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hibi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000"/>
    <numFmt numFmtId="166" formatCode="$#,##0"/>
  </numFmts>
  <fonts count="3">
    <font>
      <name val="Calibri"/>
      <family val="2"/>
      <color theme="1"/>
      <sz val="11"/>
      <scheme val="minor"/>
    </font>
    <font>
      <b val="1"/>
    </font>
    <font>
      <name val="Calibri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EA9892"/>
        <bgColor rgb="00EA9892"/>
      </patternFill>
    </fill>
    <fill>
      <patternFill patternType="solid">
        <fgColor rgb="00FFFF00"/>
        <bgColor rgb="00FFFF00"/>
      </patternFill>
    </fill>
    <fill>
      <patternFill patternType="solid">
        <fgColor rgb="00E2EFDA"/>
        <bgColor rgb="00E2EFDA"/>
      </patternFill>
    </fill>
    <fill>
      <patternFill patternType="solid">
        <fgColor rgb="00BDD7EE"/>
        <bgColor rgb="00BDD7EE"/>
      </patternFill>
    </fill>
    <fill>
      <patternFill patternType="solid">
        <fgColor rgb="00EDEDED"/>
        <bgColor rgb="00EDEDED"/>
      </patternFill>
    </fill>
    <fill>
      <patternFill patternType="solid">
        <fgColor rgb="00FF0000"/>
        <bgColor rgb="00FF0000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top style="double"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4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bottom"/>
    </xf>
    <xf numFmtId="0" fontId="1" fillId="0" borderId="1" applyAlignment="1" pivotButton="0" quotePrefix="0" xfId="0">
      <alignment horizontal="center" vertical="bottom" wrapText="1"/>
    </xf>
    <xf numFmtId="0" fontId="1" fillId="2" borderId="1" applyAlignment="1" pivotButton="0" quotePrefix="0" xfId="0">
      <alignment horizontal="center" vertical="bottom" wrapText="1"/>
    </xf>
    <xf numFmtId="0" fontId="1" fillId="3" borderId="1" applyAlignment="1" pivotButton="0" quotePrefix="0" xfId="0">
      <alignment horizontal="center" vertical="bottom" wrapText="1"/>
    </xf>
    <xf numFmtId="0" fontId="1" fillId="4" borderId="1" applyAlignment="1" pivotButton="0" quotePrefix="0" xfId="0">
      <alignment horizontal="center" vertical="bottom" wrapText="1"/>
    </xf>
    <xf numFmtId="0" fontId="1" fillId="5" borderId="1" applyAlignment="1" pivotButton="0" quotePrefix="0" xfId="0">
      <alignment horizontal="center" vertical="bottom" wrapText="1"/>
    </xf>
    <xf numFmtId="0" fontId="1" fillId="6" borderId="1" applyAlignment="1" pivotButton="0" quotePrefix="0" xfId="0">
      <alignment horizontal="center" vertical="bottom" wrapText="1"/>
    </xf>
    <xf numFmtId="4" fontId="0" fillId="0" borderId="0" applyAlignment="1" pivotButton="0" quotePrefix="0" xfId="0">
      <alignment horizontal="center" vertical="center"/>
    </xf>
    <xf numFmtId="1" fontId="0" fillId="0" borderId="0" applyAlignment="1" pivotButton="0" quotePrefix="0" xfId="0">
      <alignment horizontal="center" vertical="center"/>
    </xf>
    <xf numFmtId="0" fontId="0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0" fillId="4" borderId="0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 vertical="center"/>
    </xf>
    <xf numFmtId="4" fontId="0" fillId="6" borderId="0" applyAlignment="1" pivotButton="0" quotePrefix="0" xfId="0">
      <alignment horizontal="center" vertical="center"/>
    </xf>
    <xf numFmtId="0" fontId="0" fillId="6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4" fontId="0" fillId="5" borderId="0" applyAlignment="1" pivotButton="0" quotePrefix="0" xfId="0">
      <alignment horizontal="center" vertical="center"/>
    </xf>
    <xf numFmtId="4" fontId="0" fillId="4" borderId="0" applyAlignment="1" pivotButton="0" quotePrefix="0" xfId="0">
      <alignment horizontal="center" vertical="center"/>
    </xf>
    <xf numFmtId="4" fontId="0" fillId="3" borderId="0" applyAlignment="1" pivotButton="0" quotePrefix="0" xfId="0">
      <alignment horizontal="center" vertical="center"/>
    </xf>
    <xf numFmtId="4" fontId="0" fillId="2" borderId="0" applyAlignment="1" pivotButton="0" quotePrefix="0" xfId="0">
      <alignment horizontal="center" vertical="center"/>
    </xf>
    <xf numFmtId="4" fontId="1" fillId="0" borderId="0" applyAlignment="1" pivotButton="0" quotePrefix="0" xfId="0">
      <alignment horizontal="center" vertical="center"/>
    </xf>
    <xf numFmtId="4" fontId="2" fillId="7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4" fontId="1" fillId="0" borderId="2" applyAlignment="1" pivotButton="0" quotePrefix="0" xfId="0">
      <alignment horizontal="center" vertical="center"/>
    </xf>
    <xf numFmtId="164" fontId="1" fillId="0" borderId="2" applyAlignment="1" pivotButton="0" quotePrefix="0" xfId="0">
      <alignment horizontal="center" vertical="center"/>
    </xf>
    <xf numFmtId="165" fontId="1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619"/>
  <sheetViews>
    <sheetView workbookViewId="0">
      <pane xSplit="1" ySplit="2" topLeftCell="B3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35" customWidth="1" min="2" max="2"/>
    <col width="30" customWidth="1" min="3" max="3"/>
    <col width="25" customWidth="1" min="4" max="4"/>
    <col width="12" customWidth="1" min="5" max="5"/>
    <col width="8" customWidth="1" min="6" max="6"/>
    <col width="8" customWidth="1" min="7" max="7"/>
    <col width="8" customWidth="1" min="8" max="8"/>
    <col width="13" customWidth="1" min="9" max="9"/>
    <col hidden="1" width="13" customWidth="1" min="10" max="10"/>
    <col width="15" customWidth="1" min="11" max="11"/>
    <col width="15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4.1" customWidth="1" min="23" max="23"/>
    <col width="14.1" customWidth="1" min="24" max="24"/>
    <col width="13" customWidth="1" min="25" max="25"/>
    <col width="15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  <col width="13" customWidth="1" min="33" max="33"/>
    <col width="13" customWidth="1" min="34" max="34"/>
    <col width="15" customWidth="1" min="35" max="35"/>
    <col width="13" customWidth="1" min="36" max="36"/>
    <col width="15" customWidth="1" min="37" max="37"/>
  </cols>
  <sheetData>
    <row r="1" ht="15" customHeight="1">
      <c r="N1" s="2" t="n">
        <v>5181</v>
      </c>
      <c r="P1" s="2" t="n">
        <v>4175</v>
      </c>
      <c r="R1" s="2" t="n">
        <v>2642</v>
      </c>
      <c r="T1" s="2" t="n">
        <v>792.6</v>
      </c>
      <c r="V1" s="2" t="n">
        <v>792.6</v>
      </c>
      <c r="X1" s="2" t="n">
        <v>317.04</v>
      </c>
      <c r="Z1" s="2" t="n">
        <v>3340</v>
      </c>
      <c r="AB1" s="2" t="n">
        <v>5588.4</v>
      </c>
      <c r="AD1" s="2" t="n">
        <v>9314</v>
      </c>
      <c r="AF1" s="2" t="n">
        <v>1</v>
      </c>
      <c r="AK1" s="3" t="n">
        <v>100000</v>
      </c>
    </row>
    <row r="2" ht="67.90000000000001" customHeight="1">
      <c r="A2" s="4" t="inlineStr">
        <is>
          <t>PIN</t>
        </is>
      </c>
      <c r="B2" s="4" t="inlineStr">
        <is>
          <t>NAME</t>
        </is>
      </c>
      <c r="C2" s="5" t="inlineStr">
        <is>
          <t>OWNER ADDRESS</t>
        </is>
      </c>
      <c r="D2" s="5" t="inlineStr">
        <is>
          <t>CITY STATE ZIP</t>
        </is>
      </c>
      <c r="E2" s="4" t="inlineStr">
        <is>
          <t>DESCRIPTION</t>
        </is>
      </c>
      <c r="F2" s="4" t="inlineStr">
        <is>
          <t>SEC</t>
        </is>
      </c>
      <c r="G2" s="4" t="inlineStr">
        <is>
          <t>TWP</t>
        </is>
      </c>
      <c r="H2" s="4" t="inlineStr">
        <is>
          <t>RANGE</t>
        </is>
      </c>
      <c r="I2" s="5" t="inlineStr">
        <is>
          <t>PARCEL ACRES</t>
        </is>
      </c>
      <c r="J2" s="5" t="inlineStr">
        <is>
          <t>ACRES IN TRACT</t>
        </is>
      </c>
      <c r="K2" s="5" t="inlineStr">
        <is>
          <t>TOTAL BENEFITED ACRES</t>
        </is>
      </c>
      <c r="L2" s="5" t="inlineStr">
        <is>
          <t>ACRES IN WATERSHED NOT BENEFITED</t>
        </is>
      </c>
      <c r="M2" s="6" t="inlineStr">
        <is>
          <t>CLASS 1 ACRES</t>
        </is>
      </c>
      <c r="N2" s="5" t="inlineStr">
        <is>
          <t>CLASS 1 BENEFIT</t>
        </is>
      </c>
      <c r="O2" s="7" t="inlineStr">
        <is>
          <t>CLASS 2 ACRES</t>
        </is>
      </c>
      <c r="P2" s="5" t="inlineStr">
        <is>
          <t>CLASS 2 BENEFIT</t>
        </is>
      </c>
      <c r="Q2" s="8" t="inlineStr">
        <is>
          <t>CLASS 3 ACRES</t>
        </is>
      </c>
      <c r="R2" s="5" t="inlineStr">
        <is>
          <t>CLASS 3 BENEFIT</t>
        </is>
      </c>
      <c r="S2" s="9" t="inlineStr">
        <is>
          <t>CLASS 4 ACRES</t>
        </is>
      </c>
      <c r="T2" s="5" t="inlineStr">
        <is>
          <t>CLASS 4 BENEFIT</t>
        </is>
      </c>
      <c r="U2" s="5" t="inlineStr">
        <is>
          <t>INDUSTRIAL ACRES</t>
        </is>
      </c>
      <c r="V2" s="5" t="inlineStr">
        <is>
          <t>INDUSTRIAL BENEFIT</t>
        </is>
      </c>
      <c r="W2" s="10" t="inlineStr">
        <is>
          <t>RESIDENTIAL ACRES</t>
        </is>
      </c>
      <c r="X2" s="5" t="inlineStr">
        <is>
          <t>RESIDENTIAL BENEFIT</t>
        </is>
      </c>
      <c r="Y2" s="10" t="inlineStr">
        <is>
          <t>ROAD ACRES</t>
        </is>
      </c>
      <c r="Z2" s="5" t="inlineStr">
        <is>
          <t>ROAD BENEFIT</t>
        </is>
      </c>
      <c r="AA2" s="5" t="inlineStr">
        <is>
          <t>SUBPRIME GRASS STRIP ACRES</t>
        </is>
      </c>
      <c r="AB2" s="5" t="inlineStr">
        <is>
          <t>SUBPRIME GRASS STRIP DAMAGES</t>
        </is>
      </c>
      <c r="AC2" s="5" t="inlineStr">
        <is>
          <t>PRIME GRASS STRIP ACRES</t>
        </is>
      </c>
      <c r="AD2" s="5" t="inlineStr">
        <is>
          <t>PRIME GRASS STRIP DAMAGES</t>
        </is>
      </c>
      <c r="AE2" s="5" t="inlineStr">
        <is>
          <t>WETLAND BUFFER STRIP ACRES</t>
        </is>
      </c>
      <c r="AF2" s="5" t="inlineStr">
        <is>
          <t>WETLAND BUFFER STRIP DAMAGES</t>
        </is>
      </c>
      <c r="AG2" s="5" t="inlineStr">
        <is>
          <t>DITCH ACRES</t>
        </is>
      </c>
      <c r="AH2" s="5" t="inlineStr">
        <is>
          <t>NON BENEFITED ACRES</t>
        </is>
      </c>
      <c r="AI2" s="5" t="inlineStr">
        <is>
          <t>TOTAL PARCEL BENEFITS</t>
        </is>
      </c>
      <c r="AJ2" s="5" t="inlineStr">
        <is>
          <t>PERCENT TOTAL BENEFITS</t>
        </is>
      </c>
      <c r="AK2" s="5">
        <f>"NOTIONAL AMOUNT OF $"&amp;TEXT($AK$1,"#,##0")&amp;" ASSESSMENT"</f>
        <v/>
      </c>
    </row>
    <row r="3">
      <c r="A3" s="11" t="inlineStr">
        <is>
          <t>09.01.3.50.001</t>
        </is>
      </c>
      <c r="B3" s="11" t="inlineStr">
        <is>
          <t>KEVIN &amp; JANELLE BEUCLER</t>
        </is>
      </c>
      <c r="C3" s="11" t="inlineStr">
        <is>
          <t>7970 DODD RD</t>
        </is>
      </c>
      <c r="D3" s="11" t="inlineStr">
        <is>
          <t>FARIBAULT MN  55021</t>
        </is>
      </c>
      <c r="E3" s="11" t="inlineStr">
        <is>
          <t>006</t>
        </is>
      </c>
      <c r="F3" s="12" t="n">
        <v>1</v>
      </c>
      <c r="G3" s="12" t="n">
        <v>110</v>
      </c>
      <c r="H3" s="12" t="n">
        <v>22</v>
      </c>
      <c r="I3" s="11" t="n">
        <v>2</v>
      </c>
      <c r="J3" s="11" t="n">
        <v>0.76</v>
      </c>
      <c r="K3" s="11">
        <f>SUM(M3,O3,Q3,S3,U3,W3)</f>
        <v/>
      </c>
      <c r="L3" s="11">
        <f>SUM(AA3,AC3,AE3,AG3,AH3)</f>
        <v/>
      </c>
      <c r="M3" s="13" t="n"/>
      <c r="N3" s="14" t="n"/>
      <c r="O3" s="15" t="n"/>
      <c r="P3" s="14" t="n"/>
      <c r="Q3" s="16" t="n"/>
      <c r="R3" s="14" t="n"/>
      <c r="S3" s="17" t="n"/>
      <c r="T3" s="14" t="n"/>
      <c r="U3" s="14" t="n"/>
      <c r="V3" s="14" t="n"/>
      <c r="W3" s="18" t="n">
        <v>0.14</v>
      </c>
      <c r="X3" s="2" t="n">
        <v>13.74178176</v>
      </c>
      <c r="Y3" s="19" t="inlineStr"/>
      <c r="Z3" s="14" t="inlineStr"/>
      <c r="AA3" s="14" t="n"/>
      <c r="AB3" s="14" t="n"/>
      <c r="AC3" s="14" t="n"/>
      <c r="AD3" s="14" t="n"/>
      <c r="AE3" s="14" t="n"/>
      <c r="AF3" s="14" t="n"/>
      <c r="AG3" s="14" t="n"/>
      <c r="AH3" s="11" t="n">
        <v>0.62</v>
      </c>
      <c r="AI3" s="2">
        <f>SUM(N3,P3,R3,T3,V3,X3,Z3)</f>
        <v/>
      </c>
      <c r="AJ3" s="20">
        <f>IFERROR(AI3/$AI$616*100,0)</f>
        <v/>
      </c>
      <c r="AK3" s="2">
        <f>IFERROR(AJ3/100*$AK$1,0)</f>
        <v/>
      </c>
    </row>
    <row r="4">
      <c r="A4" s="11" t="inlineStr">
        <is>
          <t>09.01.3.75.003</t>
        </is>
      </c>
      <c r="B4" s="11" t="inlineStr">
        <is>
          <t>DWAYNE P &amp; MARI LOU ERNSTE TRUST</t>
        </is>
      </c>
      <c r="C4" s="11" t="inlineStr">
        <is>
          <t>7685 DODD RD</t>
        </is>
      </c>
      <c r="D4" s="11" t="inlineStr">
        <is>
          <t>FARIBAULT MN 55021</t>
        </is>
      </c>
      <c r="E4" s="11" t="inlineStr">
        <is>
          <t>SE SW</t>
        </is>
      </c>
      <c r="F4" s="12" t="n">
        <v>1</v>
      </c>
      <c r="G4" s="12" t="n">
        <v>110</v>
      </c>
      <c r="H4" s="12" t="n">
        <v>22</v>
      </c>
      <c r="I4" s="11" t="n">
        <v>116</v>
      </c>
      <c r="J4" s="11" t="n">
        <v>9.67</v>
      </c>
      <c r="K4" s="11">
        <f>SUM(M4,O4,Q4,S4,U4,W4)</f>
        <v/>
      </c>
      <c r="L4" s="11">
        <f>SUM(AA4,AC4,AE4,AG4,AH4)</f>
        <v/>
      </c>
      <c r="M4" s="13" t="n"/>
      <c r="N4" s="14" t="n"/>
      <c r="O4" s="15" t="n"/>
      <c r="P4" s="14" t="n"/>
      <c r="Q4" s="16" t="n"/>
      <c r="R4" s="14" t="n"/>
      <c r="S4" s="21" t="n">
        <v>8.859999999999999</v>
      </c>
      <c r="T4" s="2" t="n">
        <v>2415.717984</v>
      </c>
      <c r="U4" s="14" t="n"/>
      <c r="V4" s="14" t="n"/>
      <c r="W4" s="19" t="n"/>
      <c r="X4" s="14" t="n"/>
      <c r="Y4" s="19" t="inlineStr"/>
      <c r="Z4" s="14" t="inlineStr"/>
      <c r="AA4" s="14" t="n"/>
      <c r="AB4" s="14" t="n"/>
      <c r="AC4" s="14" t="n"/>
      <c r="AD4" s="14" t="n"/>
      <c r="AE4" s="14" t="n"/>
      <c r="AF4" s="14" t="n"/>
      <c r="AG4" s="14" t="n"/>
      <c r="AH4" s="11" t="n">
        <v>0.8</v>
      </c>
      <c r="AI4" s="2">
        <f>SUM(N4,P4,R4,T4,V4,X4,Z4)</f>
        <v/>
      </c>
      <c r="AJ4" s="20">
        <f>IFERROR(AI4/$AI$616*100,0)</f>
        <v/>
      </c>
      <c r="AK4" s="2">
        <f>IFERROR(AJ4/100*$AK$1,0)</f>
        <v/>
      </c>
    </row>
    <row r="5">
      <c r="A5" s="11" t="inlineStr">
        <is>
          <t>09.01.4.75.001</t>
        </is>
      </c>
      <c r="B5" s="11" t="inlineStr">
        <is>
          <t>JEROME L &amp; MARY A GRAMBART</t>
        </is>
      </c>
      <c r="C5" s="11" t="inlineStr">
        <is>
          <t>16452 GARFIELD AVE</t>
        </is>
      </c>
      <c r="D5" s="11" t="inlineStr">
        <is>
          <t>FARIBAULT MN 55021</t>
        </is>
      </c>
      <c r="E5" s="11" t="inlineStr">
        <is>
          <t>SE SE</t>
        </is>
      </c>
      <c r="F5" s="12" t="n">
        <v>1</v>
      </c>
      <c r="G5" s="12" t="n">
        <v>110</v>
      </c>
      <c r="H5" s="12" t="n">
        <v>22</v>
      </c>
      <c r="I5" s="11" t="n">
        <v>189</v>
      </c>
      <c r="J5" s="11" t="n">
        <v>9.5</v>
      </c>
      <c r="K5" s="11">
        <f>SUM(M5,O5,Q5,S5,U5,W5)</f>
        <v/>
      </c>
      <c r="L5" s="11">
        <f>SUM(AA5,AC5,AE5,AG5,AH5)</f>
        <v/>
      </c>
      <c r="M5" s="13" t="n"/>
      <c r="N5" s="14" t="n"/>
      <c r="O5" s="15" t="n"/>
      <c r="P5" s="14" t="n"/>
      <c r="Q5" s="16" t="n"/>
      <c r="R5" s="14" t="n"/>
      <c r="S5" s="21" t="n">
        <v>9.5</v>
      </c>
      <c r="T5" s="2" t="n">
        <v>2590.2168</v>
      </c>
      <c r="U5" s="14" t="n"/>
      <c r="V5" s="14" t="n"/>
      <c r="W5" s="19" t="n"/>
      <c r="X5" s="14" t="n"/>
      <c r="Y5" s="19" t="inlineStr"/>
      <c r="Z5" s="14" t="inlineStr"/>
      <c r="AA5" s="14" t="n"/>
      <c r="AB5" s="14" t="n"/>
      <c r="AC5" s="14" t="n"/>
      <c r="AD5" s="14" t="n"/>
      <c r="AE5" s="14" t="n"/>
      <c r="AF5" s="14" t="n"/>
      <c r="AG5" s="14" t="n"/>
      <c r="AH5" s="14" t="n"/>
      <c r="AI5" s="2">
        <f>SUM(N5,P5,R5,T5,V5,X5,Z5)</f>
        <v/>
      </c>
      <c r="AJ5" s="20">
        <f>IFERROR(AI5/$AI$616*100,0)</f>
        <v/>
      </c>
      <c r="AK5" s="2">
        <f>IFERROR(AJ5/100*$AK$1,0)</f>
        <v/>
      </c>
    </row>
    <row r="6">
      <c r="A6" s="11" t="inlineStr">
        <is>
          <t>09.01.4.75.001</t>
        </is>
      </c>
      <c r="B6" s="11" t="inlineStr">
        <is>
          <t>JEROME L &amp; MARY A GRAMBART</t>
        </is>
      </c>
      <c r="C6" s="11" t="inlineStr">
        <is>
          <t>16452 GARFIELD AVE</t>
        </is>
      </c>
      <c r="D6" s="11" t="inlineStr">
        <is>
          <t>FARIBAULT MN 55021</t>
        </is>
      </c>
      <c r="E6" s="11" t="inlineStr">
        <is>
          <t>SW SE</t>
        </is>
      </c>
      <c r="F6" s="12" t="n">
        <v>1</v>
      </c>
      <c r="G6" s="12" t="n">
        <v>110</v>
      </c>
      <c r="H6" s="12" t="n">
        <v>22</v>
      </c>
      <c r="I6" s="11" t="n">
        <v>189</v>
      </c>
      <c r="J6" s="11" t="n">
        <v>18.24</v>
      </c>
      <c r="K6" s="11">
        <f>SUM(M6,O6,Q6,S6,U6,W6)</f>
        <v/>
      </c>
      <c r="L6" s="11">
        <f>SUM(AA6,AC6,AE6,AG6,AH6)</f>
        <v/>
      </c>
      <c r="M6" s="13" t="n"/>
      <c r="N6" s="14" t="n"/>
      <c r="O6" s="15" t="n"/>
      <c r="P6" s="14" t="n"/>
      <c r="Q6" s="16" t="n"/>
      <c r="R6" s="14" t="n"/>
      <c r="S6" s="21" t="n">
        <v>18.02</v>
      </c>
      <c r="T6" s="2" t="n">
        <v>4913.232287999998</v>
      </c>
      <c r="U6" s="14" t="n"/>
      <c r="V6" s="14" t="n"/>
      <c r="W6" s="19" t="n"/>
      <c r="X6" s="14" t="n"/>
      <c r="Y6" s="19" t="inlineStr"/>
      <c r="Z6" s="14" t="inlineStr"/>
      <c r="AA6" s="14" t="n"/>
      <c r="AB6" s="14" t="n"/>
      <c r="AC6" s="14" t="n"/>
      <c r="AD6" s="14" t="n"/>
      <c r="AE6" s="14" t="n"/>
      <c r="AF6" s="14" t="n"/>
      <c r="AG6" s="14" t="n"/>
      <c r="AH6" s="11" t="n">
        <v>0.22</v>
      </c>
      <c r="AI6" s="2">
        <f>SUM(N6,P6,R6,T6,V6,X6,Z6)</f>
        <v/>
      </c>
      <c r="AJ6" s="20">
        <f>IFERROR(AI6/$AI$616*100,0)</f>
        <v/>
      </c>
      <c r="AK6" s="2">
        <f>IFERROR(AJ6/100*$AK$1,0)</f>
        <v/>
      </c>
    </row>
    <row r="7">
      <c r="A7" s="11" t="inlineStr">
        <is>
          <t>09.10.4.50.001</t>
        </is>
      </c>
      <c r="B7" s="11" t="inlineStr">
        <is>
          <t>SDM WIND PRAIRIE LLC &amp; BREDESON FAMILY TRUST</t>
        </is>
      </c>
      <c r="C7" s="11" t="inlineStr">
        <is>
          <t>301 OCONNELL ST S</t>
        </is>
      </c>
      <c r="D7" s="11" t="inlineStr">
        <is>
          <t>MARSHALL MN 56258</t>
        </is>
      </c>
      <c r="E7" s="11" t="inlineStr">
        <is>
          <t>SE SE</t>
        </is>
      </c>
      <c r="F7" s="12" t="n">
        <v>10</v>
      </c>
      <c r="G7" s="12" t="n">
        <v>110</v>
      </c>
      <c r="H7" s="12" t="n">
        <v>22</v>
      </c>
      <c r="I7" s="11" t="n">
        <v>104</v>
      </c>
      <c r="J7" s="11" t="n">
        <v>2.79</v>
      </c>
      <c r="K7" s="11">
        <f>SUM(M7,O7,Q7,S7,U7,W7)</f>
        <v/>
      </c>
      <c r="L7" s="11">
        <f>SUM(AA7,AC7,AE7,AG7,AH7)</f>
        <v/>
      </c>
      <c r="M7" s="13" t="n"/>
      <c r="N7" s="14" t="n"/>
      <c r="O7" s="15" t="n"/>
      <c r="P7" s="14" t="n"/>
      <c r="Q7" s="16" t="n"/>
      <c r="R7" s="14" t="n"/>
      <c r="S7" s="21" t="n">
        <v>2.35</v>
      </c>
      <c r="T7" s="2" t="n">
        <v>640.7378400000001</v>
      </c>
      <c r="U7" s="14" t="n"/>
      <c r="V7" s="14" t="n"/>
      <c r="W7" s="19" t="n"/>
      <c r="X7" s="14" t="n"/>
      <c r="Y7" s="19" t="inlineStr"/>
      <c r="Z7" s="14" t="inlineStr"/>
      <c r="AA7" s="14" t="n"/>
      <c r="AB7" s="14" t="n"/>
      <c r="AC7" s="14" t="n"/>
      <c r="AD7" s="14" t="n"/>
      <c r="AE7" s="14" t="n"/>
      <c r="AF7" s="14" t="n"/>
      <c r="AG7" s="14" t="n"/>
      <c r="AH7" s="11" t="n">
        <v>0.45</v>
      </c>
      <c r="AI7" s="2">
        <f>SUM(N7,P7,R7,T7,V7,X7,Z7)</f>
        <v/>
      </c>
      <c r="AJ7" s="20">
        <f>IFERROR(AI7/$AI$616*100,0)</f>
        <v/>
      </c>
      <c r="AK7" s="2">
        <f>IFERROR(AJ7/100*$AK$1,0)</f>
        <v/>
      </c>
    </row>
    <row r="8">
      <c r="A8" s="11" t="inlineStr">
        <is>
          <t>09.11.3.25.002</t>
        </is>
      </c>
      <c r="B8" s="11" t="inlineStr">
        <is>
          <t>JADE M &amp; MARIE MILDE</t>
        </is>
      </c>
      <c r="C8" s="11" t="inlineStr">
        <is>
          <t>20623 206TH ST W</t>
        </is>
      </c>
      <c r="D8" s="11" t="inlineStr">
        <is>
          <t>FARIBAULT MN 55021</t>
        </is>
      </c>
      <c r="E8" s="11" t="inlineStr">
        <is>
          <t>SW SW</t>
        </is>
      </c>
      <c r="F8" s="12" t="n">
        <v>11</v>
      </c>
      <c r="G8" s="12" t="n">
        <v>110</v>
      </c>
      <c r="H8" s="12" t="n">
        <v>22</v>
      </c>
      <c r="I8" s="11" t="n">
        <v>75</v>
      </c>
      <c r="J8" s="11" t="n">
        <v>17.5</v>
      </c>
      <c r="K8" s="11">
        <f>SUM(M8,O8,Q8,S8,U8,W8)</f>
        <v/>
      </c>
      <c r="L8" s="11">
        <f>SUM(AA8,AC8,AE8,AG8,AH8)</f>
        <v/>
      </c>
      <c r="M8" s="13" t="n"/>
      <c r="N8" s="14" t="n"/>
      <c r="O8" s="15" t="n"/>
      <c r="P8" s="14" t="n"/>
      <c r="Q8" s="16" t="n"/>
      <c r="R8" s="14" t="n"/>
      <c r="S8" s="21" t="n">
        <v>16.45</v>
      </c>
      <c r="T8" s="2" t="n">
        <v>4485.164879999998</v>
      </c>
      <c r="U8" s="14" t="n"/>
      <c r="V8" s="14" t="n"/>
      <c r="W8" s="19" t="n"/>
      <c r="X8" s="14" t="n"/>
      <c r="Y8" s="19" t="inlineStr"/>
      <c r="Z8" s="14" t="inlineStr"/>
      <c r="AA8" s="14" t="n"/>
      <c r="AB8" s="14" t="n"/>
      <c r="AC8" s="14" t="n"/>
      <c r="AD8" s="14" t="n"/>
      <c r="AE8" s="14" t="n"/>
      <c r="AF8" s="14" t="n"/>
      <c r="AG8" s="14" t="n"/>
      <c r="AH8" s="11" t="n">
        <v>1.03</v>
      </c>
      <c r="AI8" s="2">
        <f>SUM(N8,P8,R8,T8,V8,X8,Z8)</f>
        <v/>
      </c>
      <c r="AJ8" s="20">
        <f>IFERROR(AI8/$AI$616*100,0)</f>
        <v/>
      </c>
      <c r="AK8" s="2">
        <f>IFERROR(AJ8/100*$AK$1,0)</f>
        <v/>
      </c>
    </row>
    <row r="9">
      <c r="A9" s="11" t="inlineStr">
        <is>
          <t>09.11.3.50.001</t>
        </is>
      </c>
      <c r="B9" s="11" t="inlineStr">
        <is>
          <t>DANIEL D &amp; ASHLEY A RELLER TRUST</t>
        </is>
      </c>
      <c r="C9" s="11" t="inlineStr">
        <is>
          <t>8977 DODD RD</t>
        </is>
      </c>
      <c r="D9" s="11" t="inlineStr">
        <is>
          <t>KILKENNY MN 56052</t>
        </is>
      </c>
      <c r="E9" s="11" t="inlineStr">
        <is>
          <t>SW SW</t>
        </is>
      </c>
      <c r="F9" s="12" t="n">
        <v>11</v>
      </c>
      <c r="G9" s="12" t="n">
        <v>110</v>
      </c>
      <c r="H9" s="12" t="n">
        <v>22</v>
      </c>
      <c r="I9" s="11" t="n">
        <v>6</v>
      </c>
      <c r="J9" s="11" t="n">
        <v>5.39</v>
      </c>
      <c r="K9" s="11">
        <f>SUM(M9,O9,Q9,S9,U9,W9)</f>
        <v/>
      </c>
      <c r="L9" s="11">
        <f>SUM(AA9,AC9,AE9,AG9,AH9)</f>
        <v/>
      </c>
      <c r="M9" s="13" t="n"/>
      <c r="N9" s="14" t="n"/>
      <c r="O9" s="15" t="n"/>
      <c r="P9" s="14" t="n"/>
      <c r="Q9" s="16" t="n"/>
      <c r="R9" s="14" t="n"/>
      <c r="S9" s="21" t="n">
        <v>4.03</v>
      </c>
      <c r="T9" s="2" t="n">
        <v>1098.797232</v>
      </c>
      <c r="U9" s="14" t="n"/>
      <c r="V9" s="14" t="n"/>
      <c r="W9" s="18" t="n">
        <v>1.36</v>
      </c>
      <c r="X9" s="2" t="n">
        <v>133.49159424</v>
      </c>
      <c r="Y9" s="19" t="inlineStr"/>
      <c r="Z9" s="14" t="inlineStr"/>
      <c r="AA9" s="14" t="n"/>
      <c r="AB9" s="14" t="n"/>
      <c r="AC9" s="14" t="n"/>
      <c r="AD9" s="14" t="n"/>
      <c r="AE9" s="14" t="n"/>
      <c r="AF9" s="14" t="n"/>
      <c r="AG9" s="14" t="n"/>
      <c r="AH9" s="14" t="n"/>
      <c r="AI9" s="2">
        <f>SUM(N9,P9,R9,T9,V9,X9,Z9)</f>
        <v/>
      </c>
      <c r="AJ9" s="20">
        <f>IFERROR(AI9/$AI$616*100,0)</f>
        <v/>
      </c>
      <c r="AK9" s="2">
        <f>IFERROR(AJ9/100*$AK$1,0)</f>
        <v/>
      </c>
    </row>
    <row r="10">
      <c r="A10" s="11" t="inlineStr">
        <is>
          <t>09.11.3.75.001</t>
        </is>
      </c>
      <c r="B10" s="11" t="inlineStr">
        <is>
          <t>BRETT &amp; JACQUELINE SWARTWOUDT</t>
        </is>
      </c>
      <c r="C10" s="11" t="inlineStr">
        <is>
          <t>8899 DODD RD</t>
        </is>
      </c>
      <c r="D10" s="11" t="inlineStr">
        <is>
          <t>FARIBAULT MN  55021</t>
        </is>
      </c>
      <c r="E10" s="11" t="inlineStr">
        <is>
          <t>SE SW</t>
        </is>
      </c>
      <c r="F10" s="12" t="n">
        <v>11</v>
      </c>
      <c r="G10" s="12" t="n">
        <v>110</v>
      </c>
      <c r="H10" s="12" t="n">
        <v>22</v>
      </c>
      <c r="I10" s="11" t="n">
        <v>34</v>
      </c>
      <c r="J10" s="11" t="n">
        <v>4.78</v>
      </c>
      <c r="K10" s="11">
        <f>SUM(M10,O10,Q10,S10,U10,W10)</f>
        <v/>
      </c>
      <c r="L10" s="11">
        <f>SUM(AA10,AC10,AE10,AG10,AH10)</f>
        <v/>
      </c>
      <c r="M10" s="13" t="n"/>
      <c r="N10" s="14" t="n"/>
      <c r="O10" s="15" t="n"/>
      <c r="P10" s="14" t="n"/>
      <c r="Q10" s="16" t="n"/>
      <c r="R10" s="14" t="n"/>
      <c r="S10" s="17" t="n"/>
      <c r="T10" s="14" t="n"/>
      <c r="U10" s="14" t="n"/>
      <c r="V10" s="14" t="n"/>
      <c r="W10" s="18" t="n">
        <v>0.21</v>
      </c>
      <c r="X10" s="2" t="n">
        <v>20.61267264</v>
      </c>
      <c r="Y10" s="19" t="inlineStr"/>
      <c r="Z10" s="14" t="inlineStr"/>
      <c r="AA10" s="14" t="n"/>
      <c r="AB10" s="14" t="n"/>
      <c r="AC10" s="14" t="n"/>
      <c r="AD10" s="14" t="n"/>
      <c r="AE10" s="14" t="n"/>
      <c r="AF10" s="14" t="n"/>
      <c r="AG10" s="14" t="n"/>
      <c r="AH10" s="11" t="n">
        <v>4.59</v>
      </c>
      <c r="AI10" s="2">
        <f>SUM(N10,P10,R10,T10,V10,X10,Z10)</f>
        <v/>
      </c>
      <c r="AJ10" s="20">
        <f>IFERROR(AI10/$AI$616*100,0)</f>
        <v/>
      </c>
      <c r="AK10" s="2">
        <f>IFERROR(AJ10/100*$AK$1,0)</f>
        <v/>
      </c>
    </row>
    <row r="11">
      <c r="A11" s="11" t="inlineStr">
        <is>
          <t>09.11.3.75.002</t>
        </is>
      </c>
      <c r="B11" s="11" t="inlineStr">
        <is>
          <t>RICKY D &amp; KELLY A WROE</t>
        </is>
      </c>
      <c r="C11" s="11" t="inlineStr">
        <is>
          <t>8740 DODD RD</t>
        </is>
      </c>
      <c r="D11" s="11" t="inlineStr">
        <is>
          <t>FARIBAULT MN 55021</t>
        </is>
      </c>
      <c r="E11" s="11" t="inlineStr">
        <is>
          <t>SE SW</t>
        </is>
      </c>
      <c r="F11" s="12" t="n">
        <v>11</v>
      </c>
      <c r="G11" s="12" t="n">
        <v>110</v>
      </c>
      <c r="H11" s="12" t="n">
        <v>22</v>
      </c>
      <c r="I11" s="11" t="n">
        <v>6</v>
      </c>
      <c r="J11" s="11" t="n">
        <v>5.47</v>
      </c>
      <c r="K11" s="11">
        <f>SUM(M11,O11,Q11,S11,U11,W11)</f>
        <v/>
      </c>
      <c r="L11" s="11">
        <f>SUM(AA11,AC11,AE11,AG11,AH11)</f>
        <v/>
      </c>
      <c r="M11" s="13" t="n"/>
      <c r="N11" s="14" t="n"/>
      <c r="O11" s="15" t="n"/>
      <c r="P11" s="14" t="n"/>
      <c r="Q11" s="22" t="n">
        <v>0.17</v>
      </c>
      <c r="R11" s="2" t="n">
        <v>154.50416</v>
      </c>
      <c r="S11" s="21" t="n">
        <v>4.14</v>
      </c>
      <c r="T11" s="2" t="n">
        <v>1128.789216</v>
      </c>
      <c r="U11" s="14" t="n"/>
      <c r="V11" s="14" t="n"/>
      <c r="W11" s="18" t="n">
        <v>0.11</v>
      </c>
      <c r="X11" s="2" t="n">
        <v>10.79711424</v>
      </c>
      <c r="Y11" s="19" t="inlineStr"/>
      <c r="Z11" s="14" t="inlineStr"/>
      <c r="AA11" s="14" t="n"/>
      <c r="AB11" s="14" t="n"/>
      <c r="AC11" s="14" t="n"/>
      <c r="AD11" s="14" t="n"/>
      <c r="AE11" s="14" t="n"/>
      <c r="AF11" s="14" t="n"/>
      <c r="AG11" s="14" t="n"/>
      <c r="AH11" s="11" t="n">
        <v>1.04</v>
      </c>
      <c r="AI11" s="2">
        <f>SUM(N11,P11,R11,T11,V11,X11,Z11)</f>
        <v/>
      </c>
      <c r="AJ11" s="20">
        <f>IFERROR(AI11/$AI$616*100,0)</f>
        <v/>
      </c>
      <c r="AK11" s="2">
        <f>IFERROR(AJ11/100*$AK$1,0)</f>
        <v/>
      </c>
    </row>
    <row r="12">
      <c r="A12" s="11" t="inlineStr">
        <is>
          <t>09.11.4.50.001</t>
        </is>
      </c>
      <c r="B12" s="11" t="inlineStr">
        <is>
          <t>GRACE KUCHINKA</t>
        </is>
      </c>
      <c r="C12" s="11" t="inlineStr">
        <is>
          <t>8385 DODD RD</t>
        </is>
      </c>
      <c r="D12" s="11" t="inlineStr">
        <is>
          <t>FARIBAULT MN 55021</t>
        </is>
      </c>
      <c r="E12" s="11" t="inlineStr">
        <is>
          <t>SE SE</t>
        </is>
      </c>
      <c r="F12" s="12" t="n">
        <v>11</v>
      </c>
      <c r="G12" s="12" t="n">
        <v>110</v>
      </c>
      <c r="H12" s="12" t="n">
        <v>22</v>
      </c>
      <c r="I12" s="11" t="n">
        <v>40</v>
      </c>
      <c r="J12" s="11" t="n">
        <v>0.02</v>
      </c>
      <c r="K12" s="11">
        <f>SUM(M12,O12,Q12,S12,U12,W12)</f>
        <v/>
      </c>
      <c r="L12" s="11">
        <f>SUM(AA12,AC12,AE12,AG12,AH12)</f>
        <v/>
      </c>
      <c r="M12" s="13" t="n"/>
      <c r="N12" s="14" t="n"/>
      <c r="O12" s="15" t="n"/>
      <c r="P12" s="14" t="n"/>
      <c r="Q12" s="16" t="n"/>
      <c r="R12" s="14" t="n"/>
      <c r="S12" s="21" t="n">
        <v>0.02</v>
      </c>
      <c r="T12" s="2" t="n">
        <v>5.453087999999998</v>
      </c>
      <c r="U12" s="14" t="n"/>
      <c r="V12" s="14" t="n"/>
      <c r="W12" s="19" t="n"/>
      <c r="X12" s="14" t="n"/>
      <c r="Y12" s="19" t="inlineStr"/>
      <c r="Z12" s="14" t="inlineStr"/>
      <c r="AA12" s="14" t="n"/>
      <c r="AB12" s="14" t="n"/>
      <c r="AC12" s="14" t="n"/>
      <c r="AD12" s="14" t="n"/>
      <c r="AE12" s="14" t="n"/>
      <c r="AF12" s="14" t="n"/>
      <c r="AG12" s="14" t="n"/>
      <c r="AH12" s="14" t="n"/>
      <c r="AI12" s="2">
        <f>SUM(N12,P12,R12,T12,V12,X12,Z12)</f>
        <v/>
      </c>
      <c r="AJ12" s="20">
        <f>IFERROR(AI12/$AI$616*100,0)</f>
        <v/>
      </c>
      <c r="AK12" s="2">
        <f>IFERROR(AJ12/100*$AK$1,0)</f>
        <v/>
      </c>
    </row>
    <row r="13">
      <c r="A13" s="11" t="inlineStr">
        <is>
          <t>09.11.4.50.001</t>
        </is>
      </c>
      <c r="B13" s="11" t="inlineStr">
        <is>
          <t>GRACE KUCHINKA</t>
        </is>
      </c>
      <c r="C13" s="11" t="inlineStr">
        <is>
          <t>8385 DODD RD</t>
        </is>
      </c>
      <c r="D13" s="11" t="inlineStr">
        <is>
          <t>FARIBAULT MN 55021</t>
        </is>
      </c>
      <c r="E13" s="11" t="inlineStr">
        <is>
          <t>SW SE</t>
        </is>
      </c>
      <c r="F13" s="12" t="n">
        <v>11</v>
      </c>
      <c r="G13" s="12" t="n">
        <v>110</v>
      </c>
      <c r="H13" s="12" t="n">
        <v>22</v>
      </c>
      <c r="I13" s="11" t="n">
        <v>40</v>
      </c>
      <c r="J13" s="11" t="n">
        <v>10.79</v>
      </c>
      <c r="K13" s="11">
        <f>SUM(M13,O13,Q13,S13,U13,W13)</f>
        <v/>
      </c>
      <c r="L13" s="11">
        <f>SUM(AA13,AC13,AE13,AG13,AH13)</f>
        <v/>
      </c>
      <c r="M13" s="13" t="n"/>
      <c r="N13" s="14" t="n"/>
      <c r="O13" s="15" t="n"/>
      <c r="P13" s="14" t="n"/>
      <c r="Q13" s="22" t="n">
        <v>0.03</v>
      </c>
      <c r="R13" s="2" t="n">
        <v>27.26544000000001</v>
      </c>
      <c r="S13" s="21" t="n">
        <v>10.57</v>
      </c>
      <c r="T13" s="2" t="n">
        <v>2881.957008000001</v>
      </c>
      <c r="U13" s="14" t="n"/>
      <c r="V13" s="14" t="n"/>
      <c r="W13" s="19" t="n"/>
      <c r="X13" s="14" t="n"/>
      <c r="Y13" s="19" t="inlineStr"/>
      <c r="Z13" s="14" t="inlineStr"/>
      <c r="AA13" s="14" t="n"/>
      <c r="AB13" s="14" t="n"/>
      <c r="AC13" s="14" t="n"/>
      <c r="AD13" s="14" t="n"/>
      <c r="AE13" s="14" t="n"/>
      <c r="AF13" s="14" t="n"/>
      <c r="AG13" s="14" t="n"/>
      <c r="AH13" s="11" t="n">
        <v>0.18</v>
      </c>
      <c r="AI13" s="2">
        <f>SUM(N13,P13,R13,T13,V13,X13,Z13)</f>
        <v/>
      </c>
      <c r="AJ13" s="20">
        <f>IFERROR(AI13/$AI$616*100,0)</f>
        <v/>
      </c>
      <c r="AK13" s="2">
        <f>IFERROR(AJ13/100*$AK$1,0)</f>
        <v/>
      </c>
    </row>
    <row r="14">
      <c r="A14" s="11" t="inlineStr">
        <is>
          <t>09.11.4.75.005</t>
        </is>
      </c>
      <c r="B14" s="11" t="inlineStr">
        <is>
          <t>NATHANIEL OLSON &amp; ROSE M LESLIE</t>
        </is>
      </c>
      <c r="C14" s="11" t="inlineStr">
        <is>
          <t>8017 170TH ST W</t>
        </is>
      </c>
      <c r="D14" s="11" t="inlineStr">
        <is>
          <t>FARIBAULT MN 55021</t>
        </is>
      </c>
      <c r="E14" s="11" t="inlineStr">
        <is>
          <t>SE SE</t>
        </is>
      </c>
      <c r="F14" s="12" t="n">
        <v>11</v>
      </c>
      <c r="G14" s="12" t="n">
        <v>110</v>
      </c>
      <c r="H14" s="12" t="n">
        <v>22</v>
      </c>
      <c r="I14" s="11" t="n">
        <v>5</v>
      </c>
      <c r="J14" s="11" t="n">
        <v>1.08</v>
      </c>
      <c r="K14" s="11">
        <f>SUM(M14,O14,Q14,S14,U14,W14)</f>
        <v/>
      </c>
      <c r="L14" s="11">
        <f>SUM(AA14,AC14,AE14,AG14,AH14)</f>
        <v/>
      </c>
      <c r="M14" s="13" t="n"/>
      <c r="N14" s="14" t="n"/>
      <c r="O14" s="15" t="n"/>
      <c r="P14" s="14" t="n"/>
      <c r="Q14" s="16" t="n"/>
      <c r="R14" s="14" t="n"/>
      <c r="S14" s="17" t="n"/>
      <c r="T14" s="14" t="n"/>
      <c r="U14" s="14" t="n"/>
      <c r="V14" s="14" t="n"/>
      <c r="W14" s="18" t="n">
        <v>0.12</v>
      </c>
      <c r="X14" s="2" t="n">
        <v>11.77867008</v>
      </c>
      <c r="Y14" s="19" t="inlineStr"/>
      <c r="Z14" s="14" t="inlineStr"/>
      <c r="AA14" s="14" t="n"/>
      <c r="AB14" s="14" t="n"/>
      <c r="AC14" s="14" t="n"/>
      <c r="AD14" s="14" t="n"/>
      <c r="AE14" s="14" t="n"/>
      <c r="AF14" s="14" t="n"/>
      <c r="AG14" s="14" t="n"/>
      <c r="AH14" s="11" t="n">
        <v>0.97</v>
      </c>
      <c r="AI14" s="2">
        <f>SUM(N14,P14,R14,T14,V14,X14,Z14)</f>
        <v/>
      </c>
      <c r="AJ14" s="20">
        <f>IFERROR(AI14/$AI$616*100,0)</f>
        <v/>
      </c>
      <c r="AK14" s="2">
        <f>IFERROR(AJ14/100*$AK$1,0)</f>
        <v/>
      </c>
    </row>
    <row r="15">
      <c r="A15" s="11" t="inlineStr">
        <is>
          <t>09.11.4.75.006</t>
        </is>
      </c>
      <c r="B15" s="11" t="inlineStr">
        <is>
          <t>JONATHAN D &amp; DANIEL J MELCHERT</t>
        </is>
      </c>
      <c r="C15" s="11" t="inlineStr">
        <is>
          <t>9405 210TH ST W</t>
        </is>
      </c>
      <c r="D15" s="11" t="inlineStr">
        <is>
          <t>MORRISTOWN MN 55052</t>
        </is>
      </c>
      <c r="E15" s="11" t="inlineStr">
        <is>
          <t>SE SE</t>
        </is>
      </c>
      <c r="F15" s="12" t="n">
        <v>11</v>
      </c>
      <c r="G15" s="12" t="n">
        <v>110</v>
      </c>
      <c r="H15" s="12" t="n">
        <v>22</v>
      </c>
      <c r="I15" s="11" t="n">
        <v>30</v>
      </c>
      <c r="J15" s="11" t="n">
        <v>3.53</v>
      </c>
      <c r="K15" s="11">
        <f>SUM(M15,O15,Q15,S15,U15,W15)</f>
        <v/>
      </c>
      <c r="L15" s="11">
        <f>SUM(AA15,AC15,AE15,AG15,AH15)</f>
        <v/>
      </c>
      <c r="M15" s="13" t="n"/>
      <c r="N15" s="14" t="n"/>
      <c r="O15" s="15" t="n"/>
      <c r="P15" s="14" t="n"/>
      <c r="Q15" s="16" t="n"/>
      <c r="R15" s="14" t="n"/>
      <c r="S15" s="21" t="n">
        <v>3.53</v>
      </c>
      <c r="T15" s="2" t="n">
        <v>962.4700319999997</v>
      </c>
      <c r="U15" s="14" t="n"/>
      <c r="V15" s="14" t="n"/>
      <c r="W15" s="19" t="n"/>
      <c r="X15" s="14" t="n"/>
      <c r="Y15" s="19" t="inlineStr"/>
      <c r="Z15" s="14" t="inlineStr"/>
      <c r="AA15" s="14" t="n"/>
      <c r="AB15" s="14" t="n"/>
      <c r="AC15" s="14" t="n"/>
      <c r="AD15" s="14" t="n"/>
      <c r="AE15" s="14" t="n"/>
      <c r="AF15" s="14" t="n"/>
      <c r="AG15" s="14" t="n"/>
      <c r="AH15" s="14" t="n"/>
      <c r="AI15" s="2">
        <f>SUM(N15,P15,R15,T15,V15,X15,Z15)</f>
        <v/>
      </c>
      <c r="AJ15" s="20">
        <f>IFERROR(AI15/$AI$616*100,0)</f>
        <v/>
      </c>
      <c r="AK15" s="2">
        <f>IFERROR(AJ15/100*$AK$1,0)</f>
        <v/>
      </c>
    </row>
    <row r="16">
      <c r="A16" s="11" t="inlineStr">
        <is>
          <t>09.11.4.75.007</t>
        </is>
      </c>
      <c r="B16" s="11" t="inlineStr">
        <is>
          <t>MARIE A BAUER</t>
        </is>
      </c>
      <c r="C16" s="11" t="inlineStr">
        <is>
          <t>8125 170TH ST W</t>
        </is>
      </c>
      <c r="D16" s="11" t="inlineStr">
        <is>
          <t>FARIBAULT MN 55021</t>
        </is>
      </c>
      <c r="E16" s="11" t="inlineStr">
        <is>
          <t>SE SE</t>
        </is>
      </c>
      <c r="F16" s="12" t="n">
        <v>11</v>
      </c>
      <c r="G16" s="12" t="n">
        <v>110</v>
      </c>
      <c r="H16" s="12" t="n">
        <v>22</v>
      </c>
      <c r="I16" s="11" t="n">
        <v>5</v>
      </c>
      <c r="J16" s="11" t="n">
        <v>2.86</v>
      </c>
      <c r="K16" s="11">
        <f>SUM(M16,O16,Q16,S16,U16,W16)</f>
        <v/>
      </c>
      <c r="L16" s="11">
        <f>SUM(AA16,AC16,AE16,AG16,AH16)</f>
        <v/>
      </c>
      <c r="M16" s="13" t="n"/>
      <c r="N16" s="14" t="n"/>
      <c r="O16" s="15" t="n"/>
      <c r="P16" s="14" t="n"/>
      <c r="Q16" s="16" t="n"/>
      <c r="R16" s="14" t="n"/>
      <c r="S16" s="17" t="n"/>
      <c r="T16" s="14" t="n"/>
      <c r="U16" s="14" t="n"/>
      <c r="V16" s="14" t="n"/>
      <c r="W16" s="18" t="n">
        <v>1.31</v>
      </c>
      <c r="X16" s="2" t="n">
        <v>128.58381504</v>
      </c>
      <c r="Y16" s="19" t="inlineStr"/>
      <c r="Z16" s="14" t="inlineStr"/>
      <c r="AA16" s="14" t="n"/>
      <c r="AB16" s="14" t="n"/>
      <c r="AC16" s="14" t="n"/>
      <c r="AD16" s="14" t="n"/>
      <c r="AE16" s="14" t="n"/>
      <c r="AF16" s="14" t="n"/>
      <c r="AG16" s="14" t="n"/>
      <c r="AH16" s="11" t="n">
        <v>1.56</v>
      </c>
      <c r="AI16" s="2">
        <f>SUM(N16,P16,R16,T16,V16,X16,Z16)</f>
        <v/>
      </c>
      <c r="AJ16" s="20">
        <f>IFERROR(AI16/$AI$616*100,0)</f>
        <v/>
      </c>
      <c r="AK16" s="2">
        <f>IFERROR(AJ16/100*$AK$1,0)</f>
        <v/>
      </c>
    </row>
    <row r="17">
      <c r="A17" s="11" t="inlineStr">
        <is>
          <t>09.12.1.00.002</t>
        </is>
      </c>
      <c r="B17" s="11" t="inlineStr">
        <is>
          <t>JEROME L &amp; MARY A GRAMBART</t>
        </is>
      </c>
      <c r="C17" s="11" t="inlineStr">
        <is>
          <t>16452 GARFIELD AVE</t>
        </is>
      </c>
      <c r="D17" s="11" t="inlineStr">
        <is>
          <t>FARIBAULT MN 55021</t>
        </is>
      </c>
      <c r="E17" s="11" t="inlineStr">
        <is>
          <t>001</t>
        </is>
      </c>
      <c r="F17" s="12" t="n">
        <v>12</v>
      </c>
      <c r="G17" s="12" t="n">
        <v>110</v>
      </c>
      <c r="H17" s="12" t="n">
        <v>22</v>
      </c>
      <c r="I17" s="11" t="n">
        <v>305</v>
      </c>
      <c r="J17" s="11" t="n">
        <v>23.11</v>
      </c>
      <c r="K17" s="11">
        <f>SUM(M17,O17,Q17,S17,U17,W17)</f>
        <v/>
      </c>
      <c r="L17" s="11">
        <f>SUM(AA17,AC17,AE17,AG17,AH17)</f>
        <v/>
      </c>
      <c r="M17" s="13" t="n"/>
      <c r="N17" s="14" t="n"/>
      <c r="O17" s="15" t="n"/>
      <c r="P17" s="14" t="n"/>
      <c r="Q17" s="22" t="n">
        <v>18.38</v>
      </c>
      <c r="R17" s="2" t="n">
        <v>16704.62624</v>
      </c>
      <c r="S17" s="17" t="n"/>
      <c r="T17" s="14" t="n"/>
      <c r="U17" s="14" t="n"/>
      <c r="V17" s="14" t="n"/>
      <c r="W17" s="19" t="n"/>
      <c r="X17" s="14" t="n"/>
      <c r="Y17" s="19" t="inlineStr"/>
      <c r="Z17" s="14" t="inlineStr"/>
      <c r="AA17" s="14" t="n"/>
      <c r="AB17" s="14" t="n"/>
      <c r="AC17" s="14" t="n"/>
      <c r="AD17" s="14" t="n"/>
      <c r="AE17" s="14" t="n"/>
      <c r="AF17" s="14" t="n"/>
      <c r="AG17" s="14" t="n"/>
      <c r="AH17" s="11" t="n">
        <v>4.77</v>
      </c>
      <c r="AI17" s="2">
        <f>SUM(N17,P17,R17,T17,V17,X17,Z17)</f>
        <v/>
      </c>
      <c r="AJ17" s="20">
        <f>IFERROR(AI17/$AI$616*100,0)</f>
        <v/>
      </c>
      <c r="AK17" s="2">
        <f>IFERROR(AJ17/100*$AK$1,0)</f>
        <v/>
      </c>
    </row>
    <row r="18">
      <c r="A18" s="11" t="inlineStr">
        <is>
          <t>09.12.1.00.002</t>
        </is>
      </c>
      <c r="B18" s="11" t="inlineStr">
        <is>
          <t>JEROME L &amp; MARY A GRAMBART</t>
        </is>
      </c>
      <c r="C18" s="11" t="inlineStr">
        <is>
          <t>16452 GARFIELD AVE</t>
        </is>
      </c>
      <c r="D18" s="11" t="inlineStr">
        <is>
          <t>FARIBAULT MN 55021</t>
        </is>
      </c>
      <c r="E18" s="11" t="inlineStr">
        <is>
          <t>NE NE</t>
        </is>
      </c>
      <c r="F18" s="12" t="n">
        <v>12</v>
      </c>
      <c r="G18" s="12" t="n">
        <v>110</v>
      </c>
      <c r="H18" s="12" t="n">
        <v>22</v>
      </c>
      <c r="I18" s="11" t="n">
        <v>305</v>
      </c>
      <c r="J18" s="11" t="n">
        <v>40.68</v>
      </c>
      <c r="K18" s="11">
        <f>SUM(M18,O18,Q18,S18,U18,W18)</f>
        <v/>
      </c>
      <c r="L18" s="11">
        <f>SUM(AA18,AC18,AE18,AG18,AH18)</f>
        <v/>
      </c>
      <c r="M18" s="13" t="n"/>
      <c r="N18" s="14" t="n"/>
      <c r="O18" s="15" t="n"/>
      <c r="P18" s="14" t="n"/>
      <c r="Q18" s="16" t="n"/>
      <c r="R18" s="14" t="n"/>
      <c r="S18" s="21" t="n">
        <v>40.68</v>
      </c>
      <c r="T18" s="2" t="n">
        <v>11091.580992</v>
      </c>
      <c r="U18" s="14" t="n"/>
      <c r="V18" s="14" t="n"/>
      <c r="W18" s="19" t="n"/>
      <c r="X18" s="14" t="n"/>
      <c r="Y18" s="19" t="inlineStr"/>
      <c r="Z18" s="14" t="inlineStr"/>
      <c r="AA18" s="14" t="n"/>
      <c r="AB18" s="14" t="n"/>
      <c r="AC18" s="14" t="n"/>
      <c r="AD18" s="14" t="n"/>
      <c r="AE18" s="14" t="n"/>
      <c r="AF18" s="14" t="n"/>
      <c r="AG18" s="14" t="n"/>
      <c r="AH18" s="14" t="n"/>
      <c r="AI18" s="2">
        <f>SUM(N18,P18,R18,T18,V18,X18,Z18)</f>
        <v/>
      </c>
      <c r="AJ18" s="20">
        <f>IFERROR(AI18/$AI$616*100,0)</f>
        <v/>
      </c>
      <c r="AK18" s="2">
        <f>IFERROR(AJ18/100*$AK$1,0)</f>
        <v/>
      </c>
    </row>
    <row r="19">
      <c r="A19" s="11" t="inlineStr">
        <is>
          <t>09.12.1.00.002</t>
        </is>
      </c>
      <c r="B19" s="11" t="inlineStr">
        <is>
          <t>JEROME L &amp; MARY A GRAMBART</t>
        </is>
      </c>
      <c r="C19" s="11" t="inlineStr">
        <is>
          <t>16452 GARFIELD AVE</t>
        </is>
      </c>
      <c r="D19" s="11" t="inlineStr">
        <is>
          <t>FARIBAULT MN 55021</t>
        </is>
      </c>
      <c r="E19" s="11" t="inlineStr">
        <is>
          <t>NE SE</t>
        </is>
      </c>
      <c r="F19" s="12" t="n">
        <v>12</v>
      </c>
      <c r="G19" s="12" t="n">
        <v>110</v>
      </c>
      <c r="H19" s="12" t="n">
        <v>22</v>
      </c>
      <c r="I19" s="11" t="n">
        <v>305</v>
      </c>
      <c r="J19" s="11" t="n">
        <v>37.57</v>
      </c>
      <c r="K19" s="11">
        <f>SUM(M19,O19,Q19,S19,U19,W19)</f>
        <v/>
      </c>
      <c r="L19" s="11">
        <f>SUM(AA19,AC19,AE19,AG19,AH19)</f>
        <v/>
      </c>
      <c r="M19" s="13" t="n"/>
      <c r="N19" s="14" t="n"/>
      <c r="O19" s="15" t="n"/>
      <c r="P19" s="14" t="n"/>
      <c r="Q19" s="22" t="n">
        <v>16.91</v>
      </c>
      <c r="R19" s="2" t="n">
        <v>15368.61967999999</v>
      </c>
      <c r="S19" s="21" t="n">
        <v>16.28</v>
      </c>
      <c r="T19" s="2" t="n">
        <v>4438.813631999999</v>
      </c>
      <c r="U19" s="14" t="n"/>
      <c r="V19" s="14" t="n"/>
      <c r="W19" s="18" t="n">
        <v>2.06</v>
      </c>
      <c r="X19" s="2" t="n">
        <v>223.4913871252457</v>
      </c>
      <c r="Y19" s="19" t="inlineStr"/>
      <c r="Z19" s="14" t="inlineStr"/>
      <c r="AA19" s="14" t="n"/>
      <c r="AB19" s="14" t="n"/>
      <c r="AC19" s="14" t="n"/>
      <c r="AD19" s="14" t="n"/>
      <c r="AE19" s="14" t="n"/>
      <c r="AF19" s="14" t="n"/>
      <c r="AG19" s="14" t="n"/>
      <c r="AH19" s="11" t="n">
        <v>2.32</v>
      </c>
      <c r="AI19" s="2">
        <f>SUM(N19,P19,R19,T19,V19,X19,Z19)</f>
        <v/>
      </c>
      <c r="AJ19" s="20">
        <f>IFERROR(AI19/$AI$616*100,0)</f>
        <v/>
      </c>
      <c r="AK19" s="2">
        <f>IFERROR(AJ19/100*$AK$1,0)</f>
        <v/>
      </c>
    </row>
    <row r="20">
      <c r="A20" s="11" t="inlineStr">
        <is>
          <t>09.12.1.00.002</t>
        </is>
      </c>
      <c r="B20" s="11" t="inlineStr">
        <is>
          <t>JEROME L &amp; MARY A GRAMBART</t>
        </is>
      </c>
      <c r="C20" s="11" t="inlineStr">
        <is>
          <t>16452 GARFIELD AVE</t>
        </is>
      </c>
      <c r="D20" s="11" t="inlineStr">
        <is>
          <t>FARIBAULT MN 55021</t>
        </is>
      </c>
      <c r="E20" s="11" t="inlineStr">
        <is>
          <t>NW NE</t>
        </is>
      </c>
      <c r="F20" s="12" t="n">
        <v>12</v>
      </c>
      <c r="G20" s="12" t="n">
        <v>110</v>
      </c>
      <c r="H20" s="12" t="n">
        <v>22</v>
      </c>
      <c r="I20" s="11" t="n">
        <v>305</v>
      </c>
      <c r="J20" s="11" t="n">
        <v>42.35</v>
      </c>
      <c r="K20" s="11">
        <f>SUM(M20,O20,Q20,S20,U20,W20)</f>
        <v/>
      </c>
      <c r="L20" s="11">
        <f>SUM(AA20,AC20,AE20,AG20,AH20)</f>
        <v/>
      </c>
      <c r="M20" s="13" t="n"/>
      <c r="N20" s="14" t="n"/>
      <c r="O20" s="15" t="n"/>
      <c r="P20" s="14" t="n"/>
      <c r="Q20" s="16" t="n"/>
      <c r="R20" s="14" t="n"/>
      <c r="S20" s="21" t="n">
        <v>41.94</v>
      </c>
      <c r="T20" s="2" t="n">
        <v>11435.125536</v>
      </c>
      <c r="U20" s="14" t="n"/>
      <c r="V20" s="14" t="n"/>
      <c r="W20" s="19" t="n"/>
      <c r="X20" s="14" t="n"/>
      <c r="Y20" s="19" t="inlineStr"/>
      <c r="Z20" s="14" t="inlineStr"/>
      <c r="AA20" s="14" t="n"/>
      <c r="AB20" s="14" t="n"/>
      <c r="AC20" s="14" t="n"/>
      <c r="AD20" s="14" t="n"/>
      <c r="AE20" s="14" t="n"/>
      <c r="AF20" s="14" t="n"/>
      <c r="AG20" s="14" t="n"/>
      <c r="AH20" s="11" t="n">
        <v>0.37</v>
      </c>
      <c r="AI20" s="2">
        <f>SUM(N20,P20,R20,T20,V20,X20,Z20)</f>
        <v/>
      </c>
      <c r="AJ20" s="20">
        <f>IFERROR(AI20/$AI$616*100,0)</f>
        <v/>
      </c>
      <c r="AK20" s="2">
        <f>IFERROR(AJ20/100*$AK$1,0)</f>
        <v/>
      </c>
    </row>
    <row r="21">
      <c r="A21" s="11" t="inlineStr">
        <is>
          <t>09.12.1.00.002</t>
        </is>
      </c>
      <c r="B21" s="11" t="inlineStr">
        <is>
          <t>JEROME L &amp; MARY A GRAMBART</t>
        </is>
      </c>
      <c r="C21" s="11" t="inlineStr">
        <is>
          <t>16452 GARFIELD AVE</t>
        </is>
      </c>
      <c r="D21" s="11" t="inlineStr">
        <is>
          <t>FARIBAULT MN 55021</t>
        </is>
      </c>
      <c r="E21" s="11" t="inlineStr">
        <is>
          <t>NW SE</t>
        </is>
      </c>
      <c r="F21" s="12" t="n">
        <v>12</v>
      </c>
      <c r="G21" s="12" t="n">
        <v>110</v>
      </c>
      <c r="H21" s="12" t="n">
        <v>22</v>
      </c>
      <c r="I21" s="11" t="n">
        <v>305</v>
      </c>
      <c r="J21" s="11" t="n">
        <v>40.59</v>
      </c>
      <c r="K21" s="11">
        <f>SUM(M21,O21,Q21,S21,U21,W21)</f>
        <v/>
      </c>
      <c r="L21" s="11">
        <f>SUM(AA21,AC21,AE21,AG21,AH21)</f>
        <v/>
      </c>
      <c r="M21" s="13" t="n"/>
      <c r="N21" s="14" t="n"/>
      <c r="O21" s="15" t="n"/>
      <c r="P21" s="14" t="n"/>
      <c r="Q21" s="22" t="n">
        <v>10.25</v>
      </c>
      <c r="R21" s="2" t="n">
        <v>9315.691999999995</v>
      </c>
      <c r="S21" s="21" t="n">
        <v>30.35</v>
      </c>
      <c r="T21" s="2" t="n">
        <v>8275.061039999999</v>
      </c>
      <c r="U21" s="14" t="n"/>
      <c r="V21" s="14" t="n"/>
      <c r="W21" s="19" t="n"/>
      <c r="X21" s="14" t="n"/>
      <c r="Y21" s="19" t="inlineStr"/>
      <c r="Z21" s="14" t="inlineStr"/>
      <c r="AA21" s="14" t="n"/>
      <c r="AB21" s="14" t="n"/>
      <c r="AC21" s="14" t="n"/>
      <c r="AD21" s="14" t="n"/>
      <c r="AE21" s="14" t="n"/>
      <c r="AF21" s="14" t="n"/>
      <c r="AG21" s="14" t="n"/>
      <c r="AH21" s="14" t="n"/>
      <c r="AI21" s="2">
        <f>SUM(N21,P21,R21,T21,V21,X21,Z21)</f>
        <v/>
      </c>
      <c r="AJ21" s="20">
        <f>IFERROR(AI21/$AI$616*100,0)</f>
        <v/>
      </c>
      <c r="AK21" s="2">
        <f>IFERROR(AJ21/100*$AK$1,0)</f>
        <v/>
      </c>
    </row>
    <row r="22">
      <c r="A22" s="11" t="inlineStr">
        <is>
          <t>09.12.1.00.002</t>
        </is>
      </c>
      <c r="B22" s="11" t="inlineStr">
        <is>
          <t>JEROME L &amp; MARY A GRAMBART</t>
        </is>
      </c>
      <c r="C22" s="11" t="inlineStr">
        <is>
          <t>16452 GARFIELD AVE</t>
        </is>
      </c>
      <c r="D22" s="11" t="inlineStr">
        <is>
          <t>FARIBAULT MN 55021</t>
        </is>
      </c>
      <c r="E22" s="11" t="inlineStr">
        <is>
          <t>SE NE</t>
        </is>
      </c>
      <c r="F22" s="12" t="n">
        <v>12</v>
      </c>
      <c r="G22" s="12" t="n">
        <v>110</v>
      </c>
      <c r="H22" s="12" t="n">
        <v>22</v>
      </c>
      <c r="I22" s="11" t="n">
        <v>305</v>
      </c>
      <c r="J22" s="11" t="n">
        <v>40.36</v>
      </c>
      <c r="K22" s="11">
        <f>SUM(M22,O22,Q22,S22,U22,W22)</f>
        <v/>
      </c>
      <c r="L22" s="11">
        <f>SUM(AA22,AC22,AE22,AG22,AH22)</f>
        <v/>
      </c>
      <c r="M22" s="13" t="n"/>
      <c r="N22" s="14" t="n"/>
      <c r="O22" s="15" t="n"/>
      <c r="P22" s="14" t="n"/>
      <c r="Q22" s="22" t="n">
        <v>2.77</v>
      </c>
      <c r="R22" s="2" t="n">
        <v>2517.50896</v>
      </c>
      <c r="S22" s="21" t="n">
        <v>34.81</v>
      </c>
      <c r="T22" s="2" t="n">
        <v>9491.099663999999</v>
      </c>
      <c r="U22" s="14" t="n"/>
      <c r="V22" s="14" t="n"/>
      <c r="W22" s="18" t="n">
        <v>2.27</v>
      </c>
      <c r="X22" s="2" t="n">
        <v>225.3525032764085</v>
      </c>
      <c r="Y22" s="19" t="inlineStr"/>
      <c r="Z22" s="14" t="inlineStr"/>
      <c r="AA22" s="14" t="n"/>
      <c r="AB22" s="14" t="n"/>
      <c r="AC22" s="14" t="n"/>
      <c r="AD22" s="14" t="n"/>
      <c r="AE22" s="14" t="n"/>
      <c r="AF22" s="14" t="n"/>
      <c r="AG22" s="14" t="n"/>
      <c r="AH22" s="11" t="n">
        <v>0.49</v>
      </c>
      <c r="AI22" s="2">
        <f>SUM(N22,P22,R22,T22,V22,X22,Z22)</f>
        <v/>
      </c>
      <c r="AJ22" s="20">
        <f>IFERROR(AI22/$AI$616*100,0)</f>
        <v/>
      </c>
      <c r="AK22" s="2">
        <f>IFERROR(AJ22/100*$AK$1,0)</f>
        <v/>
      </c>
    </row>
    <row r="23">
      <c r="A23" s="11" t="inlineStr">
        <is>
          <t>09.12.1.00.002</t>
        </is>
      </c>
      <c r="B23" s="11" t="inlineStr">
        <is>
          <t>JEROME L &amp; MARY A GRAMBART</t>
        </is>
      </c>
      <c r="C23" s="11" t="inlineStr">
        <is>
          <t>16452 GARFIELD AVE</t>
        </is>
      </c>
      <c r="D23" s="11" t="inlineStr">
        <is>
          <t>FARIBAULT MN 55021</t>
        </is>
      </c>
      <c r="E23" s="11" t="inlineStr">
        <is>
          <t>SW NE</t>
        </is>
      </c>
      <c r="F23" s="12" t="n">
        <v>12</v>
      </c>
      <c r="G23" s="12" t="n">
        <v>110</v>
      </c>
      <c r="H23" s="12" t="n">
        <v>22</v>
      </c>
      <c r="I23" s="11" t="n">
        <v>305</v>
      </c>
      <c r="J23" s="11" t="n">
        <v>41.81</v>
      </c>
      <c r="K23" s="11">
        <f>SUM(M23,O23,Q23,S23,U23,W23)</f>
        <v/>
      </c>
      <c r="L23" s="11">
        <f>SUM(AA23,AC23,AE23,AG23,AH23)</f>
        <v/>
      </c>
      <c r="M23" s="13" t="n"/>
      <c r="N23" s="14" t="n"/>
      <c r="O23" s="15" t="n"/>
      <c r="P23" s="14" t="n"/>
      <c r="Q23" s="16" t="n"/>
      <c r="R23" s="14" t="n"/>
      <c r="S23" s="21" t="n">
        <v>41.8</v>
      </c>
      <c r="T23" s="2" t="n">
        <v>11396.95392000001</v>
      </c>
      <c r="U23" s="14" t="n"/>
      <c r="V23" s="14" t="n"/>
      <c r="W23" s="19" t="n"/>
      <c r="X23" s="14" t="n"/>
      <c r="Y23" s="19" t="inlineStr"/>
      <c r="Z23" s="14" t="inlineStr"/>
      <c r="AA23" s="14" t="n"/>
      <c r="AB23" s="14" t="n"/>
      <c r="AC23" s="14" t="n"/>
      <c r="AD23" s="14" t="n"/>
      <c r="AE23" s="14" t="n"/>
      <c r="AF23" s="14" t="n"/>
      <c r="AG23" s="14" t="n"/>
      <c r="AH23" s="14" t="n"/>
      <c r="AI23" s="2">
        <f>SUM(N23,P23,R23,T23,V23,X23,Z23)</f>
        <v/>
      </c>
      <c r="AJ23" s="20">
        <f>IFERROR(AI23/$AI$616*100,0)</f>
        <v/>
      </c>
      <c r="AK23" s="2">
        <f>IFERROR(AJ23/100*$AK$1,0)</f>
        <v/>
      </c>
    </row>
    <row r="24">
      <c r="A24" s="11" t="inlineStr">
        <is>
          <t>09.12.1.00.002</t>
        </is>
      </c>
      <c r="B24" s="11" t="inlineStr">
        <is>
          <t>JEROME L &amp; MARY A GRAMBART</t>
        </is>
      </c>
      <c r="C24" s="11" t="inlineStr">
        <is>
          <t>16452 GARFIELD AVE</t>
        </is>
      </c>
      <c r="D24" s="11" t="inlineStr">
        <is>
          <t>FARIBAULT MN 55021</t>
        </is>
      </c>
      <c r="E24" s="11" t="inlineStr">
        <is>
          <t>SW SE</t>
        </is>
      </c>
      <c r="F24" s="12" t="n">
        <v>12</v>
      </c>
      <c r="G24" s="12" t="n">
        <v>110</v>
      </c>
      <c r="H24" s="12" t="n">
        <v>22</v>
      </c>
      <c r="I24" s="11" t="n">
        <v>305</v>
      </c>
      <c r="J24" s="11" t="n">
        <v>38.52</v>
      </c>
      <c r="K24" s="11">
        <f>SUM(M24,O24,Q24,S24,U24,W24)</f>
        <v/>
      </c>
      <c r="L24" s="11">
        <f>SUM(AA24,AC24,AE24,AG24,AH24)</f>
        <v/>
      </c>
      <c r="M24" s="13" t="n"/>
      <c r="N24" s="14" t="n"/>
      <c r="O24" s="15" t="n"/>
      <c r="P24" s="14" t="n"/>
      <c r="Q24" s="22" t="n">
        <v>26.41</v>
      </c>
      <c r="R24" s="2" t="n">
        <v>24002.67568</v>
      </c>
      <c r="S24" s="21" t="n">
        <v>9.640000000000001</v>
      </c>
      <c r="T24" s="2" t="n">
        <v>2628.388416</v>
      </c>
      <c r="U24" s="14" t="n"/>
      <c r="V24" s="14" t="n"/>
      <c r="W24" s="19" t="n"/>
      <c r="X24" s="14" t="n"/>
      <c r="Y24" s="19" t="inlineStr"/>
      <c r="Z24" s="14" t="inlineStr"/>
      <c r="AA24" s="14" t="n"/>
      <c r="AB24" s="14" t="n"/>
      <c r="AC24" s="14" t="n"/>
      <c r="AD24" s="14" t="n"/>
      <c r="AE24" s="14" t="n"/>
      <c r="AF24" s="14" t="n"/>
      <c r="AG24" s="14" t="n"/>
      <c r="AH24" s="11" t="n">
        <v>2.47</v>
      </c>
      <c r="AI24" s="2">
        <f>SUM(N24,P24,R24,T24,V24,X24,Z24)</f>
        <v/>
      </c>
      <c r="AJ24" s="20">
        <f>IFERROR(AI24/$AI$616*100,0)</f>
        <v/>
      </c>
      <c r="AK24" s="2">
        <f>IFERROR(AJ24/100*$AK$1,0)</f>
        <v/>
      </c>
    </row>
    <row r="25">
      <c r="A25" s="11" t="inlineStr">
        <is>
          <t>09.12.2.00.001</t>
        </is>
      </c>
      <c r="B25" s="11" t="inlineStr">
        <is>
          <t>DWAYNE P &amp; MARI LOU ERNSTE TRUST</t>
        </is>
      </c>
      <c r="C25" s="11" t="inlineStr">
        <is>
          <t>7685 DODD RD</t>
        </is>
      </c>
      <c r="D25" s="11" t="inlineStr">
        <is>
          <t>FARIBAULT MN 55021</t>
        </is>
      </c>
      <c r="E25" s="11" t="inlineStr">
        <is>
          <t>NE NW</t>
        </is>
      </c>
      <c r="F25" s="12" t="n">
        <v>12</v>
      </c>
      <c r="G25" s="12" t="n">
        <v>110</v>
      </c>
      <c r="H25" s="12" t="n">
        <v>22</v>
      </c>
      <c r="I25" s="11" t="n">
        <v>40</v>
      </c>
      <c r="J25" s="11" t="n">
        <v>38.62</v>
      </c>
      <c r="K25" s="11">
        <f>SUM(M25,O25,Q25,S25,U25,W25)</f>
        <v/>
      </c>
      <c r="L25" s="11">
        <f>SUM(AA25,AC25,AE25,AG25,AH25)</f>
        <v/>
      </c>
      <c r="M25" s="13" t="n"/>
      <c r="N25" s="14" t="n"/>
      <c r="O25" s="15" t="n"/>
      <c r="P25" s="14" t="n"/>
      <c r="Q25" s="22" t="n">
        <v>0.07000000000000001</v>
      </c>
      <c r="R25" s="2" t="n">
        <v>63.61936</v>
      </c>
      <c r="S25" s="21" t="n">
        <v>13.35</v>
      </c>
      <c r="T25" s="2" t="n">
        <v>3639.93624</v>
      </c>
      <c r="U25" s="14" t="n"/>
      <c r="V25" s="14" t="n"/>
      <c r="W25" s="19" t="n"/>
      <c r="X25" s="14" t="n"/>
      <c r="Y25" s="19" t="inlineStr"/>
      <c r="Z25" s="14" t="inlineStr"/>
      <c r="AA25" s="14" t="n"/>
      <c r="AB25" s="14" t="n"/>
      <c r="AC25" s="14" t="n"/>
      <c r="AD25" s="14" t="n"/>
      <c r="AE25" s="14" t="n"/>
      <c r="AF25" s="14" t="n"/>
      <c r="AG25" s="14" t="n"/>
      <c r="AH25" s="11" t="n">
        <v>25.19</v>
      </c>
      <c r="AI25" s="2">
        <f>SUM(N25,P25,R25,T25,V25,X25,Z25)</f>
        <v/>
      </c>
      <c r="AJ25" s="20">
        <f>IFERROR(AI25/$AI$616*100,0)</f>
        <v/>
      </c>
      <c r="AK25" s="2">
        <f>IFERROR(AJ25/100*$AK$1,0)</f>
        <v/>
      </c>
    </row>
    <row r="26">
      <c r="A26" s="11" t="inlineStr">
        <is>
          <t>09.12.2.25.001</t>
        </is>
      </c>
      <c r="B26" s="11" t="inlineStr">
        <is>
          <t>LEONARD G PETRICKA &amp; PATRICIA M PETRICKA TRUST</t>
        </is>
      </c>
      <c r="C26" s="11" t="inlineStr">
        <is>
          <t>15414 SHIELDSVILLE BLVD</t>
        </is>
      </c>
      <c r="D26" s="11" t="inlineStr">
        <is>
          <t>FARIBAULT MN 55021</t>
        </is>
      </c>
      <c r="E26" s="11" t="inlineStr">
        <is>
          <t>NW NW</t>
        </is>
      </c>
      <c r="F26" s="12" t="n">
        <v>12</v>
      </c>
      <c r="G26" s="12" t="n">
        <v>110</v>
      </c>
      <c r="H26" s="12" t="n">
        <v>22</v>
      </c>
      <c r="I26" s="11" t="n">
        <v>60</v>
      </c>
      <c r="J26" s="11" t="n">
        <v>4.14</v>
      </c>
      <c r="K26" s="11">
        <f>SUM(M26,O26,Q26,S26,U26,W26)</f>
        <v/>
      </c>
      <c r="L26" s="11">
        <f>SUM(AA26,AC26,AE26,AG26,AH26)</f>
        <v/>
      </c>
      <c r="M26" s="13" t="n"/>
      <c r="N26" s="14" t="n"/>
      <c r="O26" s="15" t="n"/>
      <c r="P26" s="14" t="n"/>
      <c r="Q26" s="22" t="n">
        <v>0.1</v>
      </c>
      <c r="R26" s="2" t="n">
        <v>90.88479999999998</v>
      </c>
      <c r="S26" s="21" t="n">
        <v>3.5</v>
      </c>
      <c r="T26" s="2" t="n">
        <v>954.2903999999999</v>
      </c>
      <c r="U26" s="14" t="n"/>
      <c r="V26" s="14" t="n"/>
      <c r="W26" s="19" t="n"/>
      <c r="X26" s="14" t="n"/>
      <c r="Y26" s="19" t="inlineStr"/>
      <c r="Z26" s="14" t="inlineStr"/>
      <c r="AA26" s="14" t="n"/>
      <c r="AB26" s="14" t="n"/>
      <c r="AC26" s="14" t="n"/>
      <c r="AD26" s="14" t="n"/>
      <c r="AE26" s="14" t="n"/>
      <c r="AF26" s="14" t="n"/>
      <c r="AG26" s="14" t="n"/>
      <c r="AH26" s="11" t="n">
        <v>0.54</v>
      </c>
      <c r="AI26" s="2">
        <f>SUM(N26,P26,R26,T26,V26,X26,Z26)</f>
        <v/>
      </c>
      <c r="AJ26" s="20">
        <f>IFERROR(AI26/$AI$616*100,0)</f>
        <v/>
      </c>
      <c r="AK26" s="2">
        <f>IFERROR(AJ26/100*$AK$1,0)</f>
        <v/>
      </c>
    </row>
    <row r="27">
      <c r="A27" s="11" t="inlineStr">
        <is>
          <t>09.12.2.75.001</t>
        </is>
      </c>
      <c r="B27" s="11" t="inlineStr">
        <is>
          <t>LEONARD G PETRICKA &amp; PATRICIA M PETRICKA TRUST</t>
        </is>
      </c>
      <c r="C27" s="11" t="inlineStr">
        <is>
          <t>15414 SHIELDSVILLE BLVD</t>
        </is>
      </c>
      <c r="D27" s="11" t="inlineStr">
        <is>
          <t>FARIBAULT MN 55021</t>
        </is>
      </c>
      <c r="E27" s="11" t="inlineStr">
        <is>
          <t>SE NW</t>
        </is>
      </c>
      <c r="F27" s="12" t="n">
        <v>12</v>
      </c>
      <c r="G27" s="12" t="n">
        <v>110</v>
      </c>
      <c r="H27" s="12" t="n">
        <v>22</v>
      </c>
      <c r="I27" s="11" t="n">
        <v>55</v>
      </c>
      <c r="J27" s="11" t="n">
        <v>37.56</v>
      </c>
      <c r="K27" s="11">
        <f>SUM(M27,O27,Q27,S27,U27,W27)</f>
        <v/>
      </c>
      <c r="L27" s="11">
        <f>SUM(AA27,AC27,AE27,AG27,AH27)</f>
        <v/>
      </c>
      <c r="M27" s="13" t="n"/>
      <c r="N27" s="14" t="n"/>
      <c r="O27" s="15" t="n"/>
      <c r="P27" s="14" t="n"/>
      <c r="Q27" s="16" t="n"/>
      <c r="R27" s="14" t="n"/>
      <c r="S27" s="21" t="n">
        <v>36.93</v>
      </c>
      <c r="T27" s="2" t="n">
        <v>10069.126992</v>
      </c>
      <c r="U27" s="14" t="n"/>
      <c r="V27" s="14" t="n"/>
      <c r="W27" s="19" t="n"/>
      <c r="X27" s="14" t="n"/>
      <c r="Y27" s="19" t="inlineStr"/>
      <c r="Z27" s="14" t="inlineStr"/>
      <c r="AA27" s="14" t="n"/>
      <c r="AB27" s="14" t="n"/>
      <c r="AC27" s="14" t="n"/>
      <c r="AD27" s="14" t="n"/>
      <c r="AE27" s="14" t="n"/>
      <c r="AF27" s="14" t="n"/>
      <c r="AG27" s="14" t="n"/>
      <c r="AH27" s="11" t="n">
        <v>0.64</v>
      </c>
      <c r="AI27" s="2">
        <f>SUM(N27,P27,R27,T27,V27,X27,Z27)</f>
        <v/>
      </c>
      <c r="AJ27" s="20">
        <f>IFERROR(AI27/$AI$616*100,0)</f>
        <v/>
      </c>
      <c r="AK27" s="2">
        <f>IFERROR(AJ27/100*$AK$1,0)</f>
        <v/>
      </c>
    </row>
    <row r="28">
      <c r="A28" s="11" t="inlineStr">
        <is>
          <t>09.12.2.75.001</t>
        </is>
      </c>
      <c r="B28" s="11" t="inlineStr">
        <is>
          <t>LEONARD G PETRICKA &amp; PATRICIA M PETRICKA TRUST</t>
        </is>
      </c>
      <c r="C28" s="11" t="inlineStr">
        <is>
          <t>15414 SHIELDSVILLE BLVD</t>
        </is>
      </c>
      <c r="D28" s="11" t="inlineStr">
        <is>
          <t>FARIBAULT MN 55021</t>
        </is>
      </c>
      <c r="E28" s="11" t="inlineStr">
        <is>
          <t>SW NW</t>
        </is>
      </c>
      <c r="F28" s="12" t="n">
        <v>12</v>
      </c>
      <c r="G28" s="12" t="n">
        <v>110</v>
      </c>
      <c r="H28" s="12" t="n">
        <v>22</v>
      </c>
      <c r="I28" s="11" t="n">
        <v>55</v>
      </c>
      <c r="J28" s="11" t="n">
        <v>2.8</v>
      </c>
      <c r="K28" s="11">
        <f>SUM(M28,O28,Q28,S28,U28,W28)</f>
        <v/>
      </c>
      <c r="L28" s="11">
        <f>SUM(AA28,AC28,AE28,AG28,AH28)</f>
        <v/>
      </c>
      <c r="M28" s="13" t="n"/>
      <c r="N28" s="14" t="n"/>
      <c r="O28" s="15" t="n"/>
      <c r="P28" s="14" t="n"/>
      <c r="Q28" s="16" t="n"/>
      <c r="R28" s="14" t="n"/>
      <c r="S28" s="21" t="n">
        <v>2.8</v>
      </c>
      <c r="T28" s="2" t="n">
        <v>763.4323199999998</v>
      </c>
      <c r="U28" s="14" t="n"/>
      <c r="V28" s="14" t="n"/>
      <c r="W28" s="19" t="n"/>
      <c r="X28" s="14" t="n"/>
      <c r="Y28" s="19" t="inlineStr"/>
      <c r="Z28" s="14" t="inlineStr"/>
      <c r="AA28" s="14" t="n"/>
      <c r="AB28" s="14" t="n"/>
      <c r="AC28" s="14" t="n"/>
      <c r="AD28" s="14" t="n"/>
      <c r="AE28" s="14" t="n"/>
      <c r="AF28" s="14" t="n"/>
      <c r="AG28" s="14" t="n"/>
      <c r="AH28" s="14" t="n"/>
      <c r="AI28" s="2">
        <f>SUM(N28,P28,R28,T28,V28,X28,Z28)</f>
        <v/>
      </c>
      <c r="AJ28" s="20">
        <f>IFERROR(AI28/$AI$616*100,0)</f>
        <v/>
      </c>
      <c r="AK28" s="2">
        <f>IFERROR(AJ28/100*$AK$1,0)</f>
        <v/>
      </c>
    </row>
    <row r="29">
      <c r="A29" s="11" t="inlineStr">
        <is>
          <t>09.12.3.00.001</t>
        </is>
      </c>
      <c r="B29" s="11" t="inlineStr">
        <is>
          <t>DALE C &amp; KATHLEEN M JANSEN</t>
        </is>
      </c>
      <c r="C29" s="11" t="inlineStr">
        <is>
          <t>8164 DODD RD</t>
        </is>
      </c>
      <c r="D29" s="11" t="inlineStr">
        <is>
          <t>FARIBAULT MN 55021-7433</t>
        </is>
      </c>
      <c r="E29" s="11" t="inlineStr">
        <is>
          <t>NE SW</t>
        </is>
      </c>
      <c r="F29" s="12" t="n">
        <v>12</v>
      </c>
      <c r="G29" s="12" t="n">
        <v>110</v>
      </c>
      <c r="H29" s="12" t="n">
        <v>22</v>
      </c>
      <c r="I29" s="11" t="n">
        <v>80</v>
      </c>
      <c r="J29" s="11" t="n">
        <v>39.48</v>
      </c>
      <c r="K29" s="11">
        <f>SUM(M29,O29,Q29,S29,U29,W29)</f>
        <v/>
      </c>
      <c r="L29" s="11">
        <f>SUM(AA29,AC29,AE29,AG29,AH29)</f>
        <v/>
      </c>
      <c r="M29" s="13" t="n"/>
      <c r="N29" s="14" t="n"/>
      <c r="O29" s="15" t="n"/>
      <c r="P29" s="14" t="n"/>
      <c r="Q29" s="16" t="n"/>
      <c r="R29" s="14" t="n"/>
      <c r="S29" s="17" t="n"/>
      <c r="T29" s="14" t="n"/>
      <c r="U29" s="14" t="n"/>
      <c r="V29" s="14" t="n"/>
      <c r="W29" s="19" t="n"/>
      <c r="X29" s="14" t="n"/>
      <c r="Y29" s="19" t="inlineStr"/>
      <c r="Z29" s="14" t="inlineStr"/>
      <c r="AA29" s="14" t="n"/>
      <c r="AB29" s="14" t="n"/>
      <c r="AC29" s="14" t="n"/>
      <c r="AD29" s="14" t="n"/>
      <c r="AE29" s="14" t="n"/>
      <c r="AF29" s="14" t="n"/>
      <c r="AG29" s="14" t="n"/>
      <c r="AH29" s="11" t="n">
        <v>39.44</v>
      </c>
      <c r="AI29" s="2">
        <f>SUM(N29,P29,R29,T29,V29,X29,Z29)</f>
        <v/>
      </c>
      <c r="AJ29" s="20">
        <f>IFERROR(AI29/$AI$616*100,0)</f>
        <v/>
      </c>
      <c r="AK29" s="2">
        <f>IFERROR(AJ29/100*$AK$1,0)</f>
        <v/>
      </c>
    </row>
    <row r="30">
      <c r="A30" s="11" t="inlineStr">
        <is>
          <t>09.12.3.00.001</t>
        </is>
      </c>
      <c r="B30" s="11" t="inlineStr">
        <is>
          <t>DALE C &amp; KATHLEEN M JANSEN</t>
        </is>
      </c>
      <c r="C30" s="11" t="inlineStr">
        <is>
          <t>8164 DODD RD</t>
        </is>
      </c>
      <c r="D30" s="11" t="inlineStr">
        <is>
          <t>FARIBAULT MN 55021-7433</t>
        </is>
      </c>
      <c r="E30" s="11" t="inlineStr">
        <is>
          <t>NW SW</t>
        </is>
      </c>
      <c r="F30" s="12" t="n">
        <v>12</v>
      </c>
      <c r="G30" s="12" t="n">
        <v>110</v>
      </c>
      <c r="H30" s="12" t="n">
        <v>22</v>
      </c>
      <c r="I30" s="11" t="n">
        <v>80</v>
      </c>
      <c r="J30" s="11" t="n">
        <v>8.390000000000001</v>
      </c>
      <c r="K30" s="11">
        <f>SUM(M30,O30,Q30,S30,U30,W30)</f>
        <v/>
      </c>
      <c r="L30" s="11">
        <f>SUM(AA30,AC30,AE30,AG30,AH30)</f>
        <v/>
      </c>
      <c r="M30" s="13" t="n"/>
      <c r="N30" s="14" t="n"/>
      <c r="O30" s="15" t="n"/>
      <c r="P30" s="14" t="n"/>
      <c r="Q30" s="16" t="n"/>
      <c r="R30" s="14" t="n"/>
      <c r="S30" s="17" t="n"/>
      <c r="T30" s="14" t="n"/>
      <c r="U30" s="14" t="n"/>
      <c r="V30" s="14" t="n"/>
      <c r="W30" s="19" t="n"/>
      <c r="X30" s="14" t="n"/>
      <c r="Y30" s="19" t="inlineStr"/>
      <c r="Z30" s="14" t="inlineStr"/>
      <c r="AA30" s="14" t="n"/>
      <c r="AB30" s="14" t="n"/>
      <c r="AC30" s="14" t="n"/>
      <c r="AD30" s="14" t="n"/>
      <c r="AE30" s="14" t="n"/>
      <c r="AF30" s="14" t="n"/>
      <c r="AG30" s="14" t="n"/>
      <c r="AH30" s="11" t="n">
        <v>8.380000000000001</v>
      </c>
      <c r="AI30" s="2">
        <f>SUM(N30,P30,R30,T30,V30,X30,Z30)</f>
        <v/>
      </c>
      <c r="AJ30" s="20">
        <f>IFERROR(AI30/$AI$616*100,0)</f>
        <v/>
      </c>
      <c r="AK30" s="2">
        <f>IFERROR(AJ30/100*$AK$1,0)</f>
        <v/>
      </c>
    </row>
    <row r="31">
      <c r="A31" s="11" t="inlineStr">
        <is>
          <t>09.12.3.75.001</t>
        </is>
      </c>
      <c r="B31" s="11" t="inlineStr">
        <is>
          <t>KOLARS PROPERTIES LLLP</t>
        </is>
      </c>
      <c r="C31" s="11" t="inlineStr">
        <is>
          <t>3620 EVERGREEN RD N</t>
        </is>
      </c>
      <c r="D31" s="11" t="inlineStr">
        <is>
          <t>FARGO ND 58102</t>
        </is>
      </c>
      <c r="E31" s="11" t="inlineStr">
        <is>
          <t>SE SW</t>
        </is>
      </c>
      <c r="F31" s="12" t="n">
        <v>12</v>
      </c>
      <c r="G31" s="12" t="n">
        <v>110</v>
      </c>
      <c r="H31" s="12" t="n">
        <v>22</v>
      </c>
      <c r="I31" s="11" t="n">
        <v>80</v>
      </c>
      <c r="J31" s="11" t="n">
        <v>39.01</v>
      </c>
      <c r="K31" s="11">
        <f>SUM(M31,O31,Q31,S31,U31,W31)</f>
        <v/>
      </c>
      <c r="L31" s="11">
        <f>SUM(AA31,AC31,AE31,AG31,AH31)</f>
        <v/>
      </c>
      <c r="M31" s="13" t="n"/>
      <c r="N31" s="14" t="n"/>
      <c r="O31" s="15" t="n"/>
      <c r="P31" s="14" t="n"/>
      <c r="Q31" s="16" t="n"/>
      <c r="R31" s="14" t="n"/>
      <c r="S31" s="21" t="n">
        <v>38.15</v>
      </c>
      <c r="T31" s="2" t="n">
        <v>10401.76536</v>
      </c>
      <c r="U31" s="14" t="n"/>
      <c r="V31" s="14" t="n"/>
      <c r="W31" s="19" t="n"/>
      <c r="X31" s="14" t="n"/>
      <c r="Y31" s="19" t="inlineStr"/>
      <c r="Z31" s="14" t="inlineStr"/>
      <c r="AA31" s="14" t="n"/>
      <c r="AB31" s="14" t="n"/>
      <c r="AC31" s="14" t="n"/>
      <c r="AD31" s="14" t="n"/>
      <c r="AE31" s="14" t="n"/>
      <c r="AF31" s="14" t="n"/>
      <c r="AG31" s="14" t="n"/>
      <c r="AH31" s="11" t="n">
        <v>0.86</v>
      </c>
      <c r="AI31" s="2">
        <f>SUM(N31,P31,R31,T31,V31,X31,Z31)</f>
        <v/>
      </c>
      <c r="AJ31" s="20">
        <f>IFERROR(AI31/$AI$616*100,0)</f>
        <v/>
      </c>
      <c r="AK31" s="2">
        <f>IFERROR(AJ31/100*$AK$1,0)</f>
        <v/>
      </c>
    </row>
    <row r="32">
      <c r="A32" s="11" t="inlineStr">
        <is>
          <t>09.12.3.75.001</t>
        </is>
      </c>
      <c r="B32" s="11" t="inlineStr">
        <is>
          <t>KOLARS PROPERTIES LLLP</t>
        </is>
      </c>
      <c r="C32" s="11" t="inlineStr">
        <is>
          <t>3620 EVERGREEN RD N</t>
        </is>
      </c>
      <c r="D32" s="11" t="inlineStr">
        <is>
          <t>FARGO ND 58102</t>
        </is>
      </c>
      <c r="E32" s="11" t="inlineStr">
        <is>
          <t>SW SW</t>
        </is>
      </c>
      <c r="F32" s="12" t="n">
        <v>12</v>
      </c>
      <c r="G32" s="12" t="n">
        <v>110</v>
      </c>
      <c r="H32" s="12" t="n">
        <v>22</v>
      </c>
      <c r="I32" s="11" t="n">
        <v>80</v>
      </c>
      <c r="J32" s="11" t="n">
        <v>16.9</v>
      </c>
      <c r="K32" s="11">
        <f>SUM(M32,O32,Q32,S32,U32,W32)</f>
        <v/>
      </c>
      <c r="L32" s="11">
        <f>SUM(AA32,AC32,AE32,AG32,AH32)</f>
        <v/>
      </c>
      <c r="M32" s="13" t="n"/>
      <c r="N32" s="14" t="n"/>
      <c r="O32" s="15" t="n"/>
      <c r="P32" s="14" t="n"/>
      <c r="Q32" s="22" t="n">
        <v>0.05</v>
      </c>
      <c r="R32" s="2" t="n">
        <v>45.44239999999999</v>
      </c>
      <c r="S32" s="21" t="n">
        <v>16.82</v>
      </c>
      <c r="T32" s="2" t="n">
        <v>4586.047008</v>
      </c>
      <c r="U32" s="14" t="n"/>
      <c r="V32" s="14" t="n"/>
      <c r="W32" s="19" t="n"/>
      <c r="X32" s="14" t="n"/>
      <c r="Y32" s="19" t="inlineStr"/>
      <c r="Z32" s="14" t="inlineStr"/>
      <c r="AA32" s="14" t="n"/>
      <c r="AB32" s="14" t="n"/>
      <c r="AC32" s="14" t="n"/>
      <c r="AD32" s="14" t="n"/>
      <c r="AE32" s="14" t="n"/>
      <c r="AF32" s="14" t="n"/>
      <c r="AG32" s="14" t="n"/>
      <c r="AH32" s="11" t="n">
        <v>0.03</v>
      </c>
      <c r="AI32" s="2">
        <f>SUM(N32,P32,R32,T32,V32,X32,Z32)</f>
        <v/>
      </c>
      <c r="AJ32" s="20">
        <f>IFERROR(AI32/$AI$616*100,0)</f>
        <v/>
      </c>
      <c r="AK32" s="2">
        <f>IFERROR(AJ32/100*$AK$1,0)</f>
        <v/>
      </c>
    </row>
    <row r="33">
      <c r="A33" s="11" t="inlineStr">
        <is>
          <t>09.12.4.75.001</t>
        </is>
      </c>
      <c r="B33" s="11" t="inlineStr">
        <is>
          <t>BILLY R &amp; LORI A HANSEN</t>
        </is>
      </c>
      <c r="C33" s="11" t="inlineStr">
        <is>
          <t>619 17TH ST SE</t>
        </is>
      </c>
      <c r="D33" s="11" t="inlineStr">
        <is>
          <t>ROCHESTER MN  55904</t>
        </is>
      </c>
      <c r="E33" s="11" t="inlineStr">
        <is>
          <t>001</t>
        </is>
      </c>
      <c r="F33" s="12" t="n">
        <v>12</v>
      </c>
      <c r="G33" s="12" t="n">
        <v>110</v>
      </c>
      <c r="H33" s="12" t="n">
        <v>22</v>
      </c>
      <c r="I33" s="14" t="n"/>
      <c r="J33" s="11" t="n">
        <v>0.6</v>
      </c>
      <c r="K33" s="11">
        <f>SUM(M33,O33,Q33,S33,U33,W33)</f>
        <v/>
      </c>
      <c r="L33" s="11">
        <f>SUM(AA33,AC33,AE33,AG33,AH33)</f>
        <v/>
      </c>
      <c r="M33" s="13" t="n"/>
      <c r="N33" s="14" t="n"/>
      <c r="O33" s="15" t="n"/>
      <c r="P33" s="14" t="n"/>
      <c r="Q33" s="16" t="n"/>
      <c r="R33" s="14" t="n"/>
      <c r="S33" s="17" t="n"/>
      <c r="T33" s="14" t="n"/>
      <c r="U33" s="14" t="n"/>
      <c r="V33" s="14" t="n"/>
      <c r="W33" s="18" t="n">
        <v>0.3</v>
      </c>
      <c r="X33" s="2" t="n">
        <v>32.718528</v>
      </c>
      <c r="Y33" s="19" t="inlineStr"/>
      <c r="Z33" s="14" t="inlineStr"/>
      <c r="AA33" s="14" t="n"/>
      <c r="AB33" s="14" t="n"/>
      <c r="AC33" s="14" t="n"/>
      <c r="AD33" s="14" t="n"/>
      <c r="AE33" s="14" t="n"/>
      <c r="AF33" s="14" t="n"/>
      <c r="AG33" s="14" t="n"/>
      <c r="AH33" s="11" t="n">
        <v>0.3</v>
      </c>
      <c r="AI33" s="2">
        <f>SUM(N33,P33,R33,T33,V33,X33,Z33)</f>
        <v/>
      </c>
      <c r="AJ33" s="20">
        <f>IFERROR(AI33/$AI$616*100,0)</f>
        <v/>
      </c>
      <c r="AK33" s="2">
        <f>IFERROR(AJ33/100*$AK$1,0)</f>
        <v/>
      </c>
    </row>
    <row r="34">
      <c r="A34" s="11" t="inlineStr">
        <is>
          <t>09.12.4.75.002</t>
        </is>
      </c>
      <c r="B34" s="11" t="inlineStr">
        <is>
          <t>JEROME &amp; JANICE SCHOMAKER</t>
        </is>
      </c>
      <c r="C34" s="11" t="inlineStr">
        <is>
          <t>16937 GARY TRL</t>
        </is>
      </c>
      <c r="D34" s="11" t="inlineStr">
        <is>
          <t>FARIBAULT MN  55021</t>
        </is>
      </c>
      <c r="E34" s="11" t="inlineStr">
        <is>
          <t>001</t>
        </is>
      </c>
      <c r="F34" s="12" t="n">
        <v>12</v>
      </c>
      <c r="G34" s="12" t="n">
        <v>110</v>
      </c>
      <c r="H34" s="12" t="n">
        <v>22</v>
      </c>
      <c r="I34" s="11" t="n">
        <v>2</v>
      </c>
      <c r="J34" s="11" t="n">
        <v>1.29</v>
      </c>
      <c r="K34" s="11">
        <f>SUM(M34,O34,Q34,S34,U34,W34)</f>
        <v/>
      </c>
      <c r="L34" s="11">
        <f>SUM(AA34,AC34,AE34,AG34,AH34)</f>
        <v/>
      </c>
      <c r="M34" s="13" t="n"/>
      <c r="N34" s="14" t="n"/>
      <c r="O34" s="15" t="n"/>
      <c r="P34" s="14" t="n"/>
      <c r="Q34" s="16" t="n"/>
      <c r="R34" s="14" t="n"/>
      <c r="S34" s="17" t="n"/>
      <c r="T34" s="14" t="n"/>
      <c r="U34" s="14" t="n"/>
      <c r="V34" s="14" t="n"/>
      <c r="W34" s="18" t="n">
        <v>1.12</v>
      </c>
      <c r="X34" s="2" t="n">
        <v>122.1491712</v>
      </c>
      <c r="Y34" s="19" t="inlineStr"/>
      <c r="Z34" s="14" t="inlineStr"/>
      <c r="AA34" s="14" t="n"/>
      <c r="AB34" s="14" t="n"/>
      <c r="AC34" s="14" t="n"/>
      <c r="AD34" s="14" t="n"/>
      <c r="AE34" s="14" t="n"/>
      <c r="AF34" s="14" t="n"/>
      <c r="AG34" s="14" t="n"/>
      <c r="AH34" s="11" t="n">
        <v>0.18</v>
      </c>
      <c r="AI34" s="2">
        <f>SUM(N34,P34,R34,T34,V34,X34,Z34)</f>
        <v/>
      </c>
      <c r="AJ34" s="20">
        <f>IFERROR(AI34/$AI$616*100,0)</f>
        <v/>
      </c>
      <c r="AK34" s="2">
        <f>IFERROR(AJ34/100*$AK$1,0)</f>
        <v/>
      </c>
    </row>
    <row r="35">
      <c r="A35" s="11" t="inlineStr">
        <is>
          <t>09.12.4.75.004</t>
        </is>
      </c>
      <c r="B35" s="11" t="inlineStr">
        <is>
          <t>DEAN A BUKER</t>
        </is>
      </c>
      <c r="C35" s="11" t="inlineStr">
        <is>
          <t>500 LAKESHORE DR</t>
        </is>
      </c>
      <c r="D35" s="11" t="inlineStr">
        <is>
          <t>MADISON LAKE MN 56063</t>
        </is>
      </c>
      <c r="E35" s="11" t="inlineStr">
        <is>
          <t>001</t>
        </is>
      </c>
      <c r="F35" s="12" t="n">
        <v>12</v>
      </c>
      <c r="G35" s="12" t="n">
        <v>110</v>
      </c>
      <c r="H35" s="12" t="n">
        <v>22</v>
      </c>
      <c r="I35" s="14" t="n"/>
      <c r="J35" s="11" t="n">
        <v>0.35</v>
      </c>
      <c r="K35" s="11">
        <f>SUM(M35,O35,Q35,S35,U35,W35)</f>
        <v/>
      </c>
      <c r="L35" s="11">
        <f>SUM(AA35,AC35,AE35,AG35,AH35)</f>
        <v/>
      </c>
      <c r="M35" s="13" t="n"/>
      <c r="N35" s="14" t="n"/>
      <c r="O35" s="15" t="n"/>
      <c r="P35" s="14" t="n"/>
      <c r="Q35" s="16" t="n"/>
      <c r="R35" s="14" t="n"/>
      <c r="S35" s="17" t="n"/>
      <c r="T35" s="14" t="n"/>
      <c r="U35" s="14" t="n"/>
      <c r="V35" s="14" t="n"/>
      <c r="W35" s="18" t="n">
        <v>0.27</v>
      </c>
      <c r="X35" s="2" t="n">
        <v>29.4466752</v>
      </c>
      <c r="Y35" s="19" t="inlineStr"/>
      <c r="Z35" s="14" t="inlineStr"/>
      <c r="AA35" s="14" t="n"/>
      <c r="AB35" s="14" t="n"/>
      <c r="AC35" s="14" t="n"/>
      <c r="AD35" s="14" t="n"/>
      <c r="AE35" s="14" t="n"/>
      <c r="AF35" s="14" t="n"/>
      <c r="AG35" s="14" t="n"/>
      <c r="AH35" s="11" t="n">
        <v>0.08</v>
      </c>
      <c r="AI35" s="2">
        <f>SUM(N35,P35,R35,T35,V35,X35,Z35)</f>
        <v/>
      </c>
      <c r="AJ35" s="20">
        <f>IFERROR(AI35/$AI$616*100,0)</f>
        <v/>
      </c>
      <c r="AK35" s="2">
        <f>IFERROR(AJ35/100*$AK$1,0)</f>
        <v/>
      </c>
    </row>
    <row r="36">
      <c r="A36" s="11" t="inlineStr">
        <is>
          <t>09.12.4.75.005</t>
        </is>
      </c>
      <c r="B36" s="11" t="inlineStr">
        <is>
          <t>JEROME &amp; JANICE SCHOMAKER</t>
        </is>
      </c>
      <c r="C36" s="11" t="inlineStr">
        <is>
          <t>16937 GARY TRL</t>
        </is>
      </c>
      <c r="D36" s="11" t="inlineStr">
        <is>
          <t>FARIBAULT MN  55021</t>
        </is>
      </c>
      <c r="E36" s="11" t="inlineStr">
        <is>
          <t>001</t>
        </is>
      </c>
      <c r="F36" s="12" t="n">
        <v>12</v>
      </c>
      <c r="G36" s="12" t="n">
        <v>110</v>
      </c>
      <c r="H36" s="12" t="n">
        <v>22</v>
      </c>
      <c r="I36" s="14" t="n"/>
      <c r="J36" s="11" t="n">
        <v>2.65</v>
      </c>
      <c r="K36" s="11">
        <f>SUM(M36,O36,Q36,S36,U36,W36)</f>
        <v/>
      </c>
      <c r="L36" s="11">
        <f>SUM(AA36,AC36,AE36,AG36,AH36)</f>
        <v/>
      </c>
      <c r="M36" s="13" t="n"/>
      <c r="N36" s="14" t="n"/>
      <c r="O36" s="15" t="n"/>
      <c r="P36" s="14" t="n"/>
      <c r="Q36" s="16" t="n"/>
      <c r="R36" s="14" t="n"/>
      <c r="S36" s="17" t="n"/>
      <c r="T36" s="14" t="n"/>
      <c r="U36" s="14" t="n"/>
      <c r="V36" s="14" t="n"/>
      <c r="W36" s="18" t="n">
        <v>2.5</v>
      </c>
      <c r="X36" s="2" t="n">
        <v>272.6544</v>
      </c>
      <c r="Y36" s="19" t="inlineStr"/>
      <c r="Z36" s="14" t="inlineStr"/>
      <c r="AA36" s="14" t="n"/>
      <c r="AB36" s="14" t="n"/>
      <c r="AC36" s="14" t="n"/>
      <c r="AD36" s="14" t="n"/>
      <c r="AE36" s="14" t="n"/>
      <c r="AF36" s="14" t="n"/>
      <c r="AG36" s="14" t="n"/>
      <c r="AH36" s="11" t="n">
        <v>0.14</v>
      </c>
      <c r="AI36" s="2">
        <f>SUM(N36,P36,R36,T36,V36,X36,Z36)</f>
        <v/>
      </c>
      <c r="AJ36" s="20">
        <f>IFERROR(AI36/$AI$616*100,0)</f>
        <v/>
      </c>
      <c r="AK36" s="2">
        <f>IFERROR(AJ36/100*$AK$1,0)</f>
        <v/>
      </c>
    </row>
    <row r="37">
      <c r="A37" s="11" t="inlineStr">
        <is>
          <t>09.12.4.75.007</t>
        </is>
      </c>
      <c r="B37" s="11" t="inlineStr">
        <is>
          <t>TERRANCE &amp; CARIE BAUER</t>
        </is>
      </c>
      <c r="C37" s="11" t="inlineStr">
        <is>
          <t>16925 GARY TRL</t>
        </is>
      </c>
      <c r="D37" s="11" t="inlineStr">
        <is>
          <t>FARIBAULT MN 55021</t>
        </is>
      </c>
      <c r="E37" s="11" t="inlineStr">
        <is>
          <t>001</t>
        </is>
      </c>
      <c r="F37" s="12" t="n">
        <v>12</v>
      </c>
      <c r="G37" s="12" t="n">
        <v>110</v>
      </c>
      <c r="H37" s="12" t="n">
        <v>22</v>
      </c>
      <c r="I37" s="11" t="n">
        <v>3</v>
      </c>
      <c r="J37" s="11" t="n">
        <v>2.72</v>
      </c>
      <c r="K37" s="11">
        <f>SUM(M37,O37,Q37,S37,U37,W37)</f>
        <v/>
      </c>
      <c r="L37" s="11">
        <f>SUM(AA37,AC37,AE37,AG37,AH37)</f>
        <v/>
      </c>
      <c r="M37" s="13" t="n"/>
      <c r="N37" s="14" t="n"/>
      <c r="O37" s="15" t="n"/>
      <c r="P37" s="14" t="n"/>
      <c r="Q37" s="16" t="n"/>
      <c r="R37" s="14" t="n"/>
      <c r="S37" s="17" t="n"/>
      <c r="T37" s="14" t="n"/>
      <c r="U37" s="14" t="n"/>
      <c r="V37" s="14" t="n"/>
      <c r="W37" s="18" t="n">
        <v>2.72</v>
      </c>
      <c r="X37" s="2" t="n">
        <v>296.6479872</v>
      </c>
      <c r="Y37" s="19" t="inlineStr"/>
      <c r="Z37" s="14" t="inlineStr"/>
      <c r="AA37" s="14" t="n"/>
      <c r="AB37" s="14" t="n"/>
      <c r="AC37" s="14" t="n"/>
      <c r="AD37" s="14" t="n"/>
      <c r="AE37" s="14" t="n"/>
      <c r="AF37" s="14" t="n"/>
      <c r="AG37" s="14" t="n"/>
      <c r="AH37" s="14" t="n"/>
      <c r="AI37" s="2">
        <f>SUM(N37,P37,R37,T37,V37,X37,Z37)</f>
        <v/>
      </c>
      <c r="AJ37" s="20">
        <f>IFERROR(AI37/$AI$616*100,0)</f>
        <v/>
      </c>
      <c r="AK37" s="2">
        <f>IFERROR(AJ37/100*$AK$1,0)</f>
        <v/>
      </c>
    </row>
    <row r="38">
      <c r="A38" s="11" t="inlineStr">
        <is>
          <t>09.12.4.75.008</t>
        </is>
      </c>
      <c r="B38" s="11" t="inlineStr">
        <is>
          <t>ANDREW &amp; KELSEY L GRAMBART</t>
        </is>
      </c>
      <c r="C38" s="11" t="inlineStr">
        <is>
          <t>16754 GARFIELD AVE</t>
        </is>
      </c>
      <c r="D38" s="11" t="inlineStr">
        <is>
          <t>FARIBAULT MN 55021</t>
        </is>
      </c>
      <c r="E38" s="11" t="inlineStr">
        <is>
          <t>001</t>
        </is>
      </c>
      <c r="F38" s="12" t="n">
        <v>12</v>
      </c>
      <c r="G38" s="12" t="n">
        <v>110</v>
      </c>
      <c r="H38" s="12" t="n">
        <v>22</v>
      </c>
      <c r="I38" s="11" t="n">
        <v>5</v>
      </c>
      <c r="J38" s="11" t="n">
        <v>2.39</v>
      </c>
      <c r="K38" s="11">
        <f>SUM(M38,O38,Q38,S38,U38,W38)</f>
        <v/>
      </c>
      <c r="L38" s="11">
        <f>SUM(AA38,AC38,AE38,AG38,AH38)</f>
        <v/>
      </c>
      <c r="M38" s="13" t="n"/>
      <c r="N38" s="14" t="n"/>
      <c r="O38" s="15" t="n"/>
      <c r="P38" s="14" t="n"/>
      <c r="Q38" s="16" t="n"/>
      <c r="R38" s="14" t="n"/>
      <c r="S38" s="17" t="n"/>
      <c r="T38" s="14" t="n"/>
      <c r="U38" s="14" t="n"/>
      <c r="V38" s="14" t="n"/>
      <c r="W38" s="18" t="n">
        <v>2.39</v>
      </c>
      <c r="X38" s="2" t="n">
        <v>260.6576064</v>
      </c>
      <c r="Y38" s="19" t="inlineStr"/>
      <c r="Z38" s="14" t="inlineStr"/>
      <c r="AA38" s="14" t="n"/>
      <c r="AB38" s="14" t="n"/>
      <c r="AC38" s="14" t="n"/>
      <c r="AD38" s="14" t="n"/>
      <c r="AE38" s="14" t="n"/>
      <c r="AF38" s="14" t="n"/>
      <c r="AG38" s="14" t="n"/>
      <c r="AH38" s="14" t="n"/>
      <c r="AI38" s="2">
        <f>SUM(N38,P38,R38,T38,V38,X38,Z38)</f>
        <v/>
      </c>
      <c r="AJ38" s="20">
        <f>IFERROR(AI38/$AI$616*100,0)</f>
        <v/>
      </c>
      <c r="AK38" s="2">
        <f>IFERROR(AJ38/100*$AK$1,0)</f>
        <v/>
      </c>
    </row>
    <row r="39">
      <c r="A39" s="11" t="inlineStr">
        <is>
          <t>09.12.4.75.008</t>
        </is>
      </c>
      <c r="B39" s="11" t="inlineStr">
        <is>
          <t>ANDREW &amp; KELSEY L GRAMBART</t>
        </is>
      </c>
      <c r="C39" s="11" t="inlineStr">
        <is>
          <t>16754 GARFIELD AVE</t>
        </is>
      </c>
      <c r="D39" s="11" t="inlineStr">
        <is>
          <t>FARIBAULT MN 55021</t>
        </is>
      </c>
      <c r="E39" s="11" t="inlineStr">
        <is>
          <t>NE SE</t>
        </is>
      </c>
      <c r="F39" s="12" t="n">
        <v>12</v>
      </c>
      <c r="G39" s="12" t="n">
        <v>110</v>
      </c>
      <c r="H39" s="12" t="n">
        <v>22</v>
      </c>
      <c r="I39" s="11" t="n">
        <v>5</v>
      </c>
      <c r="J39" s="11" t="n">
        <v>2.01</v>
      </c>
      <c r="K39" s="11">
        <f>SUM(M39,O39,Q39,S39,U39,W39)</f>
        <v/>
      </c>
      <c r="L39" s="11">
        <f>SUM(AA39,AC39,AE39,AG39,AH39)</f>
        <v/>
      </c>
      <c r="M39" s="13" t="n"/>
      <c r="N39" s="14" t="n"/>
      <c r="O39" s="15" t="n"/>
      <c r="P39" s="14" t="n"/>
      <c r="Q39" s="16" t="n"/>
      <c r="R39" s="14" t="n"/>
      <c r="S39" s="17" t="n"/>
      <c r="T39" s="14" t="n"/>
      <c r="U39" s="14" t="n"/>
      <c r="V39" s="14" t="n"/>
      <c r="W39" s="18" t="n">
        <v>1.99</v>
      </c>
      <c r="X39" s="2" t="n">
        <v>217.0329024</v>
      </c>
      <c r="Y39" s="19" t="inlineStr"/>
      <c r="Z39" s="14" t="inlineStr"/>
      <c r="AA39" s="14" t="n"/>
      <c r="AB39" s="14" t="n"/>
      <c r="AC39" s="14" t="n"/>
      <c r="AD39" s="14" t="n"/>
      <c r="AE39" s="14" t="n"/>
      <c r="AF39" s="14" t="n"/>
      <c r="AG39" s="14" t="n"/>
      <c r="AH39" s="14" t="n"/>
      <c r="AI39" s="2">
        <f>SUM(N39,P39,R39,T39,V39,X39,Z39)</f>
        <v/>
      </c>
      <c r="AJ39" s="20">
        <f>IFERROR(AI39/$AI$616*100,0)</f>
        <v/>
      </c>
      <c r="AK39" s="2">
        <f>IFERROR(AJ39/100*$AK$1,0)</f>
        <v/>
      </c>
    </row>
    <row r="40">
      <c r="A40" s="11" t="inlineStr">
        <is>
          <t>09.13.1.26.001</t>
        </is>
      </c>
      <c r="B40" s="11" t="inlineStr">
        <is>
          <t>STEVEN H &amp; BEVERLY K WOLF</t>
        </is>
      </c>
      <c r="C40" s="11" t="inlineStr">
        <is>
          <t>17268 GARY TRL</t>
        </is>
      </c>
      <c r="D40" s="11" t="inlineStr">
        <is>
          <t>FARIBAULT MN 55021</t>
        </is>
      </c>
      <c r="E40" s="11" t="inlineStr">
        <is>
          <t>001</t>
        </is>
      </c>
      <c r="F40" s="12" t="n">
        <v>13</v>
      </c>
      <c r="G40" s="12" t="n">
        <v>110</v>
      </c>
      <c r="H40" s="12" t="n">
        <v>22</v>
      </c>
      <c r="I40" s="11" t="n">
        <v>52</v>
      </c>
      <c r="J40" s="11" t="n">
        <v>51.56</v>
      </c>
      <c r="K40" s="11">
        <f>SUM(M40,O40,Q40,S40,U40,W40)</f>
        <v/>
      </c>
      <c r="L40" s="11">
        <f>SUM(AA40,AC40,AE40,AG40,AH40)</f>
        <v/>
      </c>
      <c r="M40" s="13" t="n"/>
      <c r="N40" s="14" t="n"/>
      <c r="O40" s="15" t="n"/>
      <c r="P40" s="14" t="n"/>
      <c r="Q40" s="16" t="n"/>
      <c r="R40" s="14" t="n"/>
      <c r="S40" s="21" t="n">
        <v>0.02</v>
      </c>
      <c r="T40" s="2" t="n">
        <v>5.453088000000001</v>
      </c>
      <c r="U40" s="14" t="n"/>
      <c r="V40" s="14" t="n"/>
      <c r="W40" s="18" t="n">
        <v>1.27</v>
      </c>
      <c r="X40" s="2" t="n">
        <v>138.5084352</v>
      </c>
      <c r="Y40" s="19" t="inlineStr"/>
      <c r="Z40" s="14" t="inlineStr"/>
      <c r="AA40" s="14" t="n"/>
      <c r="AB40" s="14" t="n"/>
      <c r="AC40" s="14" t="n"/>
      <c r="AD40" s="14" t="n"/>
      <c r="AE40" s="14" t="n"/>
      <c r="AF40" s="14" t="n"/>
      <c r="AG40" s="14" t="n"/>
      <c r="AH40" s="11" t="n">
        <v>50.27</v>
      </c>
      <c r="AI40" s="2">
        <f>SUM(N40,P40,R40,T40,V40,X40,Z40)</f>
        <v/>
      </c>
      <c r="AJ40" s="20">
        <f>IFERROR(AI40/$AI$616*100,0)</f>
        <v/>
      </c>
      <c r="AK40" s="2">
        <f>IFERROR(AJ40/100*$AK$1,0)</f>
        <v/>
      </c>
    </row>
    <row r="41">
      <c r="A41" s="11" t="inlineStr">
        <is>
          <t>09.13.1.26.002</t>
        </is>
      </c>
      <c r="B41" s="11" t="inlineStr">
        <is>
          <t>STEVEN H &amp; BEVERLY K WOLF</t>
        </is>
      </c>
      <c r="C41" s="11" t="inlineStr">
        <is>
          <t>17268 GARY TRL</t>
        </is>
      </c>
      <c r="D41" s="11" t="inlineStr">
        <is>
          <t>FARIBAULT MN 55021</t>
        </is>
      </c>
      <c r="E41" s="11" t="inlineStr">
        <is>
          <t>001</t>
        </is>
      </c>
      <c r="F41" s="12" t="n">
        <v>12</v>
      </c>
      <c r="G41" s="12" t="n">
        <v>110</v>
      </c>
      <c r="H41" s="12" t="n">
        <v>22</v>
      </c>
      <c r="I41" s="11" t="n">
        <v>1</v>
      </c>
      <c r="J41" s="11" t="n">
        <v>0.02</v>
      </c>
      <c r="K41" s="11">
        <f>SUM(M41,O41,Q41,S41,U41,W41)</f>
        <v/>
      </c>
      <c r="L41" s="11">
        <f>SUM(AA41,AC41,AE41,AG41,AH41)</f>
        <v/>
      </c>
      <c r="M41" s="13" t="n"/>
      <c r="N41" s="14" t="n"/>
      <c r="O41" s="15" t="n"/>
      <c r="P41" s="14" t="n"/>
      <c r="Q41" s="16" t="n"/>
      <c r="R41" s="14" t="n"/>
      <c r="S41" s="17" t="n"/>
      <c r="T41" s="14" t="n"/>
      <c r="U41" s="14" t="n"/>
      <c r="V41" s="14" t="n"/>
      <c r="W41" s="18" t="n">
        <v>0.22</v>
      </c>
      <c r="X41" s="2" t="n">
        <v>63.25582079999999</v>
      </c>
      <c r="Y41" s="19" t="inlineStr"/>
      <c r="Z41" s="14" t="inlineStr"/>
      <c r="AA41" s="14" t="n"/>
      <c r="AB41" s="14" t="n"/>
      <c r="AC41" s="14" t="n"/>
      <c r="AD41" s="14" t="n"/>
      <c r="AE41" s="14" t="n"/>
      <c r="AF41" s="14" t="n"/>
      <c r="AG41" s="14" t="n"/>
      <c r="AH41" s="11" t="n">
        <v>0.28</v>
      </c>
      <c r="AI41" s="2">
        <f>SUM(N41,P41,R41,T41,V41,X41,Z41)</f>
        <v/>
      </c>
      <c r="AJ41" s="20">
        <f>IFERROR(AI41/$AI$616*100,0)</f>
        <v/>
      </c>
      <c r="AK41" s="2">
        <f>IFERROR(AJ41/100*$AK$1,0)</f>
        <v/>
      </c>
    </row>
    <row r="42">
      <c r="A42" s="11" t="inlineStr">
        <is>
          <t>09.13.1.26.002</t>
        </is>
      </c>
      <c r="B42" s="11" t="inlineStr">
        <is>
          <t>STEVEN H &amp; BEVERLY K WOLF</t>
        </is>
      </c>
      <c r="C42" s="11" t="inlineStr">
        <is>
          <t>17268 GARY TRL</t>
        </is>
      </c>
      <c r="D42" s="11" t="inlineStr">
        <is>
          <t>FARIBAULT MN 55021</t>
        </is>
      </c>
      <c r="E42" s="11" t="inlineStr">
        <is>
          <t>001</t>
        </is>
      </c>
      <c r="F42" s="12" t="n">
        <v>13</v>
      </c>
      <c r="G42" s="12" t="n">
        <v>110</v>
      </c>
      <c r="H42" s="12" t="n">
        <v>22</v>
      </c>
      <c r="I42" s="11" t="n">
        <v>1</v>
      </c>
      <c r="J42" s="11" t="n">
        <v>0.98</v>
      </c>
      <c r="K42" s="11">
        <f>SUM(M42,O42,Q42,S42,U42,W42)</f>
        <v/>
      </c>
      <c r="L42" s="11">
        <f>SUM(AA42,AC42,AE42,AG42,AH42)</f>
        <v/>
      </c>
      <c r="M42" s="13" t="n"/>
      <c r="N42" s="14" t="n"/>
      <c r="O42" s="15" t="n"/>
      <c r="P42" s="14" t="n"/>
      <c r="Q42" s="16" t="n"/>
      <c r="R42" s="14" t="n"/>
      <c r="S42" s="17" t="n"/>
      <c r="T42" s="14" t="n"/>
      <c r="U42" s="14" t="n"/>
      <c r="V42" s="14" t="n"/>
      <c r="W42" s="18" t="n">
        <v>0.22</v>
      </c>
      <c r="X42" s="2" t="n">
        <v>63.25582079999999</v>
      </c>
      <c r="Y42" s="19" t="inlineStr"/>
      <c r="Z42" s="14" t="inlineStr"/>
      <c r="AA42" s="14" t="n"/>
      <c r="AB42" s="14" t="n"/>
      <c r="AC42" s="14" t="n"/>
      <c r="AD42" s="14" t="n"/>
      <c r="AE42" s="14" t="n"/>
      <c r="AF42" s="14" t="n"/>
      <c r="AG42" s="14" t="n"/>
      <c r="AH42" s="11" t="n">
        <v>0.28</v>
      </c>
      <c r="AI42" s="2">
        <f>SUM(N42,P42,R42,T42,V42,X42,Z42)</f>
        <v/>
      </c>
      <c r="AJ42" s="20">
        <f>IFERROR(AI42/$AI$616*100,0)</f>
        <v/>
      </c>
      <c r="AK42" s="2">
        <f>IFERROR(AJ42/100*$AK$1,0)</f>
        <v/>
      </c>
    </row>
    <row r="43">
      <c r="A43" s="11" t="inlineStr">
        <is>
          <t>09.13.1.26.003</t>
        </is>
      </c>
      <c r="B43" s="11" t="inlineStr">
        <is>
          <t>STEVEN H &amp; BEVERLY K WOLF</t>
        </is>
      </c>
      <c r="C43" s="11" t="inlineStr">
        <is>
          <t>17268 GARY TRL</t>
        </is>
      </c>
      <c r="D43" s="11" t="inlineStr">
        <is>
          <t>FARIBAULT MN 55021</t>
        </is>
      </c>
      <c r="E43" s="11" t="inlineStr">
        <is>
          <t>001</t>
        </is>
      </c>
      <c r="F43" s="12" t="n">
        <v>13</v>
      </c>
      <c r="G43" s="12" t="n">
        <v>110</v>
      </c>
      <c r="H43" s="12" t="n">
        <v>22</v>
      </c>
      <c r="I43" s="11" t="n">
        <v>2</v>
      </c>
      <c r="J43" s="11" t="n">
        <v>1.55</v>
      </c>
      <c r="K43" s="11">
        <f>SUM(M43,O43,Q43,S43,U43,W43)</f>
        <v/>
      </c>
      <c r="L43" s="11">
        <f>SUM(AA43,AC43,AE43,AG43,AH43)</f>
        <v/>
      </c>
      <c r="M43" s="13" t="n"/>
      <c r="N43" s="14" t="n"/>
      <c r="O43" s="15" t="n"/>
      <c r="P43" s="14" t="n"/>
      <c r="Q43" s="16" t="n"/>
      <c r="R43" s="14" t="n"/>
      <c r="S43" s="17" t="n"/>
      <c r="T43" s="14" t="n"/>
      <c r="U43" s="14" t="n"/>
      <c r="V43" s="14" t="n"/>
      <c r="W43" s="18" t="n">
        <v>0.6</v>
      </c>
      <c r="X43" s="2" t="n">
        <v>65.437056</v>
      </c>
      <c r="Y43" s="19" t="inlineStr"/>
      <c r="Z43" s="14" t="inlineStr"/>
      <c r="AA43" s="14" t="n"/>
      <c r="AB43" s="14" t="n"/>
      <c r="AC43" s="14" t="n"/>
      <c r="AD43" s="14" t="n"/>
      <c r="AE43" s="14" t="n"/>
      <c r="AF43" s="14" t="n"/>
      <c r="AG43" s="14" t="n"/>
      <c r="AH43" s="11" t="n">
        <v>0.95</v>
      </c>
      <c r="AI43" s="2">
        <f>SUM(N43,P43,R43,T43,V43,X43,Z43)</f>
        <v/>
      </c>
      <c r="AJ43" s="20">
        <f>IFERROR(AI43/$AI$616*100,0)</f>
        <v/>
      </c>
      <c r="AK43" s="2">
        <f>IFERROR(AJ43/100*$AK$1,0)</f>
        <v/>
      </c>
    </row>
    <row r="44">
      <c r="A44" s="11" t="inlineStr">
        <is>
          <t>09.13.1.50.001</t>
        </is>
      </c>
      <c r="B44" s="11" t="inlineStr">
        <is>
          <t>LORNE CHAPPUIS</t>
        </is>
      </c>
      <c r="C44" s="11" t="inlineStr">
        <is>
          <t>17440 GARY TRL</t>
        </is>
      </c>
      <c r="D44" s="11" t="inlineStr">
        <is>
          <t>FARIBAULT MN 55021</t>
        </is>
      </c>
      <c r="E44" s="11" t="inlineStr">
        <is>
          <t>002</t>
        </is>
      </c>
      <c r="F44" s="12" t="n">
        <v>13</v>
      </c>
      <c r="G44" s="12" t="n">
        <v>110</v>
      </c>
      <c r="H44" s="12" t="n">
        <v>22</v>
      </c>
      <c r="I44" s="11" t="n">
        <v>71</v>
      </c>
      <c r="J44" s="11" t="n">
        <v>55.97</v>
      </c>
      <c r="K44" s="11">
        <f>SUM(M44,O44,Q44,S44,U44,W44)</f>
        <v/>
      </c>
      <c r="L44" s="11">
        <f>SUM(AA44,AC44,AE44,AG44,AH44)</f>
        <v/>
      </c>
      <c r="M44" s="13" t="n"/>
      <c r="N44" s="14" t="n"/>
      <c r="O44" s="15" t="n"/>
      <c r="P44" s="14" t="n"/>
      <c r="Q44" s="22" t="n">
        <v>29.31</v>
      </c>
      <c r="R44" s="2" t="n">
        <v>26638.33487999999</v>
      </c>
      <c r="S44" s="21" t="n">
        <v>11.16</v>
      </c>
      <c r="T44" s="2" t="n">
        <v>3042.823104</v>
      </c>
      <c r="U44" s="14" t="n"/>
      <c r="V44" s="14" t="n"/>
      <c r="W44" s="18" t="n">
        <v>5.39</v>
      </c>
      <c r="X44" s="2" t="n">
        <v>580.6489223514178</v>
      </c>
      <c r="Y44" s="19" t="inlineStr"/>
      <c r="Z44" s="14" t="inlineStr"/>
      <c r="AA44" s="14" t="n"/>
      <c r="AB44" s="14" t="n"/>
      <c r="AC44" s="14" t="n"/>
      <c r="AD44" s="14" t="n"/>
      <c r="AE44" s="14" t="n"/>
      <c r="AF44" s="14" t="n"/>
      <c r="AG44" s="14" t="n"/>
      <c r="AH44" s="11" t="n">
        <v>10.13</v>
      </c>
      <c r="AI44" s="2">
        <f>SUM(N44,P44,R44,T44,V44,X44,Z44)</f>
        <v/>
      </c>
      <c r="AJ44" s="20">
        <f>IFERROR(AI44/$AI$616*100,0)</f>
        <v/>
      </c>
      <c r="AK44" s="2">
        <f>IFERROR(AJ44/100*$AK$1,0)</f>
        <v/>
      </c>
    </row>
    <row r="45">
      <c r="A45" s="11" t="inlineStr">
        <is>
          <t>09.13.1.50.001</t>
        </is>
      </c>
      <c r="B45" s="11" t="inlineStr">
        <is>
          <t>LORNE CHAPPUIS</t>
        </is>
      </c>
      <c r="C45" s="11" t="inlineStr">
        <is>
          <t>17440 GARY TRL</t>
        </is>
      </c>
      <c r="D45" s="11" t="inlineStr">
        <is>
          <t>FARIBAULT MN 55021</t>
        </is>
      </c>
      <c r="E45" s="11" t="inlineStr">
        <is>
          <t>003</t>
        </is>
      </c>
      <c r="F45" s="12" t="n">
        <v>13</v>
      </c>
      <c r="G45" s="12" t="n">
        <v>110</v>
      </c>
      <c r="H45" s="12" t="n">
        <v>22</v>
      </c>
      <c r="I45" s="11" t="n">
        <v>71</v>
      </c>
      <c r="J45" s="11" t="n">
        <v>6.27</v>
      </c>
      <c r="K45" s="11">
        <f>SUM(M45,O45,Q45,S45,U45,W45)</f>
        <v/>
      </c>
      <c r="L45" s="11">
        <f>SUM(AA45,AC45,AE45,AG45,AH45)</f>
        <v/>
      </c>
      <c r="M45" s="13" t="n"/>
      <c r="N45" s="14" t="n"/>
      <c r="O45" s="15" t="n"/>
      <c r="P45" s="14" t="n"/>
      <c r="Q45" s="16" t="n"/>
      <c r="R45" s="14" t="n"/>
      <c r="S45" s="17" t="n"/>
      <c r="T45" s="14" t="n"/>
      <c r="U45" s="14" t="n"/>
      <c r="V45" s="14" t="n"/>
      <c r="W45" s="18" t="n">
        <v>5.47</v>
      </c>
      <c r="X45" s="2" t="n">
        <v>596.5678271999999</v>
      </c>
      <c r="Y45" s="19" t="inlineStr"/>
      <c r="Z45" s="14" t="inlineStr"/>
      <c r="AA45" s="14" t="n"/>
      <c r="AB45" s="14" t="n"/>
      <c r="AC45" s="14" t="n"/>
      <c r="AD45" s="14" t="n"/>
      <c r="AE45" s="14" t="n"/>
      <c r="AF45" s="14" t="n"/>
      <c r="AG45" s="14" t="n"/>
      <c r="AH45" s="11" t="n">
        <v>0.82</v>
      </c>
      <c r="AI45" s="2">
        <f>SUM(N45,P45,R45,T45,V45,X45,Z45)</f>
        <v/>
      </c>
      <c r="AJ45" s="20">
        <f>IFERROR(AI45/$AI$616*100,0)</f>
        <v/>
      </c>
      <c r="AK45" s="2">
        <f>IFERROR(AJ45/100*$AK$1,0)</f>
        <v/>
      </c>
    </row>
    <row r="46">
      <c r="A46" s="11" t="inlineStr">
        <is>
          <t>09.13.1.76.001</t>
        </is>
      </c>
      <c r="B46" s="11" t="inlineStr">
        <is>
          <t>TIMOTHY E &amp; LAURIE CHAPPUIS</t>
        </is>
      </c>
      <c r="C46" s="11" t="inlineStr">
        <is>
          <t>17424 GARY TRL</t>
        </is>
      </c>
      <c r="D46" s="11" t="inlineStr">
        <is>
          <t>FARIBAULT MN  55021</t>
        </is>
      </c>
      <c r="E46" s="11" t="inlineStr">
        <is>
          <t>002</t>
        </is>
      </c>
      <c r="F46" s="12" t="n">
        <v>13</v>
      </c>
      <c r="G46" s="12" t="n">
        <v>110</v>
      </c>
      <c r="H46" s="12" t="n">
        <v>22</v>
      </c>
      <c r="I46" s="14" t="n"/>
      <c r="J46" s="11" t="n">
        <v>0.63</v>
      </c>
      <c r="K46" s="11">
        <f>SUM(M46,O46,Q46,S46,U46,W46)</f>
        <v/>
      </c>
      <c r="L46" s="11">
        <f>SUM(AA46,AC46,AE46,AG46,AH46)</f>
        <v/>
      </c>
      <c r="M46" s="13" t="n"/>
      <c r="N46" s="14" t="n"/>
      <c r="O46" s="15" t="n"/>
      <c r="P46" s="14" t="n"/>
      <c r="Q46" s="16" t="n"/>
      <c r="R46" s="14" t="n"/>
      <c r="S46" s="17" t="n"/>
      <c r="T46" s="14" t="n"/>
      <c r="U46" s="14" t="n"/>
      <c r="V46" s="14" t="n"/>
      <c r="W46" s="18" t="n">
        <v>0.6</v>
      </c>
      <c r="X46" s="2" t="n">
        <v>60.36153460650653</v>
      </c>
      <c r="Y46" s="19" t="inlineStr"/>
      <c r="Z46" s="14" t="inlineStr"/>
      <c r="AA46" s="14" t="n"/>
      <c r="AB46" s="14" t="n"/>
      <c r="AC46" s="14" t="n"/>
      <c r="AD46" s="14" t="n"/>
      <c r="AE46" s="14" t="n"/>
      <c r="AF46" s="14" t="n"/>
      <c r="AG46" s="14" t="n"/>
      <c r="AH46" s="11" t="n">
        <v>0.03</v>
      </c>
      <c r="AI46" s="2">
        <f>SUM(N46,P46,R46,T46,V46,X46,Z46)</f>
        <v/>
      </c>
      <c r="AJ46" s="20">
        <f>IFERROR(AI46/$AI$616*100,0)</f>
        <v/>
      </c>
      <c r="AK46" s="2">
        <f>IFERROR(AJ46/100*$AK$1,0)</f>
        <v/>
      </c>
    </row>
    <row r="47">
      <c r="A47" s="11" t="inlineStr">
        <is>
          <t>09.13.1.76.002</t>
        </is>
      </c>
      <c r="B47" s="11" t="inlineStr">
        <is>
          <t>LORNE CHAPPUIS</t>
        </is>
      </c>
      <c r="C47" s="11" t="inlineStr">
        <is>
          <t>17440 GARY TRL</t>
        </is>
      </c>
      <c r="D47" s="11" t="inlineStr">
        <is>
          <t>FARIBAULT MN 55021</t>
        </is>
      </c>
      <c r="E47" s="11" t="inlineStr">
        <is>
          <t>002</t>
        </is>
      </c>
      <c r="F47" s="12" t="n">
        <v>13</v>
      </c>
      <c r="G47" s="12" t="n">
        <v>110</v>
      </c>
      <c r="H47" s="12" t="n">
        <v>22</v>
      </c>
      <c r="I47" s="14" t="n"/>
      <c r="J47" s="11" t="n">
        <v>0.87</v>
      </c>
      <c r="K47" s="11">
        <f>SUM(M47,O47,Q47,S47,U47,W47)</f>
        <v/>
      </c>
      <c r="L47" s="11">
        <f>SUM(AA47,AC47,AE47,AG47,AH47)</f>
        <v/>
      </c>
      <c r="M47" s="13" t="n"/>
      <c r="N47" s="14" t="n"/>
      <c r="O47" s="15" t="n"/>
      <c r="P47" s="14" t="n"/>
      <c r="Q47" s="16" t="n"/>
      <c r="R47" s="14" t="n"/>
      <c r="S47" s="17" t="n"/>
      <c r="T47" s="14" t="n"/>
      <c r="U47" s="14" t="n"/>
      <c r="V47" s="14" t="n"/>
      <c r="W47" s="18" t="n">
        <v>0.84</v>
      </c>
      <c r="X47" s="2" t="n">
        <v>91.61187839999999</v>
      </c>
      <c r="Y47" s="19" t="inlineStr"/>
      <c r="Z47" s="14" t="inlineStr"/>
      <c r="AA47" s="14" t="n"/>
      <c r="AB47" s="14" t="n"/>
      <c r="AC47" s="14" t="n"/>
      <c r="AD47" s="14" t="n"/>
      <c r="AE47" s="14" t="n"/>
      <c r="AF47" s="14" t="n"/>
      <c r="AG47" s="14" t="n"/>
      <c r="AH47" s="11" t="n">
        <v>0.03</v>
      </c>
      <c r="AI47" s="2">
        <f>SUM(N47,P47,R47,T47,V47,X47,Z47)</f>
        <v/>
      </c>
      <c r="AJ47" s="20">
        <f>IFERROR(AI47/$AI$616*100,0)</f>
        <v/>
      </c>
      <c r="AK47" s="2">
        <f>IFERROR(AJ47/100*$AK$1,0)</f>
        <v/>
      </c>
    </row>
    <row r="48">
      <c r="A48" s="11" t="inlineStr">
        <is>
          <t>09.13.1.76.003</t>
        </is>
      </c>
      <c r="B48" s="11" t="inlineStr">
        <is>
          <t>LORNE CHAPPUIS</t>
        </is>
      </c>
      <c r="C48" s="11" t="inlineStr">
        <is>
          <t>17440 GARY TRL</t>
        </is>
      </c>
      <c r="D48" s="11" t="inlineStr">
        <is>
          <t>FARIBAULT MN 55021</t>
        </is>
      </c>
      <c r="E48" s="11" t="inlineStr">
        <is>
          <t>002</t>
        </is>
      </c>
      <c r="F48" s="12" t="n">
        <v>13</v>
      </c>
      <c r="G48" s="12" t="n">
        <v>110</v>
      </c>
      <c r="H48" s="12" t="n">
        <v>22</v>
      </c>
      <c r="I48" s="14" t="n"/>
      <c r="J48" s="11" t="n">
        <v>0.38</v>
      </c>
      <c r="K48" s="11">
        <f>SUM(M48,O48,Q48,S48,U48,W48)</f>
        <v/>
      </c>
      <c r="L48" s="11">
        <f>SUM(AA48,AC48,AE48,AG48,AH48)</f>
        <v/>
      </c>
      <c r="M48" s="13" t="n"/>
      <c r="N48" s="14" t="n"/>
      <c r="O48" s="15" t="n"/>
      <c r="P48" s="14" t="n"/>
      <c r="Q48" s="16" t="n"/>
      <c r="R48" s="14" t="n"/>
      <c r="S48" s="17" t="n"/>
      <c r="T48" s="14" t="n"/>
      <c r="U48" s="14" t="n"/>
      <c r="V48" s="14" t="n"/>
      <c r="W48" s="18" t="n">
        <v>0.28</v>
      </c>
      <c r="X48" s="2" t="n">
        <v>30.5372928</v>
      </c>
      <c r="Y48" s="19" t="inlineStr"/>
      <c r="Z48" s="14" t="inlineStr"/>
      <c r="AA48" s="14" t="n"/>
      <c r="AB48" s="14" t="n"/>
      <c r="AC48" s="14" t="n"/>
      <c r="AD48" s="14" t="n"/>
      <c r="AE48" s="14" t="n"/>
      <c r="AF48" s="14" t="n"/>
      <c r="AG48" s="14" t="n"/>
      <c r="AH48" s="11" t="n">
        <v>0.1</v>
      </c>
      <c r="AI48" s="2">
        <f>SUM(N48,P48,R48,T48,V48,X48,Z48)</f>
        <v/>
      </c>
      <c r="AJ48" s="20">
        <f>IFERROR(AI48/$AI$616*100,0)</f>
        <v/>
      </c>
      <c r="AK48" s="2">
        <f>IFERROR(AJ48/100*$AK$1,0)</f>
        <v/>
      </c>
    </row>
    <row r="49">
      <c r="A49" s="11" t="inlineStr">
        <is>
          <t>09.13.2.25.002</t>
        </is>
      </c>
      <c r="B49" s="11" t="inlineStr">
        <is>
          <t>KOLARS PROPERTIES LLLP</t>
        </is>
      </c>
      <c r="C49" s="11" t="inlineStr">
        <is>
          <t>3620 EVERGREEN RD N</t>
        </is>
      </c>
      <c r="D49" s="11" t="inlineStr">
        <is>
          <t>FARGO ND 58102</t>
        </is>
      </c>
      <c r="E49" s="11" t="inlineStr">
        <is>
          <t>003</t>
        </is>
      </c>
      <c r="F49" s="12" t="n">
        <v>13</v>
      </c>
      <c r="G49" s="12" t="n">
        <v>110</v>
      </c>
      <c r="H49" s="12" t="n">
        <v>22</v>
      </c>
      <c r="I49" s="11" t="n">
        <v>299</v>
      </c>
      <c r="J49" s="11" t="n">
        <v>48.9</v>
      </c>
      <c r="K49" s="11">
        <f>SUM(M49,O49,Q49,S49,U49,W49)</f>
        <v/>
      </c>
      <c r="L49" s="11">
        <f>SUM(AA49,AC49,AE49,AG49,AH49)</f>
        <v/>
      </c>
      <c r="M49" s="13" t="n"/>
      <c r="N49" s="14" t="n"/>
      <c r="O49" s="15" t="n"/>
      <c r="P49" s="14" t="n"/>
      <c r="Q49" s="22" t="n">
        <v>15.45</v>
      </c>
      <c r="R49" s="2" t="n">
        <v>14041.7016</v>
      </c>
      <c r="S49" s="17" t="n"/>
      <c r="T49" s="14" t="n"/>
      <c r="U49" s="14" t="n"/>
      <c r="V49" s="14" t="n"/>
      <c r="W49" s="19" t="n"/>
      <c r="X49" s="14" t="n"/>
      <c r="Y49" s="19" t="inlineStr"/>
      <c r="Z49" s="14" t="inlineStr"/>
      <c r="AA49" s="14" t="n"/>
      <c r="AB49" s="14" t="n"/>
      <c r="AC49" s="14" t="n"/>
      <c r="AD49" s="14" t="n"/>
      <c r="AE49" s="14" t="n"/>
      <c r="AF49" s="14" t="n"/>
      <c r="AG49" s="14" t="n"/>
      <c r="AH49" s="11" t="n">
        <v>33.49</v>
      </c>
      <c r="AI49" s="2">
        <f>SUM(N49,P49,R49,T49,V49,X49,Z49)</f>
        <v/>
      </c>
      <c r="AJ49" s="20">
        <f>IFERROR(AI49/$AI$616*100,0)</f>
        <v/>
      </c>
      <c r="AK49" s="2">
        <f>IFERROR(AJ49/100*$AK$1,0)</f>
        <v/>
      </c>
    </row>
    <row r="50">
      <c r="A50" s="11" t="inlineStr">
        <is>
          <t>09.13.2.25.002</t>
        </is>
      </c>
      <c r="B50" s="11" t="inlineStr">
        <is>
          <t>KOLARS PROPERTIES LLLP</t>
        </is>
      </c>
      <c r="C50" s="11" t="inlineStr">
        <is>
          <t>3620 EVERGREEN RD N</t>
        </is>
      </c>
      <c r="D50" s="11" t="inlineStr">
        <is>
          <t>FARGO ND 58102</t>
        </is>
      </c>
      <c r="E50" s="11" t="inlineStr">
        <is>
          <t>NE NW</t>
        </is>
      </c>
      <c r="F50" s="12" t="n">
        <v>13</v>
      </c>
      <c r="G50" s="12" t="n">
        <v>110</v>
      </c>
      <c r="H50" s="12" t="n">
        <v>22</v>
      </c>
      <c r="I50" s="11" t="n">
        <v>299</v>
      </c>
      <c r="J50" s="11" t="n">
        <v>38.86</v>
      </c>
      <c r="K50" s="11">
        <f>SUM(M50,O50,Q50,S50,U50,W50)</f>
        <v/>
      </c>
      <c r="L50" s="11">
        <f>SUM(AA50,AC50,AE50,AG50,AH50)</f>
        <v/>
      </c>
      <c r="M50" s="13" t="n"/>
      <c r="N50" s="14" t="n"/>
      <c r="O50" s="15" t="n"/>
      <c r="P50" s="14" t="n"/>
      <c r="Q50" s="22" t="n">
        <v>14.52</v>
      </c>
      <c r="R50" s="2" t="n">
        <v>13196.47296</v>
      </c>
      <c r="S50" s="21" t="n">
        <v>22.81</v>
      </c>
      <c r="T50" s="2" t="n">
        <v>6219.246864</v>
      </c>
      <c r="U50" s="14" t="n"/>
      <c r="V50" s="14" t="n"/>
      <c r="W50" s="19" t="n"/>
      <c r="X50" s="14" t="n"/>
      <c r="Y50" s="19" t="inlineStr"/>
      <c r="Z50" s="14" t="inlineStr"/>
      <c r="AA50" s="14" t="n"/>
      <c r="AB50" s="14" t="n"/>
      <c r="AC50" s="14" t="n"/>
      <c r="AD50" s="14" t="n"/>
      <c r="AE50" s="14" t="n"/>
      <c r="AF50" s="14" t="n"/>
      <c r="AG50" s="14" t="n"/>
      <c r="AH50" s="11" t="n">
        <v>1.53</v>
      </c>
      <c r="AI50" s="2">
        <f>SUM(N50,P50,R50,T50,V50,X50,Z50)</f>
        <v/>
      </c>
      <c r="AJ50" s="20">
        <f>IFERROR(AI50/$AI$616*100,0)</f>
        <v/>
      </c>
      <c r="AK50" s="2">
        <f>IFERROR(AJ50/100*$AK$1,0)</f>
        <v/>
      </c>
    </row>
    <row r="51">
      <c r="A51" s="11" t="inlineStr">
        <is>
          <t>09.13.2.25.002</t>
        </is>
      </c>
      <c r="B51" s="11" t="inlineStr">
        <is>
          <t>KOLARS PROPERTIES LLLP</t>
        </is>
      </c>
      <c r="C51" s="11" t="inlineStr">
        <is>
          <t>3620 EVERGREEN RD N</t>
        </is>
      </c>
      <c r="D51" s="11" t="inlineStr">
        <is>
          <t>FARGO ND 58102</t>
        </is>
      </c>
      <c r="E51" s="11" t="inlineStr">
        <is>
          <t>NE SW</t>
        </is>
      </c>
      <c r="F51" s="12" t="n">
        <v>13</v>
      </c>
      <c r="G51" s="12" t="n">
        <v>110</v>
      </c>
      <c r="H51" s="12" t="n">
        <v>22</v>
      </c>
      <c r="I51" s="11" t="n">
        <v>299</v>
      </c>
      <c r="J51" s="11" t="n">
        <v>39.63</v>
      </c>
      <c r="K51" s="11">
        <f>SUM(M51,O51,Q51,S51,U51,W51)</f>
        <v/>
      </c>
      <c r="L51" s="11">
        <f>SUM(AA51,AC51,AE51,AG51,AH51)</f>
        <v/>
      </c>
      <c r="M51" s="13" t="n"/>
      <c r="N51" s="14" t="n"/>
      <c r="O51" s="15" t="n"/>
      <c r="P51" s="14" t="n"/>
      <c r="Q51" s="22" t="n">
        <v>5.99</v>
      </c>
      <c r="R51" s="2" t="n">
        <v>5443.999519999998</v>
      </c>
      <c r="S51" s="17" t="n"/>
      <c r="T51" s="14" t="n"/>
      <c r="U51" s="14" t="n"/>
      <c r="V51" s="14" t="n"/>
      <c r="W51" s="19" t="n"/>
      <c r="X51" s="14" t="n"/>
      <c r="Y51" s="19" t="inlineStr"/>
      <c r="Z51" s="14" t="inlineStr"/>
      <c r="AA51" s="14" t="n"/>
      <c r="AB51" s="14" t="n"/>
      <c r="AC51" s="14" t="n"/>
      <c r="AD51" s="14" t="n"/>
      <c r="AE51" s="14" t="n"/>
      <c r="AF51" s="14" t="n"/>
      <c r="AG51" s="14" t="n"/>
      <c r="AH51" s="11" t="n">
        <v>33.67</v>
      </c>
      <c r="AI51" s="2">
        <f>SUM(N51,P51,R51,T51,V51,X51,Z51)</f>
        <v/>
      </c>
      <c r="AJ51" s="20">
        <f>IFERROR(AI51/$AI$616*100,0)</f>
        <v/>
      </c>
      <c r="AK51" s="2">
        <f>IFERROR(AJ51/100*$AK$1,0)</f>
        <v/>
      </c>
    </row>
    <row r="52">
      <c r="A52" s="11" t="inlineStr">
        <is>
          <t>09.13.2.25.002</t>
        </is>
      </c>
      <c r="B52" s="11" t="inlineStr">
        <is>
          <t>KOLARS PROPERTIES LLLP</t>
        </is>
      </c>
      <c r="C52" s="11" t="inlineStr">
        <is>
          <t>3620 EVERGREEN RD N</t>
        </is>
      </c>
      <c r="D52" s="11" t="inlineStr">
        <is>
          <t>FARGO ND 58102</t>
        </is>
      </c>
      <c r="E52" s="11" t="inlineStr">
        <is>
          <t>NW NW</t>
        </is>
      </c>
      <c r="F52" s="12" t="n">
        <v>13</v>
      </c>
      <c r="G52" s="12" t="n">
        <v>110</v>
      </c>
      <c r="H52" s="12" t="n">
        <v>22</v>
      </c>
      <c r="I52" s="11" t="n">
        <v>299</v>
      </c>
      <c r="J52" s="11" t="n">
        <v>38.75</v>
      </c>
      <c r="K52" s="11">
        <f>SUM(M52,O52,Q52,S52,U52,W52)</f>
        <v/>
      </c>
      <c r="L52" s="11">
        <f>SUM(AA52,AC52,AE52,AG52,AH52)</f>
        <v/>
      </c>
      <c r="M52" s="13" t="n"/>
      <c r="N52" s="14" t="n"/>
      <c r="O52" s="15" t="n"/>
      <c r="P52" s="14" t="n"/>
      <c r="Q52" s="22" t="n">
        <v>5.16</v>
      </c>
      <c r="R52" s="2" t="n">
        <v>4689.655680000002</v>
      </c>
      <c r="S52" s="21" t="n">
        <v>32.36</v>
      </c>
      <c r="T52" s="2" t="n">
        <v>8823.096384000002</v>
      </c>
      <c r="U52" s="14" t="n"/>
      <c r="V52" s="14" t="n"/>
      <c r="W52" s="19" t="n"/>
      <c r="X52" s="14" t="n"/>
      <c r="Y52" s="19" t="inlineStr"/>
      <c r="Z52" s="14" t="inlineStr"/>
      <c r="AA52" s="14" t="n"/>
      <c r="AB52" s="14" t="n"/>
      <c r="AC52" s="14" t="n"/>
      <c r="AD52" s="14" t="n"/>
      <c r="AE52" s="14" t="n"/>
      <c r="AF52" s="14" t="n"/>
      <c r="AG52" s="14" t="n"/>
      <c r="AH52" s="11" t="n">
        <v>1.23</v>
      </c>
      <c r="AI52" s="2">
        <f>SUM(N52,P52,R52,T52,V52,X52,Z52)</f>
        <v/>
      </c>
      <c r="AJ52" s="20">
        <f>IFERROR(AI52/$AI$616*100,0)</f>
        <v/>
      </c>
      <c r="AK52" s="2">
        <f>IFERROR(AJ52/100*$AK$1,0)</f>
        <v/>
      </c>
    </row>
    <row r="53">
      <c r="A53" s="11" t="inlineStr">
        <is>
          <t>09.13.2.25.002</t>
        </is>
      </c>
      <c r="B53" s="11" t="inlineStr">
        <is>
          <t>KOLARS PROPERTIES LLLP</t>
        </is>
      </c>
      <c r="C53" s="11" t="inlineStr">
        <is>
          <t>3620 EVERGREEN RD N</t>
        </is>
      </c>
      <c r="D53" s="11" t="inlineStr">
        <is>
          <t>FARGO ND 58102</t>
        </is>
      </c>
      <c r="E53" s="11" t="inlineStr">
        <is>
          <t>NW SW</t>
        </is>
      </c>
      <c r="F53" s="12" t="n">
        <v>13</v>
      </c>
      <c r="G53" s="12" t="n">
        <v>110</v>
      </c>
      <c r="H53" s="12" t="n">
        <v>22</v>
      </c>
      <c r="I53" s="11" t="n">
        <v>299</v>
      </c>
      <c r="J53" s="11" t="n">
        <v>39.63</v>
      </c>
      <c r="K53" s="11">
        <f>SUM(M53,O53,Q53,S53,U53,W53)</f>
        <v/>
      </c>
      <c r="L53" s="11">
        <f>SUM(AA53,AC53,AE53,AG53,AH53)</f>
        <v/>
      </c>
      <c r="M53" s="13" t="n"/>
      <c r="N53" s="14" t="n"/>
      <c r="O53" s="15" t="n"/>
      <c r="P53" s="14" t="n"/>
      <c r="Q53" s="22" t="n">
        <v>7.62</v>
      </c>
      <c r="R53" s="2" t="n">
        <v>6925.421759999997</v>
      </c>
      <c r="S53" s="17" t="n"/>
      <c r="T53" s="14" t="n"/>
      <c r="U53" s="14" t="n"/>
      <c r="V53" s="14" t="n"/>
      <c r="W53" s="19" t="n"/>
      <c r="X53" s="14" t="n"/>
      <c r="Y53" s="19" t="inlineStr"/>
      <c r="Z53" s="14" t="inlineStr"/>
      <c r="AA53" s="14" t="n"/>
      <c r="AB53" s="14" t="n"/>
      <c r="AC53" s="14" t="n"/>
      <c r="AD53" s="14" t="n"/>
      <c r="AE53" s="14" t="n"/>
      <c r="AF53" s="14" t="n"/>
      <c r="AG53" s="14" t="n"/>
      <c r="AH53" s="11" t="n">
        <v>32.01</v>
      </c>
      <c r="AI53" s="2">
        <f>SUM(N53,P53,R53,T53,V53,X53,Z53)</f>
        <v/>
      </c>
      <c r="AJ53" s="20">
        <f>IFERROR(AI53/$AI$616*100,0)</f>
        <v/>
      </c>
      <c r="AK53" s="2">
        <f>IFERROR(AJ53/100*$AK$1,0)</f>
        <v/>
      </c>
    </row>
    <row r="54">
      <c r="A54" s="11" t="inlineStr">
        <is>
          <t>09.13.2.25.002</t>
        </is>
      </c>
      <c r="B54" s="11" t="inlineStr">
        <is>
          <t>KOLARS PROPERTIES LLLP</t>
        </is>
      </c>
      <c r="C54" s="11" t="inlineStr">
        <is>
          <t>3620 EVERGREEN RD N</t>
        </is>
      </c>
      <c r="D54" s="11" t="inlineStr">
        <is>
          <t>FARGO ND 58102</t>
        </is>
      </c>
      <c r="E54" s="11" t="inlineStr">
        <is>
          <t>SE NW</t>
        </is>
      </c>
      <c r="F54" s="12" t="n">
        <v>13</v>
      </c>
      <c r="G54" s="12" t="n">
        <v>110</v>
      </c>
      <c r="H54" s="12" t="n">
        <v>22</v>
      </c>
      <c r="I54" s="11" t="n">
        <v>299</v>
      </c>
      <c r="J54" s="11" t="n">
        <v>39.79</v>
      </c>
      <c r="K54" s="11">
        <f>SUM(M54,O54,Q54,S54,U54,W54)</f>
        <v/>
      </c>
      <c r="L54" s="11">
        <f>SUM(AA54,AC54,AE54,AG54,AH54)</f>
        <v/>
      </c>
      <c r="M54" s="13" t="n"/>
      <c r="N54" s="14" t="n"/>
      <c r="O54" s="15" t="n"/>
      <c r="P54" s="14" t="n"/>
      <c r="Q54" s="22" t="n">
        <v>27.38</v>
      </c>
      <c r="R54" s="2" t="n">
        <v>24884.25824</v>
      </c>
      <c r="S54" s="21" t="n">
        <v>2.24</v>
      </c>
      <c r="T54" s="2" t="n">
        <v>610.7458560000002</v>
      </c>
      <c r="U54" s="14" t="n"/>
      <c r="V54" s="14" t="n"/>
      <c r="W54" s="19" t="n"/>
      <c r="X54" s="14" t="n"/>
      <c r="Y54" s="19" t="inlineStr"/>
      <c r="Z54" s="14" t="inlineStr"/>
      <c r="AA54" s="14" t="n"/>
      <c r="AB54" s="14" t="n"/>
      <c r="AC54" s="14" t="n"/>
      <c r="AD54" s="14" t="n"/>
      <c r="AE54" s="14" t="n"/>
      <c r="AF54" s="14" t="n"/>
      <c r="AG54" s="14" t="n"/>
      <c r="AH54" s="11" t="n">
        <v>10.18</v>
      </c>
      <c r="AI54" s="2">
        <f>SUM(N54,P54,R54,T54,V54,X54,Z54)</f>
        <v/>
      </c>
      <c r="AJ54" s="20">
        <f>IFERROR(AI54/$AI$616*100,0)</f>
        <v/>
      </c>
      <c r="AK54" s="2">
        <f>IFERROR(AJ54/100*$AK$1,0)</f>
        <v/>
      </c>
    </row>
    <row r="55">
      <c r="A55" s="11" t="inlineStr">
        <is>
          <t>09.13.2.25.002</t>
        </is>
      </c>
      <c r="B55" s="11" t="inlineStr">
        <is>
          <t>KOLARS PROPERTIES LLLP</t>
        </is>
      </c>
      <c r="C55" s="11" t="inlineStr">
        <is>
          <t>3620 EVERGREEN RD N</t>
        </is>
      </c>
      <c r="D55" s="11" t="inlineStr">
        <is>
          <t>FARGO ND 58102</t>
        </is>
      </c>
      <c r="E55" s="11" t="inlineStr">
        <is>
          <t>SW NW</t>
        </is>
      </c>
      <c r="F55" s="12" t="n">
        <v>13</v>
      </c>
      <c r="G55" s="12" t="n">
        <v>110</v>
      </c>
      <c r="H55" s="12" t="n">
        <v>22</v>
      </c>
      <c r="I55" s="11" t="n">
        <v>299</v>
      </c>
      <c r="J55" s="11" t="n">
        <v>39.72</v>
      </c>
      <c r="K55" s="11">
        <f>SUM(M55,O55,Q55,S55,U55,W55)</f>
        <v/>
      </c>
      <c r="L55" s="11">
        <f>SUM(AA55,AC55,AE55,AG55,AH55)</f>
        <v/>
      </c>
      <c r="M55" s="13" t="n"/>
      <c r="N55" s="14" t="n"/>
      <c r="O55" s="15" t="n"/>
      <c r="P55" s="14" t="n"/>
      <c r="Q55" s="22" t="n">
        <v>9.76</v>
      </c>
      <c r="R55" s="2" t="n">
        <v>8870.35648</v>
      </c>
      <c r="S55" s="21" t="n">
        <v>26.66</v>
      </c>
      <c r="T55" s="2" t="n">
        <v>7268.966304</v>
      </c>
      <c r="U55" s="14" t="n"/>
      <c r="V55" s="14" t="n"/>
      <c r="W55" s="19" t="n"/>
      <c r="X55" s="14" t="n"/>
      <c r="Y55" s="19" t="inlineStr"/>
      <c r="Z55" s="14" t="inlineStr"/>
      <c r="AA55" s="14" t="n"/>
      <c r="AB55" s="14" t="n"/>
      <c r="AC55" s="14" t="n"/>
      <c r="AD55" s="14" t="n"/>
      <c r="AE55" s="14" t="n"/>
      <c r="AF55" s="14" t="n"/>
      <c r="AG55" s="14" t="n"/>
      <c r="AH55" s="11" t="n">
        <v>3.3</v>
      </c>
      <c r="AI55" s="2">
        <f>SUM(N55,P55,R55,T55,V55,X55,Z55)</f>
        <v/>
      </c>
      <c r="AJ55" s="20">
        <f>IFERROR(AI55/$AI$616*100,0)</f>
        <v/>
      </c>
      <c r="AK55" s="2">
        <f>IFERROR(AJ55/100*$AK$1,0)</f>
        <v/>
      </c>
    </row>
    <row r="56">
      <c r="A56" s="11" t="inlineStr">
        <is>
          <t>09.13.3.75.001</t>
        </is>
      </c>
      <c r="B56" s="11" t="inlineStr">
        <is>
          <t>WILLIAM JAMES BUSSERT</t>
        </is>
      </c>
      <c r="C56" s="11" t="inlineStr">
        <is>
          <t>7677 180TH ST W</t>
        </is>
      </c>
      <c r="D56" s="11" t="inlineStr">
        <is>
          <t>FARIBAULT MN 55021</t>
        </is>
      </c>
      <c r="E56" s="11" t="inlineStr">
        <is>
          <t>SE SW</t>
        </is>
      </c>
      <c r="F56" s="12" t="n">
        <v>13</v>
      </c>
      <c r="G56" s="12" t="n">
        <v>110</v>
      </c>
      <c r="H56" s="12" t="n">
        <v>22</v>
      </c>
      <c r="I56" s="11" t="n">
        <v>80</v>
      </c>
      <c r="J56" s="11" t="n">
        <v>24.93</v>
      </c>
      <c r="K56" s="11">
        <f>SUM(M56,O56,Q56,S56,U56,W56)</f>
        <v/>
      </c>
      <c r="L56" s="11">
        <f>SUM(AA56,AC56,AE56,AG56,AH56)</f>
        <v/>
      </c>
      <c r="M56" s="13" t="n"/>
      <c r="N56" s="14" t="n"/>
      <c r="O56" s="15" t="n"/>
      <c r="P56" s="14" t="n"/>
      <c r="Q56" s="22" t="n">
        <v>11.49</v>
      </c>
      <c r="R56" s="2" t="n">
        <v>10442.66352</v>
      </c>
      <c r="S56" s="17" t="n"/>
      <c r="T56" s="14" t="n"/>
      <c r="U56" s="14" t="n"/>
      <c r="V56" s="14" t="n"/>
      <c r="W56" s="18" t="n">
        <v>0.61</v>
      </c>
      <c r="X56" s="2" t="n">
        <v>66.5276736</v>
      </c>
      <c r="Y56" s="19" t="inlineStr"/>
      <c r="Z56" s="14" t="inlineStr"/>
      <c r="AA56" s="14" t="n"/>
      <c r="AB56" s="14" t="n"/>
      <c r="AC56" s="14" t="n"/>
      <c r="AD56" s="14" t="n"/>
      <c r="AE56" s="14" t="n"/>
      <c r="AF56" s="14" t="n"/>
      <c r="AG56" s="14" t="n"/>
      <c r="AH56" s="11" t="n">
        <v>12.79</v>
      </c>
      <c r="AI56" s="2">
        <f>SUM(N56,P56,R56,T56,V56,X56,Z56)</f>
        <v/>
      </c>
      <c r="AJ56" s="20">
        <f>IFERROR(AI56/$AI$616*100,0)</f>
        <v/>
      </c>
      <c r="AK56" s="2">
        <f>IFERROR(AJ56/100*$AK$1,0)</f>
        <v/>
      </c>
    </row>
    <row r="57">
      <c r="A57" s="11" t="inlineStr">
        <is>
          <t>09.13.3.75.001</t>
        </is>
      </c>
      <c r="B57" s="11" t="inlineStr">
        <is>
          <t>WILLIAM JAMES BUSSERT</t>
        </is>
      </c>
      <c r="C57" s="11" t="inlineStr">
        <is>
          <t>7677 180TH ST W</t>
        </is>
      </c>
      <c r="D57" s="11" t="inlineStr">
        <is>
          <t>FARIBAULT MN 55021</t>
        </is>
      </c>
      <c r="E57" s="11" t="inlineStr">
        <is>
          <t>SW SW</t>
        </is>
      </c>
      <c r="F57" s="12" t="n">
        <v>13</v>
      </c>
      <c r="G57" s="12" t="n">
        <v>110</v>
      </c>
      <c r="H57" s="12" t="n">
        <v>22</v>
      </c>
      <c r="I57" s="11" t="n">
        <v>80</v>
      </c>
      <c r="J57" s="11" t="n">
        <v>31.04</v>
      </c>
      <c r="K57" s="11">
        <f>SUM(M57,O57,Q57,S57,U57,W57)</f>
        <v/>
      </c>
      <c r="L57" s="11">
        <f>SUM(AA57,AC57,AE57,AG57,AH57)</f>
        <v/>
      </c>
      <c r="M57" s="13" t="n"/>
      <c r="N57" s="14" t="n"/>
      <c r="O57" s="15" t="n"/>
      <c r="P57" s="14" t="n"/>
      <c r="Q57" s="22" t="n">
        <v>1.69</v>
      </c>
      <c r="R57" s="2" t="n">
        <v>1535.953119999999</v>
      </c>
      <c r="S57" s="21" t="n">
        <v>0.9399999999999999</v>
      </c>
      <c r="T57" s="2" t="n">
        <v>256.2951359999999</v>
      </c>
      <c r="U57" s="14" t="n"/>
      <c r="V57" s="14" t="n"/>
      <c r="W57" s="19" t="n"/>
      <c r="X57" s="14" t="n"/>
      <c r="Y57" s="19" t="inlineStr"/>
      <c r="Z57" s="14" t="inlineStr"/>
      <c r="AA57" s="14" t="n"/>
      <c r="AB57" s="14" t="n"/>
      <c r="AC57" s="14" t="n"/>
      <c r="AD57" s="14" t="n"/>
      <c r="AE57" s="14" t="n"/>
      <c r="AF57" s="14" t="n"/>
      <c r="AG57" s="14" t="n"/>
      <c r="AH57" s="11" t="n">
        <v>28.4</v>
      </c>
      <c r="AI57" s="2">
        <f>SUM(N57,P57,R57,T57,V57,X57,Z57)</f>
        <v/>
      </c>
      <c r="AJ57" s="20">
        <f>IFERROR(AI57/$AI$616*100,0)</f>
        <v/>
      </c>
      <c r="AK57" s="2">
        <f>IFERROR(AJ57/100*$AK$1,0)</f>
        <v/>
      </c>
    </row>
    <row r="58">
      <c r="A58" s="11" t="inlineStr">
        <is>
          <t>09.13.4.50.003</t>
        </is>
      </c>
      <c r="B58" s="11" t="inlineStr">
        <is>
          <t>KUHNS FAMILY TRUST &amp; WILLIAM JONES</t>
        </is>
      </c>
      <c r="C58" s="11" t="inlineStr">
        <is>
          <t>10460 WHITE OAK  RD</t>
        </is>
      </c>
      <c r="D58" s="11" t="inlineStr">
        <is>
          <t>PLYMOUTH CA 95669</t>
        </is>
      </c>
      <c r="E58" s="11" t="inlineStr">
        <is>
          <t>SW SE</t>
        </is>
      </c>
      <c r="F58" s="12" t="n">
        <v>13</v>
      </c>
      <c r="G58" s="12" t="n">
        <v>110</v>
      </c>
      <c r="H58" s="12" t="n">
        <v>22</v>
      </c>
      <c r="I58" s="11" t="n">
        <v>28</v>
      </c>
      <c r="J58" s="11" t="n">
        <v>18.44</v>
      </c>
      <c r="K58" s="11">
        <f>SUM(M58,O58,Q58,S58,U58,W58)</f>
        <v/>
      </c>
      <c r="L58" s="11">
        <f>SUM(AA58,AC58,AE58,AG58,AH58)</f>
        <v/>
      </c>
      <c r="M58" s="13" t="n"/>
      <c r="N58" s="14" t="n"/>
      <c r="O58" s="15" t="n"/>
      <c r="P58" s="14" t="n"/>
      <c r="Q58" s="22" t="n">
        <v>17.1</v>
      </c>
      <c r="R58" s="2" t="n">
        <v>15541.3008</v>
      </c>
      <c r="S58" s="17" t="n"/>
      <c r="T58" s="14" t="n"/>
      <c r="U58" s="14" t="n"/>
      <c r="V58" s="14" t="n"/>
      <c r="W58" s="19" t="n"/>
      <c r="X58" s="14" t="n"/>
      <c r="Y58" s="19" t="inlineStr"/>
      <c r="Z58" s="14" t="inlineStr"/>
      <c r="AA58" s="14" t="n"/>
      <c r="AB58" s="14" t="n"/>
      <c r="AC58" s="14" t="n"/>
      <c r="AD58" s="14" t="n"/>
      <c r="AE58" s="14" t="n"/>
      <c r="AF58" s="14" t="n"/>
      <c r="AG58" s="14" t="n"/>
      <c r="AH58" s="11" t="n">
        <v>1.33</v>
      </c>
      <c r="AI58" s="2">
        <f>SUM(N58,P58,R58,T58,V58,X58,Z58)</f>
        <v/>
      </c>
      <c r="AJ58" s="20">
        <f>IFERROR(AI58/$AI$616*100,0)</f>
        <v/>
      </c>
      <c r="AK58" s="2">
        <f>IFERROR(AJ58/100*$AK$1,0)</f>
        <v/>
      </c>
    </row>
    <row r="59">
      <c r="A59" s="11" t="inlineStr">
        <is>
          <t>09.13.4.50.004</t>
        </is>
      </c>
      <c r="B59" s="11" t="inlineStr">
        <is>
          <t>HUNTER &amp; KAYLA BORCHERT</t>
        </is>
      </c>
      <c r="C59" s="11" t="inlineStr">
        <is>
          <t>212 CEDAR AVE N</t>
        </is>
      </c>
      <c r="D59" s="11" t="inlineStr">
        <is>
          <t>OWATONNA MN 55060</t>
        </is>
      </c>
      <c r="E59" s="11" t="inlineStr">
        <is>
          <t>SW SE</t>
        </is>
      </c>
      <c r="F59" s="12" t="n">
        <v>13</v>
      </c>
      <c r="G59" s="12" t="n">
        <v>110</v>
      </c>
      <c r="H59" s="12" t="n">
        <v>22</v>
      </c>
      <c r="I59" s="11" t="n">
        <v>10</v>
      </c>
      <c r="J59" s="11" t="n">
        <v>8.16</v>
      </c>
      <c r="K59" s="11">
        <f>SUM(M59,O59,Q59,S59,U59,W59)</f>
        <v/>
      </c>
      <c r="L59" s="11">
        <f>SUM(AA59,AC59,AE59,AG59,AH59)</f>
        <v/>
      </c>
      <c r="M59" s="13" t="n"/>
      <c r="N59" s="14" t="n"/>
      <c r="O59" s="15" t="n"/>
      <c r="P59" s="14" t="n"/>
      <c r="Q59" s="22" t="n">
        <v>4.31</v>
      </c>
      <c r="R59" s="2" t="n">
        <v>3917.134879999999</v>
      </c>
      <c r="S59" s="17" t="n"/>
      <c r="T59" s="14" t="n"/>
      <c r="U59" s="14" t="n"/>
      <c r="V59" s="14" t="n"/>
      <c r="W59" s="18" t="n">
        <v>0.34</v>
      </c>
      <c r="X59" s="2" t="n">
        <v>37.08099840000001</v>
      </c>
      <c r="Y59" s="19" t="inlineStr"/>
      <c r="Z59" s="14" t="inlineStr"/>
      <c r="AA59" s="14" t="n"/>
      <c r="AB59" s="14" t="n"/>
      <c r="AC59" s="14" t="n"/>
      <c r="AD59" s="14" t="n"/>
      <c r="AE59" s="14" t="n"/>
      <c r="AF59" s="14" t="n"/>
      <c r="AG59" s="14" t="n"/>
      <c r="AH59" s="11" t="n">
        <v>3.48</v>
      </c>
      <c r="AI59" s="2">
        <f>SUM(N59,P59,R59,T59,V59,X59,Z59)</f>
        <v/>
      </c>
      <c r="AJ59" s="20">
        <f>IFERROR(AI59/$AI$616*100,0)</f>
        <v/>
      </c>
      <c r="AK59" s="2">
        <f>IFERROR(AJ59/100*$AK$1,0)</f>
        <v/>
      </c>
    </row>
    <row r="60">
      <c r="A60" s="11" t="inlineStr">
        <is>
          <t>09.13.4.75.001</t>
        </is>
      </c>
      <c r="B60" s="11" t="inlineStr">
        <is>
          <t>DALE J KUCHINKA TRUST</t>
        </is>
      </c>
      <c r="C60" s="11" t="inlineStr">
        <is>
          <t>17767 GARY TRL</t>
        </is>
      </c>
      <c r="D60" s="11" t="inlineStr">
        <is>
          <t>FARIBAULT MN 55021</t>
        </is>
      </c>
      <c r="E60" s="11" t="inlineStr">
        <is>
          <t>004</t>
        </is>
      </c>
      <c r="F60" s="12" t="n">
        <v>13</v>
      </c>
      <c r="G60" s="12" t="n">
        <v>110</v>
      </c>
      <c r="H60" s="12" t="n">
        <v>22</v>
      </c>
      <c r="I60" s="11" t="n">
        <v>39</v>
      </c>
      <c r="J60" s="11" t="n">
        <v>23.53</v>
      </c>
      <c r="K60" s="11">
        <f>SUM(M60,O60,Q60,S60,U60,W60)</f>
        <v/>
      </c>
      <c r="L60" s="11">
        <f>SUM(AA60,AC60,AE60,AG60,AH60)</f>
        <v/>
      </c>
      <c r="M60" s="13" t="n"/>
      <c r="N60" s="14" t="n"/>
      <c r="O60" s="15" t="n"/>
      <c r="P60" s="14" t="n"/>
      <c r="Q60" s="22" t="n">
        <v>9.07</v>
      </c>
      <c r="R60" s="2" t="n">
        <v>8243.25136</v>
      </c>
      <c r="S60" s="17" t="n"/>
      <c r="T60" s="14" t="n"/>
      <c r="U60" s="14" t="n"/>
      <c r="V60" s="14" t="n"/>
      <c r="W60" s="18" t="n">
        <v>1.08</v>
      </c>
      <c r="X60" s="2" t="n">
        <v>117.7867008</v>
      </c>
      <c r="Y60" s="19" t="inlineStr"/>
      <c r="Z60" s="14" t="inlineStr"/>
      <c r="AA60" s="14" t="n"/>
      <c r="AB60" s="14" t="n"/>
      <c r="AC60" s="14" t="n"/>
      <c r="AD60" s="14" t="n"/>
      <c r="AE60" s="14" t="n"/>
      <c r="AF60" s="14" t="n"/>
      <c r="AG60" s="14" t="n"/>
      <c r="AH60" s="11" t="n">
        <v>13.37</v>
      </c>
      <c r="AI60" s="2">
        <f>SUM(N60,P60,R60,T60,V60,X60,Z60)</f>
        <v/>
      </c>
      <c r="AJ60" s="20">
        <f>IFERROR(AI60/$AI$616*100,0)</f>
        <v/>
      </c>
      <c r="AK60" s="2">
        <f>IFERROR(AJ60/100*$AK$1,0)</f>
        <v/>
      </c>
    </row>
    <row r="61">
      <c r="A61" s="11" t="inlineStr">
        <is>
          <t>09.13.4.75.001</t>
        </is>
      </c>
      <c r="B61" s="11" t="inlineStr">
        <is>
          <t>DALE J KUCHINKA TRUST</t>
        </is>
      </c>
      <c r="C61" s="11" t="inlineStr">
        <is>
          <t>17767 GARY TRL</t>
        </is>
      </c>
      <c r="D61" s="11" t="inlineStr">
        <is>
          <t>FARIBAULT MN 55021</t>
        </is>
      </c>
      <c r="E61" s="11" t="inlineStr">
        <is>
          <t>SW SE</t>
        </is>
      </c>
      <c r="F61" s="12" t="n">
        <v>13</v>
      </c>
      <c r="G61" s="12" t="n">
        <v>110</v>
      </c>
      <c r="H61" s="12" t="n">
        <v>22</v>
      </c>
      <c r="I61" s="11" t="n">
        <v>39</v>
      </c>
      <c r="J61" s="11" t="n">
        <v>0.03</v>
      </c>
      <c r="K61" s="11">
        <f>SUM(M61,O61,Q61,S61,U61,W61)</f>
        <v/>
      </c>
      <c r="L61" s="11">
        <f>SUM(AA61,AC61,AE61,AG61,AH61)</f>
        <v/>
      </c>
      <c r="M61" s="13" t="n"/>
      <c r="N61" s="14" t="n"/>
      <c r="O61" s="15" t="n"/>
      <c r="P61" s="14" t="n"/>
      <c r="Q61" s="16" t="n"/>
      <c r="R61" s="14" t="n"/>
      <c r="S61" s="17" t="n"/>
      <c r="T61" s="14" t="n"/>
      <c r="U61" s="14" t="n"/>
      <c r="V61" s="14" t="n"/>
      <c r="W61" s="18" t="n">
        <v>0.03</v>
      </c>
      <c r="X61" s="2" t="n">
        <v>3.2718528</v>
      </c>
      <c r="Y61" s="19" t="inlineStr"/>
      <c r="Z61" s="14" t="inlineStr"/>
      <c r="AA61" s="14" t="n"/>
      <c r="AB61" s="14" t="n"/>
      <c r="AC61" s="14" t="n"/>
      <c r="AD61" s="14" t="n"/>
      <c r="AE61" s="14" t="n"/>
      <c r="AF61" s="14" t="n"/>
      <c r="AG61" s="14" t="n"/>
      <c r="AH61" s="14" t="n"/>
      <c r="AI61" s="2">
        <f>SUM(N61,P61,R61,T61,V61,X61,Z61)</f>
        <v/>
      </c>
      <c r="AJ61" s="20">
        <f>IFERROR(AI61/$AI$616*100,0)</f>
        <v/>
      </c>
      <c r="AK61" s="2">
        <f>IFERROR(AJ61/100*$AK$1,0)</f>
        <v/>
      </c>
    </row>
    <row r="62">
      <c r="A62" s="11" t="inlineStr">
        <is>
          <t>09.14.1.00.001</t>
        </is>
      </c>
      <c r="B62" s="11" t="inlineStr">
        <is>
          <t>KOLARS PROPERTIES LLLP</t>
        </is>
      </c>
      <c r="C62" s="11" t="inlineStr">
        <is>
          <t>3620 EVERGREEN RD N</t>
        </is>
      </c>
      <c r="D62" s="11" t="inlineStr">
        <is>
          <t>FARGO ND 58102</t>
        </is>
      </c>
      <c r="E62" s="11" t="inlineStr">
        <is>
          <t>NE NE</t>
        </is>
      </c>
      <c r="F62" s="12" t="n">
        <v>14</v>
      </c>
      <c r="G62" s="12" t="n">
        <v>110</v>
      </c>
      <c r="H62" s="12" t="n">
        <v>22</v>
      </c>
      <c r="I62" s="11" t="n">
        <v>80</v>
      </c>
      <c r="J62" s="11" t="n">
        <v>38.97</v>
      </c>
      <c r="K62" s="11">
        <f>SUM(M62,O62,Q62,S62,U62,W62)</f>
        <v/>
      </c>
      <c r="L62" s="11">
        <f>SUM(AA62,AC62,AE62,AG62,AH62)</f>
        <v/>
      </c>
      <c r="M62" s="13" t="n"/>
      <c r="N62" s="14" t="n"/>
      <c r="O62" s="15" t="n"/>
      <c r="P62" s="14" t="n"/>
      <c r="Q62" s="22" t="n">
        <v>3.75</v>
      </c>
      <c r="R62" s="2" t="n">
        <v>3408.18</v>
      </c>
      <c r="S62" s="21" t="n">
        <v>33.43</v>
      </c>
      <c r="T62" s="2" t="n">
        <v>9114.836592000001</v>
      </c>
      <c r="U62" s="14" t="n"/>
      <c r="V62" s="14" t="n"/>
      <c r="W62" s="19" t="n"/>
      <c r="X62" s="14" t="n"/>
      <c r="Y62" s="19" t="inlineStr"/>
      <c r="Z62" s="14" t="inlineStr"/>
      <c r="AA62" s="14" t="n"/>
      <c r="AB62" s="14" t="n"/>
      <c r="AC62" s="14" t="n"/>
      <c r="AD62" s="14" t="n"/>
      <c r="AE62" s="14" t="n"/>
      <c r="AF62" s="14" t="n"/>
      <c r="AG62" s="14" t="n"/>
      <c r="AH62" s="11" t="n">
        <v>1.79</v>
      </c>
      <c r="AI62" s="2">
        <f>SUM(N62,P62,R62,T62,V62,X62,Z62)</f>
        <v/>
      </c>
      <c r="AJ62" s="20">
        <f>IFERROR(AI62/$AI$616*100,0)</f>
        <v/>
      </c>
      <c r="AK62" s="2">
        <f>IFERROR(AJ62/100*$AK$1,0)</f>
        <v/>
      </c>
    </row>
    <row r="63">
      <c r="A63" s="11" t="inlineStr">
        <is>
          <t>09.14.1.00.001</t>
        </is>
      </c>
      <c r="B63" s="11" t="inlineStr">
        <is>
          <t>KOLARS PROPERTIES LLLP</t>
        </is>
      </c>
      <c r="C63" s="11" t="inlineStr">
        <is>
          <t>3620 EVERGREEN RD N</t>
        </is>
      </c>
      <c r="D63" s="11" t="inlineStr">
        <is>
          <t>FARGO ND 58102</t>
        </is>
      </c>
      <c r="E63" s="11" t="inlineStr">
        <is>
          <t>SE NE</t>
        </is>
      </c>
      <c r="F63" s="12" t="n">
        <v>14</v>
      </c>
      <c r="G63" s="12" t="n">
        <v>110</v>
      </c>
      <c r="H63" s="12" t="n">
        <v>22</v>
      </c>
      <c r="I63" s="11" t="n">
        <v>80</v>
      </c>
      <c r="J63" s="11" t="n">
        <v>40.02</v>
      </c>
      <c r="K63" s="11">
        <f>SUM(M63,O63,Q63,S63,U63,W63)</f>
        <v/>
      </c>
      <c r="L63" s="11">
        <f>SUM(AA63,AC63,AE63,AG63,AH63)</f>
        <v/>
      </c>
      <c r="M63" s="13" t="n"/>
      <c r="N63" s="14" t="n"/>
      <c r="O63" s="15" t="n"/>
      <c r="P63" s="14" t="n"/>
      <c r="Q63" s="22" t="n">
        <v>15.81</v>
      </c>
      <c r="R63" s="2" t="n">
        <v>14368.88688</v>
      </c>
      <c r="S63" s="21" t="n">
        <v>13.35</v>
      </c>
      <c r="T63" s="2" t="n">
        <v>3639.936239999999</v>
      </c>
      <c r="U63" s="14" t="n"/>
      <c r="V63" s="14" t="n"/>
      <c r="W63" s="19" t="n"/>
      <c r="X63" s="14" t="n"/>
      <c r="Y63" s="19" t="inlineStr"/>
      <c r="Z63" s="14" t="inlineStr"/>
      <c r="AA63" s="14" t="n"/>
      <c r="AB63" s="14" t="n"/>
      <c r="AC63" s="14" t="n"/>
      <c r="AD63" s="14" t="n"/>
      <c r="AE63" s="14" t="n"/>
      <c r="AF63" s="14" t="n"/>
      <c r="AG63" s="14" t="n"/>
      <c r="AH63" s="11" t="n">
        <v>10.85</v>
      </c>
      <c r="AI63" s="2">
        <f>SUM(N63,P63,R63,T63,V63,X63,Z63)</f>
        <v/>
      </c>
      <c r="AJ63" s="20">
        <f>IFERROR(AI63/$AI$616*100,0)</f>
        <v/>
      </c>
      <c r="AK63" s="2">
        <f>IFERROR(AJ63/100*$AK$1,0)</f>
        <v/>
      </c>
    </row>
    <row r="64">
      <c r="A64" s="11" t="inlineStr">
        <is>
          <t>09.14.1.25.003</t>
        </is>
      </c>
      <c r="B64" s="11" t="inlineStr">
        <is>
          <t>KC PARTNERSHIP LLP</t>
        </is>
      </c>
      <c r="C64" s="11" t="inlineStr">
        <is>
          <t>428 CENTRAL AVE N</t>
        </is>
      </c>
      <c r="D64" s="11" t="inlineStr">
        <is>
          <t>FARIBAULT MN 55021</t>
        </is>
      </c>
      <c r="E64" s="11" t="inlineStr">
        <is>
          <t>NW NE</t>
        </is>
      </c>
      <c r="F64" s="12" t="n">
        <v>14</v>
      </c>
      <c r="G64" s="12" t="n">
        <v>110</v>
      </c>
      <c r="H64" s="12" t="n">
        <v>22</v>
      </c>
      <c r="I64" s="11" t="n">
        <v>47</v>
      </c>
      <c r="J64" s="11" t="n">
        <v>29.53</v>
      </c>
      <c r="K64" s="11">
        <f>SUM(M64,O64,Q64,S64,U64,W64)</f>
        <v/>
      </c>
      <c r="L64" s="11">
        <f>SUM(AA64,AC64,AE64,AG64,AH64)</f>
        <v/>
      </c>
      <c r="M64" s="13" t="n"/>
      <c r="N64" s="14" t="n"/>
      <c r="O64" s="15" t="n"/>
      <c r="P64" s="14" t="n"/>
      <c r="Q64" s="22" t="n">
        <v>13.99</v>
      </c>
      <c r="R64" s="2" t="n">
        <v>12714.78352</v>
      </c>
      <c r="S64" s="21" t="n">
        <v>13.42</v>
      </c>
      <c r="T64" s="2" t="n">
        <v>3659.022047999999</v>
      </c>
      <c r="U64" s="14" t="n"/>
      <c r="V64" s="14" t="n"/>
      <c r="W64" s="19" t="n"/>
      <c r="X64" s="14" t="n"/>
      <c r="Y64" s="19" t="inlineStr"/>
      <c r="Z64" s="14" t="inlineStr"/>
      <c r="AA64" s="14" t="n"/>
      <c r="AB64" s="14" t="n"/>
      <c r="AC64" s="14" t="n"/>
      <c r="AD64" s="14" t="n"/>
      <c r="AE64" s="14" t="n"/>
      <c r="AF64" s="14" t="n"/>
      <c r="AG64" s="14" t="n"/>
      <c r="AH64" s="11" t="n">
        <v>2.11</v>
      </c>
      <c r="AI64" s="2">
        <f>SUM(N64,P64,R64,T64,V64,X64,Z64)</f>
        <v/>
      </c>
      <c r="AJ64" s="20">
        <f>IFERROR(AI64/$AI$616*100,0)</f>
        <v/>
      </c>
      <c r="AK64" s="2">
        <f>IFERROR(AJ64/100*$AK$1,0)</f>
        <v/>
      </c>
    </row>
    <row r="65">
      <c r="A65" s="11" t="inlineStr">
        <is>
          <t>09.14.1.25.003</t>
        </is>
      </c>
      <c r="B65" s="11" t="inlineStr">
        <is>
          <t>KC PARTNERSHIP LLP</t>
        </is>
      </c>
      <c r="C65" s="11" t="inlineStr">
        <is>
          <t>428 CENTRAL AVE N</t>
        </is>
      </c>
      <c r="D65" s="11" t="inlineStr">
        <is>
          <t>FARIBAULT MN 55021</t>
        </is>
      </c>
      <c r="E65" s="11" t="inlineStr">
        <is>
          <t>SW NE</t>
        </is>
      </c>
      <c r="F65" s="12" t="n">
        <v>14</v>
      </c>
      <c r="G65" s="12" t="n">
        <v>110</v>
      </c>
      <c r="H65" s="12" t="n">
        <v>22</v>
      </c>
      <c r="I65" s="11" t="n">
        <v>47</v>
      </c>
      <c r="J65" s="11" t="n">
        <v>17.47</v>
      </c>
      <c r="K65" s="11">
        <f>SUM(M65,O65,Q65,S65,U65,W65)</f>
        <v/>
      </c>
      <c r="L65" s="11">
        <f>SUM(AA65,AC65,AE65,AG65,AH65)</f>
        <v/>
      </c>
      <c r="M65" s="13" t="n"/>
      <c r="N65" s="14" t="n"/>
      <c r="O65" s="15" t="n"/>
      <c r="P65" s="14" t="n"/>
      <c r="Q65" s="22" t="n">
        <v>12.66</v>
      </c>
      <c r="R65" s="2" t="n">
        <v>11506.01568</v>
      </c>
      <c r="S65" s="21" t="n">
        <v>2.81</v>
      </c>
      <c r="T65" s="2" t="n">
        <v>766.1588639999999</v>
      </c>
      <c r="U65" s="14" t="n"/>
      <c r="V65" s="14" t="n"/>
      <c r="W65" s="19" t="n"/>
      <c r="X65" s="14" t="n"/>
      <c r="Y65" s="19" t="inlineStr"/>
      <c r="Z65" s="14" t="inlineStr"/>
      <c r="AA65" s="14" t="n"/>
      <c r="AB65" s="14" t="n"/>
      <c r="AC65" s="14" t="n"/>
      <c r="AD65" s="14" t="n"/>
      <c r="AE65" s="14" t="n"/>
      <c r="AF65" s="14" t="n"/>
      <c r="AG65" s="14" t="n"/>
      <c r="AH65" s="11" t="n">
        <v>1.99</v>
      </c>
      <c r="AI65" s="2">
        <f>SUM(N65,P65,R65,T65,V65,X65,Z65)</f>
        <v/>
      </c>
      <c r="AJ65" s="20">
        <f>IFERROR(AI65/$AI$616*100,0)</f>
        <v/>
      </c>
      <c r="AK65" s="2">
        <f>IFERROR(AJ65/100*$AK$1,0)</f>
        <v/>
      </c>
    </row>
    <row r="66">
      <c r="A66" s="11" t="inlineStr">
        <is>
          <t>09.14.1.50.003</t>
        </is>
      </c>
      <c r="B66" s="11" t="inlineStr">
        <is>
          <t>JEREMY M &amp; JACQALYN A DRAGER</t>
        </is>
      </c>
      <c r="C66" s="11" t="inlineStr">
        <is>
          <t>8296 170TH ST W</t>
        </is>
      </c>
      <c r="D66" s="11" t="inlineStr">
        <is>
          <t>FARIBAULT MN 55021</t>
        </is>
      </c>
      <c r="E66" s="11" t="inlineStr">
        <is>
          <t>NW NE</t>
        </is>
      </c>
      <c r="F66" s="12" t="n">
        <v>14</v>
      </c>
      <c r="G66" s="12" t="n">
        <v>110</v>
      </c>
      <c r="H66" s="12" t="n">
        <v>22</v>
      </c>
      <c r="I66" s="11" t="n">
        <v>33</v>
      </c>
      <c r="J66" s="11" t="n">
        <v>10.48</v>
      </c>
      <c r="K66" s="11">
        <f>SUM(M66,O66,Q66,S66,U66,W66)</f>
        <v/>
      </c>
      <c r="L66" s="11">
        <f>SUM(AA66,AC66,AE66,AG66,AH66)</f>
        <v/>
      </c>
      <c r="M66" s="13" t="n"/>
      <c r="N66" s="14" t="n"/>
      <c r="O66" s="15" t="n"/>
      <c r="P66" s="14" t="n"/>
      <c r="Q66" s="22" t="n">
        <v>0.72</v>
      </c>
      <c r="R66" s="2" t="n">
        <v>654.3705599999998</v>
      </c>
      <c r="S66" s="21" t="n">
        <v>2.39</v>
      </c>
      <c r="T66" s="2" t="n">
        <v>651.6440159999999</v>
      </c>
      <c r="U66" s="14" t="n"/>
      <c r="V66" s="14" t="n"/>
      <c r="W66" s="18" t="n">
        <v>2.29</v>
      </c>
      <c r="X66" s="2" t="n">
        <v>237.8066873424407</v>
      </c>
      <c r="Y66" s="19" t="inlineStr"/>
      <c r="Z66" s="14" t="inlineStr"/>
      <c r="AA66" s="14" t="n"/>
      <c r="AB66" s="14" t="n"/>
      <c r="AC66" s="14" t="n"/>
      <c r="AD66" s="14" t="n"/>
      <c r="AE66" s="14" t="n"/>
      <c r="AF66" s="14" t="n"/>
      <c r="AG66" s="14" t="n"/>
      <c r="AH66" s="11" t="n">
        <v>5.09</v>
      </c>
      <c r="AI66" s="2">
        <f>SUM(N66,P66,R66,T66,V66,X66,Z66)</f>
        <v/>
      </c>
      <c r="AJ66" s="20">
        <f>IFERROR(AI66/$AI$616*100,0)</f>
        <v/>
      </c>
      <c r="AK66" s="2">
        <f>IFERROR(AJ66/100*$AK$1,0)</f>
        <v/>
      </c>
    </row>
    <row r="67">
      <c r="A67" s="11" t="inlineStr">
        <is>
          <t>09.14.1.50.003</t>
        </is>
      </c>
      <c r="B67" s="11" t="inlineStr">
        <is>
          <t>JEREMY M &amp; JACQALYN A DRAGER</t>
        </is>
      </c>
      <c r="C67" s="11" t="inlineStr">
        <is>
          <t>8296 170TH ST W</t>
        </is>
      </c>
      <c r="D67" s="11" t="inlineStr">
        <is>
          <t>FARIBAULT MN 55021</t>
        </is>
      </c>
      <c r="E67" s="11" t="inlineStr">
        <is>
          <t>SW NE</t>
        </is>
      </c>
      <c r="F67" s="12" t="n">
        <v>14</v>
      </c>
      <c r="G67" s="12" t="n">
        <v>110</v>
      </c>
      <c r="H67" s="12" t="n">
        <v>22</v>
      </c>
      <c r="I67" s="11" t="n">
        <v>33</v>
      </c>
      <c r="J67" s="11" t="n">
        <v>22.52</v>
      </c>
      <c r="K67" s="11">
        <f>SUM(M67,O67,Q67,S67,U67,W67)</f>
        <v/>
      </c>
      <c r="L67" s="11">
        <f>SUM(AA67,AC67,AE67,AG67,AH67)</f>
        <v/>
      </c>
      <c r="M67" s="13" t="n"/>
      <c r="N67" s="14" t="n"/>
      <c r="O67" s="15" t="n"/>
      <c r="P67" s="14" t="n"/>
      <c r="Q67" s="16" t="n"/>
      <c r="R67" s="14" t="n"/>
      <c r="S67" s="17" t="n"/>
      <c r="T67" s="14" t="n"/>
      <c r="U67" s="14" t="n"/>
      <c r="V67" s="14" t="n"/>
      <c r="W67" s="19" t="n"/>
      <c r="X67" s="14" t="n"/>
      <c r="Y67" s="19" t="inlineStr"/>
      <c r="Z67" s="14" t="inlineStr"/>
      <c r="AA67" s="14" t="n"/>
      <c r="AB67" s="14" t="n"/>
      <c r="AC67" s="14" t="n"/>
      <c r="AD67" s="14" t="n"/>
      <c r="AE67" s="14" t="n"/>
      <c r="AF67" s="14" t="n"/>
      <c r="AG67" s="14" t="n"/>
      <c r="AH67" s="11" t="n">
        <v>22.51</v>
      </c>
      <c r="AI67" s="2">
        <f>SUM(N67,P67,R67,T67,V67,X67,Z67)</f>
        <v/>
      </c>
      <c r="AJ67" s="20">
        <f>IFERROR(AI67/$AI$616*100,0)</f>
        <v/>
      </c>
      <c r="AK67" s="2">
        <f>IFERROR(AJ67/100*$AK$1,0)</f>
        <v/>
      </c>
    </row>
    <row r="68">
      <c r="A68" s="11" t="inlineStr">
        <is>
          <t>09.14.2.00.001</t>
        </is>
      </c>
      <c r="B68" s="11" t="inlineStr">
        <is>
          <t>RICKY D &amp; KELLY A WROE</t>
        </is>
      </c>
      <c r="C68" s="11" t="inlineStr">
        <is>
          <t>8740 DODD RD</t>
        </is>
      </c>
      <c r="D68" s="11" t="inlineStr">
        <is>
          <t>FARIBAULT MN 55021</t>
        </is>
      </c>
      <c r="E68" s="11" t="inlineStr">
        <is>
          <t>NE NW</t>
        </is>
      </c>
      <c r="F68" s="12" t="n">
        <v>14</v>
      </c>
      <c r="G68" s="12" t="n">
        <v>110</v>
      </c>
      <c r="H68" s="12" t="n">
        <v>22</v>
      </c>
      <c r="I68" s="11" t="n">
        <v>40</v>
      </c>
      <c r="J68" s="11" t="n">
        <v>39.96</v>
      </c>
      <c r="K68" s="11">
        <f>SUM(M68,O68,Q68,S68,U68,W68)</f>
        <v/>
      </c>
      <c r="L68" s="11">
        <f>SUM(AA68,AC68,AE68,AG68,AH68)</f>
        <v/>
      </c>
      <c r="M68" s="13" t="n"/>
      <c r="N68" s="14" t="n"/>
      <c r="O68" s="15" t="n"/>
      <c r="P68" s="14" t="n"/>
      <c r="Q68" s="22" t="n">
        <v>18.79</v>
      </c>
      <c r="R68" s="2" t="n">
        <v>17077.25392</v>
      </c>
      <c r="S68" s="21" t="n">
        <v>2.76</v>
      </c>
      <c r="T68" s="2" t="n">
        <v>752.526144</v>
      </c>
      <c r="U68" s="14" t="n"/>
      <c r="V68" s="14" t="n"/>
      <c r="W68" s="18" t="n">
        <v>3.04</v>
      </c>
      <c r="X68" s="2" t="n">
        <v>299.7329489881411</v>
      </c>
      <c r="Y68" s="19" t="inlineStr"/>
      <c r="Z68" s="14" t="inlineStr"/>
      <c r="AA68" s="14" t="n"/>
      <c r="AB68" s="14" t="n"/>
      <c r="AC68" s="14" t="n"/>
      <c r="AD68" s="14" t="n"/>
      <c r="AE68" s="14" t="n"/>
      <c r="AF68" s="14" t="n"/>
      <c r="AG68" s="14" t="n"/>
      <c r="AH68" s="11" t="n">
        <v>15.38</v>
      </c>
      <c r="AI68" s="2">
        <f>SUM(N68,P68,R68,T68,V68,X68,Z68)</f>
        <v/>
      </c>
      <c r="AJ68" s="20">
        <f>IFERROR(AI68/$AI$616*100,0)</f>
        <v/>
      </c>
      <c r="AK68" s="2">
        <f>IFERROR(AJ68/100*$AK$1,0)</f>
        <v/>
      </c>
    </row>
    <row r="69">
      <c r="A69" s="11" t="inlineStr">
        <is>
          <t>09.14.2.25.001</t>
        </is>
      </c>
      <c r="B69" s="11" t="inlineStr">
        <is>
          <t>VINTAGE ESCAPES WINERY &amp; VINEYARD LLC</t>
        </is>
      </c>
      <c r="C69" s="11" t="inlineStr">
        <is>
          <t>8977 DODD RD</t>
        </is>
      </c>
      <c r="D69" s="11" t="inlineStr">
        <is>
          <t>KILKENNY MN 56052</t>
        </is>
      </c>
      <c r="E69" s="11" t="inlineStr">
        <is>
          <t>001</t>
        </is>
      </c>
      <c r="F69" s="12" t="n">
        <v>14</v>
      </c>
      <c r="G69" s="12" t="n">
        <v>110</v>
      </c>
      <c r="H69" s="12" t="n">
        <v>22</v>
      </c>
      <c r="I69" s="11" t="n">
        <v>32</v>
      </c>
      <c r="J69" s="11" t="n">
        <v>27.8</v>
      </c>
      <c r="K69" s="11">
        <f>SUM(M69,O69,Q69,S69,U69,W69)</f>
        <v/>
      </c>
      <c r="L69" s="11">
        <f>SUM(AA69,AC69,AE69,AG69,AH69)</f>
        <v/>
      </c>
      <c r="M69" s="13" t="n"/>
      <c r="N69" s="14" t="n"/>
      <c r="O69" s="15" t="n"/>
      <c r="P69" s="14" t="n"/>
      <c r="Q69" s="22" t="n">
        <v>8.59</v>
      </c>
      <c r="R69" s="2" t="n">
        <v>7807.004319999999</v>
      </c>
      <c r="S69" s="21" t="n">
        <v>2.08</v>
      </c>
      <c r="T69" s="2" t="n">
        <v>567.1211520000001</v>
      </c>
      <c r="U69" s="11" t="n">
        <v>3.36</v>
      </c>
      <c r="V69" s="2" t="n">
        <v>907.9582834627012</v>
      </c>
      <c r="W69" s="19" t="n"/>
      <c r="X69" s="14" t="n"/>
      <c r="Y69" s="19" t="inlineStr"/>
      <c r="Z69" s="14" t="inlineStr"/>
      <c r="AA69" s="14" t="n"/>
      <c r="AB69" s="14" t="n"/>
      <c r="AC69" s="14" t="n"/>
      <c r="AD69" s="14" t="n"/>
      <c r="AE69" s="14" t="n"/>
      <c r="AF69" s="14" t="n"/>
      <c r="AG69" s="14" t="n"/>
      <c r="AH69" s="11" t="n">
        <v>13.75</v>
      </c>
      <c r="AI69" s="2">
        <f>SUM(N69,P69,R69,T69,V69,X69,Z69)</f>
        <v/>
      </c>
      <c r="AJ69" s="20">
        <f>IFERROR(AI69/$AI$616*100,0)</f>
        <v/>
      </c>
      <c r="AK69" s="2">
        <f>IFERROR(AJ69/100*$AK$1,0)</f>
        <v/>
      </c>
    </row>
    <row r="70">
      <c r="A70" s="11" t="inlineStr">
        <is>
          <t>09.14.2.25.004</t>
        </is>
      </c>
      <c r="B70" s="11" t="inlineStr">
        <is>
          <t>JADE M &amp; MARIE MILDE</t>
        </is>
      </c>
      <c r="C70" s="11" t="inlineStr">
        <is>
          <t>20623 206TH ST W</t>
        </is>
      </c>
      <c r="D70" s="11" t="inlineStr">
        <is>
          <t>FARIBAULT MN 55021</t>
        </is>
      </c>
      <c r="E70" s="11" t="inlineStr">
        <is>
          <t>001</t>
        </is>
      </c>
      <c r="F70" s="12" t="n">
        <v>14</v>
      </c>
      <c r="G70" s="12" t="n">
        <v>110</v>
      </c>
      <c r="H70" s="12" t="n">
        <v>22</v>
      </c>
      <c r="I70" s="14" t="n"/>
      <c r="J70" s="11" t="n">
        <v>0.34</v>
      </c>
      <c r="K70" s="11">
        <f>SUM(M70,O70,Q70,S70,U70,W70)</f>
        <v/>
      </c>
      <c r="L70" s="11">
        <f>SUM(AA70,AC70,AE70,AG70,AH70)</f>
        <v/>
      </c>
      <c r="M70" s="13" t="n"/>
      <c r="N70" s="14" t="n"/>
      <c r="O70" s="15" t="n"/>
      <c r="P70" s="14" t="n"/>
      <c r="Q70" s="16" t="n"/>
      <c r="R70" s="14" t="n"/>
      <c r="S70" s="21" t="n">
        <v>0.34</v>
      </c>
      <c r="T70" s="2" t="n">
        <v>92.70249599999998</v>
      </c>
      <c r="U70" s="14" t="n"/>
      <c r="V70" s="14" t="n"/>
      <c r="W70" s="19" t="n"/>
      <c r="X70" s="14" t="n"/>
      <c r="Y70" s="19" t="inlineStr"/>
      <c r="Z70" s="14" t="inlineStr"/>
      <c r="AA70" s="14" t="n"/>
      <c r="AB70" s="14" t="n"/>
      <c r="AC70" s="14" t="n"/>
      <c r="AD70" s="14" t="n"/>
      <c r="AE70" s="14" t="n"/>
      <c r="AF70" s="14" t="n"/>
      <c r="AG70" s="14" t="n"/>
      <c r="AH70" s="14" t="n"/>
      <c r="AI70" s="2">
        <f>SUM(N70,P70,R70,T70,V70,X70,Z70)</f>
        <v/>
      </c>
      <c r="AJ70" s="20">
        <f>IFERROR(AI70/$AI$616*100,0)</f>
        <v/>
      </c>
      <c r="AK70" s="2">
        <f>IFERROR(AJ70/100*$AK$1,0)</f>
        <v/>
      </c>
    </row>
    <row r="71">
      <c r="A71" s="11" t="inlineStr">
        <is>
          <t>09.14.2.25.005</t>
        </is>
      </c>
      <c r="B71" s="11" t="inlineStr">
        <is>
          <t>DANIEL D &amp; ASHLEY A RELLER TRUST</t>
        </is>
      </c>
      <c r="C71" s="11" t="inlineStr">
        <is>
          <t>8977 DODD RD</t>
        </is>
      </c>
      <c r="D71" s="11" t="inlineStr">
        <is>
          <t>KILKENNY MN 56052</t>
        </is>
      </c>
      <c r="E71" s="11" t="inlineStr">
        <is>
          <t>001</t>
        </is>
      </c>
      <c r="F71" s="12" t="n">
        <v>14</v>
      </c>
      <c r="G71" s="12" t="n">
        <v>110</v>
      </c>
      <c r="H71" s="12" t="n">
        <v>22</v>
      </c>
      <c r="I71" s="11" t="n">
        <v>1</v>
      </c>
      <c r="J71" s="11" t="n">
        <v>0.77</v>
      </c>
      <c r="K71" s="11">
        <f>SUM(M71,O71,Q71,S71,U71,W71)</f>
        <v/>
      </c>
      <c r="L71" s="11">
        <f>SUM(AA71,AC71,AE71,AG71,AH71)</f>
        <v/>
      </c>
      <c r="M71" s="13" t="n"/>
      <c r="N71" s="14" t="n"/>
      <c r="O71" s="15" t="n"/>
      <c r="P71" s="14" t="n"/>
      <c r="Q71" s="16" t="n"/>
      <c r="R71" s="14" t="n"/>
      <c r="S71" s="21" t="n">
        <v>0.44</v>
      </c>
      <c r="T71" s="2" t="n">
        <v>119.967936</v>
      </c>
      <c r="U71" s="14" t="n"/>
      <c r="V71" s="14" t="n"/>
      <c r="W71" s="18" t="n">
        <v>0.33</v>
      </c>
      <c r="X71" s="2" t="n">
        <v>32.39134272</v>
      </c>
      <c r="Y71" s="19" t="inlineStr"/>
      <c r="Z71" s="14" t="inlineStr"/>
      <c r="AA71" s="14" t="n"/>
      <c r="AB71" s="14" t="n"/>
      <c r="AC71" s="14" t="n"/>
      <c r="AD71" s="14" t="n"/>
      <c r="AE71" s="14" t="n"/>
      <c r="AF71" s="14" t="n"/>
      <c r="AG71" s="14" t="n"/>
      <c r="AH71" s="14" t="n"/>
      <c r="AI71" s="2">
        <f>SUM(N71,P71,R71,T71,V71,X71,Z71)</f>
        <v/>
      </c>
      <c r="AJ71" s="20">
        <f>IFERROR(AI71/$AI$616*100,0)</f>
        <v/>
      </c>
      <c r="AK71" s="2">
        <f>IFERROR(AJ71/100*$AK$1,0)</f>
        <v/>
      </c>
    </row>
    <row r="72">
      <c r="A72" s="11" t="inlineStr">
        <is>
          <t>09.14.2.51.001</t>
        </is>
      </c>
      <c r="B72" s="11" t="inlineStr">
        <is>
          <t>JAMES T STEFFL</t>
        </is>
      </c>
      <c r="C72" s="11" t="inlineStr">
        <is>
          <t>8751 173RD CT W</t>
        </is>
      </c>
      <c r="D72" s="11" t="inlineStr">
        <is>
          <t>FARIBAULT MN  55021</t>
        </is>
      </c>
      <c r="E72" s="11" t="inlineStr">
        <is>
          <t>002</t>
        </is>
      </c>
      <c r="F72" s="12" t="n">
        <v>14</v>
      </c>
      <c r="G72" s="12" t="n">
        <v>110</v>
      </c>
      <c r="H72" s="12" t="n">
        <v>22</v>
      </c>
      <c r="I72" s="14" t="n"/>
      <c r="J72" s="11" t="n">
        <v>1</v>
      </c>
      <c r="K72" s="11">
        <f>SUM(M72,O72,Q72,S72,U72,W72)</f>
        <v/>
      </c>
      <c r="L72" s="11">
        <f>SUM(AA72,AC72,AE72,AG72,AH72)</f>
        <v/>
      </c>
      <c r="M72" s="13" t="n"/>
      <c r="N72" s="14" t="n"/>
      <c r="O72" s="15" t="n"/>
      <c r="P72" s="14" t="n"/>
      <c r="Q72" s="16" t="n"/>
      <c r="R72" s="14" t="n"/>
      <c r="S72" s="17" t="n"/>
      <c r="T72" s="14" t="n"/>
      <c r="U72" s="14" t="n"/>
      <c r="V72" s="14" t="n"/>
      <c r="W72" s="18" t="n">
        <v>0.8100000000000001</v>
      </c>
      <c r="X72" s="2" t="n">
        <v>88.3400256</v>
      </c>
      <c r="Y72" s="19" t="inlineStr"/>
      <c r="Z72" s="14" t="inlineStr"/>
      <c r="AA72" s="14" t="n"/>
      <c r="AB72" s="14" t="n"/>
      <c r="AC72" s="14" t="n"/>
      <c r="AD72" s="14" t="n"/>
      <c r="AE72" s="14" t="n"/>
      <c r="AF72" s="14" t="n"/>
      <c r="AG72" s="14" t="n"/>
      <c r="AH72" s="11" t="n">
        <v>0.2</v>
      </c>
      <c r="AI72" s="2">
        <f>SUM(N72,P72,R72,T72,V72,X72,Z72)</f>
        <v/>
      </c>
      <c r="AJ72" s="20">
        <f>IFERROR(AI72/$AI$616*100,0)</f>
        <v/>
      </c>
      <c r="AK72" s="2">
        <f>IFERROR(AJ72/100*$AK$1,0)</f>
        <v/>
      </c>
    </row>
    <row r="73">
      <c r="A73" s="11" t="inlineStr">
        <is>
          <t>09.14.2.51.002</t>
        </is>
      </c>
      <c r="B73" s="11" t="inlineStr">
        <is>
          <t>BRAD WENDEL &amp; CRYSTAL SCHWARTZ</t>
        </is>
      </c>
      <c r="C73" s="11" t="inlineStr">
        <is>
          <t>17171 HUNT LAKE TRL</t>
        </is>
      </c>
      <c r="D73" s="11" t="inlineStr">
        <is>
          <t>FARIBAULT MN 55021</t>
        </is>
      </c>
      <c r="E73" s="11" t="inlineStr">
        <is>
          <t>002</t>
        </is>
      </c>
      <c r="F73" s="12" t="n">
        <v>14</v>
      </c>
      <c r="G73" s="12" t="n">
        <v>110</v>
      </c>
      <c r="H73" s="12" t="n">
        <v>22</v>
      </c>
      <c r="I73" s="14" t="n"/>
      <c r="J73" s="11" t="n">
        <v>0.95</v>
      </c>
      <c r="K73" s="11">
        <f>SUM(M73,O73,Q73,S73,U73,W73)</f>
        <v/>
      </c>
      <c r="L73" s="11">
        <f>SUM(AA73,AC73,AE73,AG73,AH73)</f>
        <v/>
      </c>
      <c r="M73" s="13" t="n"/>
      <c r="N73" s="14" t="n"/>
      <c r="O73" s="15" t="n"/>
      <c r="P73" s="14" t="n"/>
      <c r="Q73" s="16" t="n"/>
      <c r="R73" s="14" t="n"/>
      <c r="S73" s="17" t="n"/>
      <c r="T73" s="14" t="n"/>
      <c r="U73" s="14" t="n"/>
      <c r="V73" s="14" t="n"/>
      <c r="W73" s="18" t="n">
        <v>0.61</v>
      </c>
      <c r="X73" s="2" t="n">
        <v>66.5276736</v>
      </c>
      <c r="Y73" s="19" t="inlineStr"/>
      <c r="Z73" s="14" t="inlineStr"/>
      <c r="AA73" s="14" t="n"/>
      <c r="AB73" s="14" t="n"/>
      <c r="AC73" s="14" t="n"/>
      <c r="AD73" s="14" t="n"/>
      <c r="AE73" s="14" t="n"/>
      <c r="AF73" s="14" t="n"/>
      <c r="AG73" s="14" t="n"/>
      <c r="AH73" s="11" t="n">
        <v>0.35</v>
      </c>
      <c r="AI73" s="2">
        <f>SUM(N73,P73,R73,T73,V73,X73,Z73)</f>
        <v/>
      </c>
      <c r="AJ73" s="20">
        <f>IFERROR(AI73/$AI$616*100,0)</f>
        <v/>
      </c>
      <c r="AK73" s="2">
        <f>IFERROR(AJ73/100*$AK$1,0)</f>
        <v/>
      </c>
    </row>
    <row r="74">
      <c r="A74" s="11" t="inlineStr">
        <is>
          <t>09.14.2.51.004</t>
        </is>
      </c>
      <c r="B74" s="11" t="inlineStr">
        <is>
          <t>COUNTRYSIDE INVESTMENTS INC</t>
        </is>
      </c>
      <c r="C74" s="11" t="inlineStr">
        <is>
          <t>% ARVID SCHWARTZ 18600 391ST AVE</t>
        </is>
      </c>
      <c r="D74" s="11" t="inlineStr">
        <is>
          <t>GREEN ISLE MN  55338</t>
        </is>
      </c>
      <c r="E74" s="11" t="inlineStr">
        <is>
          <t>002</t>
        </is>
      </c>
      <c r="F74" s="12" t="n">
        <v>14</v>
      </c>
      <c r="G74" s="12" t="n">
        <v>110</v>
      </c>
      <c r="H74" s="12" t="n">
        <v>22</v>
      </c>
      <c r="I74" s="14" t="n"/>
      <c r="J74" s="11" t="n">
        <v>0.11</v>
      </c>
      <c r="K74" s="11">
        <f>SUM(M74,O74,Q74,S74,U74,W74)</f>
        <v/>
      </c>
      <c r="L74" s="11">
        <f>SUM(AA74,AC74,AE74,AG74,AH74)</f>
        <v/>
      </c>
      <c r="M74" s="13" t="n"/>
      <c r="N74" s="14" t="n"/>
      <c r="O74" s="15" t="n"/>
      <c r="P74" s="14" t="n"/>
      <c r="Q74" s="22" t="n">
        <v>0.11</v>
      </c>
      <c r="R74" s="2" t="n">
        <v>99.97328000000002</v>
      </c>
      <c r="S74" s="17" t="n"/>
      <c r="T74" s="14" t="n"/>
      <c r="U74" s="14" t="n"/>
      <c r="V74" s="14" t="n"/>
      <c r="W74" s="19" t="n"/>
      <c r="X74" s="14" t="n"/>
      <c r="Y74" s="19" t="inlineStr"/>
      <c r="Z74" s="14" t="inlineStr"/>
      <c r="AA74" s="14" t="n"/>
      <c r="AB74" s="14" t="n"/>
      <c r="AC74" s="14" t="n"/>
      <c r="AD74" s="14" t="n"/>
      <c r="AE74" s="14" t="n"/>
      <c r="AF74" s="14" t="n"/>
      <c r="AG74" s="14" t="n"/>
      <c r="AH74" s="14" t="n"/>
      <c r="AI74" s="2">
        <f>SUM(N74,P74,R74,T74,V74,X74,Z74)</f>
        <v/>
      </c>
      <c r="AJ74" s="20">
        <f>IFERROR(AI74/$AI$616*100,0)</f>
        <v/>
      </c>
      <c r="AK74" s="2">
        <f>IFERROR(AJ74/100*$AK$1,0)</f>
        <v/>
      </c>
    </row>
    <row r="75">
      <c r="A75" s="11" t="inlineStr">
        <is>
          <t>09.14.2.51.006</t>
        </is>
      </c>
      <c r="B75" s="11" t="inlineStr">
        <is>
          <t>KENNETH W RAWAY &amp; ELIZABETH A SWANSON</t>
        </is>
      </c>
      <c r="C75" s="11" t="inlineStr">
        <is>
          <t>17175 HUNT LAKE TRL</t>
        </is>
      </c>
      <c r="D75" s="11" t="inlineStr">
        <is>
          <t>FARIBAULT MN 55021</t>
        </is>
      </c>
      <c r="E75" s="11" t="inlineStr">
        <is>
          <t>002</t>
        </is>
      </c>
      <c r="F75" s="12" t="n">
        <v>14</v>
      </c>
      <c r="G75" s="12" t="n">
        <v>110</v>
      </c>
      <c r="H75" s="12" t="n">
        <v>22</v>
      </c>
      <c r="I75" s="14" t="n"/>
      <c r="J75" s="11" t="n">
        <v>0.66</v>
      </c>
      <c r="K75" s="11">
        <f>SUM(M75,O75,Q75,S75,U75,W75)</f>
        <v/>
      </c>
      <c r="L75" s="11">
        <f>SUM(AA75,AC75,AE75,AG75,AH75)</f>
        <v/>
      </c>
      <c r="M75" s="13" t="n"/>
      <c r="N75" s="14" t="n"/>
      <c r="O75" s="15" t="n"/>
      <c r="P75" s="14" t="n"/>
      <c r="Q75" s="16" t="n"/>
      <c r="R75" s="14" t="n"/>
      <c r="S75" s="17" t="n"/>
      <c r="T75" s="14" t="n"/>
      <c r="U75" s="14" t="n"/>
      <c r="V75" s="14" t="n"/>
      <c r="W75" s="18" t="n">
        <v>0.66</v>
      </c>
      <c r="X75" s="2" t="n">
        <v>66.51375181076338</v>
      </c>
      <c r="Y75" s="19" t="inlineStr"/>
      <c r="Z75" s="14" t="inlineStr"/>
      <c r="AA75" s="14" t="n"/>
      <c r="AB75" s="14" t="n"/>
      <c r="AC75" s="14" t="n"/>
      <c r="AD75" s="14" t="n"/>
      <c r="AE75" s="14" t="n"/>
      <c r="AF75" s="14" t="n"/>
      <c r="AG75" s="14" t="n"/>
      <c r="AH75" s="14" t="n"/>
      <c r="AI75" s="2">
        <f>SUM(N75,P75,R75,T75,V75,X75,Z75)</f>
        <v/>
      </c>
      <c r="AJ75" s="20">
        <f>IFERROR(AI75/$AI$616*100,0)</f>
        <v/>
      </c>
      <c r="AK75" s="2">
        <f>IFERROR(AJ75/100*$AK$1,0)</f>
        <v/>
      </c>
    </row>
    <row r="76">
      <c r="A76" s="11" t="inlineStr">
        <is>
          <t>09.14.2.51.007</t>
        </is>
      </c>
      <c r="B76" s="11" t="inlineStr">
        <is>
          <t>GERIANNE CHAMBERLAIN</t>
        </is>
      </c>
      <c r="C76" s="11" t="inlineStr">
        <is>
          <t>17195 HUNT LAKE TRL</t>
        </is>
      </c>
      <c r="D76" s="11" t="inlineStr">
        <is>
          <t>FARIBAULT MN 55021</t>
        </is>
      </c>
      <c r="E76" s="11" t="inlineStr">
        <is>
          <t>002</t>
        </is>
      </c>
      <c r="F76" s="12" t="n">
        <v>14</v>
      </c>
      <c r="G76" s="12" t="n">
        <v>110</v>
      </c>
      <c r="H76" s="12" t="n">
        <v>22</v>
      </c>
      <c r="I76" s="14" t="n"/>
      <c r="J76" s="11" t="n">
        <v>1.78</v>
      </c>
      <c r="K76" s="11">
        <f>SUM(M76,O76,Q76,S76,U76,W76)</f>
        <v/>
      </c>
      <c r="L76" s="11">
        <f>SUM(AA76,AC76,AE76,AG76,AH76)</f>
        <v/>
      </c>
      <c r="M76" s="13" t="n"/>
      <c r="N76" s="14" t="n"/>
      <c r="O76" s="15" t="n"/>
      <c r="P76" s="14" t="n"/>
      <c r="Q76" s="16" t="n"/>
      <c r="R76" s="14" t="n"/>
      <c r="S76" s="17" t="n"/>
      <c r="T76" s="14" t="n"/>
      <c r="U76" s="14" t="n"/>
      <c r="V76" s="14" t="n"/>
      <c r="W76" s="18" t="n">
        <v>1.78</v>
      </c>
      <c r="X76" s="2" t="n">
        <v>190.7979530664639</v>
      </c>
      <c r="Y76" s="19" t="inlineStr"/>
      <c r="Z76" s="14" t="inlineStr"/>
      <c r="AA76" s="14" t="n"/>
      <c r="AB76" s="14" t="n"/>
      <c r="AC76" s="14" t="n"/>
      <c r="AD76" s="14" t="n"/>
      <c r="AE76" s="14" t="n"/>
      <c r="AF76" s="14" t="n"/>
      <c r="AG76" s="14" t="n"/>
      <c r="AH76" s="14" t="n"/>
      <c r="AI76" s="2">
        <f>SUM(N76,P76,R76,T76,V76,X76,Z76)</f>
        <v/>
      </c>
      <c r="AJ76" s="20">
        <f>IFERROR(AI76/$AI$616*100,0)</f>
        <v/>
      </c>
      <c r="AK76" s="2">
        <f>IFERROR(AJ76/100*$AK$1,0)</f>
        <v/>
      </c>
    </row>
    <row r="77">
      <c r="A77" s="11" t="inlineStr">
        <is>
          <t>09.14.2.51.008</t>
        </is>
      </c>
      <c r="B77" s="11" t="inlineStr">
        <is>
          <t>MILTON M &amp; MELANIE J PEROUTKA TRUST</t>
        </is>
      </c>
      <c r="C77" s="11" t="inlineStr">
        <is>
          <t>6714 198TH CT W</t>
        </is>
      </c>
      <c r="D77" s="11" t="inlineStr">
        <is>
          <t>FARIBAULT MN 55021</t>
        </is>
      </c>
      <c r="E77" s="11" t="inlineStr">
        <is>
          <t>002</t>
        </is>
      </c>
      <c r="F77" s="12" t="n">
        <v>14</v>
      </c>
      <c r="G77" s="12" t="n">
        <v>110</v>
      </c>
      <c r="H77" s="12" t="n">
        <v>22</v>
      </c>
      <c r="I77" s="14" t="n"/>
      <c r="J77" s="11" t="n">
        <v>0.65</v>
      </c>
      <c r="K77" s="11">
        <f>SUM(M77,O77,Q77,S77,U77,W77)</f>
        <v/>
      </c>
      <c r="L77" s="11">
        <f>SUM(AA77,AC77,AE77,AG77,AH77)</f>
        <v/>
      </c>
      <c r="M77" s="13" t="n"/>
      <c r="N77" s="14" t="n"/>
      <c r="O77" s="15" t="n"/>
      <c r="P77" s="14" t="n"/>
      <c r="Q77" s="16" t="n"/>
      <c r="R77" s="14" t="n"/>
      <c r="S77" s="17" t="n"/>
      <c r="T77" s="14" t="n"/>
      <c r="U77" s="14" t="n"/>
      <c r="V77" s="14" t="n"/>
      <c r="W77" s="18" t="n">
        <v>0.65</v>
      </c>
      <c r="X77" s="2" t="n">
        <v>69.15747176926499</v>
      </c>
      <c r="Y77" s="19" t="inlineStr"/>
      <c r="Z77" s="14" t="inlineStr"/>
      <c r="AA77" s="14" t="n"/>
      <c r="AB77" s="14" t="n"/>
      <c r="AC77" s="14" t="n"/>
      <c r="AD77" s="14" t="n"/>
      <c r="AE77" s="14" t="n"/>
      <c r="AF77" s="14" t="n"/>
      <c r="AG77" s="14" t="n"/>
      <c r="AH77" s="14" t="n"/>
      <c r="AI77" s="2">
        <f>SUM(N77,P77,R77,T77,V77,X77,Z77)</f>
        <v/>
      </c>
      <c r="AJ77" s="20">
        <f>IFERROR(AI77/$AI$616*100,0)</f>
        <v/>
      </c>
      <c r="AK77" s="2">
        <f>IFERROR(AJ77/100*$AK$1,0)</f>
        <v/>
      </c>
    </row>
    <row r="78">
      <c r="A78" s="11" t="inlineStr">
        <is>
          <t>09.14.2.51.015</t>
        </is>
      </c>
      <c r="B78" s="11" t="inlineStr">
        <is>
          <t>GARY &amp; CHERYL BRECKENRIDGE TRUST</t>
        </is>
      </c>
      <c r="C78" s="11" t="inlineStr">
        <is>
          <t>1003 PRAIRIE VIEW CT</t>
        </is>
      </c>
      <c r="D78" s="11" t="inlineStr">
        <is>
          <t>NORTHFIELD MN 55057</t>
        </is>
      </c>
      <c r="E78" s="11" t="inlineStr">
        <is>
          <t>002</t>
        </is>
      </c>
      <c r="F78" s="12" t="n">
        <v>14</v>
      </c>
      <c r="G78" s="12" t="n">
        <v>110</v>
      </c>
      <c r="H78" s="12" t="n">
        <v>22</v>
      </c>
      <c r="I78" s="14" t="n"/>
      <c r="J78" s="11" t="n">
        <v>1.05</v>
      </c>
      <c r="K78" s="11">
        <f>SUM(M78,O78,Q78,S78,U78,W78)</f>
        <v/>
      </c>
      <c r="L78" s="11">
        <f>SUM(AA78,AC78,AE78,AG78,AH78)</f>
        <v/>
      </c>
      <c r="M78" s="13" t="n"/>
      <c r="N78" s="14" t="n"/>
      <c r="O78" s="15" t="n"/>
      <c r="P78" s="14" t="n"/>
      <c r="Q78" s="16" t="n"/>
      <c r="R78" s="14" t="n"/>
      <c r="S78" s="17" t="n"/>
      <c r="T78" s="14" t="n"/>
      <c r="U78" s="14" t="n"/>
      <c r="V78" s="14" t="n"/>
      <c r="W78" s="18" t="n">
        <v>1.05</v>
      </c>
      <c r="X78" s="2" t="n">
        <v>103.0633632</v>
      </c>
      <c r="Y78" s="19" t="inlineStr"/>
      <c r="Z78" s="14" t="inlineStr"/>
      <c r="AA78" s="14" t="n"/>
      <c r="AB78" s="14" t="n"/>
      <c r="AC78" s="14" t="n"/>
      <c r="AD78" s="14" t="n"/>
      <c r="AE78" s="14" t="n"/>
      <c r="AF78" s="14" t="n"/>
      <c r="AG78" s="14" t="n"/>
      <c r="AH78" s="14" t="n"/>
      <c r="AI78" s="2">
        <f>SUM(N78,P78,R78,T78,V78,X78,Z78)</f>
        <v/>
      </c>
      <c r="AJ78" s="20">
        <f>IFERROR(AI78/$AI$616*100,0)</f>
        <v/>
      </c>
      <c r="AK78" s="2">
        <f>IFERROR(AJ78/100*$AK$1,0)</f>
        <v/>
      </c>
    </row>
    <row r="79">
      <c r="A79" s="11" t="inlineStr">
        <is>
          <t>09.14.2.75.002</t>
        </is>
      </c>
      <c r="B79" s="11" t="inlineStr">
        <is>
          <t>JOHN &amp; SHIRLEY W SLETTEDAHL</t>
        </is>
      </c>
      <c r="C79" s="11" t="inlineStr">
        <is>
          <t>17205 HUNT LAKE TRL</t>
        </is>
      </c>
      <c r="D79" s="11" t="inlineStr">
        <is>
          <t>FARIBAULT MN 55021</t>
        </is>
      </c>
      <c r="E79" s="11" t="inlineStr">
        <is>
          <t>002</t>
        </is>
      </c>
      <c r="F79" s="12" t="n">
        <v>14</v>
      </c>
      <c r="G79" s="12" t="n">
        <v>110</v>
      </c>
      <c r="H79" s="12" t="n">
        <v>22</v>
      </c>
      <c r="I79" s="11" t="n">
        <v>12</v>
      </c>
      <c r="J79" s="11" t="n">
        <v>11.61</v>
      </c>
      <c r="K79" s="11">
        <f>SUM(M79,O79,Q79,S79,U79,W79)</f>
        <v/>
      </c>
      <c r="L79" s="11">
        <f>SUM(AA79,AC79,AE79,AG79,AH79)</f>
        <v/>
      </c>
      <c r="M79" s="13" t="n"/>
      <c r="N79" s="14" t="n"/>
      <c r="O79" s="15" t="n"/>
      <c r="P79" s="14" t="n"/>
      <c r="Q79" s="16" t="n"/>
      <c r="R79" s="14" t="n"/>
      <c r="S79" s="17" t="n"/>
      <c r="T79" s="14" t="n"/>
      <c r="U79" s="14" t="n"/>
      <c r="V79" s="14" t="n"/>
      <c r="W79" s="18" t="n">
        <v>1.94</v>
      </c>
      <c r="X79" s="2" t="n">
        <v>208.5433514435555</v>
      </c>
      <c r="Y79" s="19" t="inlineStr"/>
      <c r="Z79" s="14" t="inlineStr"/>
      <c r="AA79" s="14" t="n"/>
      <c r="AB79" s="14" t="n"/>
      <c r="AC79" s="14" t="n"/>
      <c r="AD79" s="14" t="n"/>
      <c r="AE79" s="14" t="n"/>
      <c r="AF79" s="14" t="n"/>
      <c r="AG79" s="14" t="n"/>
      <c r="AH79" s="11" t="n">
        <v>9.68</v>
      </c>
      <c r="AI79" s="2">
        <f>SUM(N79,P79,R79,T79,V79,X79,Z79)</f>
        <v/>
      </c>
      <c r="AJ79" s="20">
        <f>IFERROR(AI79/$AI$616*100,0)</f>
        <v/>
      </c>
      <c r="AK79" s="2">
        <f>IFERROR(AJ79/100*$AK$1,0)</f>
        <v/>
      </c>
    </row>
    <row r="80">
      <c r="A80" s="11" t="inlineStr">
        <is>
          <t>09.14.2.75.003</t>
        </is>
      </c>
      <c r="B80" s="11" t="inlineStr">
        <is>
          <t>JEREMY J &amp; KARI L VISKOCIL</t>
        </is>
      </c>
      <c r="C80" s="11" t="inlineStr">
        <is>
          <t>17391 HUNT LAKE TRL</t>
        </is>
      </c>
      <c r="D80" s="11" t="inlineStr">
        <is>
          <t>FARIBAULT MN 55021</t>
        </is>
      </c>
      <c r="E80" s="11" t="inlineStr">
        <is>
          <t>002</t>
        </is>
      </c>
      <c r="F80" s="12" t="n">
        <v>14</v>
      </c>
      <c r="G80" s="12" t="n">
        <v>110</v>
      </c>
      <c r="H80" s="12" t="n">
        <v>22</v>
      </c>
      <c r="I80" s="11" t="n">
        <v>14</v>
      </c>
      <c r="J80" s="11" t="n">
        <v>14</v>
      </c>
      <c r="K80" s="11">
        <f>SUM(M80,O80,Q80,S80,U80,W80)</f>
        <v/>
      </c>
      <c r="L80" s="11">
        <f>SUM(AA80,AC80,AE80,AG80,AH80)</f>
        <v/>
      </c>
      <c r="M80" s="13" t="n"/>
      <c r="N80" s="14" t="n"/>
      <c r="O80" s="15" t="n"/>
      <c r="P80" s="14" t="n"/>
      <c r="Q80" s="22" t="n">
        <v>1.6</v>
      </c>
      <c r="R80" s="2" t="n">
        <v>1454.1568</v>
      </c>
      <c r="S80" s="17" t="n"/>
      <c r="T80" s="14" t="n"/>
      <c r="U80" s="14" t="n"/>
      <c r="V80" s="14" t="n"/>
      <c r="W80" s="18" t="n">
        <v>0.2</v>
      </c>
      <c r="X80" s="2" t="n">
        <v>21.812352</v>
      </c>
      <c r="Y80" s="19" t="inlineStr"/>
      <c r="Z80" s="14" t="inlineStr"/>
      <c r="AA80" s="14" t="n"/>
      <c r="AB80" s="14" t="n"/>
      <c r="AC80" s="14" t="n"/>
      <c r="AD80" s="14" t="n"/>
      <c r="AE80" s="14" t="n"/>
      <c r="AF80" s="14" t="n"/>
      <c r="AG80" s="14" t="n"/>
      <c r="AH80" s="11" t="n">
        <v>12.18</v>
      </c>
      <c r="AI80" s="2">
        <f>SUM(N80,P80,R80,T80,V80,X80,Z80)</f>
        <v/>
      </c>
      <c r="AJ80" s="20">
        <f>IFERROR(AI80/$AI$616*100,0)</f>
        <v/>
      </c>
      <c r="AK80" s="2">
        <f>IFERROR(AJ80/100*$AK$1,0)</f>
        <v/>
      </c>
    </row>
    <row r="81">
      <c r="A81" s="11" t="inlineStr">
        <is>
          <t>09.14.2.75.005</t>
        </is>
      </c>
      <c r="B81" s="11" t="inlineStr">
        <is>
          <t>MILTON M &amp; MELANIE J PEROUTKA TRUST</t>
        </is>
      </c>
      <c r="C81" s="11" t="inlineStr">
        <is>
          <t>6714 198TH CT W</t>
        </is>
      </c>
      <c r="D81" s="11" t="inlineStr">
        <is>
          <t>FARIBAULT MN 55021</t>
        </is>
      </c>
      <c r="E81" s="11" t="inlineStr">
        <is>
          <t>002</t>
        </is>
      </c>
      <c r="F81" s="12" t="n">
        <v>14</v>
      </c>
      <c r="G81" s="12" t="n">
        <v>110</v>
      </c>
      <c r="H81" s="12" t="n">
        <v>22</v>
      </c>
      <c r="I81" s="11" t="n">
        <v>31</v>
      </c>
      <c r="J81" s="11" t="n">
        <v>13.15</v>
      </c>
      <c r="K81" s="11">
        <f>SUM(M81,O81,Q81,S81,U81,W81)</f>
        <v/>
      </c>
      <c r="L81" s="11">
        <f>SUM(AA81,AC81,AE81,AG81,AH81)</f>
        <v/>
      </c>
      <c r="M81" s="13" t="n"/>
      <c r="N81" s="14" t="n"/>
      <c r="O81" s="15" t="n"/>
      <c r="P81" s="14" t="n"/>
      <c r="Q81" s="22" t="n">
        <v>6.54</v>
      </c>
      <c r="R81" s="2" t="n">
        <v>5943.86592</v>
      </c>
      <c r="S81" s="21" t="n">
        <v>0.13</v>
      </c>
      <c r="T81" s="2" t="n">
        <v>35.445072</v>
      </c>
      <c r="U81" s="14" t="n"/>
      <c r="V81" s="14" t="n"/>
      <c r="W81" s="18" t="n">
        <v>0.18</v>
      </c>
      <c r="X81" s="2" t="n">
        <v>19.6311168</v>
      </c>
      <c r="Y81" s="19" t="inlineStr"/>
      <c r="Z81" s="14" t="inlineStr"/>
      <c r="AA81" s="14" t="n"/>
      <c r="AB81" s="14" t="n"/>
      <c r="AC81" s="14" t="n"/>
      <c r="AD81" s="14" t="n"/>
      <c r="AE81" s="14" t="n"/>
      <c r="AF81" s="14" t="n"/>
      <c r="AG81" s="14" t="n"/>
      <c r="AH81" s="11" t="n">
        <v>6.31</v>
      </c>
      <c r="AI81" s="2">
        <f>SUM(N81,P81,R81,T81,V81,X81,Z81)</f>
        <v/>
      </c>
      <c r="AJ81" s="20">
        <f>IFERROR(AI81/$AI$616*100,0)</f>
        <v/>
      </c>
      <c r="AK81" s="2">
        <f>IFERROR(AJ81/100*$AK$1,0)</f>
        <v/>
      </c>
    </row>
    <row r="82">
      <c r="A82" s="11" t="inlineStr">
        <is>
          <t>09.14.2.75.005</t>
        </is>
      </c>
      <c r="B82" s="11" t="inlineStr">
        <is>
          <t>MILTON M &amp; MELANIE J PEROUTKA TRUST</t>
        </is>
      </c>
      <c r="C82" s="11" t="inlineStr">
        <is>
          <t>6714 198TH CT W</t>
        </is>
      </c>
      <c r="D82" s="11" t="inlineStr">
        <is>
          <t>FARIBAULT MN 55021</t>
        </is>
      </c>
      <c r="E82" s="11" t="inlineStr">
        <is>
          <t>003</t>
        </is>
      </c>
      <c r="F82" s="12" t="n">
        <v>14</v>
      </c>
      <c r="G82" s="12" t="n">
        <v>110</v>
      </c>
      <c r="H82" s="12" t="n">
        <v>22</v>
      </c>
      <c r="I82" s="11" t="n">
        <v>31</v>
      </c>
      <c r="J82" s="11" t="n">
        <v>1.88</v>
      </c>
      <c r="K82" s="11">
        <f>SUM(M82,O82,Q82,S82,U82,W82)</f>
        <v/>
      </c>
      <c r="L82" s="11">
        <f>SUM(AA82,AC82,AE82,AG82,AH82)</f>
        <v/>
      </c>
      <c r="M82" s="13" t="n"/>
      <c r="N82" s="14" t="n"/>
      <c r="O82" s="15" t="n"/>
      <c r="P82" s="14" t="n"/>
      <c r="Q82" s="22" t="n">
        <v>0.6899999999999999</v>
      </c>
      <c r="R82" s="2" t="n">
        <v>627.1051199999999</v>
      </c>
      <c r="S82" s="21" t="n">
        <v>0.48</v>
      </c>
      <c r="T82" s="2" t="n">
        <v>130.874112</v>
      </c>
      <c r="U82" s="14" t="n"/>
      <c r="V82" s="14" t="n"/>
      <c r="W82" s="18" t="n">
        <v>0.25</v>
      </c>
      <c r="X82" s="2" t="n">
        <v>26.2477550864392</v>
      </c>
      <c r="Y82" s="19" t="inlineStr"/>
      <c r="Z82" s="14" t="inlineStr"/>
      <c r="AA82" s="14" t="n"/>
      <c r="AB82" s="14" t="n"/>
      <c r="AC82" s="14" t="n"/>
      <c r="AD82" s="14" t="n"/>
      <c r="AE82" s="14" t="n"/>
      <c r="AF82" s="14" t="n"/>
      <c r="AG82" s="14" t="n"/>
      <c r="AH82" s="11" t="n">
        <v>0.46</v>
      </c>
      <c r="AI82" s="2">
        <f>SUM(N82,P82,R82,T82,V82,X82,Z82)</f>
        <v/>
      </c>
      <c r="AJ82" s="20">
        <f>IFERROR(AI82/$AI$616*100,0)</f>
        <v/>
      </c>
      <c r="AK82" s="2">
        <f>IFERROR(AJ82/100*$AK$1,0)</f>
        <v/>
      </c>
    </row>
    <row r="83">
      <c r="A83" s="11" t="inlineStr">
        <is>
          <t>09.14.2.75.005</t>
        </is>
      </c>
      <c r="B83" s="11" t="inlineStr">
        <is>
          <t>MILTON M &amp; MELANIE J PEROUTKA TRUST</t>
        </is>
      </c>
      <c r="C83" s="11" t="inlineStr">
        <is>
          <t>6714 198TH CT W</t>
        </is>
      </c>
      <c r="D83" s="11" t="inlineStr">
        <is>
          <t>FARIBAULT MN 55021</t>
        </is>
      </c>
      <c r="E83" s="11" t="inlineStr">
        <is>
          <t>NE SW</t>
        </is>
      </c>
      <c r="F83" s="12" t="n">
        <v>14</v>
      </c>
      <c r="G83" s="12" t="n">
        <v>110</v>
      </c>
      <c r="H83" s="12" t="n">
        <v>22</v>
      </c>
      <c r="I83" s="11" t="n">
        <v>31</v>
      </c>
      <c r="J83" s="11" t="n">
        <v>11.73</v>
      </c>
      <c r="K83" s="11">
        <f>SUM(M83,O83,Q83,S83,U83,W83)</f>
        <v/>
      </c>
      <c r="L83" s="11">
        <f>SUM(AA83,AC83,AE83,AG83,AH83)</f>
        <v/>
      </c>
      <c r="M83" s="13" t="n"/>
      <c r="N83" s="14" t="n"/>
      <c r="O83" s="15" t="n"/>
      <c r="P83" s="14" t="n"/>
      <c r="Q83" s="22" t="n">
        <v>10.9</v>
      </c>
      <c r="R83" s="2" t="n">
        <v>9906.4432</v>
      </c>
      <c r="S83" s="17" t="n"/>
      <c r="T83" s="14" t="n"/>
      <c r="U83" s="14" t="n"/>
      <c r="V83" s="14" t="n"/>
      <c r="W83" s="18" t="n">
        <v>0.25</v>
      </c>
      <c r="X83" s="2" t="n">
        <v>27.26544</v>
      </c>
      <c r="Y83" s="19" t="inlineStr"/>
      <c r="Z83" s="14" t="inlineStr"/>
      <c r="AA83" s="14" t="n"/>
      <c r="AB83" s="14" t="n"/>
      <c r="AC83" s="14" t="n"/>
      <c r="AD83" s="14" t="n"/>
      <c r="AE83" s="14" t="n"/>
      <c r="AF83" s="14" t="n"/>
      <c r="AG83" s="14" t="n"/>
      <c r="AH83" s="11" t="n">
        <v>0.58</v>
      </c>
      <c r="AI83" s="2">
        <f>SUM(N83,P83,R83,T83,V83,X83,Z83)</f>
        <v/>
      </c>
      <c r="AJ83" s="20">
        <f>IFERROR(AI83/$AI$616*100,0)</f>
        <v/>
      </c>
      <c r="AK83" s="2">
        <f>IFERROR(AJ83/100*$AK$1,0)</f>
        <v/>
      </c>
    </row>
    <row r="84">
      <c r="A84" s="11" t="inlineStr">
        <is>
          <t>09.14.2.76.001</t>
        </is>
      </c>
      <c r="B84" s="11" t="inlineStr">
        <is>
          <t>NOAH J STROUTH</t>
        </is>
      </c>
      <c r="C84" s="11" t="inlineStr">
        <is>
          <t>8500 173RD CT W</t>
        </is>
      </c>
      <c r="D84" s="11" t="inlineStr">
        <is>
          <t>FARIBAULT MN 55021-7584</t>
        </is>
      </c>
      <c r="E84" s="11" t="inlineStr">
        <is>
          <t>002</t>
        </is>
      </c>
      <c r="F84" s="12" t="n">
        <v>14</v>
      </c>
      <c r="G84" s="12" t="n">
        <v>110</v>
      </c>
      <c r="H84" s="12" t="n">
        <v>22</v>
      </c>
      <c r="I84" s="14" t="n"/>
      <c r="J84" s="11" t="n">
        <v>1.05</v>
      </c>
      <c r="K84" s="11">
        <f>SUM(M84,O84,Q84,S84,U84,W84)</f>
        <v/>
      </c>
      <c r="L84" s="11">
        <f>SUM(AA84,AC84,AE84,AG84,AH84)</f>
        <v/>
      </c>
      <c r="M84" s="13" t="n"/>
      <c r="N84" s="14" t="n"/>
      <c r="O84" s="15" t="n"/>
      <c r="P84" s="14" t="n"/>
      <c r="Q84" s="16" t="n"/>
      <c r="R84" s="14" t="n"/>
      <c r="S84" s="17" t="n"/>
      <c r="T84" s="14" t="n"/>
      <c r="U84" s="14" t="n"/>
      <c r="V84" s="14" t="n"/>
      <c r="W84" s="18" t="n">
        <v>1.05</v>
      </c>
      <c r="X84" s="2" t="n">
        <v>111.0936196604838</v>
      </c>
      <c r="Y84" s="19" t="inlineStr"/>
      <c r="Z84" s="14" t="inlineStr"/>
      <c r="AA84" s="14" t="n"/>
      <c r="AB84" s="14" t="n"/>
      <c r="AC84" s="14" t="n"/>
      <c r="AD84" s="14" t="n"/>
      <c r="AE84" s="14" t="n"/>
      <c r="AF84" s="14" t="n"/>
      <c r="AG84" s="14" t="n"/>
      <c r="AH84" s="14" t="n"/>
      <c r="AI84" s="2">
        <f>SUM(N84,P84,R84,T84,V84,X84,Z84)</f>
        <v/>
      </c>
      <c r="AJ84" s="20">
        <f>IFERROR(AI84/$AI$616*100,0)</f>
        <v/>
      </c>
      <c r="AK84" s="2">
        <f>IFERROR(AJ84/100*$AK$1,0)</f>
        <v/>
      </c>
    </row>
    <row r="85">
      <c r="A85" s="11" t="inlineStr">
        <is>
          <t>09.14.2.76.002</t>
        </is>
      </c>
      <c r="B85" s="11" t="inlineStr">
        <is>
          <t>CARMEN R DORR</t>
        </is>
      </c>
      <c r="C85" s="11" t="inlineStr">
        <is>
          <t>8601 173RD CT W</t>
        </is>
      </c>
      <c r="D85" s="11" t="inlineStr">
        <is>
          <t>FARIBAULT MN 55021</t>
        </is>
      </c>
      <c r="E85" s="11" t="inlineStr">
        <is>
          <t>002</t>
        </is>
      </c>
      <c r="F85" s="12" t="n">
        <v>14</v>
      </c>
      <c r="G85" s="12" t="n">
        <v>110</v>
      </c>
      <c r="H85" s="12" t="n">
        <v>22</v>
      </c>
      <c r="I85" s="14" t="n"/>
      <c r="J85" s="11" t="n">
        <v>1.02</v>
      </c>
      <c r="K85" s="11">
        <f>SUM(M85,O85,Q85,S85,U85,W85)</f>
        <v/>
      </c>
      <c r="L85" s="11">
        <f>SUM(AA85,AC85,AE85,AG85,AH85)</f>
        <v/>
      </c>
      <c r="M85" s="13" t="n"/>
      <c r="N85" s="14" t="n"/>
      <c r="O85" s="15" t="n"/>
      <c r="P85" s="14" t="n"/>
      <c r="Q85" s="16" t="n"/>
      <c r="R85" s="14" t="n"/>
      <c r="S85" s="17" t="n"/>
      <c r="T85" s="14" t="n"/>
      <c r="U85" s="14" t="n"/>
      <c r="V85" s="14" t="n"/>
      <c r="W85" s="18" t="n">
        <v>0.96</v>
      </c>
      <c r="X85" s="2" t="n">
        <v>104.6992896</v>
      </c>
      <c r="Y85" s="19" t="inlineStr"/>
      <c r="Z85" s="14" t="inlineStr"/>
      <c r="AA85" s="14" t="n"/>
      <c r="AB85" s="14" t="n"/>
      <c r="AC85" s="14" t="n"/>
      <c r="AD85" s="14" t="n"/>
      <c r="AE85" s="14" t="n"/>
      <c r="AF85" s="14" t="n"/>
      <c r="AG85" s="14" t="n"/>
      <c r="AH85" s="11" t="n">
        <v>0.06</v>
      </c>
      <c r="AI85" s="2">
        <f>SUM(N85,P85,R85,T85,V85,X85,Z85)</f>
        <v/>
      </c>
      <c r="AJ85" s="20">
        <f>IFERROR(AI85/$AI$616*100,0)</f>
        <v/>
      </c>
      <c r="AK85" s="2">
        <f>IFERROR(AJ85/100*$AK$1,0)</f>
        <v/>
      </c>
    </row>
    <row r="86">
      <c r="A86" s="11" t="inlineStr">
        <is>
          <t>09.14.2.76.003</t>
        </is>
      </c>
      <c r="B86" s="11" t="inlineStr">
        <is>
          <t>CARMEN R DORR</t>
        </is>
      </c>
      <c r="C86" s="11" t="inlineStr">
        <is>
          <t>8601 173RD CT W</t>
        </is>
      </c>
      <c r="D86" s="11" t="inlineStr">
        <is>
          <t>FARIBAULT MN 55021</t>
        </is>
      </c>
      <c r="E86" s="11" t="inlineStr">
        <is>
          <t>002</t>
        </is>
      </c>
      <c r="F86" s="12" t="n">
        <v>14</v>
      </c>
      <c r="G86" s="12" t="n">
        <v>110</v>
      </c>
      <c r="H86" s="12" t="n">
        <v>22</v>
      </c>
      <c r="I86" s="14" t="n"/>
      <c r="J86" s="11" t="n">
        <v>1.23</v>
      </c>
      <c r="K86" s="11">
        <f>SUM(M86,O86,Q86,S86,U86,W86)</f>
        <v/>
      </c>
      <c r="L86" s="11">
        <f>SUM(AA86,AC86,AE86,AG86,AH86)</f>
        <v/>
      </c>
      <c r="M86" s="13" t="n"/>
      <c r="N86" s="14" t="n"/>
      <c r="O86" s="15" t="n"/>
      <c r="P86" s="14" t="n"/>
      <c r="Q86" s="16" t="n"/>
      <c r="R86" s="14" t="n"/>
      <c r="S86" s="17" t="n"/>
      <c r="T86" s="14" t="n"/>
      <c r="U86" s="14" t="n"/>
      <c r="V86" s="14" t="n"/>
      <c r="W86" s="18" t="n">
        <v>0.93</v>
      </c>
      <c r="X86" s="2" t="n">
        <v>101.4274368</v>
      </c>
      <c r="Y86" s="19" t="inlineStr"/>
      <c r="Z86" s="14" t="inlineStr"/>
      <c r="AA86" s="14" t="n"/>
      <c r="AB86" s="14" t="n"/>
      <c r="AC86" s="14" t="n"/>
      <c r="AD86" s="14" t="n"/>
      <c r="AE86" s="14" t="n"/>
      <c r="AF86" s="14" t="n"/>
      <c r="AG86" s="14" t="n"/>
      <c r="AH86" s="11" t="n">
        <v>0.29</v>
      </c>
      <c r="AI86" s="2">
        <f>SUM(N86,P86,R86,T86,V86,X86,Z86)</f>
        <v/>
      </c>
      <c r="AJ86" s="20">
        <f>IFERROR(AI86/$AI$616*100,0)</f>
        <v/>
      </c>
      <c r="AK86" s="2">
        <f>IFERROR(AJ86/100*$AK$1,0)</f>
        <v/>
      </c>
    </row>
    <row r="87">
      <c r="A87" s="11" t="inlineStr">
        <is>
          <t>09.14.2.76.004</t>
        </is>
      </c>
      <c r="B87" s="11" t="inlineStr">
        <is>
          <t>ARIEL M &amp; BRANDON C WROE</t>
        </is>
      </c>
      <c r="C87" s="11" t="inlineStr">
        <is>
          <t>8701 173RD CT W</t>
        </is>
      </c>
      <c r="D87" s="11" t="inlineStr">
        <is>
          <t>FARIBAULT MN 55021</t>
        </is>
      </c>
      <c r="E87" s="11" t="inlineStr">
        <is>
          <t>002</t>
        </is>
      </c>
      <c r="F87" s="12" t="n">
        <v>14</v>
      </c>
      <c r="G87" s="12" t="n">
        <v>110</v>
      </c>
      <c r="H87" s="12" t="n">
        <v>22</v>
      </c>
      <c r="I87" s="14" t="n"/>
      <c r="J87" s="11" t="n">
        <v>1.46</v>
      </c>
      <c r="K87" s="11">
        <f>SUM(M87,O87,Q87,S87,U87,W87)</f>
        <v/>
      </c>
      <c r="L87" s="11">
        <f>SUM(AA87,AC87,AE87,AG87,AH87)</f>
        <v/>
      </c>
      <c r="M87" s="13" t="n"/>
      <c r="N87" s="14" t="n"/>
      <c r="O87" s="15" t="n"/>
      <c r="P87" s="14" t="n"/>
      <c r="Q87" s="16" t="n"/>
      <c r="R87" s="14" t="n"/>
      <c r="S87" s="17" t="n"/>
      <c r="T87" s="14" t="n"/>
      <c r="U87" s="14" t="n"/>
      <c r="V87" s="14" t="n"/>
      <c r="W87" s="18" t="n">
        <v>0.84</v>
      </c>
      <c r="X87" s="2" t="n">
        <v>91.61187839999999</v>
      </c>
      <c r="Y87" s="19" t="inlineStr"/>
      <c r="Z87" s="14" t="inlineStr"/>
      <c r="AA87" s="14" t="n"/>
      <c r="AB87" s="14" t="n"/>
      <c r="AC87" s="14" t="n"/>
      <c r="AD87" s="14" t="n"/>
      <c r="AE87" s="14" t="n"/>
      <c r="AF87" s="14" t="n"/>
      <c r="AG87" s="14" t="n"/>
      <c r="AH87" s="11" t="n">
        <v>0.62</v>
      </c>
      <c r="AI87" s="2">
        <f>SUM(N87,P87,R87,T87,V87,X87,Z87)</f>
        <v/>
      </c>
      <c r="AJ87" s="20">
        <f>IFERROR(AI87/$AI$616*100,0)</f>
        <v/>
      </c>
      <c r="AK87" s="2">
        <f>IFERROR(AJ87/100*$AK$1,0)</f>
        <v/>
      </c>
    </row>
    <row r="88">
      <c r="A88" s="11" t="inlineStr">
        <is>
          <t>09.14.2.76.005</t>
        </is>
      </c>
      <c r="B88" s="11" t="inlineStr">
        <is>
          <t>ARIEL M &amp; BRANDON C WROE</t>
        </is>
      </c>
      <c r="C88" s="11" t="inlineStr">
        <is>
          <t>8701 173RD CT W</t>
        </is>
      </c>
      <c r="D88" s="11" t="inlineStr">
        <is>
          <t>FARIBAULT MN 55021</t>
        </is>
      </c>
      <c r="E88" s="11" t="inlineStr">
        <is>
          <t>002</t>
        </is>
      </c>
      <c r="F88" s="12" t="n">
        <v>14</v>
      </c>
      <c r="G88" s="12" t="n">
        <v>110</v>
      </c>
      <c r="H88" s="12" t="n">
        <v>22</v>
      </c>
      <c r="I88" s="14" t="n"/>
      <c r="J88" s="11" t="n">
        <v>1.37</v>
      </c>
      <c r="K88" s="11">
        <f>SUM(M88,O88,Q88,S88,U88,W88)</f>
        <v/>
      </c>
      <c r="L88" s="11">
        <f>SUM(AA88,AC88,AE88,AG88,AH88)</f>
        <v/>
      </c>
      <c r="M88" s="13" t="n"/>
      <c r="N88" s="14" t="n"/>
      <c r="O88" s="15" t="n"/>
      <c r="P88" s="14" t="n"/>
      <c r="Q88" s="16" t="n"/>
      <c r="R88" s="14" t="n"/>
      <c r="S88" s="17" t="n"/>
      <c r="T88" s="14" t="n"/>
      <c r="U88" s="14" t="n"/>
      <c r="V88" s="14" t="n"/>
      <c r="W88" s="18" t="n">
        <v>0.84</v>
      </c>
      <c r="X88" s="2" t="n">
        <v>91.61187839999999</v>
      </c>
      <c r="Y88" s="19" t="inlineStr"/>
      <c r="Z88" s="14" t="inlineStr"/>
      <c r="AA88" s="14" t="n"/>
      <c r="AB88" s="14" t="n"/>
      <c r="AC88" s="14" t="n"/>
      <c r="AD88" s="14" t="n"/>
      <c r="AE88" s="14" t="n"/>
      <c r="AF88" s="14" t="n"/>
      <c r="AG88" s="14" t="n"/>
      <c r="AH88" s="11" t="n">
        <v>0.53</v>
      </c>
      <c r="AI88" s="2">
        <f>SUM(N88,P88,R88,T88,V88,X88,Z88)</f>
        <v/>
      </c>
      <c r="AJ88" s="20">
        <f>IFERROR(AI88/$AI$616*100,0)</f>
        <v/>
      </c>
      <c r="AK88" s="2">
        <f>IFERROR(AJ88/100*$AK$1,0)</f>
        <v/>
      </c>
    </row>
    <row r="89">
      <c r="A89" s="11" t="inlineStr">
        <is>
          <t>09.14.2.76.007</t>
        </is>
      </c>
      <c r="B89" s="11" t="inlineStr">
        <is>
          <t>KENNETH W RAWAY &amp; ELIZABETH A SWANSON</t>
        </is>
      </c>
      <c r="C89" s="11" t="inlineStr">
        <is>
          <t>17175 HUNT LAKE TRL</t>
        </is>
      </c>
      <c r="D89" s="11" t="inlineStr">
        <is>
          <t>FARIBAULT MN 55021</t>
        </is>
      </c>
      <c r="E89" s="11" t="inlineStr">
        <is>
          <t>002</t>
        </is>
      </c>
      <c r="F89" s="12" t="n">
        <v>14</v>
      </c>
      <c r="G89" s="12" t="n">
        <v>110</v>
      </c>
      <c r="H89" s="12" t="n">
        <v>22</v>
      </c>
      <c r="I89" s="14" t="n"/>
      <c r="J89" s="11" t="n">
        <v>0.74</v>
      </c>
      <c r="K89" s="11">
        <f>SUM(M89,O89,Q89,S89,U89,W89)</f>
        <v/>
      </c>
      <c r="L89" s="11">
        <f>SUM(AA89,AC89,AE89,AG89,AH89)</f>
        <v/>
      </c>
      <c r="M89" s="13" t="n"/>
      <c r="N89" s="14" t="n"/>
      <c r="O89" s="15" t="n"/>
      <c r="P89" s="14" t="n"/>
      <c r="Q89" s="16" t="n"/>
      <c r="R89" s="14" t="n"/>
      <c r="S89" s="17" t="n"/>
      <c r="T89" s="14" t="n"/>
      <c r="U89" s="14" t="n"/>
      <c r="V89" s="14" t="n"/>
      <c r="W89" s="18" t="n">
        <v>0.74</v>
      </c>
      <c r="X89" s="2" t="n">
        <v>78.14345119520631</v>
      </c>
      <c r="Y89" s="19" t="inlineStr"/>
      <c r="Z89" s="14" t="inlineStr"/>
      <c r="AA89" s="14" t="n"/>
      <c r="AB89" s="14" t="n"/>
      <c r="AC89" s="14" t="n"/>
      <c r="AD89" s="14" t="n"/>
      <c r="AE89" s="14" t="n"/>
      <c r="AF89" s="14" t="n"/>
      <c r="AG89" s="14" t="n"/>
      <c r="AH89" s="14" t="n"/>
      <c r="AI89" s="2">
        <f>SUM(N89,P89,R89,T89,V89,X89,Z89)</f>
        <v/>
      </c>
      <c r="AJ89" s="20">
        <f>IFERROR(AI89/$AI$616*100,0)</f>
        <v/>
      </c>
      <c r="AK89" s="2">
        <f>IFERROR(AJ89/100*$AK$1,0)</f>
        <v/>
      </c>
    </row>
    <row r="90">
      <c r="A90" s="11" t="inlineStr">
        <is>
          <t>09.14.3.00.001</t>
        </is>
      </c>
      <c r="B90" s="11" t="inlineStr">
        <is>
          <t>LARRY W &amp; DARLA D KOKOSCHKE TRUST</t>
        </is>
      </c>
      <c r="C90" s="11" t="inlineStr">
        <is>
          <t>8725 HOLLAND TRL</t>
        </is>
      </c>
      <c r="D90" s="11" t="inlineStr">
        <is>
          <t>FARIBAULT MN 55021</t>
        </is>
      </c>
      <c r="E90" s="11" t="inlineStr">
        <is>
          <t>NE SW</t>
        </is>
      </c>
      <c r="F90" s="12" t="n">
        <v>14</v>
      </c>
      <c r="G90" s="12" t="n">
        <v>110</v>
      </c>
      <c r="H90" s="12" t="n">
        <v>22</v>
      </c>
      <c r="I90" s="11" t="n">
        <v>12</v>
      </c>
      <c r="J90" s="11" t="n">
        <v>7.96</v>
      </c>
      <c r="K90" s="11">
        <f>SUM(M90,O90,Q90,S90,U90,W90)</f>
        <v/>
      </c>
      <c r="L90" s="11">
        <f>SUM(AA90,AC90,AE90,AG90,AH90)</f>
        <v/>
      </c>
      <c r="M90" s="13" t="n"/>
      <c r="N90" s="14" t="n"/>
      <c r="O90" s="15" t="n"/>
      <c r="P90" s="14" t="n"/>
      <c r="Q90" s="16" t="n"/>
      <c r="R90" s="14" t="n"/>
      <c r="S90" s="17" t="n"/>
      <c r="T90" s="14" t="n"/>
      <c r="U90" s="14" t="n"/>
      <c r="V90" s="14" t="n"/>
      <c r="W90" s="19" t="n"/>
      <c r="X90" s="14" t="n"/>
      <c r="Y90" s="19" t="inlineStr"/>
      <c r="Z90" s="14" t="inlineStr"/>
      <c r="AA90" s="14" t="n"/>
      <c r="AB90" s="14" t="n"/>
      <c r="AC90" s="14" t="n"/>
      <c r="AD90" s="14" t="n"/>
      <c r="AE90" s="14" t="n"/>
      <c r="AF90" s="14" t="n"/>
      <c r="AG90" s="14" t="n"/>
      <c r="AH90" s="11" t="n">
        <v>7.96</v>
      </c>
      <c r="AI90" s="2">
        <f>SUM(N90,P90,R90,T90,V90,X90,Z90)</f>
        <v/>
      </c>
      <c r="AJ90" s="20">
        <f>IFERROR(AI90/$AI$616*100,0)</f>
        <v/>
      </c>
      <c r="AK90" s="2">
        <f>IFERROR(AJ90/100*$AK$1,0)</f>
        <v/>
      </c>
    </row>
    <row r="91">
      <c r="A91" s="11" t="inlineStr">
        <is>
          <t>09.14.3.00.001</t>
        </is>
      </c>
      <c r="B91" s="11" t="inlineStr">
        <is>
          <t>LARRY W &amp; DARLA D KOKOSCHKE TRUST</t>
        </is>
      </c>
      <c r="C91" s="11" t="inlineStr">
        <is>
          <t>8725 HOLLAND TRL</t>
        </is>
      </c>
      <c r="D91" s="11" t="inlineStr">
        <is>
          <t>FARIBAULT MN 55021</t>
        </is>
      </c>
      <c r="E91" s="11" t="inlineStr">
        <is>
          <t>SE SW</t>
        </is>
      </c>
      <c r="F91" s="12" t="n">
        <v>14</v>
      </c>
      <c r="G91" s="12" t="n">
        <v>110</v>
      </c>
      <c r="H91" s="12" t="n">
        <v>22</v>
      </c>
      <c r="I91" s="11" t="n">
        <v>12</v>
      </c>
      <c r="J91" s="11" t="n">
        <v>3.37</v>
      </c>
      <c r="K91" s="11">
        <f>SUM(M91,O91,Q91,S91,U91,W91)</f>
        <v/>
      </c>
      <c r="L91" s="11">
        <f>SUM(AA91,AC91,AE91,AG91,AH91)</f>
        <v/>
      </c>
      <c r="M91" s="13" t="n"/>
      <c r="N91" s="14" t="n"/>
      <c r="O91" s="15" t="n"/>
      <c r="P91" s="14" t="n"/>
      <c r="Q91" s="16" t="n"/>
      <c r="R91" s="14" t="n"/>
      <c r="S91" s="17" t="n"/>
      <c r="T91" s="14" t="n"/>
      <c r="U91" s="14" t="n"/>
      <c r="V91" s="14" t="n"/>
      <c r="W91" s="19" t="n"/>
      <c r="X91" s="14" t="n"/>
      <c r="Y91" s="19" t="inlineStr"/>
      <c r="Z91" s="14" t="inlineStr"/>
      <c r="AA91" s="14" t="n"/>
      <c r="AB91" s="14" t="n"/>
      <c r="AC91" s="14" t="n"/>
      <c r="AD91" s="14" t="n"/>
      <c r="AE91" s="14" t="n"/>
      <c r="AF91" s="14" t="n"/>
      <c r="AG91" s="14" t="n"/>
      <c r="AH91" s="11" t="n">
        <v>3.37</v>
      </c>
      <c r="AI91" s="2">
        <f>SUM(N91,P91,R91,T91,V91,X91,Z91)</f>
        <v/>
      </c>
      <c r="AJ91" s="20">
        <f>IFERROR(AI91/$AI$616*100,0)</f>
        <v/>
      </c>
      <c r="AK91" s="2">
        <f>IFERROR(AJ91/100*$AK$1,0)</f>
        <v/>
      </c>
    </row>
    <row r="92">
      <c r="A92" s="11" t="inlineStr">
        <is>
          <t>09.14.3.00.003</t>
        </is>
      </c>
      <c r="B92" s="11" t="inlineStr">
        <is>
          <t>LARRY W &amp; DARLA D KOKOSCHKE TRUST</t>
        </is>
      </c>
      <c r="C92" s="11" t="inlineStr">
        <is>
          <t>8725 HOLLAND TRL</t>
        </is>
      </c>
      <c r="D92" s="11" t="inlineStr">
        <is>
          <t>FARIBAULT MN 55021</t>
        </is>
      </c>
      <c r="E92" s="11" t="inlineStr">
        <is>
          <t>NE SW</t>
        </is>
      </c>
      <c r="F92" s="12" t="n">
        <v>14</v>
      </c>
      <c r="G92" s="12" t="n">
        <v>110</v>
      </c>
      <c r="H92" s="12" t="n">
        <v>22</v>
      </c>
      <c r="I92" s="11" t="n">
        <v>13</v>
      </c>
      <c r="J92" s="11" t="n">
        <v>12.96</v>
      </c>
      <c r="K92" s="11">
        <f>SUM(M92,O92,Q92,S92,U92,W92)</f>
        <v/>
      </c>
      <c r="L92" s="11">
        <f>SUM(AA92,AC92,AE92,AG92,AH92)</f>
        <v/>
      </c>
      <c r="M92" s="13" t="n"/>
      <c r="N92" s="14" t="n"/>
      <c r="O92" s="15" t="n"/>
      <c r="P92" s="14" t="n"/>
      <c r="Q92" s="16" t="n"/>
      <c r="R92" s="14" t="n"/>
      <c r="S92" s="17" t="n"/>
      <c r="T92" s="14" t="n"/>
      <c r="U92" s="14" t="n"/>
      <c r="V92" s="14" t="n"/>
      <c r="W92" s="18" t="n">
        <v>0.48</v>
      </c>
      <c r="X92" s="2" t="n">
        <v>48.52579208749202</v>
      </c>
      <c r="Y92" s="19" t="inlineStr"/>
      <c r="Z92" s="14" t="inlineStr"/>
      <c r="AA92" s="14" t="n"/>
      <c r="AB92" s="14" t="n"/>
      <c r="AC92" s="14" t="n"/>
      <c r="AD92" s="14" t="n"/>
      <c r="AE92" s="14" t="n"/>
      <c r="AF92" s="14" t="n"/>
      <c r="AG92" s="14" t="n"/>
      <c r="AH92" s="11" t="n">
        <v>12.47</v>
      </c>
      <c r="AI92" s="2">
        <f>SUM(N92,P92,R92,T92,V92,X92,Z92)</f>
        <v/>
      </c>
      <c r="AJ92" s="20">
        <f>IFERROR(AI92/$AI$616*100,0)</f>
        <v/>
      </c>
      <c r="AK92" s="2">
        <f>IFERROR(AJ92/100*$AK$1,0)</f>
        <v/>
      </c>
    </row>
    <row r="93">
      <c r="A93" s="11" t="inlineStr">
        <is>
          <t>09.14.3.00.003</t>
        </is>
      </c>
      <c r="B93" s="11" t="inlineStr">
        <is>
          <t>LARRY W &amp; DARLA D KOKOSCHKE TRUST</t>
        </is>
      </c>
      <c r="C93" s="11" t="inlineStr">
        <is>
          <t>8725 HOLLAND TRL</t>
        </is>
      </c>
      <c r="D93" s="11" t="inlineStr">
        <is>
          <t>FARIBAULT MN 55021</t>
        </is>
      </c>
      <c r="E93" s="11" t="inlineStr">
        <is>
          <t>SE SW</t>
        </is>
      </c>
      <c r="F93" s="12" t="n">
        <v>14</v>
      </c>
      <c r="G93" s="12" t="n">
        <v>110</v>
      </c>
      <c r="H93" s="12" t="n">
        <v>22</v>
      </c>
      <c r="I93" s="11" t="n">
        <v>13</v>
      </c>
      <c r="J93" s="11" t="n">
        <v>0.04</v>
      </c>
      <c r="K93" s="11">
        <f>SUM(M93,O93,Q93,S93,U93,W93)</f>
        <v/>
      </c>
      <c r="L93" s="11">
        <f>SUM(AA93,AC93,AE93,AG93,AH93)</f>
        <v/>
      </c>
      <c r="M93" s="13" t="n"/>
      <c r="N93" s="14" t="n"/>
      <c r="O93" s="15" t="n"/>
      <c r="P93" s="14" t="n"/>
      <c r="Q93" s="16" t="n"/>
      <c r="R93" s="14" t="n"/>
      <c r="S93" s="17" t="n"/>
      <c r="T93" s="14" t="n"/>
      <c r="U93" s="14" t="n"/>
      <c r="V93" s="14" t="n"/>
      <c r="W93" s="19" t="n"/>
      <c r="X93" s="14" t="n"/>
      <c r="Y93" s="19" t="inlineStr"/>
      <c r="Z93" s="14" t="inlineStr"/>
      <c r="AA93" s="14" t="n"/>
      <c r="AB93" s="14" t="n"/>
      <c r="AC93" s="14" t="n"/>
      <c r="AD93" s="14" t="n"/>
      <c r="AE93" s="14" t="n"/>
      <c r="AF93" s="14" t="n"/>
      <c r="AG93" s="14" t="n"/>
      <c r="AH93" s="11" t="n">
        <v>0.04</v>
      </c>
      <c r="AI93" s="2">
        <f>SUM(N93,P93,R93,T93,V93,X93,Z93)</f>
        <v/>
      </c>
      <c r="AJ93" s="20">
        <f>IFERROR(AI93/$AI$616*100,0)</f>
        <v/>
      </c>
      <c r="AK93" s="2">
        <f>IFERROR(AJ93/100*$AK$1,0)</f>
        <v/>
      </c>
    </row>
    <row r="94">
      <c r="A94" s="11" t="inlineStr">
        <is>
          <t>09.14.3.25.001</t>
        </is>
      </c>
      <c r="B94" s="11" t="inlineStr">
        <is>
          <t>BRYAN J &amp; DIANE L CARON</t>
        </is>
      </c>
      <c r="C94" s="11" t="inlineStr">
        <is>
          <t>17563 HUNT LAKE TRL</t>
        </is>
      </c>
      <c r="D94" s="11" t="inlineStr">
        <is>
          <t>FARIBAULT MN 55021</t>
        </is>
      </c>
      <c r="E94" s="11" t="inlineStr">
        <is>
          <t>003</t>
        </is>
      </c>
      <c r="F94" s="12" t="n">
        <v>14</v>
      </c>
      <c r="G94" s="12" t="n">
        <v>110</v>
      </c>
      <c r="H94" s="12" t="n">
        <v>22</v>
      </c>
      <c r="I94" s="11" t="n">
        <v>9</v>
      </c>
      <c r="J94" s="11" t="n">
        <v>4.48</v>
      </c>
      <c r="K94" s="11">
        <f>SUM(M94,O94,Q94,S94,U94,W94)</f>
        <v/>
      </c>
      <c r="L94" s="11">
        <f>SUM(AA94,AC94,AE94,AG94,AH94)</f>
        <v/>
      </c>
      <c r="M94" s="13" t="n"/>
      <c r="N94" s="14" t="n"/>
      <c r="O94" s="15" t="n"/>
      <c r="P94" s="14" t="n"/>
      <c r="Q94" s="16" t="n"/>
      <c r="R94" s="14" t="n"/>
      <c r="S94" s="17" t="n"/>
      <c r="T94" s="14" t="n"/>
      <c r="U94" s="14" t="n"/>
      <c r="V94" s="14" t="n"/>
      <c r="W94" s="18" t="n">
        <v>2.93</v>
      </c>
      <c r="X94" s="2" t="n">
        <v>307.7782068460122</v>
      </c>
      <c r="Y94" s="19" t="inlineStr"/>
      <c r="Z94" s="14" t="inlineStr"/>
      <c r="AA94" s="14" t="n"/>
      <c r="AB94" s="14" t="n"/>
      <c r="AC94" s="14" t="n"/>
      <c r="AD94" s="14" t="n"/>
      <c r="AE94" s="14" t="n"/>
      <c r="AF94" s="14" t="n"/>
      <c r="AG94" s="14" t="n"/>
      <c r="AH94" s="11" t="n">
        <v>1.55</v>
      </c>
      <c r="AI94" s="2">
        <f>SUM(N94,P94,R94,T94,V94,X94,Z94)</f>
        <v/>
      </c>
      <c r="AJ94" s="20">
        <f>IFERROR(AI94/$AI$616*100,0)</f>
        <v/>
      </c>
      <c r="AK94" s="2">
        <f>IFERROR(AJ94/100*$AK$1,0)</f>
        <v/>
      </c>
    </row>
    <row r="95">
      <c r="A95" s="11" t="inlineStr">
        <is>
          <t>09.14.3.25.001</t>
        </is>
      </c>
      <c r="B95" s="11" t="inlineStr">
        <is>
          <t>BRYAN J &amp; DIANE L CARON</t>
        </is>
      </c>
      <c r="C95" s="11" t="inlineStr">
        <is>
          <t>17563 HUNT LAKE TRL</t>
        </is>
      </c>
      <c r="D95" s="11" t="inlineStr">
        <is>
          <t>FARIBAULT MN 55021</t>
        </is>
      </c>
      <c r="E95" s="11" t="inlineStr">
        <is>
          <t>NE SW</t>
        </is>
      </c>
      <c r="F95" s="12" t="n">
        <v>14</v>
      </c>
      <c r="G95" s="12" t="n">
        <v>110</v>
      </c>
      <c r="H95" s="12" t="n">
        <v>22</v>
      </c>
      <c r="I95" s="11" t="n">
        <v>9</v>
      </c>
      <c r="J95" s="11" t="n">
        <v>4.19</v>
      </c>
      <c r="K95" s="11">
        <f>SUM(M95,O95,Q95,S95,U95,W95)</f>
        <v/>
      </c>
      <c r="L95" s="11">
        <f>SUM(AA95,AC95,AE95,AG95,AH95)</f>
        <v/>
      </c>
      <c r="M95" s="13" t="n"/>
      <c r="N95" s="14" t="n"/>
      <c r="O95" s="15" t="n"/>
      <c r="P95" s="14" t="n"/>
      <c r="Q95" s="16" t="n"/>
      <c r="R95" s="14" t="n"/>
      <c r="S95" s="17" t="n"/>
      <c r="T95" s="14" t="n"/>
      <c r="U95" s="14" t="n"/>
      <c r="V95" s="14" t="n"/>
      <c r="W95" s="18" t="n">
        <v>0.67</v>
      </c>
      <c r="X95" s="2" t="n">
        <v>73.0713792</v>
      </c>
      <c r="Y95" s="19" t="inlineStr"/>
      <c r="Z95" s="14" t="inlineStr"/>
      <c r="AA95" s="14" t="n"/>
      <c r="AB95" s="14" t="n"/>
      <c r="AC95" s="14" t="n"/>
      <c r="AD95" s="14" t="n"/>
      <c r="AE95" s="14" t="n"/>
      <c r="AF95" s="14" t="n"/>
      <c r="AG95" s="14" t="n"/>
      <c r="AH95" s="11" t="n">
        <v>3.53</v>
      </c>
      <c r="AI95" s="2">
        <f>SUM(N95,P95,R95,T95,V95,X95,Z95)</f>
        <v/>
      </c>
      <c r="AJ95" s="20">
        <f>IFERROR(AI95/$AI$616*100,0)</f>
        <v/>
      </c>
      <c r="AK95" s="2">
        <f>IFERROR(AJ95/100*$AK$1,0)</f>
        <v/>
      </c>
    </row>
    <row r="96">
      <c r="A96" s="11" t="inlineStr">
        <is>
          <t>09.14.3.25.002</t>
        </is>
      </c>
      <c r="B96" s="11" t="inlineStr">
        <is>
          <t>DAVID F &amp; DEBRA WARNEMUNDE</t>
        </is>
      </c>
      <c r="C96" s="11" t="inlineStr">
        <is>
          <t>8771 HOLLAND TRL</t>
        </is>
      </c>
      <c r="D96" s="11" t="inlineStr">
        <is>
          <t>FARIBAULT MN  55021</t>
        </is>
      </c>
      <c r="E96" s="11" t="inlineStr">
        <is>
          <t>003</t>
        </is>
      </c>
      <c r="F96" s="12" t="n">
        <v>14</v>
      </c>
      <c r="G96" s="12" t="n">
        <v>110</v>
      </c>
      <c r="H96" s="12" t="n">
        <v>22</v>
      </c>
      <c r="I96" s="11" t="n">
        <v>11</v>
      </c>
      <c r="J96" s="11" t="n">
        <v>6.63</v>
      </c>
      <c r="K96" s="11">
        <f>SUM(M96,O96,Q96,S96,U96,W96)</f>
        <v/>
      </c>
      <c r="L96" s="11">
        <f>SUM(AA96,AC96,AE96,AG96,AH96)</f>
        <v/>
      </c>
      <c r="M96" s="13" t="n"/>
      <c r="N96" s="14" t="n"/>
      <c r="O96" s="15" t="n"/>
      <c r="P96" s="14" t="n"/>
      <c r="Q96" s="16" t="n"/>
      <c r="R96" s="14" t="n"/>
      <c r="S96" s="17" t="n"/>
      <c r="T96" s="14" t="n"/>
      <c r="U96" s="14" t="n"/>
      <c r="V96" s="14" t="n"/>
      <c r="W96" s="18" t="n">
        <v>0.77</v>
      </c>
      <c r="X96" s="2" t="n">
        <v>75.57979967999999</v>
      </c>
      <c r="Y96" s="19" t="inlineStr"/>
      <c r="Z96" s="14" t="inlineStr"/>
      <c r="AA96" s="14" t="n"/>
      <c r="AB96" s="14" t="n"/>
      <c r="AC96" s="14" t="n"/>
      <c r="AD96" s="14" t="n"/>
      <c r="AE96" s="14" t="n"/>
      <c r="AF96" s="14" t="n"/>
      <c r="AG96" s="14" t="n"/>
      <c r="AH96" s="11" t="n">
        <v>5.87</v>
      </c>
      <c r="AI96" s="2">
        <f>SUM(N96,P96,R96,T96,V96,X96,Z96)</f>
        <v/>
      </c>
      <c r="AJ96" s="20">
        <f>IFERROR(AI96/$AI$616*100,0)</f>
        <v/>
      </c>
      <c r="AK96" s="2">
        <f>IFERROR(AJ96/100*$AK$1,0)</f>
        <v/>
      </c>
    </row>
    <row r="97">
      <c r="A97" s="11" t="inlineStr">
        <is>
          <t>09.14.3.25.002</t>
        </is>
      </c>
      <c r="B97" s="11" t="inlineStr">
        <is>
          <t>DAVID F &amp; DEBRA WARNEMUNDE</t>
        </is>
      </c>
      <c r="C97" s="11" t="inlineStr">
        <is>
          <t>8771 HOLLAND TRL</t>
        </is>
      </c>
      <c r="D97" s="11" t="inlineStr">
        <is>
          <t>FARIBAULT MN  55021</t>
        </is>
      </c>
      <c r="E97" s="11" t="inlineStr">
        <is>
          <t>NE SW</t>
        </is>
      </c>
      <c r="F97" s="12" t="n">
        <v>14</v>
      </c>
      <c r="G97" s="12" t="n">
        <v>110</v>
      </c>
      <c r="H97" s="12" t="n">
        <v>22</v>
      </c>
      <c r="I97" s="11" t="n">
        <v>11</v>
      </c>
      <c r="J97" s="11" t="n">
        <v>2.84</v>
      </c>
      <c r="K97" s="11">
        <f>SUM(M97,O97,Q97,S97,U97,W97)</f>
        <v/>
      </c>
      <c r="L97" s="11">
        <f>SUM(AA97,AC97,AE97,AG97,AH97)</f>
        <v/>
      </c>
      <c r="M97" s="13" t="n"/>
      <c r="N97" s="14" t="n"/>
      <c r="O97" s="15" t="n"/>
      <c r="P97" s="14" t="n"/>
      <c r="Q97" s="16" t="n"/>
      <c r="R97" s="14" t="n"/>
      <c r="S97" s="17" t="n"/>
      <c r="T97" s="14" t="n"/>
      <c r="U97" s="14" t="n"/>
      <c r="V97" s="14" t="n"/>
      <c r="W97" s="19" t="n"/>
      <c r="X97" s="14" t="n"/>
      <c r="Y97" s="19" t="inlineStr"/>
      <c r="Z97" s="14" t="inlineStr"/>
      <c r="AA97" s="14" t="n"/>
      <c r="AB97" s="14" t="n"/>
      <c r="AC97" s="14" t="n"/>
      <c r="AD97" s="14" t="n"/>
      <c r="AE97" s="14" t="n"/>
      <c r="AF97" s="14" t="n"/>
      <c r="AG97" s="14" t="n"/>
      <c r="AH97" s="11" t="n">
        <v>2.84</v>
      </c>
      <c r="AI97" s="2">
        <f>SUM(N97,P97,R97,T97,V97,X97,Z97)</f>
        <v/>
      </c>
      <c r="AJ97" s="20">
        <f>IFERROR(AI97/$AI$616*100,0)</f>
        <v/>
      </c>
      <c r="AK97" s="2">
        <f>IFERROR(AJ97/100*$AK$1,0)</f>
        <v/>
      </c>
    </row>
    <row r="98">
      <c r="A98" s="11" t="inlineStr">
        <is>
          <t>09.14.3.26.001</t>
        </is>
      </c>
      <c r="B98" s="11" t="inlineStr">
        <is>
          <t>JEROME G &amp; SANDRA L SHELTON</t>
        </is>
      </c>
      <c r="C98" s="11" t="inlineStr">
        <is>
          <t>17550 HOLT CT</t>
        </is>
      </c>
      <c r="D98" s="11" t="inlineStr">
        <is>
          <t>FARIBAULT MN 55021</t>
        </is>
      </c>
      <c r="E98" s="11" t="inlineStr">
        <is>
          <t>003</t>
        </is>
      </c>
      <c r="F98" s="12" t="n">
        <v>14</v>
      </c>
      <c r="G98" s="12" t="n">
        <v>110</v>
      </c>
      <c r="H98" s="12" t="n">
        <v>22</v>
      </c>
      <c r="I98" s="11" t="n">
        <v>2</v>
      </c>
      <c r="J98" s="11" t="n">
        <v>0.36</v>
      </c>
      <c r="K98" s="11">
        <f>SUM(M98,O98,Q98,S98,U98,W98)</f>
        <v/>
      </c>
      <c r="L98" s="11">
        <f>SUM(AA98,AC98,AE98,AG98,AH98)</f>
        <v/>
      </c>
      <c r="M98" s="13" t="n"/>
      <c r="N98" s="14" t="n"/>
      <c r="O98" s="15" t="n"/>
      <c r="P98" s="14" t="n"/>
      <c r="Q98" s="16" t="n"/>
      <c r="R98" s="14" t="n"/>
      <c r="S98" s="17" t="n"/>
      <c r="T98" s="14" t="n"/>
      <c r="U98" s="14" t="n"/>
      <c r="V98" s="14" t="n"/>
      <c r="W98" s="18" t="n">
        <v>0.36</v>
      </c>
      <c r="X98" s="2" t="n">
        <v>35.33601023999999</v>
      </c>
      <c r="Y98" s="19" t="inlineStr"/>
      <c r="Z98" s="14" t="inlineStr"/>
      <c r="AA98" s="14" t="n"/>
      <c r="AB98" s="14" t="n"/>
      <c r="AC98" s="14" t="n"/>
      <c r="AD98" s="14" t="n"/>
      <c r="AE98" s="14" t="n"/>
      <c r="AF98" s="14" t="n"/>
      <c r="AG98" s="14" t="n"/>
      <c r="AH98" s="14" t="n"/>
      <c r="AI98" s="2">
        <f>SUM(N98,P98,R98,T98,V98,X98,Z98)</f>
        <v/>
      </c>
      <c r="AJ98" s="20">
        <f>IFERROR(AI98/$AI$616*100,0)</f>
        <v/>
      </c>
      <c r="AK98" s="2">
        <f>IFERROR(AJ98/100*$AK$1,0)</f>
        <v/>
      </c>
    </row>
    <row r="99">
      <c r="A99" s="11" t="inlineStr">
        <is>
          <t>09.14.3.26.002</t>
        </is>
      </c>
      <c r="B99" s="11" t="inlineStr">
        <is>
          <t>TIMOTHY J PASSER</t>
        </is>
      </c>
      <c r="C99" s="11" t="inlineStr">
        <is>
          <t>17834 HUNT LAKE TRL</t>
        </is>
      </c>
      <c r="D99" s="11" t="inlineStr">
        <is>
          <t>FARIBAULT MN 55021</t>
        </is>
      </c>
      <c r="E99" s="11" t="inlineStr">
        <is>
          <t>003</t>
        </is>
      </c>
      <c r="F99" s="12" t="n">
        <v>14</v>
      </c>
      <c r="G99" s="12" t="n">
        <v>110</v>
      </c>
      <c r="H99" s="12" t="n">
        <v>22</v>
      </c>
      <c r="I99" s="11" t="n">
        <v>2</v>
      </c>
      <c r="J99" s="11" t="n">
        <v>0.03</v>
      </c>
      <c r="K99" s="11">
        <f>SUM(M99,O99,Q99,S99,U99,W99)</f>
        <v/>
      </c>
      <c r="L99" s="11">
        <f>SUM(AA99,AC99,AE99,AG99,AH99)</f>
        <v/>
      </c>
      <c r="M99" s="13" t="n"/>
      <c r="N99" s="14" t="n"/>
      <c r="O99" s="15" t="n"/>
      <c r="P99" s="14" t="n"/>
      <c r="Q99" s="16" t="n"/>
      <c r="R99" s="14" t="n"/>
      <c r="S99" s="17" t="n"/>
      <c r="T99" s="14" t="n"/>
      <c r="U99" s="14" t="n"/>
      <c r="V99" s="14" t="n"/>
      <c r="W99" s="18" t="n">
        <v>0.03</v>
      </c>
      <c r="X99" s="2" t="n">
        <v>2.944667519999999</v>
      </c>
      <c r="Y99" s="19" t="inlineStr"/>
      <c r="Z99" s="14" t="inlineStr"/>
      <c r="AA99" s="14" t="n"/>
      <c r="AB99" s="14" t="n"/>
      <c r="AC99" s="14" t="n"/>
      <c r="AD99" s="14" t="n"/>
      <c r="AE99" s="14" t="n"/>
      <c r="AF99" s="14" t="n"/>
      <c r="AG99" s="14" t="n"/>
      <c r="AH99" s="14" t="n"/>
      <c r="AI99" s="2">
        <f>SUM(N99,P99,R99,T99,V99,X99,Z99)</f>
        <v/>
      </c>
      <c r="AJ99" s="20">
        <f>IFERROR(AI99/$AI$616*100,0)</f>
        <v/>
      </c>
      <c r="AK99" s="2">
        <f>IFERROR(AJ99/100*$AK$1,0)</f>
        <v/>
      </c>
    </row>
    <row r="100">
      <c r="A100" s="11" t="inlineStr">
        <is>
          <t>09.14.3.26.002</t>
        </is>
      </c>
      <c r="B100" s="11" t="inlineStr">
        <is>
          <t>TIMOTHY J PASSER</t>
        </is>
      </c>
      <c r="C100" s="11" t="inlineStr">
        <is>
          <t>17834 HUNT LAKE TRL</t>
        </is>
      </c>
      <c r="D100" s="11" t="inlineStr">
        <is>
          <t>FARIBAULT MN 55021</t>
        </is>
      </c>
      <c r="E100" s="11" t="inlineStr">
        <is>
          <t>004</t>
        </is>
      </c>
      <c r="F100" s="12" t="n">
        <v>14</v>
      </c>
      <c r="G100" s="12" t="n">
        <v>110</v>
      </c>
      <c r="H100" s="12" t="n">
        <v>22</v>
      </c>
      <c r="I100" s="11" t="n">
        <v>2</v>
      </c>
      <c r="J100" s="11" t="n">
        <v>0.22</v>
      </c>
      <c r="K100" s="11">
        <f>SUM(M100,O100,Q100,S100,U100,W100)</f>
        <v/>
      </c>
      <c r="L100" s="11">
        <f>SUM(AA100,AC100,AE100,AG100,AH100)</f>
        <v/>
      </c>
      <c r="M100" s="13" t="n"/>
      <c r="N100" s="14" t="n"/>
      <c r="O100" s="15" t="n"/>
      <c r="P100" s="14" t="n"/>
      <c r="Q100" s="16" t="n"/>
      <c r="R100" s="14" t="n"/>
      <c r="S100" s="17" t="n"/>
      <c r="T100" s="14" t="n"/>
      <c r="U100" s="14" t="n"/>
      <c r="V100" s="14" t="n"/>
      <c r="W100" s="18" t="n">
        <v>0.22</v>
      </c>
      <c r="X100" s="2" t="n">
        <v>21.59422848</v>
      </c>
      <c r="Y100" s="19" t="inlineStr"/>
      <c r="Z100" s="14" t="inlineStr"/>
      <c r="AA100" s="14" t="n"/>
      <c r="AB100" s="14" t="n"/>
      <c r="AC100" s="14" t="n"/>
      <c r="AD100" s="14" t="n"/>
      <c r="AE100" s="14" t="n"/>
      <c r="AF100" s="14" t="n"/>
      <c r="AG100" s="14" t="n"/>
      <c r="AH100" s="14" t="n"/>
      <c r="AI100" s="2">
        <f>SUM(N100,P100,R100,T100,V100,X100,Z100)</f>
        <v/>
      </c>
      <c r="AJ100" s="20">
        <f>IFERROR(AI100/$AI$616*100,0)</f>
        <v/>
      </c>
      <c r="AK100" s="2">
        <f>IFERROR(AJ100/100*$AK$1,0)</f>
        <v/>
      </c>
    </row>
    <row r="101">
      <c r="A101" s="11" t="inlineStr">
        <is>
          <t>09.14.3.50.001</t>
        </is>
      </c>
      <c r="B101" s="11" t="inlineStr">
        <is>
          <t>DAVID &amp; ELIZABETH AMY JOHNSON</t>
        </is>
      </c>
      <c r="C101" s="11" t="inlineStr">
        <is>
          <t>17801 HUNT LAKE TRL</t>
        </is>
      </c>
      <c r="D101" s="11" t="inlineStr">
        <is>
          <t>FARIBAULT MN 55021</t>
        </is>
      </c>
      <c r="E101" s="11" t="inlineStr">
        <is>
          <t>004</t>
        </is>
      </c>
      <c r="F101" s="12" t="n">
        <v>14</v>
      </c>
      <c r="G101" s="12" t="n">
        <v>110</v>
      </c>
      <c r="H101" s="12" t="n">
        <v>22</v>
      </c>
      <c r="I101" s="11" t="n">
        <v>5</v>
      </c>
      <c r="J101" s="11" t="n">
        <v>3.31</v>
      </c>
      <c r="K101" s="11">
        <f>SUM(M101,O101,Q101,S101,U101,W101)</f>
        <v/>
      </c>
      <c r="L101" s="11">
        <f>SUM(AA101,AC101,AE101,AG101,AH101)</f>
        <v/>
      </c>
      <c r="M101" s="13" t="n"/>
      <c r="N101" s="14" t="n"/>
      <c r="O101" s="15" t="n"/>
      <c r="P101" s="14" t="n"/>
      <c r="Q101" s="16" t="n"/>
      <c r="R101" s="14" t="n"/>
      <c r="S101" s="17" t="n"/>
      <c r="T101" s="14" t="n"/>
      <c r="U101" s="14" t="n"/>
      <c r="V101" s="14" t="n"/>
      <c r="W101" s="18" t="n">
        <v>2.14</v>
      </c>
      <c r="X101" s="2" t="n">
        <v>210.05294976</v>
      </c>
      <c r="Y101" s="19" t="inlineStr"/>
      <c r="Z101" s="14" t="inlineStr"/>
      <c r="AA101" s="14" t="n"/>
      <c r="AB101" s="14" t="n"/>
      <c r="AC101" s="14" t="n"/>
      <c r="AD101" s="14" t="n"/>
      <c r="AE101" s="14" t="n"/>
      <c r="AF101" s="14" t="n"/>
      <c r="AG101" s="14" t="n"/>
      <c r="AH101" s="11" t="n">
        <v>1.17</v>
      </c>
      <c r="AI101" s="2">
        <f>SUM(N101,P101,R101,T101,V101,X101,Z101)</f>
        <v/>
      </c>
      <c r="AJ101" s="20">
        <f>IFERROR(AI101/$AI$616*100,0)</f>
        <v/>
      </c>
      <c r="AK101" s="2">
        <f>IFERROR(AJ101/100*$AK$1,0)</f>
        <v/>
      </c>
    </row>
    <row r="102">
      <c r="A102" s="11" t="inlineStr">
        <is>
          <t>09.14.3.50.001</t>
        </is>
      </c>
      <c r="B102" s="11" t="inlineStr">
        <is>
          <t>DAVID &amp; ELIZABETH AMY JOHNSON</t>
        </is>
      </c>
      <c r="C102" s="11" t="inlineStr">
        <is>
          <t>17801 HUNT LAKE TRL</t>
        </is>
      </c>
      <c r="D102" s="11" t="inlineStr">
        <is>
          <t>FARIBAULT MN 55021</t>
        </is>
      </c>
      <c r="E102" s="11" t="inlineStr">
        <is>
          <t>SE SW</t>
        </is>
      </c>
      <c r="F102" s="12" t="n">
        <v>14</v>
      </c>
      <c r="G102" s="12" t="n">
        <v>110</v>
      </c>
      <c r="H102" s="12" t="n">
        <v>22</v>
      </c>
      <c r="I102" s="11" t="n">
        <v>5</v>
      </c>
      <c r="J102" s="11" t="n">
        <v>1.57</v>
      </c>
      <c r="K102" s="11">
        <f>SUM(M102,O102,Q102,S102,U102,W102)</f>
        <v/>
      </c>
      <c r="L102" s="11">
        <f>SUM(AA102,AC102,AE102,AG102,AH102)</f>
        <v/>
      </c>
      <c r="M102" s="13" t="n"/>
      <c r="N102" s="14" t="n"/>
      <c r="O102" s="15" t="n"/>
      <c r="P102" s="14" t="n"/>
      <c r="Q102" s="16" t="n"/>
      <c r="R102" s="14" t="n"/>
      <c r="S102" s="17" t="n"/>
      <c r="T102" s="14" t="n"/>
      <c r="U102" s="14" t="n"/>
      <c r="V102" s="14" t="n"/>
      <c r="W102" s="18" t="n">
        <v>0.05</v>
      </c>
      <c r="X102" s="2" t="n">
        <v>4.9077792</v>
      </c>
      <c r="Y102" s="19" t="inlineStr"/>
      <c r="Z102" s="14" t="inlineStr"/>
      <c r="AA102" s="14" t="n"/>
      <c r="AB102" s="14" t="n"/>
      <c r="AC102" s="14" t="n"/>
      <c r="AD102" s="14" t="n"/>
      <c r="AE102" s="14" t="n"/>
      <c r="AF102" s="14" t="n"/>
      <c r="AG102" s="14" t="n"/>
      <c r="AH102" s="11" t="n">
        <v>1.52</v>
      </c>
      <c r="AI102" s="2">
        <f>SUM(N102,P102,R102,T102,V102,X102,Z102)</f>
        <v/>
      </c>
      <c r="AJ102" s="20">
        <f>IFERROR(AI102/$AI$616*100,0)</f>
        <v/>
      </c>
      <c r="AK102" s="2">
        <f>IFERROR(AJ102/100*$AK$1,0)</f>
        <v/>
      </c>
    </row>
    <row r="103">
      <c r="A103" s="11" t="inlineStr">
        <is>
          <t>09.14.3.50.002</t>
        </is>
      </c>
      <c r="B103" s="11" t="inlineStr">
        <is>
          <t>KEITH E &amp; LEANN J APPLETON</t>
        </is>
      </c>
      <c r="C103" s="11" t="inlineStr">
        <is>
          <t>17993 HUNT LAKE TRL</t>
        </is>
      </c>
      <c r="D103" s="11" t="inlineStr">
        <is>
          <t>FARIBAULT MN 55021</t>
        </is>
      </c>
      <c r="E103" s="11" t="inlineStr">
        <is>
          <t>004</t>
        </is>
      </c>
      <c r="F103" s="12" t="n">
        <v>14</v>
      </c>
      <c r="G103" s="12" t="n">
        <v>110</v>
      </c>
      <c r="H103" s="12" t="n">
        <v>22</v>
      </c>
      <c r="I103" s="11" t="n">
        <v>5</v>
      </c>
      <c r="J103" s="11" t="n">
        <v>4.29</v>
      </c>
      <c r="K103" s="11">
        <f>SUM(M103,O103,Q103,S103,U103,W103)</f>
        <v/>
      </c>
      <c r="L103" s="11">
        <f>SUM(AA103,AC103,AE103,AG103,AH103)</f>
        <v/>
      </c>
      <c r="M103" s="13" t="n"/>
      <c r="N103" s="14" t="n"/>
      <c r="O103" s="15" t="n"/>
      <c r="P103" s="14" t="n"/>
      <c r="Q103" s="16" t="n"/>
      <c r="R103" s="14" t="n"/>
      <c r="S103" s="17" t="n"/>
      <c r="T103" s="14" t="n"/>
      <c r="U103" s="14" t="n"/>
      <c r="V103" s="14" t="n"/>
      <c r="W103" s="18" t="n">
        <v>0.93</v>
      </c>
      <c r="X103" s="2" t="n">
        <v>91.28469312</v>
      </c>
      <c r="Y103" s="19" t="inlineStr"/>
      <c r="Z103" s="14" t="inlineStr"/>
      <c r="AA103" s="14" t="n"/>
      <c r="AB103" s="14" t="n"/>
      <c r="AC103" s="14" t="n"/>
      <c r="AD103" s="14" t="n"/>
      <c r="AE103" s="14" t="n"/>
      <c r="AF103" s="14" t="n"/>
      <c r="AG103" s="14" t="n"/>
      <c r="AH103" s="11" t="n">
        <v>3.34</v>
      </c>
      <c r="AI103" s="2">
        <f>SUM(N103,P103,R103,T103,V103,X103,Z103)</f>
        <v/>
      </c>
      <c r="AJ103" s="20">
        <f>IFERROR(AI103/$AI$616*100,0)</f>
        <v/>
      </c>
      <c r="AK103" s="2">
        <f>IFERROR(AJ103/100*$AK$1,0)</f>
        <v/>
      </c>
    </row>
    <row r="104">
      <c r="A104" s="11" t="inlineStr">
        <is>
          <t>09.14.3.51.001</t>
        </is>
      </c>
      <c r="B104" s="11" t="inlineStr">
        <is>
          <t>JOEL A &amp; EMMIE M RICE</t>
        </is>
      </c>
      <c r="C104" s="11" t="inlineStr">
        <is>
          <t>17851 HUNT LAKE TRL</t>
        </is>
      </c>
      <c r="D104" s="11" t="inlineStr">
        <is>
          <t>FARIBAULT MN 55021</t>
        </is>
      </c>
      <c r="E104" s="11" t="inlineStr">
        <is>
          <t>004</t>
        </is>
      </c>
      <c r="F104" s="12" t="n">
        <v>14</v>
      </c>
      <c r="G104" s="12" t="n">
        <v>110</v>
      </c>
      <c r="H104" s="12" t="n">
        <v>22</v>
      </c>
      <c r="I104" s="14" t="n"/>
      <c r="J104" s="11" t="n">
        <v>2.19</v>
      </c>
      <c r="K104" s="11">
        <f>SUM(M104,O104,Q104,S104,U104,W104)</f>
        <v/>
      </c>
      <c r="L104" s="11">
        <f>SUM(AA104,AC104,AE104,AG104,AH104)</f>
        <v/>
      </c>
      <c r="M104" s="13" t="n"/>
      <c r="N104" s="14" t="n"/>
      <c r="O104" s="15" t="n"/>
      <c r="P104" s="14" t="n"/>
      <c r="Q104" s="16" t="n"/>
      <c r="R104" s="14" t="n"/>
      <c r="S104" s="17" t="n"/>
      <c r="T104" s="14" t="n"/>
      <c r="U104" s="14" t="n"/>
      <c r="V104" s="14" t="n"/>
      <c r="W104" s="18" t="n">
        <v>1.79</v>
      </c>
      <c r="X104" s="2" t="n">
        <v>175.69849536</v>
      </c>
      <c r="Y104" s="19" t="inlineStr"/>
      <c r="Z104" s="14" t="inlineStr"/>
      <c r="AA104" s="14" t="n"/>
      <c r="AB104" s="14" t="n"/>
      <c r="AC104" s="14" t="n"/>
      <c r="AD104" s="14" t="n"/>
      <c r="AE104" s="14" t="n"/>
      <c r="AF104" s="14" t="n"/>
      <c r="AG104" s="14" t="n"/>
      <c r="AH104" s="11" t="n">
        <v>0.4</v>
      </c>
      <c r="AI104" s="2">
        <f>SUM(N104,P104,R104,T104,V104,X104,Z104)</f>
        <v/>
      </c>
      <c r="AJ104" s="20">
        <f>IFERROR(AI104/$AI$616*100,0)</f>
        <v/>
      </c>
      <c r="AK104" s="2">
        <f>IFERROR(AJ104/100*$AK$1,0)</f>
        <v/>
      </c>
    </row>
    <row r="105">
      <c r="A105" s="11" t="inlineStr">
        <is>
          <t>09.14.3.51.002</t>
        </is>
      </c>
      <c r="B105" s="11" t="inlineStr">
        <is>
          <t>DAVID E JOHNSON TRUST</t>
        </is>
      </c>
      <c r="C105" s="11" t="inlineStr">
        <is>
          <t>17987 HUNT LAKE TRL</t>
        </is>
      </c>
      <c r="D105" s="11" t="inlineStr">
        <is>
          <t>FARIBAULT MN 55021</t>
        </is>
      </c>
      <c r="E105" s="11" t="inlineStr">
        <is>
          <t>004</t>
        </is>
      </c>
      <c r="F105" s="12" t="n">
        <v>14</v>
      </c>
      <c r="G105" s="12" t="n">
        <v>110</v>
      </c>
      <c r="H105" s="12" t="n">
        <v>22</v>
      </c>
      <c r="I105" s="14" t="n"/>
      <c r="J105" s="11" t="n">
        <v>2.24</v>
      </c>
      <c r="K105" s="11">
        <f>SUM(M105,O105,Q105,S105,U105,W105)</f>
        <v/>
      </c>
      <c r="L105" s="11">
        <f>SUM(AA105,AC105,AE105,AG105,AH105)</f>
        <v/>
      </c>
      <c r="M105" s="13" t="n"/>
      <c r="N105" s="14" t="n"/>
      <c r="O105" s="15" t="n"/>
      <c r="P105" s="14" t="n"/>
      <c r="Q105" s="16" t="n"/>
      <c r="R105" s="14" t="n"/>
      <c r="S105" s="17" t="n"/>
      <c r="T105" s="14" t="n"/>
      <c r="U105" s="14" t="n"/>
      <c r="V105" s="14" t="n"/>
      <c r="W105" s="18" t="n">
        <v>1.16</v>
      </c>
      <c r="X105" s="2" t="n">
        <v>113.86047744</v>
      </c>
      <c r="Y105" s="19" t="inlineStr"/>
      <c r="Z105" s="14" t="inlineStr"/>
      <c r="AA105" s="14" t="n"/>
      <c r="AB105" s="14" t="n"/>
      <c r="AC105" s="14" t="n"/>
      <c r="AD105" s="14" t="n"/>
      <c r="AE105" s="14" t="n"/>
      <c r="AF105" s="14" t="n"/>
      <c r="AG105" s="14" t="n"/>
      <c r="AH105" s="11" t="n">
        <v>1.08</v>
      </c>
      <c r="AI105" s="2">
        <f>SUM(N105,P105,R105,T105,V105,X105,Z105)</f>
        <v/>
      </c>
      <c r="AJ105" s="20">
        <f>IFERROR(AI105/$AI$616*100,0)</f>
        <v/>
      </c>
      <c r="AK105" s="2">
        <f>IFERROR(AJ105/100*$AK$1,0)</f>
        <v/>
      </c>
    </row>
    <row r="106">
      <c r="A106" s="11" t="inlineStr">
        <is>
          <t>09.14.3.52.001</t>
        </is>
      </c>
      <c r="B106" s="11" t="inlineStr">
        <is>
          <t>DWIGHT &amp; SARAH HENNING</t>
        </is>
      </c>
      <c r="C106" s="11" t="inlineStr">
        <is>
          <t>17514 HOLT CT</t>
        </is>
      </c>
      <c r="D106" s="11" t="inlineStr">
        <is>
          <t>FARIBAULT MN  55021</t>
        </is>
      </c>
      <c r="E106" s="11" t="inlineStr">
        <is>
          <t>003</t>
        </is>
      </c>
      <c r="F106" s="12" t="n">
        <v>14</v>
      </c>
      <c r="G106" s="12" t="n">
        <v>110</v>
      </c>
      <c r="H106" s="12" t="n">
        <v>22</v>
      </c>
      <c r="I106" s="14" t="n"/>
      <c r="J106" s="11" t="n">
        <v>1.39</v>
      </c>
      <c r="K106" s="11">
        <f>SUM(M106,O106,Q106,S106,U106,W106)</f>
        <v/>
      </c>
      <c r="L106" s="11">
        <f>SUM(AA106,AC106,AE106,AG106,AH106)</f>
        <v/>
      </c>
      <c r="M106" s="13" t="n"/>
      <c r="N106" s="14" t="n"/>
      <c r="O106" s="15" t="n"/>
      <c r="P106" s="14" t="n"/>
      <c r="Q106" s="16" t="n"/>
      <c r="R106" s="14" t="n"/>
      <c r="S106" s="17" t="n"/>
      <c r="T106" s="14" t="n"/>
      <c r="U106" s="14" t="n"/>
      <c r="V106" s="14" t="n"/>
      <c r="W106" s="18" t="n">
        <v>1.39</v>
      </c>
      <c r="X106" s="2" t="n">
        <v>136.43626176</v>
      </c>
      <c r="Y106" s="19" t="inlineStr"/>
      <c r="Z106" s="14" t="inlineStr"/>
      <c r="AA106" s="14" t="n"/>
      <c r="AB106" s="14" t="n"/>
      <c r="AC106" s="14" t="n"/>
      <c r="AD106" s="14" t="n"/>
      <c r="AE106" s="14" t="n"/>
      <c r="AF106" s="14" t="n"/>
      <c r="AG106" s="14" t="n"/>
      <c r="AH106" s="14" t="n"/>
      <c r="AI106" s="2">
        <f>SUM(N106,P106,R106,T106,V106,X106,Z106)</f>
        <v/>
      </c>
      <c r="AJ106" s="20">
        <f>IFERROR(AI106/$AI$616*100,0)</f>
        <v/>
      </c>
      <c r="AK106" s="2">
        <f>IFERROR(AJ106/100*$AK$1,0)</f>
        <v/>
      </c>
    </row>
    <row r="107">
      <c r="A107" s="11" t="inlineStr">
        <is>
          <t>09.14.3.75.001</t>
        </is>
      </c>
      <c r="B107" s="11" t="inlineStr">
        <is>
          <t>DANIEL R &amp; ELIZABETH VANLOON</t>
        </is>
      </c>
      <c r="C107" s="11" t="inlineStr">
        <is>
          <t>8561 HOLLAND TRL</t>
        </is>
      </c>
      <c r="D107" s="11" t="inlineStr">
        <is>
          <t>FARIBAULT MN 55021</t>
        </is>
      </c>
      <c r="E107" s="11" t="inlineStr">
        <is>
          <t>SE SW</t>
        </is>
      </c>
      <c r="F107" s="12" t="n">
        <v>14</v>
      </c>
      <c r="G107" s="12" t="n">
        <v>110</v>
      </c>
      <c r="H107" s="12" t="n">
        <v>22</v>
      </c>
      <c r="I107" s="11" t="n">
        <v>5</v>
      </c>
      <c r="J107" s="11" t="n">
        <v>4.19</v>
      </c>
      <c r="K107" s="11">
        <f>SUM(M107,O107,Q107,S107,U107,W107)</f>
        <v/>
      </c>
      <c r="L107" s="11">
        <f>SUM(AA107,AC107,AE107,AG107,AH107)</f>
        <v/>
      </c>
      <c r="M107" s="13" t="n"/>
      <c r="N107" s="14" t="n"/>
      <c r="O107" s="15" t="n"/>
      <c r="P107" s="14" t="n"/>
      <c r="Q107" s="16" t="n"/>
      <c r="R107" s="14" t="n"/>
      <c r="S107" s="17" t="n"/>
      <c r="T107" s="14" t="n"/>
      <c r="U107" s="14" t="n"/>
      <c r="V107" s="14" t="n"/>
      <c r="W107" s="18" t="n">
        <v>1.53</v>
      </c>
      <c r="X107" s="2" t="n">
        <v>166.8644928</v>
      </c>
      <c r="Y107" s="19" t="inlineStr"/>
      <c r="Z107" s="14" t="inlineStr"/>
      <c r="AA107" s="14" t="n"/>
      <c r="AB107" s="14" t="n"/>
      <c r="AC107" s="14" t="n"/>
      <c r="AD107" s="14" t="n"/>
      <c r="AE107" s="14" t="n"/>
      <c r="AF107" s="14" t="n"/>
      <c r="AG107" s="14" t="n"/>
      <c r="AH107" s="11" t="n">
        <v>2.66</v>
      </c>
      <c r="AI107" s="2">
        <f>SUM(N107,P107,R107,T107,V107,X107,Z107)</f>
        <v/>
      </c>
      <c r="AJ107" s="20">
        <f>IFERROR(AI107/$AI$616*100,0)</f>
        <v/>
      </c>
      <c r="AK107" s="2">
        <f>IFERROR(AJ107/100*$AK$1,0)</f>
        <v/>
      </c>
    </row>
    <row r="108">
      <c r="A108" s="11" t="inlineStr">
        <is>
          <t>09.14.3.75.002</t>
        </is>
      </c>
      <c r="B108" s="11" t="inlineStr">
        <is>
          <t>JOSEPH R &amp; GINA M YETZER</t>
        </is>
      </c>
      <c r="C108" s="11" t="inlineStr">
        <is>
          <t>8565 HOLLAND TRL</t>
        </is>
      </c>
      <c r="D108" s="11" t="inlineStr">
        <is>
          <t>FARIBAULT MN 55021</t>
        </is>
      </c>
      <c r="E108" s="11" t="inlineStr">
        <is>
          <t>NE SW</t>
        </is>
      </c>
      <c r="F108" s="12" t="n">
        <v>14</v>
      </c>
      <c r="G108" s="12" t="n">
        <v>110</v>
      </c>
      <c r="H108" s="12" t="n">
        <v>22</v>
      </c>
      <c r="I108" s="11" t="n">
        <v>6</v>
      </c>
      <c r="J108" s="11" t="n">
        <v>0.19</v>
      </c>
      <c r="K108" s="11">
        <f>SUM(M108,O108,Q108,S108,U108,W108)</f>
        <v/>
      </c>
      <c r="L108" s="11">
        <f>SUM(AA108,AC108,AE108,AG108,AH108)</f>
        <v/>
      </c>
      <c r="M108" s="13" t="n"/>
      <c r="N108" s="14" t="n"/>
      <c r="O108" s="15" t="n"/>
      <c r="P108" s="14" t="n"/>
      <c r="Q108" s="16" t="n"/>
      <c r="R108" s="14" t="n"/>
      <c r="S108" s="17" t="n"/>
      <c r="T108" s="14" t="n"/>
      <c r="U108" s="14" t="n"/>
      <c r="V108" s="14" t="n"/>
      <c r="W108" s="19" t="n"/>
      <c r="X108" s="14" t="n"/>
      <c r="Y108" s="19" t="inlineStr"/>
      <c r="Z108" s="14" t="inlineStr"/>
      <c r="AA108" s="14" t="n"/>
      <c r="AB108" s="14" t="n"/>
      <c r="AC108" s="14" t="n"/>
      <c r="AD108" s="14" t="n"/>
      <c r="AE108" s="14" t="n"/>
      <c r="AF108" s="14" t="n"/>
      <c r="AG108" s="14" t="n"/>
      <c r="AH108" s="11" t="n">
        <v>0.19</v>
      </c>
      <c r="AI108" s="2">
        <f>SUM(N108,P108,R108,T108,V108,X108,Z108)</f>
        <v/>
      </c>
      <c r="AJ108" s="20">
        <f>IFERROR(AI108/$AI$616*100,0)</f>
        <v/>
      </c>
      <c r="AK108" s="2">
        <f>IFERROR(AJ108/100*$AK$1,0)</f>
        <v/>
      </c>
    </row>
    <row r="109">
      <c r="A109" s="11" t="inlineStr">
        <is>
          <t>09.14.3.75.002</t>
        </is>
      </c>
      <c r="B109" s="11" t="inlineStr">
        <is>
          <t>JOSEPH R &amp; GINA M YETZER</t>
        </is>
      </c>
      <c r="C109" s="11" t="inlineStr">
        <is>
          <t>8565 HOLLAND TRL</t>
        </is>
      </c>
      <c r="D109" s="11" t="inlineStr">
        <is>
          <t>FARIBAULT MN 55021</t>
        </is>
      </c>
      <c r="E109" s="11" t="inlineStr">
        <is>
          <t>SE SW</t>
        </is>
      </c>
      <c r="F109" s="12" t="n">
        <v>14</v>
      </c>
      <c r="G109" s="12" t="n">
        <v>110</v>
      </c>
      <c r="H109" s="12" t="n">
        <v>22</v>
      </c>
      <c r="I109" s="11" t="n">
        <v>6</v>
      </c>
      <c r="J109" s="11" t="n">
        <v>5.21</v>
      </c>
      <c r="K109" s="11">
        <f>SUM(M109,O109,Q109,S109,U109,W109)</f>
        <v/>
      </c>
      <c r="L109" s="11">
        <f>SUM(AA109,AC109,AE109,AG109,AH109)</f>
        <v/>
      </c>
      <c r="M109" s="13" t="n"/>
      <c r="N109" s="14" t="n"/>
      <c r="O109" s="15" t="n"/>
      <c r="P109" s="14" t="n"/>
      <c r="Q109" s="16" t="n"/>
      <c r="R109" s="14" t="n"/>
      <c r="S109" s="17" t="n"/>
      <c r="T109" s="14" t="n"/>
      <c r="U109" s="14" t="n"/>
      <c r="V109" s="14" t="n"/>
      <c r="W109" s="18" t="n">
        <v>0.35</v>
      </c>
      <c r="X109" s="2" t="n">
        <v>38.171616</v>
      </c>
      <c r="Y109" s="19" t="inlineStr"/>
      <c r="Z109" s="14" t="inlineStr"/>
      <c r="AA109" s="14" t="n"/>
      <c r="AB109" s="14" t="n"/>
      <c r="AC109" s="14" t="n"/>
      <c r="AD109" s="14" t="n"/>
      <c r="AE109" s="14" t="n"/>
      <c r="AF109" s="14" t="n"/>
      <c r="AG109" s="14" t="n"/>
      <c r="AH109" s="11" t="n">
        <v>4.86</v>
      </c>
      <c r="AI109" s="2">
        <f>SUM(N109,P109,R109,T109,V109,X109,Z109)</f>
        <v/>
      </c>
      <c r="AJ109" s="20">
        <f>IFERROR(AI109/$AI$616*100,0)</f>
        <v/>
      </c>
      <c r="AK109" s="2">
        <f>IFERROR(AJ109/100*$AK$1,0)</f>
        <v/>
      </c>
    </row>
    <row r="110">
      <c r="A110" s="11" t="inlineStr">
        <is>
          <t>09.14.3.75.003</t>
        </is>
      </c>
      <c r="B110" s="11" t="inlineStr">
        <is>
          <t>STEVEN J &amp; CATHERINE J THIELBAR</t>
        </is>
      </c>
      <c r="C110" s="11" t="inlineStr">
        <is>
          <t>8686 HOLLAND TRL</t>
        </is>
      </c>
      <c r="D110" s="11" t="inlineStr">
        <is>
          <t>FARIBAULT MN 55021</t>
        </is>
      </c>
      <c r="E110" s="11" t="inlineStr">
        <is>
          <t>SE SW</t>
        </is>
      </c>
      <c r="F110" s="12" t="n">
        <v>14</v>
      </c>
      <c r="G110" s="12" t="n">
        <v>110</v>
      </c>
      <c r="H110" s="12" t="n">
        <v>22</v>
      </c>
      <c r="I110" s="11" t="n">
        <v>5</v>
      </c>
      <c r="J110" s="11" t="n">
        <v>4.59</v>
      </c>
      <c r="K110" s="11">
        <f>SUM(M110,O110,Q110,S110,U110,W110)</f>
        <v/>
      </c>
      <c r="L110" s="11">
        <f>SUM(AA110,AC110,AE110,AG110,AH110)</f>
        <v/>
      </c>
      <c r="M110" s="13" t="n"/>
      <c r="N110" s="14" t="n"/>
      <c r="O110" s="15" t="n"/>
      <c r="P110" s="14" t="n"/>
      <c r="Q110" s="16" t="n"/>
      <c r="R110" s="14" t="n"/>
      <c r="S110" s="17" t="n"/>
      <c r="T110" s="14" t="n"/>
      <c r="U110" s="14" t="n"/>
      <c r="V110" s="14" t="n"/>
      <c r="W110" s="18" t="n">
        <v>1.49</v>
      </c>
      <c r="X110" s="2" t="n">
        <v>146.2747780960507</v>
      </c>
      <c r="Y110" s="19" t="inlineStr"/>
      <c r="Z110" s="14" t="inlineStr"/>
      <c r="AA110" s="14" t="n"/>
      <c r="AB110" s="14" t="n"/>
      <c r="AC110" s="14" t="n"/>
      <c r="AD110" s="14" t="n"/>
      <c r="AE110" s="14" t="n"/>
      <c r="AF110" s="14" t="n"/>
      <c r="AG110" s="14" t="n"/>
      <c r="AH110" s="11" t="n">
        <v>3.09</v>
      </c>
      <c r="AI110" s="2">
        <f>SUM(N110,P110,R110,T110,V110,X110,Z110)</f>
        <v/>
      </c>
      <c r="AJ110" s="20">
        <f>IFERROR(AI110/$AI$616*100,0)</f>
        <v/>
      </c>
      <c r="AK110" s="2">
        <f>IFERROR(AJ110/100*$AK$1,0)</f>
        <v/>
      </c>
    </row>
    <row r="111">
      <c r="A111" s="11" t="inlineStr">
        <is>
          <t>09.14.3.75.004</t>
        </is>
      </c>
      <c r="B111" s="11" t="inlineStr">
        <is>
          <t>JAY &amp; SHARI BRIDLEY</t>
        </is>
      </c>
      <c r="C111" s="11" t="inlineStr">
        <is>
          <t>17997 HUNT LAKE TRL</t>
        </is>
      </c>
      <c r="D111" s="11" t="inlineStr">
        <is>
          <t>FARIBAULT MN 55021</t>
        </is>
      </c>
      <c r="E111" s="11" t="inlineStr">
        <is>
          <t>004</t>
        </is>
      </c>
      <c r="F111" s="12" t="n">
        <v>14</v>
      </c>
      <c r="G111" s="12" t="n">
        <v>110</v>
      </c>
      <c r="H111" s="12" t="n">
        <v>22</v>
      </c>
      <c r="I111" s="11" t="n">
        <v>5</v>
      </c>
      <c r="J111" s="11" t="n">
        <v>0.66</v>
      </c>
      <c r="K111" s="11">
        <f>SUM(M111,O111,Q111,S111,U111,W111)</f>
        <v/>
      </c>
      <c r="L111" s="11">
        <f>SUM(AA111,AC111,AE111,AG111,AH111)</f>
        <v/>
      </c>
      <c r="M111" s="13" t="n"/>
      <c r="N111" s="14" t="n"/>
      <c r="O111" s="15" t="n"/>
      <c r="P111" s="14" t="n"/>
      <c r="Q111" s="16" t="n"/>
      <c r="R111" s="14" t="n"/>
      <c r="S111" s="17" t="n"/>
      <c r="T111" s="14" t="n"/>
      <c r="U111" s="14" t="n"/>
      <c r="V111" s="14" t="n"/>
      <c r="W111" s="18" t="n">
        <v>0.63</v>
      </c>
      <c r="X111" s="2" t="n">
        <v>64.78268543999998</v>
      </c>
      <c r="Y111" s="19" t="inlineStr"/>
      <c r="Z111" s="14" t="inlineStr"/>
      <c r="AA111" s="14" t="n"/>
      <c r="AB111" s="14" t="n"/>
      <c r="AC111" s="14" t="n"/>
      <c r="AD111" s="14" t="n"/>
      <c r="AE111" s="14" t="n"/>
      <c r="AF111" s="14" t="n"/>
      <c r="AG111" s="14" t="n"/>
      <c r="AH111" s="14" t="n"/>
      <c r="AI111" s="2">
        <f>SUM(N111,P111,R111,T111,V111,X111,Z111)</f>
        <v/>
      </c>
      <c r="AJ111" s="20">
        <f>IFERROR(AI111/$AI$616*100,0)</f>
        <v/>
      </c>
      <c r="AK111" s="2">
        <f>IFERROR(AJ111/100*$AK$1,0)</f>
        <v/>
      </c>
    </row>
    <row r="112">
      <c r="A112" s="11" t="inlineStr">
        <is>
          <t>09.14.3.75.004</t>
        </is>
      </c>
      <c r="B112" s="11" t="inlineStr">
        <is>
          <t>JAY &amp; SHARI BRIDLEY</t>
        </is>
      </c>
      <c r="C112" s="11" t="inlineStr">
        <is>
          <t>17997 HUNT LAKE TRL</t>
        </is>
      </c>
      <c r="D112" s="11" t="inlineStr">
        <is>
          <t>FARIBAULT MN 55021</t>
        </is>
      </c>
      <c r="E112" s="11" t="inlineStr">
        <is>
          <t>SE SW</t>
        </is>
      </c>
      <c r="F112" s="12" t="n">
        <v>14</v>
      </c>
      <c r="G112" s="12" t="n">
        <v>110</v>
      </c>
      <c r="H112" s="12" t="n">
        <v>22</v>
      </c>
      <c r="I112" s="11" t="n">
        <v>5</v>
      </c>
      <c r="J112" s="11" t="n">
        <v>4.34</v>
      </c>
      <c r="K112" s="11">
        <f>SUM(M112,O112,Q112,S112,U112,W112)</f>
        <v/>
      </c>
      <c r="L112" s="11">
        <f>SUM(AA112,AC112,AE112,AG112,AH112)</f>
        <v/>
      </c>
      <c r="M112" s="13" t="n"/>
      <c r="N112" s="14" t="n"/>
      <c r="O112" s="15" t="n"/>
      <c r="P112" s="14" t="n"/>
      <c r="Q112" s="16" t="n"/>
      <c r="R112" s="14" t="n"/>
      <c r="S112" s="17" t="n"/>
      <c r="T112" s="14" t="n"/>
      <c r="U112" s="14" t="n"/>
      <c r="V112" s="14" t="n"/>
      <c r="W112" s="18" t="n">
        <v>2.81</v>
      </c>
      <c r="X112" s="2" t="n">
        <v>285.6327494399999</v>
      </c>
      <c r="Y112" s="19" t="inlineStr"/>
      <c r="Z112" s="14" t="inlineStr"/>
      <c r="AA112" s="14" t="n"/>
      <c r="AB112" s="14" t="n"/>
      <c r="AC112" s="14" t="n"/>
      <c r="AD112" s="14" t="n"/>
      <c r="AE112" s="14" t="n"/>
      <c r="AF112" s="14" t="n"/>
      <c r="AG112" s="14" t="n"/>
      <c r="AH112" s="11" t="n">
        <v>1.53</v>
      </c>
      <c r="AI112" s="2">
        <f>SUM(N112,P112,R112,T112,V112,X112,Z112)</f>
        <v/>
      </c>
      <c r="AJ112" s="20">
        <f>IFERROR(AI112/$AI$616*100,0)</f>
        <v/>
      </c>
      <c r="AK112" s="2">
        <f>IFERROR(AJ112/100*$AK$1,0)</f>
        <v/>
      </c>
    </row>
    <row r="113">
      <c r="A113" s="11" t="inlineStr">
        <is>
          <t>09.14.3.75.005</t>
        </is>
      </c>
      <c r="B113" s="11" t="inlineStr">
        <is>
          <t>RYAN SWITZER &amp; MIKALA CARON</t>
        </is>
      </c>
      <c r="C113" s="11" t="inlineStr">
        <is>
          <t>8935 180TH ST W</t>
        </is>
      </c>
      <c r="D113" s="11" t="inlineStr">
        <is>
          <t>FARIBAULT MN 55021</t>
        </is>
      </c>
      <c r="E113" s="11" t="inlineStr">
        <is>
          <t>004</t>
        </is>
      </c>
      <c r="F113" s="12" t="n">
        <v>14</v>
      </c>
      <c r="G113" s="12" t="n">
        <v>110</v>
      </c>
      <c r="H113" s="12" t="n">
        <v>22</v>
      </c>
      <c r="I113" s="11" t="n">
        <v>5</v>
      </c>
      <c r="J113" s="11" t="n">
        <v>0.65</v>
      </c>
      <c r="K113" s="11">
        <f>SUM(M113,O113,Q113,S113,U113,W113)</f>
        <v/>
      </c>
      <c r="L113" s="11">
        <f>SUM(AA113,AC113,AE113,AG113,AH113)</f>
        <v/>
      </c>
      <c r="M113" s="13" t="n"/>
      <c r="N113" s="14" t="n"/>
      <c r="O113" s="15" t="n"/>
      <c r="P113" s="14" t="n"/>
      <c r="Q113" s="16" t="n"/>
      <c r="R113" s="14" t="n"/>
      <c r="S113" s="17" t="n"/>
      <c r="T113" s="14" t="n"/>
      <c r="U113" s="14" t="n"/>
      <c r="V113" s="14" t="n"/>
      <c r="W113" s="18" t="n">
        <v>0.62</v>
      </c>
      <c r="X113" s="2" t="n">
        <v>60.85646207999999</v>
      </c>
      <c r="Y113" s="19" t="inlineStr"/>
      <c r="Z113" s="14" t="inlineStr"/>
      <c r="AA113" s="14" t="n"/>
      <c r="AB113" s="14" t="n"/>
      <c r="AC113" s="14" t="n"/>
      <c r="AD113" s="14" t="n"/>
      <c r="AE113" s="14" t="n"/>
      <c r="AF113" s="14" t="n"/>
      <c r="AG113" s="14" t="n"/>
      <c r="AH113" s="14" t="n"/>
      <c r="AI113" s="2">
        <f>SUM(N113,P113,R113,T113,V113,X113,Z113)</f>
        <v/>
      </c>
      <c r="AJ113" s="20">
        <f>IFERROR(AI113/$AI$616*100,0)</f>
        <v/>
      </c>
      <c r="AK113" s="2">
        <f>IFERROR(AJ113/100*$AK$1,0)</f>
        <v/>
      </c>
    </row>
    <row r="114">
      <c r="A114" s="11" t="inlineStr">
        <is>
          <t>09.14.3.75.005</t>
        </is>
      </c>
      <c r="B114" s="11" t="inlineStr">
        <is>
          <t>RYAN SWITZER &amp; MIKALA CARON</t>
        </is>
      </c>
      <c r="C114" s="11" t="inlineStr">
        <is>
          <t>8935 180TH ST W</t>
        </is>
      </c>
      <c r="D114" s="11" t="inlineStr">
        <is>
          <t>FARIBAULT MN 55021</t>
        </is>
      </c>
      <c r="E114" s="11" t="inlineStr">
        <is>
          <t>SE SW</t>
        </is>
      </c>
      <c r="F114" s="12" t="n">
        <v>14</v>
      </c>
      <c r="G114" s="12" t="n">
        <v>110</v>
      </c>
      <c r="H114" s="12" t="n">
        <v>22</v>
      </c>
      <c r="I114" s="11" t="n">
        <v>5</v>
      </c>
      <c r="J114" s="11" t="n">
        <v>3.66</v>
      </c>
      <c r="K114" s="11">
        <f>SUM(M114,O114,Q114,S114,U114,W114)</f>
        <v/>
      </c>
      <c r="L114" s="11">
        <f>SUM(AA114,AC114,AE114,AG114,AH114)</f>
        <v/>
      </c>
      <c r="M114" s="13" t="n"/>
      <c r="N114" s="14" t="n"/>
      <c r="O114" s="15" t="n"/>
      <c r="P114" s="14" t="n"/>
      <c r="Q114" s="16" t="n"/>
      <c r="R114" s="14" t="n"/>
      <c r="S114" s="17" t="n"/>
      <c r="T114" s="14" t="n"/>
      <c r="U114" s="14" t="n"/>
      <c r="V114" s="14" t="n"/>
      <c r="W114" s="18" t="n">
        <v>3.24</v>
      </c>
      <c r="X114" s="2" t="n">
        <v>318.02409216</v>
      </c>
      <c r="Y114" s="19" t="inlineStr"/>
      <c r="Z114" s="14" t="inlineStr"/>
      <c r="AA114" s="14" t="n"/>
      <c r="AB114" s="14" t="n"/>
      <c r="AC114" s="14" t="n"/>
      <c r="AD114" s="14" t="n"/>
      <c r="AE114" s="14" t="n"/>
      <c r="AF114" s="14" t="n"/>
      <c r="AG114" s="14" t="n"/>
      <c r="AH114" s="11" t="n">
        <v>0.42</v>
      </c>
      <c r="AI114" s="2">
        <f>SUM(N114,P114,R114,T114,V114,X114,Z114)</f>
        <v/>
      </c>
      <c r="AJ114" s="20">
        <f>IFERROR(AI114/$AI$616*100,0)</f>
        <v/>
      </c>
      <c r="AK114" s="2">
        <f>IFERROR(AJ114/100*$AK$1,0)</f>
        <v/>
      </c>
    </row>
    <row r="115">
      <c r="A115" s="11" t="inlineStr">
        <is>
          <t>09.14.3.75.006</t>
        </is>
      </c>
      <c r="B115" s="11" t="inlineStr">
        <is>
          <t>CHAD J &amp; KARI L CARTER</t>
        </is>
      </c>
      <c r="C115" s="11" t="inlineStr">
        <is>
          <t>8550 HOLLAND TRL</t>
        </is>
      </c>
      <c r="D115" s="11" t="inlineStr">
        <is>
          <t>FARIBAULT MN 55021</t>
        </is>
      </c>
      <c r="E115" s="11" t="inlineStr">
        <is>
          <t>SE SW</t>
        </is>
      </c>
      <c r="F115" s="12" t="n">
        <v>14</v>
      </c>
      <c r="G115" s="12" t="n">
        <v>110</v>
      </c>
      <c r="H115" s="12" t="n">
        <v>22</v>
      </c>
      <c r="I115" s="11" t="n">
        <v>5</v>
      </c>
      <c r="J115" s="11" t="n">
        <v>3.95</v>
      </c>
      <c r="K115" s="11">
        <f>SUM(M115,O115,Q115,S115,U115,W115)</f>
        <v/>
      </c>
      <c r="L115" s="11">
        <f>SUM(AA115,AC115,AE115,AG115,AH115)</f>
        <v/>
      </c>
      <c r="M115" s="13" t="n"/>
      <c r="N115" s="14" t="n"/>
      <c r="O115" s="15" t="n"/>
      <c r="P115" s="14" t="n"/>
      <c r="Q115" s="16" t="n"/>
      <c r="R115" s="14" t="n"/>
      <c r="S115" s="17" t="n"/>
      <c r="T115" s="14" t="n"/>
      <c r="U115" s="14" t="n"/>
      <c r="V115" s="14" t="n"/>
      <c r="W115" s="18" t="n">
        <v>0.62</v>
      </c>
      <c r="X115" s="2" t="n">
        <v>67.18797563647728</v>
      </c>
      <c r="Y115" s="19" t="inlineStr"/>
      <c r="Z115" s="14" t="inlineStr"/>
      <c r="AA115" s="14" t="n"/>
      <c r="AB115" s="14" t="n"/>
      <c r="AC115" s="14" t="n"/>
      <c r="AD115" s="14" t="n"/>
      <c r="AE115" s="14" t="n"/>
      <c r="AF115" s="14" t="n"/>
      <c r="AG115" s="14" t="n"/>
      <c r="AH115" s="11" t="n">
        <v>3.32</v>
      </c>
      <c r="AI115" s="2">
        <f>SUM(N115,P115,R115,T115,V115,X115,Z115)</f>
        <v/>
      </c>
      <c r="AJ115" s="20">
        <f>IFERROR(AI115/$AI$616*100,0)</f>
        <v/>
      </c>
      <c r="AK115" s="2">
        <f>IFERROR(AJ115/100*$AK$1,0)</f>
        <v/>
      </c>
    </row>
    <row r="116">
      <c r="A116" s="11" t="inlineStr">
        <is>
          <t>09.14.3.75.007</t>
        </is>
      </c>
      <c r="B116" s="11" t="inlineStr">
        <is>
          <t>BRIAN R &amp; KIM M CLAUSEN</t>
        </is>
      </c>
      <c r="C116" s="11" t="inlineStr">
        <is>
          <t>8558 HOLLAND TRL</t>
        </is>
      </c>
      <c r="D116" s="11" t="inlineStr">
        <is>
          <t>FARIBAULT MN 55021</t>
        </is>
      </c>
      <c r="E116" s="11" t="inlineStr">
        <is>
          <t>SE SW</t>
        </is>
      </c>
      <c r="F116" s="12" t="n">
        <v>14</v>
      </c>
      <c r="G116" s="12" t="n">
        <v>110</v>
      </c>
      <c r="H116" s="12" t="n">
        <v>22</v>
      </c>
      <c r="I116" s="11" t="n">
        <v>5</v>
      </c>
      <c r="J116" s="11" t="n">
        <v>4.78</v>
      </c>
      <c r="K116" s="11">
        <f>SUM(M116,O116,Q116,S116,U116,W116)</f>
        <v/>
      </c>
      <c r="L116" s="11">
        <f>SUM(AA116,AC116,AE116,AG116,AH116)</f>
        <v/>
      </c>
      <c r="M116" s="13" t="n"/>
      <c r="N116" s="14" t="n"/>
      <c r="O116" s="15" t="n"/>
      <c r="P116" s="14" t="n"/>
      <c r="Q116" s="16" t="n"/>
      <c r="R116" s="14" t="n"/>
      <c r="S116" s="17" t="n"/>
      <c r="T116" s="14" t="n"/>
      <c r="U116" s="14" t="n"/>
      <c r="V116" s="14" t="n"/>
      <c r="W116" s="18" t="n">
        <v>0.77</v>
      </c>
      <c r="X116" s="2" t="n">
        <v>83.9775552</v>
      </c>
      <c r="Y116" s="19" t="inlineStr"/>
      <c r="Z116" s="14" t="inlineStr"/>
      <c r="AA116" s="14" t="n"/>
      <c r="AB116" s="14" t="n"/>
      <c r="AC116" s="14" t="n"/>
      <c r="AD116" s="14" t="n"/>
      <c r="AE116" s="14" t="n"/>
      <c r="AF116" s="14" t="n"/>
      <c r="AG116" s="14" t="n"/>
      <c r="AH116" s="11" t="n">
        <v>4.01</v>
      </c>
      <c r="AI116" s="2">
        <f>SUM(N116,P116,R116,T116,V116,X116,Z116)</f>
        <v/>
      </c>
      <c r="AJ116" s="20">
        <f>IFERROR(AI116/$AI$616*100,0)</f>
        <v/>
      </c>
      <c r="AK116" s="2">
        <f>IFERROR(AJ116/100*$AK$1,0)</f>
        <v/>
      </c>
    </row>
    <row r="117">
      <c r="A117" s="11" t="inlineStr">
        <is>
          <t>09.14.4.00.001</t>
        </is>
      </c>
      <c r="B117" s="11" t="inlineStr">
        <is>
          <t>PENELOPE S WADEKAMPER</t>
        </is>
      </c>
      <c r="C117" s="11" t="inlineStr">
        <is>
          <t>212 CEDAR AVE N</t>
        </is>
      </c>
      <c r="D117" s="11" t="inlineStr">
        <is>
          <t>OWATONNA MN 55060</t>
        </is>
      </c>
      <c r="E117" s="11" t="inlineStr">
        <is>
          <t>NE SE</t>
        </is>
      </c>
      <c r="F117" s="12" t="n">
        <v>14</v>
      </c>
      <c r="G117" s="12" t="n">
        <v>110</v>
      </c>
      <c r="H117" s="12" t="n">
        <v>22</v>
      </c>
      <c r="I117" s="11" t="n">
        <v>157</v>
      </c>
      <c r="J117" s="11" t="n">
        <v>40.11</v>
      </c>
      <c r="K117" s="11">
        <f>SUM(M117,O117,Q117,S117,U117,W117)</f>
        <v/>
      </c>
      <c r="L117" s="11">
        <f>SUM(AA117,AC117,AE117,AG117,AH117)</f>
        <v/>
      </c>
      <c r="M117" s="13" t="n"/>
      <c r="N117" s="14" t="n"/>
      <c r="O117" s="15" t="n"/>
      <c r="P117" s="14" t="n"/>
      <c r="Q117" s="22" t="n">
        <v>0.07000000000000001</v>
      </c>
      <c r="R117" s="2" t="n">
        <v>63.61936000000001</v>
      </c>
      <c r="S117" s="17" t="n"/>
      <c r="T117" s="14" t="n"/>
      <c r="U117" s="14" t="n"/>
      <c r="V117" s="14" t="n"/>
      <c r="W117" s="19" t="n"/>
      <c r="X117" s="14" t="n"/>
      <c r="Y117" s="19" t="inlineStr"/>
      <c r="Z117" s="14" t="inlineStr"/>
      <c r="AA117" s="14" t="n"/>
      <c r="AB117" s="14" t="n"/>
      <c r="AC117" s="14" t="n"/>
      <c r="AD117" s="14" t="n"/>
      <c r="AE117" s="14" t="n"/>
      <c r="AF117" s="14" t="n"/>
      <c r="AG117" s="14" t="n"/>
      <c r="AH117" s="11" t="n">
        <v>40.09</v>
      </c>
      <c r="AI117" s="2">
        <f>SUM(N117,P117,R117,T117,V117,X117,Z117)</f>
        <v/>
      </c>
      <c r="AJ117" s="20">
        <f>IFERROR(AI117/$AI$616*100,0)</f>
        <v/>
      </c>
      <c r="AK117" s="2">
        <f>IFERROR(AJ117/100*$AK$1,0)</f>
        <v/>
      </c>
    </row>
    <row r="118">
      <c r="A118" s="11" t="inlineStr">
        <is>
          <t>09.14.4.00.001</t>
        </is>
      </c>
      <c r="B118" s="11" t="inlineStr">
        <is>
          <t>PENELOPE S WADEKAMPER</t>
        </is>
      </c>
      <c r="C118" s="11" t="inlineStr">
        <is>
          <t>212 CEDAR AVE N</t>
        </is>
      </c>
      <c r="D118" s="11" t="inlineStr">
        <is>
          <t>OWATONNA MN 55060</t>
        </is>
      </c>
      <c r="E118" s="11" t="inlineStr">
        <is>
          <t>NW SE</t>
        </is>
      </c>
      <c r="F118" s="12" t="n">
        <v>14</v>
      </c>
      <c r="G118" s="12" t="n">
        <v>110</v>
      </c>
      <c r="H118" s="12" t="n">
        <v>22</v>
      </c>
      <c r="I118" s="11" t="n">
        <v>157</v>
      </c>
      <c r="J118" s="11" t="n">
        <v>40.22</v>
      </c>
      <c r="K118" s="11">
        <f>SUM(M118,O118,Q118,S118,U118,W118)</f>
        <v/>
      </c>
      <c r="L118" s="11">
        <f>SUM(AA118,AC118,AE118,AG118,AH118)</f>
        <v/>
      </c>
      <c r="M118" s="13" t="n"/>
      <c r="N118" s="14" t="n"/>
      <c r="O118" s="15" t="n"/>
      <c r="P118" s="14" t="n"/>
      <c r="Q118" s="22" t="n">
        <v>0.02</v>
      </c>
      <c r="R118" s="2" t="n">
        <v>18.17696</v>
      </c>
      <c r="S118" s="17" t="n"/>
      <c r="T118" s="14" t="n"/>
      <c r="U118" s="14" t="n"/>
      <c r="V118" s="14" t="n"/>
      <c r="W118" s="19" t="n"/>
      <c r="X118" s="14" t="n"/>
      <c r="Y118" s="19" t="inlineStr"/>
      <c r="Z118" s="14" t="inlineStr"/>
      <c r="AA118" s="14" t="n"/>
      <c r="AB118" s="14" t="n"/>
      <c r="AC118" s="14" t="n"/>
      <c r="AD118" s="14" t="n"/>
      <c r="AE118" s="14" t="n"/>
      <c r="AF118" s="14" t="n"/>
      <c r="AG118" s="14" t="n"/>
      <c r="AH118" s="11" t="n">
        <v>40.21</v>
      </c>
      <c r="AI118" s="2">
        <f>SUM(N118,P118,R118,T118,V118,X118,Z118)</f>
        <v/>
      </c>
      <c r="AJ118" s="20">
        <f>IFERROR(AI118/$AI$616*100,0)</f>
        <v/>
      </c>
      <c r="AK118" s="2">
        <f>IFERROR(AJ118/100*$AK$1,0)</f>
        <v/>
      </c>
    </row>
    <row r="119">
      <c r="A119" s="11" t="inlineStr">
        <is>
          <t>09.14.4.00.001</t>
        </is>
      </c>
      <c r="B119" s="11" t="inlineStr">
        <is>
          <t>PENELOPE S WADEKAMPER</t>
        </is>
      </c>
      <c r="C119" s="11" t="inlineStr">
        <is>
          <t>212 CEDAR AVE N</t>
        </is>
      </c>
      <c r="D119" s="11" t="inlineStr">
        <is>
          <t>OWATONNA MN 55060</t>
        </is>
      </c>
      <c r="E119" s="11" t="inlineStr">
        <is>
          <t>SE SE</t>
        </is>
      </c>
      <c r="F119" s="12" t="n">
        <v>14</v>
      </c>
      <c r="G119" s="12" t="n">
        <v>110</v>
      </c>
      <c r="H119" s="12" t="n">
        <v>22</v>
      </c>
      <c r="I119" s="11" t="n">
        <v>157</v>
      </c>
      <c r="J119" s="11" t="n">
        <v>35.57</v>
      </c>
      <c r="K119" s="11">
        <f>SUM(M119,O119,Q119,S119,U119,W119)</f>
        <v/>
      </c>
      <c r="L119" s="11">
        <f>SUM(AA119,AC119,AE119,AG119,AH119)</f>
        <v/>
      </c>
      <c r="M119" s="13" t="n"/>
      <c r="N119" s="14" t="n"/>
      <c r="O119" s="15" t="n"/>
      <c r="P119" s="14" t="n"/>
      <c r="Q119" s="16" t="n"/>
      <c r="R119" s="14" t="n"/>
      <c r="S119" s="17" t="n"/>
      <c r="T119" s="14" t="n"/>
      <c r="U119" s="14" t="n"/>
      <c r="V119" s="14" t="n"/>
      <c r="W119" s="18" t="n">
        <v>2.42</v>
      </c>
      <c r="X119" s="2" t="n">
        <v>239.8523845641541</v>
      </c>
      <c r="Y119" s="19" t="inlineStr"/>
      <c r="Z119" s="14" t="inlineStr"/>
      <c r="AA119" s="14" t="n"/>
      <c r="AB119" s="14" t="n"/>
      <c r="AC119" s="14" t="n"/>
      <c r="AD119" s="14" t="n"/>
      <c r="AE119" s="14" t="n"/>
      <c r="AF119" s="14" t="n"/>
      <c r="AG119" s="14" t="n"/>
      <c r="AH119" s="11" t="n">
        <v>33.14</v>
      </c>
      <c r="AI119" s="2">
        <f>SUM(N119,P119,R119,T119,V119,X119,Z119)</f>
        <v/>
      </c>
      <c r="AJ119" s="20">
        <f>IFERROR(AI119/$AI$616*100,0)</f>
        <v/>
      </c>
      <c r="AK119" s="2">
        <f>IFERROR(AJ119/100*$AK$1,0)</f>
        <v/>
      </c>
    </row>
    <row r="120">
      <c r="A120" s="11" t="inlineStr">
        <is>
          <t>09.14.4.00.001</t>
        </is>
      </c>
      <c r="B120" s="11" t="inlineStr">
        <is>
          <t>PENELOPE S WADEKAMPER</t>
        </is>
      </c>
      <c r="C120" s="11" t="inlineStr">
        <is>
          <t>212 CEDAR AVE N</t>
        </is>
      </c>
      <c r="D120" s="11" t="inlineStr">
        <is>
          <t>OWATONNA MN 55060</t>
        </is>
      </c>
      <c r="E120" s="11" t="inlineStr">
        <is>
          <t>SW SE</t>
        </is>
      </c>
      <c r="F120" s="12" t="n">
        <v>14</v>
      </c>
      <c r="G120" s="12" t="n">
        <v>110</v>
      </c>
      <c r="H120" s="12" t="n">
        <v>22</v>
      </c>
      <c r="I120" s="11" t="n">
        <v>157</v>
      </c>
      <c r="J120" s="11" t="n">
        <v>37.68</v>
      </c>
      <c r="K120" s="11">
        <f>SUM(M120,O120,Q120,S120,U120,W120)</f>
        <v/>
      </c>
      <c r="L120" s="11">
        <f>SUM(AA120,AC120,AE120,AG120,AH120)</f>
        <v/>
      </c>
      <c r="M120" s="13" t="n"/>
      <c r="N120" s="14" t="n"/>
      <c r="O120" s="15" t="n"/>
      <c r="P120" s="14" t="n"/>
      <c r="Q120" s="16" t="n"/>
      <c r="R120" s="14" t="n"/>
      <c r="S120" s="17" t="n"/>
      <c r="T120" s="14" t="n"/>
      <c r="U120" s="14" t="n"/>
      <c r="V120" s="14" t="n"/>
      <c r="W120" s="19" t="n"/>
      <c r="X120" s="14" t="n"/>
      <c r="Y120" s="19" t="inlineStr"/>
      <c r="Z120" s="14" t="inlineStr"/>
      <c r="AA120" s="14" t="n"/>
      <c r="AB120" s="14" t="n"/>
      <c r="AC120" s="14" t="n"/>
      <c r="AD120" s="14" t="n"/>
      <c r="AE120" s="14" t="n"/>
      <c r="AF120" s="14" t="n"/>
      <c r="AG120" s="14" t="n"/>
      <c r="AH120" s="11" t="n">
        <v>37.67</v>
      </c>
      <c r="AI120" s="2">
        <f>SUM(N120,P120,R120,T120,V120,X120,Z120)</f>
        <v/>
      </c>
      <c r="AJ120" s="20">
        <f>IFERROR(AI120/$AI$616*100,0)</f>
        <v/>
      </c>
      <c r="AK120" s="2">
        <f>IFERROR(AJ120/100*$AK$1,0)</f>
        <v/>
      </c>
    </row>
    <row r="121">
      <c r="A121" s="11" t="inlineStr">
        <is>
          <t>09.14.4.75.001</t>
        </is>
      </c>
      <c r="B121" s="11" t="inlineStr">
        <is>
          <t>SARAH VELANDER</t>
        </is>
      </c>
      <c r="C121" s="11" t="inlineStr">
        <is>
          <t>8119 180TH ST W</t>
        </is>
      </c>
      <c r="D121" s="11" t="inlineStr">
        <is>
          <t>FARIBAULT MN 55021</t>
        </is>
      </c>
      <c r="E121" s="11" t="inlineStr">
        <is>
          <t>SE SE</t>
        </is>
      </c>
      <c r="F121" s="12" t="n">
        <v>14</v>
      </c>
      <c r="G121" s="12" t="n">
        <v>110</v>
      </c>
      <c r="H121" s="12" t="n">
        <v>22</v>
      </c>
      <c r="I121" s="11" t="n">
        <v>3</v>
      </c>
      <c r="J121" s="11" t="n">
        <v>1.59</v>
      </c>
      <c r="K121" s="11">
        <f>SUM(M121,O121,Q121,S121,U121,W121)</f>
        <v/>
      </c>
      <c r="L121" s="11">
        <f>SUM(AA121,AC121,AE121,AG121,AH121)</f>
        <v/>
      </c>
      <c r="M121" s="13" t="n"/>
      <c r="N121" s="14" t="n"/>
      <c r="O121" s="15" t="n"/>
      <c r="P121" s="14" t="n"/>
      <c r="Q121" s="22" t="n">
        <v>0.04</v>
      </c>
      <c r="R121" s="2" t="n">
        <v>36.35392</v>
      </c>
      <c r="S121" s="17" t="n"/>
      <c r="T121" s="14" t="n"/>
      <c r="U121" s="14" t="n"/>
      <c r="V121" s="14" t="n"/>
      <c r="W121" s="18" t="n">
        <v>1.58</v>
      </c>
      <c r="X121" s="2" t="n">
        <v>160.2128502113194</v>
      </c>
      <c r="Y121" s="19" t="inlineStr"/>
      <c r="Z121" s="14" t="inlineStr"/>
      <c r="AA121" s="14" t="n"/>
      <c r="AB121" s="14" t="n"/>
      <c r="AC121" s="14" t="n"/>
      <c r="AD121" s="14" t="n"/>
      <c r="AE121" s="14" t="n"/>
      <c r="AF121" s="14" t="n"/>
      <c r="AG121" s="14" t="n"/>
      <c r="AH121" s="14" t="n"/>
      <c r="AI121" s="2">
        <f>SUM(N121,P121,R121,T121,V121,X121,Z121)</f>
        <v/>
      </c>
      <c r="AJ121" s="20">
        <f>IFERROR(AI121/$AI$616*100,0)</f>
        <v/>
      </c>
      <c r="AK121" s="2">
        <f>IFERROR(AJ121/100*$AK$1,0)</f>
        <v/>
      </c>
    </row>
    <row r="122">
      <c r="A122" s="11" t="inlineStr">
        <is>
          <t>09.23.1.00.001</t>
        </is>
      </c>
      <c r="B122" s="11" t="inlineStr">
        <is>
          <t>ROBERT J &amp; LYNN M ERICKSON</t>
        </is>
      </c>
      <c r="C122" s="11" t="inlineStr">
        <is>
          <t>8222 180TH ST W</t>
        </is>
      </c>
      <c r="D122" s="11" t="inlineStr">
        <is>
          <t>FARIBAULT MN  55021</t>
        </is>
      </c>
      <c r="E122" s="11" t="inlineStr">
        <is>
          <t>NE NE</t>
        </is>
      </c>
      <c r="F122" s="12" t="n">
        <v>23</v>
      </c>
      <c r="G122" s="12" t="n">
        <v>110</v>
      </c>
      <c r="H122" s="12" t="n">
        <v>22</v>
      </c>
      <c r="I122" s="11" t="n">
        <v>5</v>
      </c>
      <c r="J122" s="11" t="n">
        <v>4.41</v>
      </c>
      <c r="K122" s="11">
        <f>SUM(M122,O122,Q122,S122,U122,W122)</f>
        <v/>
      </c>
      <c r="L122" s="11">
        <f>SUM(AA122,AC122,AE122,AG122,AH122)</f>
        <v/>
      </c>
      <c r="M122" s="13" t="n"/>
      <c r="N122" s="14" t="n"/>
      <c r="O122" s="15" t="n"/>
      <c r="P122" s="14" t="n"/>
      <c r="Q122" s="16" t="n"/>
      <c r="R122" s="14" t="n"/>
      <c r="S122" s="17" t="n"/>
      <c r="T122" s="14" t="n"/>
      <c r="U122" s="14" t="n"/>
      <c r="V122" s="14" t="n"/>
      <c r="W122" s="18" t="n">
        <v>1.13</v>
      </c>
      <c r="X122" s="2" t="n">
        <v>110.91580992</v>
      </c>
      <c r="Y122" s="19" t="inlineStr"/>
      <c r="Z122" s="14" t="inlineStr"/>
      <c r="AA122" s="14" t="n"/>
      <c r="AB122" s="14" t="n"/>
      <c r="AC122" s="14" t="n"/>
      <c r="AD122" s="14" t="n"/>
      <c r="AE122" s="14" t="n"/>
      <c r="AF122" s="14" t="n"/>
      <c r="AG122" s="14" t="n"/>
      <c r="AH122" s="11" t="n">
        <v>3.28</v>
      </c>
      <c r="AI122" s="2">
        <f>SUM(N122,P122,R122,T122,V122,X122,Z122)</f>
        <v/>
      </c>
      <c r="AJ122" s="20">
        <f>IFERROR(AI122/$AI$616*100,0)</f>
        <v/>
      </c>
      <c r="AK122" s="2">
        <f>IFERROR(AJ122/100*$AK$1,0)</f>
        <v/>
      </c>
    </row>
    <row r="123">
      <c r="A123" s="11" t="inlineStr">
        <is>
          <t>09.23.1.25.002</t>
        </is>
      </c>
      <c r="B123" s="11" t="inlineStr">
        <is>
          <t>DANIEL MCGINNIS &amp; KATHLEEN JOHNSON</t>
        </is>
      </c>
      <c r="C123" s="11" t="inlineStr">
        <is>
          <t>8480 180TH ST W</t>
        </is>
      </c>
      <c r="D123" s="11" t="inlineStr">
        <is>
          <t>FARIBAULT MN 55021</t>
        </is>
      </c>
      <c r="E123" s="11" t="inlineStr">
        <is>
          <t>NW NE</t>
        </is>
      </c>
      <c r="F123" s="12" t="n">
        <v>23</v>
      </c>
      <c r="G123" s="12" t="n">
        <v>110</v>
      </c>
      <c r="H123" s="12" t="n">
        <v>22</v>
      </c>
      <c r="I123" s="11" t="n">
        <v>3</v>
      </c>
      <c r="J123" s="11" t="n">
        <v>2.82</v>
      </c>
      <c r="K123" s="11">
        <f>SUM(M123,O123,Q123,S123,U123,W123)</f>
        <v/>
      </c>
      <c r="L123" s="11">
        <f>SUM(AA123,AC123,AE123,AG123,AH123)</f>
        <v/>
      </c>
      <c r="M123" s="13" t="n"/>
      <c r="N123" s="14" t="n"/>
      <c r="O123" s="15" t="n"/>
      <c r="P123" s="14" t="n"/>
      <c r="Q123" s="16" t="n"/>
      <c r="R123" s="14" t="n"/>
      <c r="S123" s="17" t="n"/>
      <c r="T123" s="14" t="n"/>
      <c r="U123" s="14" t="n"/>
      <c r="V123" s="14" t="n"/>
      <c r="W123" s="18" t="n">
        <v>0.73</v>
      </c>
      <c r="X123" s="2" t="n">
        <v>79.61508479999998</v>
      </c>
      <c r="Y123" s="19" t="inlineStr"/>
      <c r="Z123" s="14" t="inlineStr"/>
      <c r="AA123" s="14" t="n"/>
      <c r="AB123" s="14" t="n"/>
      <c r="AC123" s="14" t="n"/>
      <c r="AD123" s="14" t="n"/>
      <c r="AE123" s="14" t="n"/>
      <c r="AF123" s="14" t="n"/>
      <c r="AG123" s="14" t="n"/>
      <c r="AH123" s="11" t="n">
        <v>2.08</v>
      </c>
      <c r="AI123" s="2">
        <f>SUM(N123,P123,R123,T123,V123,X123,Z123)</f>
        <v/>
      </c>
      <c r="AJ123" s="20">
        <f>IFERROR(AI123/$AI$616*100,0)</f>
        <v/>
      </c>
      <c r="AK123" s="2">
        <f>IFERROR(AJ123/100*$AK$1,0)</f>
        <v/>
      </c>
    </row>
    <row r="124">
      <c r="A124" s="11" t="inlineStr">
        <is>
          <t>09.23.1.25.003</t>
        </is>
      </c>
      <c r="B124" s="11" t="inlineStr">
        <is>
          <t>GREGORY R &amp; CEARLE A PINEUR</t>
        </is>
      </c>
      <c r="C124" s="11" t="inlineStr">
        <is>
          <t>8304 180TH ST W</t>
        </is>
      </c>
      <c r="D124" s="11" t="inlineStr">
        <is>
          <t>FARIBAULT MN 55021</t>
        </is>
      </c>
      <c r="E124" s="11" t="inlineStr">
        <is>
          <t>NW NE</t>
        </is>
      </c>
      <c r="F124" s="12" t="n">
        <v>23</v>
      </c>
      <c r="G124" s="12" t="n">
        <v>110</v>
      </c>
      <c r="H124" s="12" t="n">
        <v>22</v>
      </c>
      <c r="I124" s="11" t="n">
        <v>3</v>
      </c>
      <c r="J124" s="11" t="n">
        <v>1.13</v>
      </c>
      <c r="K124" s="11">
        <f>SUM(M124,O124,Q124,S124,U124,W124)</f>
        <v/>
      </c>
      <c r="L124" s="11">
        <f>SUM(AA124,AC124,AE124,AG124,AH124)</f>
        <v/>
      </c>
      <c r="M124" s="13" t="n"/>
      <c r="N124" s="14" t="n"/>
      <c r="O124" s="15" t="n"/>
      <c r="P124" s="14" t="n"/>
      <c r="Q124" s="16" t="n"/>
      <c r="R124" s="14" t="n"/>
      <c r="S124" s="21" t="n">
        <v>0.36</v>
      </c>
      <c r="T124" s="2" t="n">
        <v>98.15558399999999</v>
      </c>
      <c r="U124" s="14" t="n"/>
      <c r="V124" s="14" t="n"/>
      <c r="W124" s="18" t="n">
        <v>0.76</v>
      </c>
      <c r="X124" s="2" t="n">
        <v>74.59824383999999</v>
      </c>
      <c r="Y124" s="19" t="inlineStr"/>
      <c r="Z124" s="14" t="inlineStr"/>
      <c r="AA124" s="14" t="n"/>
      <c r="AB124" s="14" t="n"/>
      <c r="AC124" s="14" t="n"/>
      <c r="AD124" s="14" t="n"/>
      <c r="AE124" s="14" t="n"/>
      <c r="AF124" s="14" t="n"/>
      <c r="AG124" s="14" t="n"/>
      <c r="AH124" s="14" t="n"/>
      <c r="AI124" s="2">
        <f>SUM(N124,P124,R124,T124,V124,X124,Z124)</f>
        <v/>
      </c>
      <c r="AJ124" s="20">
        <f>IFERROR(AI124/$AI$616*100,0)</f>
        <v/>
      </c>
      <c r="AK124" s="2">
        <f>IFERROR(AJ124/100*$AK$1,0)</f>
        <v/>
      </c>
    </row>
    <row r="125">
      <c r="A125" s="11" t="inlineStr">
        <is>
          <t>09.23.1.25.005</t>
        </is>
      </c>
      <c r="B125" s="11" t="inlineStr">
        <is>
          <t>GREGORY R &amp; CEARLE A PINEUR</t>
        </is>
      </c>
      <c r="C125" s="11" t="inlineStr">
        <is>
          <t>8304 180TH ST W</t>
        </is>
      </c>
      <c r="D125" s="11" t="inlineStr">
        <is>
          <t>FARIBAULT MN 55021</t>
        </is>
      </c>
      <c r="E125" s="11" t="inlineStr">
        <is>
          <t>NW NE</t>
        </is>
      </c>
      <c r="F125" s="12" t="n">
        <v>23</v>
      </c>
      <c r="G125" s="12" t="n">
        <v>110</v>
      </c>
      <c r="H125" s="12" t="n">
        <v>22</v>
      </c>
      <c r="I125" s="11" t="n">
        <v>42</v>
      </c>
      <c r="J125" s="11" t="n">
        <v>13.18</v>
      </c>
      <c r="K125" s="11">
        <f>SUM(M125,O125,Q125,S125,U125,W125)</f>
        <v/>
      </c>
      <c r="L125" s="11">
        <f>SUM(AA125,AC125,AE125,AG125,AH125)</f>
        <v/>
      </c>
      <c r="M125" s="13" t="n"/>
      <c r="N125" s="14" t="n"/>
      <c r="O125" s="15" t="n"/>
      <c r="P125" s="14" t="n"/>
      <c r="Q125" s="22" t="n">
        <v>0.18</v>
      </c>
      <c r="R125" s="2" t="n">
        <v>163.5926399999999</v>
      </c>
      <c r="S125" s="21" t="n">
        <v>4.72</v>
      </c>
      <c r="T125" s="2" t="n">
        <v>1286.928768</v>
      </c>
      <c r="U125" s="14" t="n"/>
      <c r="V125" s="14" t="n"/>
      <c r="W125" s="19" t="n"/>
      <c r="X125" s="14" t="n"/>
      <c r="Y125" s="19" t="inlineStr"/>
      <c r="Z125" s="14" t="inlineStr"/>
      <c r="AA125" s="14" t="n"/>
      <c r="AB125" s="14" t="n"/>
      <c r="AC125" s="14" t="n"/>
      <c r="AD125" s="14" t="n"/>
      <c r="AE125" s="14" t="n"/>
      <c r="AF125" s="14" t="n"/>
      <c r="AG125" s="14" t="n"/>
      <c r="AH125" s="11" t="n">
        <v>8.279999999999999</v>
      </c>
      <c r="AI125" s="2">
        <f>SUM(N125,P125,R125,T125,V125,X125,Z125)</f>
        <v/>
      </c>
      <c r="AJ125" s="20">
        <f>IFERROR(AI125/$AI$616*100,0)</f>
        <v/>
      </c>
      <c r="AK125" s="2">
        <f>IFERROR(AJ125/100*$AK$1,0)</f>
        <v/>
      </c>
    </row>
    <row r="126">
      <c r="A126" s="11" t="inlineStr">
        <is>
          <t>09.23.1.25.006</t>
        </is>
      </c>
      <c r="B126" s="11" t="inlineStr">
        <is>
          <t>GREGORY R &amp; CEARLE A PINEUR</t>
        </is>
      </c>
      <c r="C126" s="11" t="inlineStr">
        <is>
          <t>8304 180TH ST W</t>
        </is>
      </c>
      <c r="D126" s="11" t="inlineStr">
        <is>
          <t>FARIBAULT MN 55021</t>
        </is>
      </c>
      <c r="E126" s="11" t="inlineStr">
        <is>
          <t>NW NE</t>
        </is>
      </c>
      <c r="F126" s="12" t="n">
        <v>23</v>
      </c>
      <c r="G126" s="12" t="n">
        <v>110</v>
      </c>
      <c r="H126" s="12" t="n">
        <v>22</v>
      </c>
      <c r="I126" s="11" t="n">
        <v>3</v>
      </c>
      <c r="J126" s="11" t="n">
        <v>1.94</v>
      </c>
      <c r="K126" s="11">
        <f>SUM(M126,O126,Q126,S126,U126,W126)</f>
        <v/>
      </c>
      <c r="L126" s="11">
        <f>SUM(AA126,AC126,AE126,AG126,AH126)</f>
        <v/>
      </c>
      <c r="M126" s="13" t="n"/>
      <c r="N126" s="14" t="n"/>
      <c r="O126" s="15" t="n"/>
      <c r="P126" s="14" t="n"/>
      <c r="Q126" s="16" t="n"/>
      <c r="R126" s="14" t="n"/>
      <c r="S126" s="17" t="n"/>
      <c r="T126" s="14" t="n"/>
      <c r="U126" s="14" t="n"/>
      <c r="V126" s="14" t="n"/>
      <c r="W126" s="19" t="n"/>
      <c r="X126" s="14" t="n"/>
      <c r="Y126" s="19" t="inlineStr"/>
      <c r="Z126" s="14" t="inlineStr"/>
      <c r="AA126" s="14" t="n"/>
      <c r="AB126" s="14" t="n"/>
      <c r="AC126" s="14" t="n"/>
      <c r="AD126" s="14" t="n"/>
      <c r="AE126" s="14" t="n"/>
      <c r="AF126" s="14" t="n"/>
      <c r="AG126" s="14" t="n"/>
      <c r="AH126" s="11" t="n">
        <v>1.93</v>
      </c>
      <c r="AI126" s="2">
        <f>SUM(N126,P126,R126,T126,V126,X126,Z126)</f>
        <v/>
      </c>
      <c r="AJ126" s="20">
        <f>IFERROR(AI126/$AI$616*100,0)</f>
        <v/>
      </c>
      <c r="AK126" s="2">
        <f>IFERROR(AJ126/100*$AK$1,0)</f>
        <v/>
      </c>
    </row>
    <row r="127">
      <c r="A127" s="11" t="inlineStr">
        <is>
          <t>09.23.1.50.001</t>
        </is>
      </c>
      <c r="B127" s="11" t="inlineStr">
        <is>
          <t>DUANE A MADOR</t>
        </is>
      </c>
      <c r="C127" s="11" t="inlineStr">
        <is>
          <t>8502 180TH  ST</t>
        </is>
      </c>
      <c r="D127" s="11" t="inlineStr">
        <is>
          <t>FARIBAULT MN 55021</t>
        </is>
      </c>
      <c r="E127" s="11" t="inlineStr">
        <is>
          <t>NW NE</t>
        </is>
      </c>
      <c r="F127" s="12" t="n">
        <v>23</v>
      </c>
      <c r="G127" s="12" t="n">
        <v>110</v>
      </c>
      <c r="H127" s="12" t="n">
        <v>22</v>
      </c>
      <c r="I127" s="11" t="n">
        <v>30</v>
      </c>
      <c r="J127" s="11" t="n">
        <v>0.6899999999999999</v>
      </c>
      <c r="K127" s="11">
        <f>SUM(M127,O127,Q127,S127,U127,W127)</f>
        <v/>
      </c>
      <c r="L127" s="11">
        <f>SUM(AA127,AC127,AE127,AG127,AH127)</f>
        <v/>
      </c>
      <c r="M127" s="13" t="n"/>
      <c r="N127" s="14" t="n"/>
      <c r="O127" s="15" t="n"/>
      <c r="P127" s="14" t="n"/>
      <c r="Q127" s="16" t="n"/>
      <c r="R127" s="14" t="n"/>
      <c r="S127" s="17" t="n"/>
      <c r="T127" s="14" t="n"/>
      <c r="U127" s="14" t="n"/>
      <c r="V127" s="14" t="n"/>
      <c r="W127" s="18" t="n">
        <v>0.6899999999999999</v>
      </c>
      <c r="X127" s="2" t="n">
        <v>71.713385708543</v>
      </c>
      <c r="Y127" s="19" t="inlineStr"/>
      <c r="Z127" s="14" t="inlineStr"/>
      <c r="AA127" s="14" t="n"/>
      <c r="AB127" s="14" t="n"/>
      <c r="AC127" s="14" t="n"/>
      <c r="AD127" s="14" t="n"/>
      <c r="AE127" s="14" t="n"/>
      <c r="AF127" s="14" t="n"/>
      <c r="AG127" s="14" t="n"/>
      <c r="AH127" s="14" t="n"/>
      <c r="AI127" s="2">
        <f>SUM(N127,P127,R127,T127,V127,X127,Z127)</f>
        <v/>
      </c>
      <c r="AJ127" s="20">
        <f>IFERROR(AI127/$AI$616*100,0)</f>
        <v/>
      </c>
      <c r="AK127" s="2">
        <f>IFERROR(AJ127/100*$AK$1,0)</f>
        <v/>
      </c>
    </row>
    <row r="128">
      <c r="A128" s="11" t="inlineStr">
        <is>
          <t>09.23.1.75.003</t>
        </is>
      </c>
      <c r="B128" s="11" t="inlineStr">
        <is>
          <t>STEVEN A &amp; JAMIE L BAUER TRUST</t>
        </is>
      </c>
      <c r="C128" s="11" t="inlineStr">
        <is>
          <t>69125 350TH PLACE</t>
        </is>
      </c>
      <c r="D128" s="11" t="inlineStr">
        <is>
          <t>HILL CITY MN 55748</t>
        </is>
      </c>
      <c r="E128" s="11" t="inlineStr">
        <is>
          <t>NE NE</t>
        </is>
      </c>
      <c r="F128" s="12" t="n">
        <v>23</v>
      </c>
      <c r="G128" s="12" t="n">
        <v>110</v>
      </c>
      <c r="H128" s="12" t="n">
        <v>22</v>
      </c>
      <c r="I128" s="11" t="n">
        <v>68</v>
      </c>
      <c r="J128" s="11" t="n">
        <v>11.89</v>
      </c>
      <c r="K128" s="11">
        <f>SUM(M128,O128,Q128,S128,U128,W128)</f>
        <v/>
      </c>
      <c r="L128" s="11">
        <f>SUM(AA128,AC128,AE128,AG128,AH128)</f>
        <v/>
      </c>
      <c r="M128" s="13" t="n"/>
      <c r="N128" s="14" t="n"/>
      <c r="O128" s="15" t="n"/>
      <c r="P128" s="14" t="n"/>
      <c r="Q128" s="16" t="n"/>
      <c r="R128" s="14" t="n"/>
      <c r="S128" s="21" t="n">
        <v>10.7</v>
      </c>
      <c r="T128" s="2" t="n">
        <v>2917.40208</v>
      </c>
      <c r="U128" s="14" t="n"/>
      <c r="V128" s="14" t="n"/>
      <c r="W128" s="19" t="n"/>
      <c r="X128" s="14" t="n"/>
      <c r="Y128" s="19" t="inlineStr"/>
      <c r="Z128" s="14" t="inlineStr"/>
      <c r="AA128" s="14" t="n"/>
      <c r="AB128" s="14" t="n"/>
      <c r="AC128" s="14" t="n"/>
      <c r="AD128" s="14" t="n"/>
      <c r="AE128" s="14" t="n"/>
      <c r="AF128" s="14" t="n"/>
      <c r="AG128" s="14" t="n"/>
      <c r="AH128" s="11" t="n">
        <v>1.17</v>
      </c>
      <c r="AI128" s="2">
        <f>SUM(N128,P128,R128,T128,V128,X128,Z128)</f>
        <v/>
      </c>
      <c r="AJ128" s="20">
        <f>IFERROR(AI128/$AI$616*100,0)</f>
        <v/>
      </c>
      <c r="AK128" s="2">
        <f>IFERROR(AJ128/100*$AK$1,0)</f>
        <v/>
      </c>
    </row>
    <row r="129">
      <c r="A129" s="11" t="inlineStr">
        <is>
          <t>09.23.2.00.001</t>
        </is>
      </c>
      <c r="B129" s="11" t="inlineStr">
        <is>
          <t>JACOB MARVIN ST MARTIN</t>
        </is>
      </c>
      <c r="C129" s="11" t="inlineStr">
        <is>
          <t>8662 180TH ST W</t>
        </is>
      </c>
      <c r="D129" s="11" t="inlineStr">
        <is>
          <t>FARIBAULT MN 55021</t>
        </is>
      </c>
      <c r="E129" s="11" t="inlineStr">
        <is>
          <t>NE NW</t>
        </is>
      </c>
      <c r="F129" s="12" t="n">
        <v>23</v>
      </c>
      <c r="G129" s="12" t="n">
        <v>110</v>
      </c>
      <c r="H129" s="12" t="n">
        <v>22</v>
      </c>
      <c r="I129" s="11" t="n">
        <v>5</v>
      </c>
      <c r="J129" s="11" t="n">
        <v>4.46</v>
      </c>
      <c r="K129" s="11">
        <f>SUM(M129,O129,Q129,S129,U129,W129)</f>
        <v/>
      </c>
      <c r="L129" s="11">
        <f>SUM(AA129,AC129,AE129,AG129,AH129)</f>
        <v/>
      </c>
      <c r="M129" s="13" t="n"/>
      <c r="N129" s="14" t="n"/>
      <c r="O129" s="15" t="n"/>
      <c r="P129" s="14" t="n"/>
      <c r="Q129" s="16" t="n"/>
      <c r="R129" s="14" t="n"/>
      <c r="S129" s="21" t="n">
        <v>1.27</v>
      </c>
      <c r="T129" s="2" t="n">
        <v>346.2710879999999</v>
      </c>
      <c r="U129" s="14" t="n"/>
      <c r="V129" s="14" t="n"/>
      <c r="W129" s="18" t="n">
        <v>0.67</v>
      </c>
      <c r="X129" s="2" t="n">
        <v>65.76424128000001</v>
      </c>
      <c r="Y129" s="19" t="inlineStr"/>
      <c r="Z129" s="14" t="inlineStr"/>
      <c r="AA129" s="14" t="n"/>
      <c r="AB129" s="14" t="n"/>
      <c r="AC129" s="14" t="n"/>
      <c r="AD129" s="14" t="n"/>
      <c r="AE129" s="14" t="n"/>
      <c r="AF129" s="14" t="n"/>
      <c r="AG129" s="14" t="n"/>
      <c r="AH129" s="11" t="n">
        <v>2.52</v>
      </c>
      <c r="AI129" s="2">
        <f>SUM(N129,P129,R129,T129,V129,X129,Z129)</f>
        <v/>
      </c>
      <c r="AJ129" s="20">
        <f>IFERROR(AI129/$AI$616*100,0)</f>
        <v/>
      </c>
      <c r="AK129" s="2">
        <f>IFERROR(AJ129/100*$AK$1,0)</f>
        <v/>
      </c>
    </row>
    <row r="130">
      <c r="A130" s="11" t="inlineStr">
        <is>
          <t>09.23.2.25.002</t>
        </is>
      </c>
      <c r="B130" s="11" t="inlineStr">
        <is>
          <t>BENJAMIN D &amp; CYNDI LYNN VOEGELE</t>
        </is>
      </c>
      <c r="C130" s="11" t="inlineStr">
        <is>
          <t>PO BOX 144</t>
        </is>
      </c>
      <c r="D130" s="11" t="inlineStr">
        <is>
          <t>MORRISTOWN MN 55052</t>
        </is>
      </c>
      <c r="E130" s="11" t="inlineStr">
        <is>
          <t>NE NW</t>
        </is>
      </c>
      <c r="F130" s="12" t="n">
        <v>23</v>
      </c>
      <c r="G130" s="12" t="n">
        <v>110</v>
      </c>
      <c r="H130" s="12" t="n">
        <v>22</v>
      </c>
      <c r="I130" s="11" t="n">
        <v>70</v>
      </c>
      <c r="J130" s="11" t="n">
        <v>19.22</v>
      </c>
      <c r="K130" s="11">
        <f>SUM(M130,O130,Q130,S130,U130,W130)</f>
        <v/>
      </c>
      <c r="L130" s="11">
        <f>SUM(AA130,AC130,AE130,AG130,AH130)</f>
        <v/>
      </c>
      <c r="M130" s="13" t="n"/>
      <c r="N130" s="14" t="n"/>
      <c r="O130" s="15" t="n"/>
      <c r="P130" s="14" t="n"/>
      <c r="Q130" s="22" t="n">
        <v>4.51</v>
      </c>
      <c r="R130" s="2" t="n">
        <v>4098.904479999999</v>
      </c>
      <c r="S130" s="21" t="n">
        <v>11.24</v>
      </c>
      <c r="T130" s="2" t="n">
        <v>3064.635456</v>
      </c>
      <c r="U130" s="14" t="n"/>
      <c r="V130" s="14" t="n"/>
      <c r="W130" s="19" t="n"/>
      <c r="X130" s="14" t="n"/>
      <c r="Y130" s="19" t="inlineStr"/>
      <c r="Z130" s="14" t="inlineStr"/>
      <c r="AA130" s="14" t="n"/>
      <c r="AB130" s="14" t="n"/>
      <c r="AC130" s="14" t="n"/>
      <c r="AD130" s="14" t="n"/>
      <c r="AE130" s="14" t="n"/>
      <c r="AF130" s="14" t="n"/>
      <c r="AG130" s="14" t="n"/>
      <c r="AH130" s="11" t="n">
        <v>3.46</v>
      </c>
      <c r="AI130" s="2">
        <f>SUM(N130,P130,R130,T130,V130,X130,Z130)</f>
        <v/>
      </c>
      <c r="AJ130" s="20">
        <f>IFERROR(AI130/$AI$616*100,0)</f>
        <v/>
      </c>
      <c r="AK130" s="2">
        <f>IFERROR(AJ130/100*$AK$1,0)</f>
        <v/>
      </c>
    </row>
    <row r="131">
      <c r="A131" s="11" t="inlineStr">
        <is>
          <t>09.23.2.25.002</t>
        </is>
      </c>
      <c r="B131" s="11" t="inlineStr">
        <is>
          <t>BENJAMIN D &amp; CYNDI LYNN VOEGELE</t>
        </is>
      </c>
      <c r="C131" s="11" t="inlineStr">
        <is>
          <t>PO BOX 144</t>
        </is>
      </c>
      <c r="D131" s="11" t="inlineStr">
        <is>
          <t>MORRISTOWN MN 55052</t>
        </is>
      </c>
      <c r="E131" s="11" t="inlineStr">
        <is>
          <t>NW NW</t>
        </is>
      </c>
      <c r="F131" s="12" t="n">
        <v>23</v>
      </c>
      <c r="G131" s="12" t="n">
        <v>110</v>
      </c>
      <c r="H131" s="12" t="n">
        <v>22</v>
      </c>
      <c r="I131" s="11" t="n">
        <v>70</v>
      </c>
      <c r="J131" s="11" t="n">
        <v>5.61</v>
      </c>
      <c r="K131" s="11">
        <f>SUM(M131,O131,Q131,S131,U131,W131)</f>
        <v/>
      </c>
      <c r="L131" s="11">
        <f>SUM(AA131,AC131,AE131,AG131,AH131)</f>
        <v/>
      </c>
      <c r="M131" s="13" t="n"/>
      <c r="N131" s="14" t="n"/>
      <c r="O131" s="15" t="n"/>
      <c r="P131" s="14" t="n"/>
      <c r="Q131" s="16" t="n"/>
      <c r="R131" s="14" t="n"/>
      <c r="S131" s="21" t="n">
        <v>5.61</v>
      </c>
      <c r="T131" s="2" t="n">
        <v>1529.591184</v>
      </c>
      <c r="U131" s="14" t="n"/>
      <c r="V131" s="14" t="n"/>
      <c r="W131" s="19" t="n"/>
      <c r="X131" s="14" t="n"/>
      <c r="Y131" s="19" t="inlineStr"/>
      <c r="Z131" s="14" t="inlineStr"/>
      <c r="AA131" s="14" t="n"/>
      <c r="AB131" s="14" t="n"/>
      <c r="AC131" s="14" t="n"/>
      <c r="AD131" s="14" t="n"/>
      <c r="AE131" s="14" t="n"/>
      <c r="AF131" s="14" t="n"/>
      <c r="AG131" s="14" t="n"/>
      <c r="AH131" s="14" t="n"/>
      <c r="AI131" s="2">
        <f>SUM(N131,P131,R131,T131,V131,X131,Z131)</f>
        <v/>
      </c>
      <c r="AJ131" s="20">
        <f>IFERROR(AI131/$AI$616*100,0)</f>
        <v/>
      </c>
      <c r="AK131" s="2">
        <f>IFERROR(AJ131/100*$AK$1,0)</f>
        <v/>
      </c>
    </row>
    <row r="132">
      <c r="A132" s="11" t="inlineStr">
        <is>
          <t>09.23.2.25.003</t>
        </is>
      </c>
      <c r="B132" s="11" t="inlineStr">
        <is>
          <t>MICHAEL P &amp; MEGHAN L BENZINGER</t>
        </is>
      </c>
      <c r="C132" s="11" t="inlineStr">
        <is>
          <t>5785 232ND ST W</t>
        </is>
      </c>
      <c r="D132" s="11" t="inlineStr">
        <is>
          <t>FARIBAULT MN 55021</t>
        </is>
      </c>
      <c r="E132" s="11" t="inlineStr">
        <is>
          <t>NE NW</t>
        </is>
      </c>
      <c r="F132" s="12" t="n">
        <v>23</v>
      </c>
      <c r="G132" s="12" t="n">
        <v>110</v>
      </c>
      <c r="H132" s="12" t="n">
        <v>22</v>
      </c>
      <c r="I132" s="11" t="n">
        <v>5</v>
      </c>
      <c r="J132" s="11" t="n">
        <v>1.6</v>
      </c>
      <c r="K132" s="11">
        <f>SUM(M132,O132,Q132,S132,U132,W132)</f>
        <v/>
      </c>
      <c r="L132" s="11">
        <f>SUM(AA132,AC132,AE132,AG132,AH132)</f>
        <v/>
      </c>
      <c r="M132" s="13" t="n"/>
      <c r="N132" s="14" t="n"/>
      <c r="O132" s="15" t="n"/>
      <c r="P132" s="14" t="n"/>
      <c r="Q132" s="16" t="n"/>
      <c r="R132" s="14" t="n"/>
      <c r="S132" s="17" t="n"/>
      <c r="T132" s="14" t="n"/>
      <c r="U132" s="14" t="n"/>
      <c r="V132" s="14" t="n"/>
      <c r="W132" s="18" t="n">
        <v>1.47</v>
      </c>
      <c r="X132" s="2" t="n">
        <v>144.28870848</v>
      </c>
      <c r="Y132" s="19" t="inlineStr"/>
      <c r="Z132" s="14" t="inlineStr"/>
      <c r="AA132" s="14" t="n"/>
      <c r="AB132" s="14" t="n"/>
      <c r="AC132" s="14" t="n"/>
      <c r="AD132" s="14" t="n"/>
      <c r="AE132" s="14" t="n"/>
      <c r="AF132" s="14" t="n"/>
      <c r="AG132" s="14" t="n"/>
      <c r="AH132" s="11" t="n">
        <v>0.13</v>
      </c>
      <c r="AI132" s="2">
        <f>SUM(N132,P132,R132,T132,V132,X132,Z132)</f>
        <v/>
      </c>
      <c r="AJ132" s="20">
        <f>IFERROR(AI132/$AI$616*100,0)</f>
        <v/>
      </c>
      <c r="AK132" s="2">
        <f>IFERROR(AJ132/100*$AK$1,0)</f>
        <v/>
      </c>
    </row>
    <row r="133">
      <c r="A133" s="11" t="inlineStr">
        <is>
          <t>09.23.2.25.003</t>
        </is>
      </c>
      <c r="B133" s="11" t="inlineStr">
        <is>
          <t>MICHAEL P &amp; MEGHAN L BENZINGER</t>
        </is>
      </c>
      <c r="C133" s="11" t="inlineStr">
        <is>
          <t>5785 232ND ST W</t>
        </is>
      </c>
      <c r="D133" s="11" t="inlineStr">
        <is>
          <t>FARIBAULT MN 55021</t>
        </is>
      </c>
      <c r="E133" s="11" t="inlineStr">
        <is>
          <t>NW NW</t>
        </is>
      </c>
      <c r="F133" s="12" t="n">
        <v>23</v>
      </c>
      <c r="G133" s="12" t="n">
        <v>110</v>
      </c>
      <c r="H133" s="12" t="n">
        <v>22</v>
      </c>
      <c r="I133" s="11" t="n">
        <v>5</v>
      </c>
      <c r="J133" s="11" t="n">
        <v>2.66</v>
      </c>
      <c r="K133" s="11">
        <f>SUM(M133,O133,Q133,S133,U133,W133)</f>
        <v/>
      </c>
      <c r="L133" s="11">
        <f>SUM(AA133,AC133,AE133,AG133,AH133)</f>
        <v/>
      </c>
      <c r="M133" s="13" t="n"/>
      <c r="N133" s="14" t="n"/>
      <c r="O133" s="15" t="n"/>
      <c r="P133" s="14" t="n"/>
      <c r="Q133" s="16" t="n"/>
      <c r="R133" s="14" t="n"/>
      <c r="S133" s="17" t="n"/>
      <c r="T133" s="14" t="n"/>
      <c r="U133" s="14" t="n"/>
      <c r="V133" s="14" t="n"/>
      <c r="W133" s="18" t="n">
        <v>2.66</v>
      </c>
      <c r="X133" s="2" t="n">
        <v>261.09385344</v>
      </c>
      <c r="Y133" s="19" t="inlineStr"/>
      <c r="Z133" s="14" t="inlineStr"/>
      <c r="AA133" s="14" t="n"/>
      <c r="AB133" s="14" t="n"/>
      <c r="AC133" s="14" t="n"/>
      <c r="AD133" s="14" t="n"/>
      <c r="AE133" s="14" t="n"/>
      <c r="AF133" s="14" t="n"/>
      <c r="AG133" s="14" t="n"/>
      <c r="AH133" s="14" t="n"/>
      <c r="AI133" s="2">
        <f>SUM(N133,P133,R133,T133,V133,X133,Z133)</f>
        <v/>
      </c>
      <c r="AJ133" s="20">
        <f>IFERROR(AI133/$AI$616*100,0)</f>
        <v/>
      </c>
      <c r="AK133" s="2">
        <f>IFERROR(AJ133/100*$AK$1,0)</f>
        <v/>
      </c>
    </row>
    <row r="134">
      <c r="A134" s="11" t="inlineStr">
        <is>
          <t>09.24.1.00.001</t>
        </is>
      </c>
      <c r="B134" s="11" t="inlineStr">
        <is>
          <t>DALE J KUCHINKA TRUST</t>
        </is>
      </c>
      <c r="C134" s="11" t="inlineStr">
        <is>
          <t>17767 GARY TRL</t>
        </is>
      </c>
      <c r="D134" s="11" t="inlineStr">
        <is>
          <t>FARIBAULT MN 55021</t>
        </is>
      </c>
      <c r="E134" s="11" t="inlineStr">
        <is>
          <t>NE NE</t>
        </is>
      </c>
      <c r="F134" s="12" t="n">
        <v>24</v>
      </c>
      <c r="G134" s="12" t="n">
        <v>110</v>
      </c>
      <c r="H134" s="12" t="n">
        <v>22</v>
      </c>
      <c r="I134" s="11" t="n">
        <v>57</v>
      </c>
      <c r="J134" s="11" t="n">
        <v>0.05</v>
      </c>
      <c r="K134" s="11">
        <f>SUM(M134,O134,Q134,S134,U134,W134)</f>
        <v/>
      </c>
      <c r="L134" s="11">
        <f>SUM(AA134,AC134,AE134,AG134,AH134)</f>
        <v/>
      </c>
      <c r="M134" s="13" t="n"/>
      <c r="N134" s="14" t="n"/>
      <c r="O134" s="15" t="n"/>
      <c r="P134" s="14" t="n"/>
      <c r="Q134" s="16" t="n"/>
      <c r="R134" s="14" t="n"/>
      <c r="S134" s="21" t="n">
        <v>0.05</v>
      </c>
      <c r="T134" s="2" t="n">
        <v>34.67625</v>
      </c>
      <c r="U134" s="14" t="n"/>
      <c r="V134" s="14" t="n"/>
      <c r="W134" s="19" t="n"/>
      <c r="X134" s="14" t="n"/>
      <c r="Y134" s="19" t="inlineStr"/>
      <c r="Z134" s="14" t="inlineStr"/>
      <c r="AA134" s="14" t="n"/>
      <c r="AB134" s="14" t="n"/>
      <c r="AC134" s="14" t="n"/>
      <c r="AD134" s="14" t="n"/>
      <c r="AE134" s="14" t="n"/>
      <c r="AF134" s="14" t="n"/>
      <c r="AG134" s="14" t="n"/>
      <c r="AH134" s="14" t="n"/>
      <c r="AI134" s="2">
        <f>SUM(N134,P134,R134,T134,V134,X134,Z134)</f>
        <v/>
      </c>
      <c r="AJ134" s="20">
        <f>IFERROR(AI134/$AI$616*100,0)</f>
        <v/>
      </c>
      <c r="AK134" s="2">
        <f>IFERROR(AJ134/100*$AK$1,0)</f>
        <v/>
      </c>
    </row>
    <row r="135">
      <c r="A135" s="11" t="inlineStr">
        <is>
          <t>09.24.1.00.001</t>
        </is>
      </c>
      <c r="B135" s="11" t="inlineStr">
        <is>
          <t>DALE J KUCHINKA TRUST</t>
        </is>
      </c>
      <c r="C135" s="11" t="inlineStr">
        <is>
          <t>17767 GARY TRL</t>
        </is>
      </c>
      <c r="D135" s="11" t="inlineStr">
        <is>
          <t>FARIBAULT MN 55021</t>
        </is>
      </c>
      <c r="E135" s="11" t="inlineStr">
        <is>
          <t>SE NE</t>
        </is>
      </c>
      <c r="F135" s="12" t="n">
        <v>24</v>
      </c>
      <c r="G135" s="12" t="n">
        <v>110</v>
      </c>
      <c r="H135" s="12" t="n">
        <v>22</v>
      </c>
      <c r="I135" s="11" t="n">
        <v>57</v>
      </c>
      <c r="J135" s="11" t="n">
        <v>4</v>
      </c>
      <c r="K135" s="11">
        <f>SUM(M135,O135,Q135,S135,U135,W135)</f>
        <v/>
      </c>
      <c r="L135" s="11">
        <f>SUM(AA135,AC135,AE135,AG135,AH135)</f>
        <v/>
      </c>
      <c r="M135" s="13" t="n"/>
      <c r="N135" s="14" t="n"/>
      <c r="O135" s="15" t="n"/>
      <c r="P135" s="14" t="n"/>
      <c r="Q135" s="22" t="n">
        <v>2.5</v>
      </c>
      <c r="R135" s="2" t="n">
        <v>5779.374999999998</v>
      </c>
      <c r="S135" s="21" t="n">
        <v>1.5</v>
      </c>
      <c r="T135" s="2" t="n">
        <v>1040.2875</v>
      </c>
      <c r="U135" s="14" t="n"/>
      <c r="V135" s="14" t="n"/>
      <c r="W135" s="19" t="n"/>
      <c r="X135" s="14" t="n"/>
      <c r="Y135" s="19" t="inlineStr"/>
      <c r="Z135" s="14" t="inlineStr"/>
      <c r="AA135" s="14" t="n"/>
      <c r="AB135" s="14" t="n"/>
      <c r="AC135" s="14" t="n"/>
      <c r="AD135" s="14" t="n"/>
      <c r="AE135" s="14" t="n"/>
      <c r="AF135" s="14" t="n"/>
      <c r="AG135" s="14" t="n"/>
      <c r="AH135" s="14" t="n"/>
      <c r="AI135" s="2">
        <f>SUM(N135,P135,R135,T135,V135,X135,Z135)</f>
        <v/>
      </c>
      <c r="AJ135" s="20">
        <f>IFERROR(AI135/$AI$616*100,0)</f>
        <v/>
      </c>
      <c r="AK135" s="2">
        <f>IFERROR(AJ135/100*$AK$1,0)</f>
        <v/>
      </c>
    </row>
    <row r="136">
      <c r="A136" s="11" t="inlineStr">
        <is>
          <t>09.24.1.00.002</t>
        </is>
      </c>
      <c r="B136" s="11" t="inlineStr">
        <is>
          <t>TIMOTHY E FULLER</t>
        </is>
      </c>
      <c r="C136" s="11" t="inlineStr">
        <is>
          <t>18195 GARFIELD AVE</t>
        </is>
      </c>
      <c r="D136" s="11" t="inlineStr">
        <is>
          <t>FARIBAULT MN  55021</t>
        </is>
      </c>
      <c r="E136" s="11" t="inlineStr">
        <is>
          <t>NE NE</t>
        </is>
      </c>
      <c r="F136" s="12" t="n">
        <v>24</v>
      </c>
      <c r="G136" s="12" t="n">
        <v>110</v>
      </c>
      <c r="H136" s="12" t="n">
        <v>22</v>
      </c>
      <c r="I136" s="11" t="n">
        <v>5</v>
      </c>
      <c r="J136" s="11" t="n">
        <v>2.18</v>
      </c>
      <c r="K136" s="11">
        <f>SUM(M136,O136,Q136,S136,U136,W136)</f>
        <v/>
      </c>
      <c r="L136" s="11">
        <f>SUM(AA136,AC136,AE136,AG136,AH136)</f>
        <v/>
      </c>
      <c r="M136" s="13" t="n"/>
      <c r="N136" s="14" t="n"/>
      <c r="O136" s="15" t="n"/>
      <c r="P136" s="14" t="n"/>
      <c r="Q136" s="16" t="n"/>
      <c r="R136" s="14" t="n"/>
      <c r="S136" s="17" t="n"/>
      <c r="T136" s="14" t="n"/>
      <c r="U136" s="14" t="n"/>
      <c r="V136" s="14" t="n"/>
      <c r="W136" s="18" t="n">
        <v>0.79</v>
      </c>
      <c r="X136" s="2" t="n">
        <v>197.23851</v>
      </c>
      <c r="Y136" s="19" t="inlineStr"/>
      <c r="Z136" s="14" t="inlineStr"/>
      <c r="AA136" s="14" t="n"/>
      <c r="AB136" s="14" t="n"/>
      <c r="AC136" s="14" t="n"/>
      <c r="AD136" s="14" t="n"/>
      <c r="AE136" s="14" t="n"/>
      <c r="AF136" s="14" t="n"/>
      <c r="AG136" s="14" t="n"/>
      <c r="AH136" s="11" t="n">
        <v>1.39</v>
      </c>
      <c r="AI136" s="2">
        <f>SUM(N136,P136,R136,T136,V136,X136,Z136)</f>
        <v/>
      </c>
      <c r="AJ136" s="20">
        <f>IFERROR(AI136/$AI$616*100,0)</f>
        <v/>
      </c>
      <c r="AK136" s="2">
        <f>IFERROR(AJ136/100*$AK$1,0)</f>
        <v/>
      </c>
    </row>
    <row r="137">
      <c r="A137" s="11" t="inlineStr">
        <is>
          <t>09.24.1.00.002</t>
        </is>
      </c>
      <c r="B137" s="11" t="inlineStr">
        <is>
          <t>TIMOTHY E FULLER</t>
        </is>
      </c>
      <c r="C137" s="11" t="inlineStr">
        <is>
          <t>18195 GARFIELD AVE</t>
        </is>
      </c>
      <c r="D137" s="11" t="inlineStr">
        <is>
          <t>FARIBAULT MN  55021</t>
        </is>
      </c>
      <c r="E137" s="11" t="inlineStr">
        <is>
          <t>SE NE</t>
        </is>
      </c>
      <c r="F137" s="12" t="n">
        <v>24</v>
      </c>
      <c r="G137" s="12" t="n">
        <v>110</v>
      </c>
      <c r="H137" s="12" t="n">
        <v>22</v>
      </c>
      <c r="I137" s="11" t="n">
        <v>5</v>
      </c>
      <c r="J137" s="11" t="n">
        <v>0.26</v>
      </c>
      <c r="K137" s="11">
        <f>SUM(M137,O137,Q137,S137,U137,W137)</f>
        <v/>
      </c>
      <c r="L137" s="11">
        <f>SUM(AA137,AC137,AE137,AG137,AH137)</f>
        <v/>
      </c>
      <c r="M137" s="13" t="n"/>
      <c r="N137" s="14" t="n"/>
      <c r="O137" s="15" t="n"/>
      <c r="P137" s="14" t="n"/>
      <c r="Q137" s="16" t="n"/>
      <c r="R137" s="14" t="n"/>
      <c r="S137" s="17" t="n"/>
      <c r="T137" s="14" t="n"/>
      <c r="U137" s="14" t="n"/>
      <c r="V137" s="14" t="n"/>
      <c r="W137" s="18" t="n">
        <v>0.23</v>
      </c>
      <c r="X137" s="2" t="n">
        <v>54.92718</v>
      </c>
      <c r="Y137" s="19" t="inlineStr"/>
      <c r="Z137" s="14" t="inlineStr"/>
      <c r="AA137" s="14" t="n"/>
      <c r="AB137" s="14" t="n"/>
      <c r="AC137" s="14" t="n"/>
      <c r="AD137" s="14" t="n"/>
      <c r="AE137" s="14" t="n"/>
      <c r="AF137" s="14" t="n"/>
      <c r="AG137" s="14" t="n"/>
      <c r="AH137" s="11" t="n">
        <v>0.04</v>
      </c>
      <c r="AI137" s="2">
        <f>SUM(N137,P137,R137,T137,V137,X137,Z137)</f>
        <v/>
      </c>
      <c r="AJ137" s="20">
        <f>IFERROR(AI137/$AI$616*100,0)</f>
        <v/>
      </c>
      <c r="AK137" s="2">
        <f>IFERROR(AJ137/100*$AK$1,0)</f>
        <v/>
      </c>
    </row>
    <row r="138">
      <c r="A138" s="11" t="inlineStr">
        <is>
          <t>09.24.4.00.001</t>
        </is>
      </c>
      <c r="B138" s="11" t="inlineStr">
        <is>
          <t>PATRICK S &amp; TAMIA A LACANNE TRUST</t>
        </is>
      </c>
      <c r="C138" s="11" t="inlineStr">
        <is>
          <t>18556 GARFIELD AVE</t>
        </is>
      </c>
      <c r="D138" s="11" t="inlineStr">
        <is>
          <t>FARIBAULT MN 55021</t>
        </is>
      </c>
      <c r="E138" s="11" t="inlineStr">
        <is>
          <t>SE NE</t>
        </is>
      </c>
      <c r="F138" s="12" t="n">
        <v>24</v>
      </c>
      <c r="G138" s="12" t="n">
        <v>110</v>
      </c>
      <c r="H138" s="12" t="n">
        <v>22</v>
      </c>
      <c r="I138" s="11" t="n">
        <v>58</v>
      </c>
      <c r="J138" s="11" t="n">
        <v>0.9399999999999999</v>
      </c>
      <c r="K138" s="11">
        <f>SUM(M138,O138,Q138,S138,U138,W138)</f>
        <v/>
      </c>
      <c r="L138" s="11">
        <f>SUM(AA138,AC138,AE138,AG138,AH138)</f>
        <v/>
      </c>
      <c r="M138" s="13" t="n"/>
      <c r="N138" s="14" t="n"/>
      <c r="O138" s="15" t="n"/>
      <c r="P138" s="14" t="n"/>
      <c r="Q138" s="16" t="n"/>
      <c r="R138" s="14" t="n"/>
      <c r="S138" s="21" t="n">
        <v>0.6899999999999999</v>
      </c>
      <c r="T138" s="2" t="n">
        <v>478.53225</v>
      </c>
      <c r="U138" s="14" t="n"/>
      <c r="V138" s="14" t="n"/>
      <c r="W138" s="19" t="n"/>
      <c r="X138" s="14" t="n"/>
      <c r="Y138" s="19" t="inlineStr"/>
      <c r="Z138" s="14" t="inlineStr"/>
      <c r="AA138" s="14" t="n"/>
      <c r="AB138" s="14" t="n"/>
      <c r="AC138" s="14" t="n"/>
      <c r="AD138" s="14" t="n"/>
      <c r="AE138" s="14" t="n"/>
      <c r="AF138" s="14" t="n"/>
      <c r="AG138" s="14" t="n"/>
      <c r="AH138" s="11" t="n">
        <v>0.24</v>
      </c>
      <c r="AI138" s="2">
        <f>SUM(N138,P138,R138,T138,V138,X138,Z138)</f>
        <v/>
      </c>
      <c r="AJ138" s="20">
        <f>IFERROR(AI138/$AI$616*100,0)</f>
        <v/>
      </c>
      <c r="AK138" s="2">
        <f>IFERROR(AJ138/100*$AK$1,0)</f>
        <v/>
      </c>
    </row>
    <row r="139">
      <c r="A139" s="11" t="inlineStr">
        <is>
          <t>10.04.3.00.001</t>
        </is>
      </c>
      <c r="B139" s="11" t="inlineStr">
        <is>
          <t>ALEXANDRA MARIE POHL &amp; NATALIE ANNE CARLSON</t>
        </is>
      </c>
      <c r="C139" s="11" t="inlineStr">
        <is>
          <t>5419 OLIVER AVE N</t>
        </is>
      </c>
      <c r="D139" s="11" t="inlineStr">
        <is>
          <t>BROOKLYN CENTER MN 55430</t>
        </is>
      </c>
      <c r="E139" s="11" t="inlineStr">
        <is>
          <t>002</t>
        </is>
      </c>
      <c r="F139" s="12" t="n">
        <v>4</v>
      </c>
      <c r="G139" s="12" t="n">
        <v>110</v>
      </c>
      <c r="H139" s="12" t="n">
        <v>21</v>
      </c>
      <c r="I139" s="11" t="n">
        <v>2</v>
      </c>
      <c r="J139" s="11" t="n">
        <v>0.02</v>
      </c>
      <c r="K139" s="11">
        <f>SUM(M139,O139,Q139,S139,U139,W139)</f>
        <v/>
      </c>
      <c r="L139" s="11">
        <f>SUM(AA139,AC139,AE139,AG139,AH139)</f>
        <v/>
      </c>
      <c r="M139" s="13" t="n"/>
      <c r="N139" s="14" t="n"/>
      <c r="O139" s="15" t="n"/>
      <c r="P139" s="14" t="n"/>
      <c r="Q139" s="16" t="n"/>
      <c r="R139" s="14" t="n"/>
      <c r="S139" s="21" t="n">
        <v>0.02</v>
      </c>
      <c r="T139" s="2" t="n">
        <v>5.183604</v>
      </c>
      <c r="U139" s="14" t="n"/>
      <c r="V139" s="14" t="n"/>
      <c r="W139" s="19" t="n"/>
      <c r="X139" s="14" t="n"/>
      <c r="Y139" s="19" t="inlineStr"/>
      <c r="Z139" s="14" t="inlineStr"/>
      <c r="AA139" s="14" t="n"/>
      <c r="AB139" s="14" t="n"/>
      <c r="AC139" s="14" t="n"/>
      <c r="AD139" s="14" t="n"/>
      <c r="AE139" s="14" t="n"/>
      <c r="AF139" s="14" t="n"/>
      <c r="AG139" s="14" t="n"/>
      <c r="AH139" s="14" t="n"/>
      <c r="AI139" s="2">
        <f>SUM(N139,P139,R139,T139,V139,X139,Z139)</f>
        <v/>
      </c>
      <c r="AJ139" s="20">
        <f>IFERROR(AI139/$AI$616*100,0)</f>
        <v/>
      </c>
      <c r="AK139" s="2">
        <f>IFERROR(AJ139/100*$AK$1,0)</f>
        <v/>
      </c>
    </row>
    <row r="140">
      <c r="A140" s="11" t="inlineStr">
        <is>
          <t>10.04.3.00.001</t>
        </is>
      </c>
      <c r="B140" s="11" t="inlineStr">
        <is>
          <t>ALEXANDRA MARIE POHL &amp; NATALIE ANNE CARLSON</t>
        </is>
      </c>
      <c r="C140" s="11" t="inlineStr">
        <is>
          <t>5419 OLIVER AVE N</t>
        </is>
      </c>
      <c r="D140" s="11" t="inlineStr">
        <is>
          <t>BROOKLYN CENTER MN 55430</t>
        </is>
      </c>
      <c r="E140" s="11" t="inlineStr">
        <is>
          <t>NE SW</t>
        </is>
      </c>
      <c r="F140" s="12" t="n">
        <v>4</v>
      </c>
      <c r="G140" s="12" t="n">
        <v>110</v>
      </c>
      <c r="H140" s="12" t="n">
        <v>21</v>
      </c>
      <c r="I140" s="11" t="n">
        <v>2</v>
      </c>
      <c r="J140" s="11" t="n">
        <v>0.33</v>
      </c>
      <c r="K140" s="11">
        <f>SUM(M140,O140,Q140,S140,U140,W140)</f>
        <v/>
      </c>
      <c r="L140" s="11">
        <f>SUM(AA140,AC140,AE140,AG140,AH140)</f>
        <v/>
      </c>
      <c r="M140" s="13" t="n"/>
      <c r="N140" s="14" t="n"/>
      <c r="O140" s="15" t="n"/>
      <c r="P140" s="14" t="n"/>
      <c r="Q140" s="16" t="n"/>
      <c r="R140" s="14" t="n"/>
      <c r="S140" s="21" t="n">
        <v>0.33</v>
      </c>
      <c r="T140" s="2" t="n">
        <v>85.52946600000003</v>
      </c>
      <c r="U140" s="14" t="n"/>
      <c r="V140" s="14" t="n"/>
      <c r="W140" s="19" t="n"/>
      <c r="X140" s="14" t="n"/>
      <c r="Y140" s="19" t="inlineStr"/>
      <c r="Z140" s="14" t="inlineStr"/>
      <c r="AA140" s="14" t="n"/>
      <c r="AB140" s="14" t="n"/>
      <c r="AC140" s="14" t="n"/>
      <c r="AD140" s="14" t="n"/>
      <c r="AE140" s="14" t="n"/>
      <c r="AF140" s="14" t="n"/>
      <c r="AG140" s="14" t="n"/>
      <c r="AH140" s="14" t="n"/>
      <c r="AI140" s="2">
        <f>SUM(N140,P140,R140,T140,V140,X140,Z140)</f>
        <v/>
      </c>
      <c r="AJ140" s="20">
        <f>IFERROR(AI140/$AI$616*100,0)</f>
        <v/>
      </c>
      <c r="AK140" s="2">
        <f>IFERROR(AJ140/100*$AK$1,0)</f>
        <v/>
      </c>
    </row>
    <row r="141">
      <c r="A141" s="11" t="inlineStr">
        <is>
          <t>10.04.3.25.001</t>
        </is>
      </c>
      <c r="B141" s="11" t="inlineStr">
        <is>
          <t>ALEXANDRA MARIE POHL &amp; NATALIE ANNE CARLSON</t>
        </is>
      </c>
      <c r="C141" s="11" t="inlineStr">
        <is>
          <t>5419 OLIVER AVE N</t>
        </is>
      </c>
      <c r="D141" s="11" t="inlineStr">
        <is>
          <t>BROOKLYN CENTER MN 55430</t>
        </is>
      </c>
      <c r="E141" s="11" t="inlineStr">
        <is>
          <t>NE SW</t>
        </is>
      </c>
      <c r="F141" s="12" t="n">
        <v>4</v>
      </c>
      <c r="G141" s="12" t="n">
        <v>110</v>
      </c>
      <c r="H141" s="12" t="n">
        <v>21</v>
      </c>
      <c r="I141" s="11" t="n">
        <v>37</v>
      </c>
      <c r="J141" s="11" t="n">
        <v>1.04</v>
      </c>
      <c r="K141" s="11">
        <f>SUM(M141,O141,Q141,S141,U141,W141)</f>
        <v/>
      </c>
      <c r="L141" s="11">
        <f>SUM(AA141,AC141,AE141,AG141,AH141)</f>
        <v/>
      </c>
      <c r="M141" s="13" t="n"/>
      <c r="N141" s="14" t="n"/>
      <c r="O141" s="15" t="n"/>
      <c r="P141" s="14" t="n"/>
      <c r="Q141" s="16" t="n"/>
      <c r="R141" s="14" t="n"/>
      <c r="S141" s="21" t="n">
        <v>1.04</v>
      </c>
      <c r="T141" s="2" t="n">
        <v>269.5474080000001</v>
      </c>
      <c r="U141" s="14" t="n"/>
      <c r="V141" s="14" t="n"/>
      <c r="W141" s="19" t="n"/>
      <c r="X141" s="14" t="n"/>
      <c r="Y141" s="19" t="inlineStr"/>
      <c r="Z141" s="14" t="inlineStr"/>
      <c r="AA141" s="14" t="n"/>
      <c r="AB141" s="14" t="n"/>
      <c r="AC141" s="14" t="n"/>
      <c r="AD141" s="14" t="n"/>
      <c r="AE141" s="14" t="n"/>
      <c r="AF141" s="14" t="n"/>
      <c r="AG141" s="14" t="n"/>
      <c r="AH141" s="14" t="n"/>
      <c r="AI141" s="2">
        <f>SUM(N141,P141,R141,T141,V141,X141,Z141)</f>
        <v/>
      </c>
      <c r="AJ141" s="20">
        <f>IFERROR(AI141/$AI$616*100,0)</f>
        <v/>
      </c>
      <c r="AK141" s="2">
        <f>IFERROR(AJ141/100*$AK$1,0)</f>
        <v/>
      </c>
    </row>
    <row r="142">
      <c r="A142" s="11" t="inlineStr">
        <is>
          <t>10.04.3.25.001</t>
        </is>
      </c>
      <c r="B142" s="11" t="inlineStr">
        <is>
          <t>ALEXANDRA MARIE POHL &amp; NATALIE ANNE CARLSON</t>
        </is>
      </c>
      <c r="C142" s="11" t="inlineStr">
        <is>
          <t>5419 OLIVER AVE N</t>
        </is>
      </c>
      <c r="D142" s="11" t="inlineStr">
        <is>
          <t>BROOKLYN CENTER MN 55430</t>
        </is>
      </c>
      <c r="E142" s="11" t="inlineStr">
        <is>
          <t>NW SW</t>
        </is>
      </c>
      <c r="F142" s="12" t="n">
        <v>4</v>
      </c>
      <c r="G142" s="12" t="n">
        <v>110</v>
      </c>
      <c r="H142" s="12" t="n">
        <v>21</v>
      </c>
      <c r="I142" s="11" t="n">
        <v>37</v>
      </c>
      <c r="J142" s="11" t="n">
        <v>0.66</v>
      </c>
      <c r="K142" s="11">
        <f>SUM(M142,O142,Q142,S142,U142,W142)</f>
        <v/>
      </c>
      <c r="L142" s="11">
        <f>SUM(AA142,AC142,AE142,AG142,AH142)</f>
        <v/>
      </c>
      <c r="M142" s="13" t="n"/>
      <c r="N142" s="14" t="n"/>
      <c r="O142" s="15" t="n"/>
      <c r="P142" s="14" t="n"/>
      <c r="Q142" s="16" t="n"/>
      <c r="R142" s="14" t="n"/>
      <c r="S142" s="21" t="n">
        <v>0.66</v>
      </c>
      <c r="T142" s="2" t="n">
        <v>171.058932</v>
      </c>
      <c r="U142" s="14" t="n"/>
      <c r="V142" s="14" t="n"/>
      <c r="W142" s="19" t="n"/>
      <c r="X142" s="14" t="n"/>
      <c r="Y142" s="19" t="inlineStr"/>
      <c r="Z142" s="14" t="inlineStr"/>
      <c r="AA142" s="14" t="n"/>
      <c r="AB142" s="14" t="n"/>
      <c r="AC142" s="14" t="n"/>
      <c r="AD142" s="14" t="n"/>
      <c r="AE142" s="14" t="n"/>
      <c r="AF142" s="14" t="n"/>
      <c r="AG142" s="14" t="n"/>
      <c r="AH142" s="14" t="n"/>
      <c r="AI142" s="2">
        <f>SUM(N142,P142,R142,T142,V142,X142,Z142)</f>
        <v/>
      </c>
      <c r="AJ142" s="20">
        <f>IFERROR(AI142/$AI$616*100,0)</f>
        <v/>
      </c>
      <c r="AK142" s="2">
        <f>IFERROR(AJ142/100*$AK$1,0)</f>
        <v/>
      </c>
    </row>
    <row r="143">
      <c r="A143" s="11" t="inlineStr">
        <is>
          <t>10.04.3.25.002</t>
        </is>
      </c>
      <c r="B143" s="11" t="inlineStr">
        <is>
          <t>MURRAY ACRES INC</t>
        </is>
      </c>
      <c r="C143" s="11" t="inlineStr">
        <is>
          <t>213 6TH AVE NE</t>
        </is>
      </c>
      <c r="D143" s="11" t="inlineStr">
        <is>
          <t>FARIBAULT MN 55021</t>
        </is>
      </c>
      <c r="E143" s="11" t="inlineStr">
        <is>
          <t>001</t>
        </is>
      </c>
      <c r="F143" s="12" t="n">
        <v>4</v>
      </c>
      <c r="G143" s="12" t="n">
        <v>110</v>
      </c>
      <c r="H143" s="12" t="n">
        <v>21</v>
      </c>
      <c r="I143" s="11" t="n">
        <v>14</v>
      </c>
      <c r="J143" s="11" t="n">
        <v>7.92</v>
      </c>
      <c r="K143" s="11">
        <f>SUM(M143,O143,Q143,S143,U143,W143)</f>
        <v/>
      </c>
      <c r="L143" s="11">
        <f>SUM(AA143,AC143,AE143,AG143,AH143)</f>
        <v/>
      </c>
      <c r="M143" s="13" t="n"/>
      <c r="N143" s="14" t="n"/>
      <c r="O143" s="15" t="n"/>
      <c r="P143" s="14" t="n"/>
      <c r="Q143" s="16" t="n"/>
      <c r="R143" s="14" t="n"/>
      <c r="S143" s="17" t="n"/>
      <c r="T143" s="14" t="n"/>
      <c r="U143" s="14" t="n"/>
      <c r="V143" s="14" t="n"/>
      <c r="W143" s="19" t="n"/>
      <c r="X143" s="14" t="n"/>
      <c r="Y143" s="19" t="inlineStr"/>
      <c r="Z143" s="14" t="inlineStr"/>
      <c r="AA143" s="14" t="n"/>
      <c r="AB143" s="14" t="n"/>
      <c r="AC143" s="14" t="n"/>
      <c r="AD143" s="14" t="n"/>
      <c r="AE143" s="14" t="n"/>
      <c r="AF143" s="14" t="n"/>
      <c r="AG143" s="14" t="n"/>
      <c r="AH143" s="11" t="n">
        <v>7.92</v>
      </c>
      <c r="AI143" s="2">
        <f>SUM(N143,P143,R143,T143,V143,X143,Z143)</f>
        <v/>
      </c>
      <c r="AJ143" s="20">
        <f>IFERROR(AI143/$AI$616*100,0)</f>
        <v/>
      </c>
      <c r="AK143" s="2">
        <f>IFERROR(AJ143/100*$AK$1,0)</f>
        <v/>
      </c>
    </row>
    <row r="144">
      <c r="A144" s="11" t="inlineStr">
        <is>
          <t>10.04.3.25.002</t>
        </is>
      </c>
      <c r="B144" s="11" t="inlineStr">
        <is>
          <t>MURRAY ACRES INC</t>
        </is>
      </c>
      <c r="C144" s="11" t="inlineStr">
        <is>
          <t>213 6TH AVE NE</t>
        </is>
      </c>
      <c r="D144" s="11" t="inlineStr">
        <is>
          <t>FARIBAULT MN 55021</t>
        </is>
      </c>
      <c r="E144" s="11" t="inlineStr">
        <is>
          <t>NW SW</t>
        </is>
      </c>
      <c r="F144" s="12" t="n">
        <v>4</v>
      </c>
      <c r="G144" s="12" t="n">
        <v>110</v>
      </c>
      <c r="H144" s="12" t="n">
        <v>21</v>
      </c>
      <c r="I144" s="11" t="n">
        <v>14</v>
      </c>
      <c r="J144" s="11" t="n">
        <v>3.57</v>
      </c>
      <c r="K144" s="11">
        <f>SUM(M144,O144,Q144,S144,U144,W144)</f>
        <v/>
      </c>
      <c r="L144" s="11">
        <f>SUM(AA144,AC144,AE144,AG144,AH144)</f>
        <v/>
      </c>
      <c r="M144" s="13" t="n"/>
      <c r="N144" s="14" t="n"/>
      <c r="O144" s="15" t="n"/>
      <c r="P144" s="14" t="n"/>
      <c r="Q144" s="16" t="n"/>
      <c r="R144" s="14" t="n"/>
      <c r="S144" s="17" t="n"/>
      <c r="T144" s="14" t="n"/>
      <c r="U144" s="14" t="n"/>
      <c r="V144" s="14" t="n"/>
      <c r="W144" s="19" t="n"/>
      <c r="X144" s="14" t="n"/>
      <c r="Y144" s="19" t="inlineStr"/>
      <c r="Z144" s="14" t="inlineStr"/>
      <c r="AA144" s="14" t="n"/>
      <c r="AB144" s="14" t="n"/>
      <c r="AC144" s="14" t="n"/>
      <c r="AD144" s="14" t="n"/>
      <c r="AE144" s="14" t="n"/>
      <c r="AF144" s="14" t="n"/>
      <c r="AG144" s="14" t="n"/>
      <c r="AH144" s="11" t="n">
        <v>3.59</v>
      </c>
      <c r="AI144" s="2">
        <f>SUM(N144,P144,R144,T144,V144,X144,Z144)</f>
        <v/>
      </c>
      <c r="AJ144" s="20">
        <f>IFERROR(AI144/$AI$616*100,0)</f>
        <v/>
      </c>
      <c r="AK144" s="2">
        <f>IFERROR(AJ144/100*$AK$1,0)</f>
        <v/>
      </c>
    </row>
    <row r="145">
      <c r="A145" s="11" t="inlineStr">
        <is>
          <t>10.04.3.50.001</t>
        </is>
      </c>
      <c r="B145" s="11" t="inlineStr">
        <is>
          <t>KENNETH L &amp; JOYCE M BRAZIL TRUST ET AL</t>
        </is>
      </c>
      <c r="C145" s="11" t="inlineStr">
        <is>
          <t>4475 165TH ST W</t>
        </is>
      </c>
      <c r="D145" s="11" t="inlineStr">
        <is>
          <t>FARIBAULT MN 55021</t>
        </is>
      </c>
      <c r="E145" s="11" t="inlineStr">
        <is>
          <t>001</t>
        </is>
      </c>
      <c r="F145" s="12" t="n">
        <v>4</v>
      </c>
      <c r="G145" s="12" t="n">
        <v>110</v>
      </c>
      <c r="H145" s="12" t="n">
        <v>21</v>
      </c>
      <c r="I145" s="11" t="n">
        <v>24</v>
      </c>
      <c r="J145" s="11" t="n">
        <v>12.33</v>
      </c>
      <c r="K145" s="11">
        <f>SUM(M145,O145,Q145,S145,U145,W145)</f>
        <v/>
      </c>
      <c r="L145" s="11">
        <f>SUM(AA145,AC145,AE145,AG145,AH145)</f>
        <v/>
      </c>
      <c r="M145" s="13" t="n"/>
      <c r="N145" s="14" t="n"/>
      <c r="O145" s="15" t="n"/>
      <c r="P145" s="14" t="n"/>
      <c r="Q145" s="16" t="n"/>
      <c r="R145" s="14" t="n"/>
      <c r="S145" s="21" t="n">
        <v>1.95</v>
      </c>
      <c r="T145" s="2" t="n">
        <v>505.40139</v>
      </c>
      <c r="U145" s="14" t="n"/>
      <c r="V145" s="14" t="n"/>
      <c r="W145" s="19" t="n"/>
      <c r="X145" s="14" t="n"/>
      <c r="Y145" s="19" t="inlineStr"/>
      <c r="Z145" s="14" t="inlineStr"/>
      <c r="AA145" s="14" t="n"/>
      <c r="AB145" s="14" t="n"/>
      <c r="AC145" s="14" t="n"/>
      <c r="AD145" s="14" t="n"/>
      <c r="AE145" s="14" t="n"/>
      <c r="AF145" s="14" t="n"/>
      <c r="AG145" s="14" t="n"/>
      <c r="AH145" s="11" t="n">
        <v>10.38</v>
      </c>
      <c r="AI145" s="2">
        <f>SUM(N145,P145,R145,T145,V145,X145,Z145)</f>
        <v/>
      </c>
      <c r="AJ145" s="20">
        <f>IFERROR(AI145/$AI$616*100,0)</f>
        <v/>
      </c>
      <c r="AK145" s="2">
        <f>IFERROR(AJ145/100*$AK$1,0)</f>
        <v/>
      </c>
    </row>
    <row r="146">
      <c r="A146" s="11" t="inlineStr">
        <is>
          <t>10.04.3.50.001</t>
        </is>
      </c>
      <c r="B146" s="11" t="inlineStr">
        <is>
          <t>KENNETH L &amp; JOYCE M BRAZIL TRUST ET AL</t>
        </is>
      </c>
      <c r="C146" s="11" t="inlineStr">
        <is>
          <t>4475 165TH ST W</t>
        </is>
      </c>
      <c r="D146" s="11" t="inlineStr">
        <is>
          <t>FARIBAULT MN 55021</t>
        </is>
      </c>
      <c r="E146" s="11" t="inlineStr">
        <is>
          <t>002</t>
        </is>
      </c>
      <c r="F146" s="12" t="n">
        <v>4</v>
      </c>
      <c r="G146" s="12" t="n">
        <v>110</v>
      </c>
      <c r="H146" s="12" t="n">
        <v>21</v>
      </c>
      <c r="I146" s="11" t="n">
        <v>24</v>
      </c>
      <c r="J146" s="11" t="n">
        <v>10.71</v>
      </c>
      <c r="K146" s="11">
        <f>SUM(M146,O146,Q146,S146,U146,W146)</f>
        <v/>
      </c>
      <c r="L146" s="11">
        <f>SUM(AA146,AC146,AE146,AG146,AH146)</f>
        <v/>
      </c>
      <c r="M146" s="13" t="n"/>
      <c r="N146" s="14" t="n"/>
      <c r="O146" s="15" t="n"/>
      <c r="P146" s="14" t="n"/>
      <c r="Q146" s="16" t="n"/>
      <c r="R146" s="14" t="n"/>
      <c r="S146" s="21" t="n">
        <v>3.91</v>
      </c>
      <c r="T146" s="2" t="n">
        <v>1013.394582</v>
      </c>
      <c r="U146" s="14" t="n"/>
      <c r="V146" s="14" t="n"/>
      <c r="W146" s="19" t="n"/>
      <c r="X146" s="14" t="n"/>
      <c r="Y146" s="19" t="inlineStr"/>
      <c r="Z146" s="14" t="inlineStr"/>
      <c r="AA146" s="14" t="n"/>
      <c r="AB146" s="14" t="n"/>
      <c r="AC146" s="14" t="n"/>
      <c r="AD146" s="14" t="n"/>
      <c r="AE146" s="14" t="n"/>
      <c r="AF146" s="14" t="n"/>
      <c r="AG146" s="14" t="n"/>
      <c r="AH146" s="11" t="n">
        <v>6.8</v>
      </c>
      <c r="AI146" s="2">
        <f>SUM(N146,P146,R146,T146,V146,X146,Z146)</f>
        <v/>
      </c>
      <c r="AJ146" s="20">
        <f>IFERROR(AI146/$AI$616*100,0)</f>
        <v/>
      </c>
      <c r="AK146" s="2">
        <f>IFERROR(AJ146/100*$AK$1,0)</f>
        <v/>
      </c>
    </row>
    <row r="147">
      <c r="A147" s="11" t="inlineStr">
        <is>
          <t>10.04.3.50.001</t>
        </is>
      </c>
      <c r="B147" s="11" t="inlineStr">
        <is>
          <t>KENNETH L &amp; JOYCE M BRAZIL TRUST ET AL</t>
        </is>
      </c>
      <c r="C147" s="11" t="inlineStr">
        <is>
          <t>4475 165TH ST W</t>
        </is>
      </c>
      <c r="D147" s="11" t="inlineStr">
        <is>
          <t>FARIBAULT MN 55021</t>
        </is>
      </c>
      <c r="E147" s="11" t="inlineStr">
        <is>
          <t>NW SW</t>
        </is>
      </c>
      <c r="F147" s="12" t="n">
        <v>4</v>
      </c>
      <c r="G147" s="12" t="n">
        <v>110</v>
      </c>
      <c r="H147" s="12" t="n">
        <v>21</v>
      </c>
      <c r="I147" s="11" t="n">
        <v>24</v>
      </c>
      <c r="J147" s="11" t="n">
        <v>0.95</v>
      </c>
      <c r="K147" s="11">
        <f>SUM(M147,O147,Q147,S147,U147,W147)</f>
        <v/>
      </c>
      <c r="L147" s="11">
        <f>SUM(AA147,AC147,AE147,AG147,AH147)</f>
        <v/>
      </c>
      <c r="M147" s="13" t="n"/>
      <c r="N147" s="14" t="n"/>
      <c r="O147" s="15" t="n"/>
      <c r="P147" s="14" t="n"/>
      <c r="Q147" s="16" t="n"/>
      <c r="R147" s="14" t="n"/>
      <c r="S147" s="21" t="n">
        <v>0.96</v>
      </c>
      <c r="T147" s="2" t="n">
        <v>248.8129920000001</v>
      </c>
      <c r="U147" s="14" t="n"/>
      <c r="V147" s="14" t="n"/>
      <c r="W147" s="19" t="n"/>
      <c r="X147" s="14" t="n"/>
      <c r="Y147" s="19" t="inlineStr"/>
      <c r="Z147" s="14" t="inlineStr"/>
      <c r="AA147" s="14" t="n"/>
      <c r="AB147" s="14" t="n"/>
      <c r="AC147" s="14" t="n"/>
      <c r="AD147" s="14" t="n"/>
      <c r="AE147" s="14" t="n"/>
      <c r="AF147" s="14" t="n"/>
      <c r="AG147" s="14" t="n"/>
      <c r="AH147" s="14" t="n"/>
      <c r="AI147" s="2">
        <f>SUM(N147,P147,R147,T147,V147,X147,Z147)</f>
        <v/>
      </c>
      <c r="AJ147" s="20">
        <f>IFERROR(AI147/$AI$616*100,0)</f>
        <v/>
      </c>
      <c r="AK147" s="2">
        <f>IFERROR(AJ147/100*$AK$1,0)</f>
        <v/>
      </c>
    </row>
    <row r="148">
      <c r="A148" s="11" t="inlineStr">
        <is>
          <t>10.04.3.50.002</t>
        </is>
      </c>
      <c r="B148" s="11" t="inlineStr">
        <is>
          <t>SCOTT D &amp; SALLY L FRAKI</t>
        </is>
      </c>
      <c r="C148" s="11" t="inlineStr">
        <is>
          <t>15904 SHIELDSVILLE BLVD</t>
        </is>
      </c>
      <c r="D148" s="11" t="inlineStr">
        <is>
          <t>FARIBAULT MN 55021</t>
        </is>
      </c>
      <c r="E148" s="11" t="inlineStr">
        <is>
          <t>001</t>
        </is>
      </c>
      <c r="F148" s="12" t="n">
        <v>4</v>
      </c>
      <c r="G148" s="12" t="n">
        <v>110</v>
      </c>
      <c r="H148" s="12" t="n">
        <v>21</v>
      </c>
      <c r="I148" s="11" t="n">
        <v>15</v>
      </c>
      <c r="J148" s="11" t="n">
        <v>11.15</v>
      </c>
      <c r="K148" s="11">
        <f>SUM(M148,O148,Q148,S148,U148,W148)</f>
        <v/>
      </c>
      <c r="L148" s="11">
        <f>SUM(AA148,AC148,AE148,AG148,AH148)</f>
        <v/>
      </c>
      <c r="M148" s="13" t="n"/>
      <c r="N148" s="14" t="n"/>
      <c r="O148" s="15" t="n"/>
      <c r="P148" s="14" t="n"/>
      <c r="Q148" s="16" t="n"/>
      <c r="R148" s="14" t="n"/>
      <c r="S148" s="17" t="n"/>
      <c r="T148" s="14" t="n"/>
      <c r="U148" s="14" t="n"/>
      <c r="V148" s="14" t="n"/>
      <c r="W148" s="18" t="n">
        <v>0.98</v>
      </c>
      <c r="X148" s="2" t="n">
        <v>91.43877456</v>
      </c>
      <c r="Y148" s="19" t="inlineStr"/>
      <c r="Z148" s="14" t="inlineStr"/>
      <c r="AA148" s="14" t="n"/>
      <c r="AB148" s="14" t="n"/>
      <c r="AC148" s="14" t="n"/>
      <c r="AD148" s="14" t="n"/>
      <c r="AE148" s="14" t="n"/>
      <c r="AF148" s="14" t="n"/>
      <c r="AG148" s="14" t="n"/>
      <c r="AH148" s="11" t="n">
        <v>10.17</v>
      </c>
      <c r="AI148" s="2">
        <f>SUM(N148,P148,R148,T148,V148,X148,Z148)</f>
        <v/>
      </c>
      <c r="AJ148" s="20">
        <f>IFERROR(AI148/$AI$616*100,0)</f>
        <v/>
      </c>
      <c r="AK148" s="2">
        <f>IFERROR(AJ148/100*$AK$1,0)</f>
        <v/>
      </c>
    </row>
    <row r="149">
      <c r="A149" s="11" t="inlineStr">
        <is>
          <t>10.04.3.50.002</t>
        </is>
      </c>
      <c r="B149" s="11" t="inlineStr">
        <is>
          <t>SCOTT D &amp; SALLY L FRAKI</t>
        </is>
      </c>
      <c r="C149" s="11" t="inlineStr">
        <is>
          <t>15904 SHIELDSVILLE BLVD</t>
        </is>
      </c>
      <c r="D149" s="11" t="inlineStr">
        <is>
          <t>FARIBAULT MN 55021</t>
        </is>
      </c>
      <c r="E149" s="11" t="inlineStr">
        <is>
          <t>NW SW</t>
        </is>
      </c>
      <c r="F149" s="12" t="n">
        <v>4</v>
      </c>
      <c r="G149" s="12" t="n">
        <v>110</v>
      </c>
      <c r="H149" s="12" t="n">
        <v>21</v>
      </c>
      <c r="I149" s="11" t="n">
        <v>15</v>
      </c>
      <c r="J149" s="11" t="n">
        <v>3.05</v>
      </c>
      <c r="K149" s="11">
        <f>SUM(M149,O149,Q149,S149,U149,W149)</f>
        <v/>
      </c>
      <c r="L149" s="11">
        <f>SUM(AA149,AC149,AE149,AG149,AH149)</f>
        <v/>
      </c>
      <c r="M149" s="13" t="n"/>
      <c r="N149" s="14" t="n"/>
      <c r="O149" s="15" t="n"/>
      <c r="P149" s="14" t="n"/>
      <c r="Q149" s="16" t="n"/>
      <c r="R149" s="14" t="n"/>
      <c r="S149" s="17" t="n"/>
      <c r="T149" s="14" t="n"/>
      <c r="U149" s="14" t="n"/>
      <c r="V149" s="14" t="n"/>
      <c r="W149" s="18" t="n">
        <v>0.16</v>
      </c>
      <c r="X149" s="2" t="n">
        <v>14.92877952</v>
      </c>
      <c r="Y149" s="19" t="inlineStr"/>
      <c r="Z149" s="14" t="inlineStr"/>
      <c r="AA149" s="14" t="n"/>
      <c r="AB149" s="14" t="n"/>
      <c r="AC149" s="14" t="n"/>
      <c r="AD149" s="14" t="n"/>
      <c r="AE149" s="14" t="n"/>
      <c r="AF149" s="14" t="n"/>
      <c r="AG149" s="14" t="n"/>
      <c r="AH149" s="11" t="n">
        <v>2.89</v>
      </c>
      <c r="AI149" s="2">
        <f>SUM(N149,P149,R149,T149,V149,X149,Z149)</f>
        <v/>
      </c>
      <c r="AJ149" s="20">
        <f>IFERROR(AI149/$AI$616*100,0)</f>
        <v/>
      </c>
      <c r="AK149" s="2">
        <f>IFERROR(AJ149/100*$AK$1,0)</f>
        <v/>
      </c>
    </row>
    <row r="150">
      <c r="A150" s="11" t="inlineStr">
        <is>
          <t>10.04.3.75.001</t>
        </is>
      </c>
      <c r="B150" s="11" t="inlineStr">
        <is>
          <t>JASON &amp; GABRIELLA ERICKSON</t>
        </is>
      </c>
      <c r="C150" s="11" t="inlineStr">
        <is>
          <t>15961 SHIELDSVILLE BLVD</t>
        </is>
      </c>
      <c r="D150" s="11" t="inlineStr">
        <is>
          <t>FARIBAULT MN 55021</t>
        </is>
      </c>
      <c r="E150" s="11" t="inlineStr">
        <is>
          <t>002</t>
        </is>
      </c>
      <c r="F150" s="12" t="n">
        <v>4</v>
      </c>
      <c r="G150" s="12" t="n">
        <v>110</v>
      </c>
      <c r="H150" s="12" t="n">
        <v>21</v>
      </c>
      <c r="I150" s="11" t="n">
        <v>16</v>
      </c>
      <c r="J150" s="11" t="n">
        <v>1.04</v>
      </c>
      <c r="K150" s="11">
        <f>SUM(M150,O150,Q150,S150,U150,W150)</f>
        <v/>
      </c>
      <c r="L150" s="11">
        <f>SUM(AA150,AC150,AE150,AG150,AH150)</f>
        <v/>
      </c>
      <c r="M150" s="13" t="n"/>
      <c r="N150" s="14" t="n"/>
      <c r="O150" s="15" t="n"/>
      <c r="P150" s="14" t="n"/>
      <c r="Q150" s="16" t="n"/>
      <c r="R150" s="14" t="n"/>
      <c r="S150" s="17" t="n"/>
      <c r="T150" s="14" t="n"/>
      <c r="U150" s="14" t="n"/>
      <c r="V150" s="14" t="n"/>
      <c r="W150" s="18" t="n">
        <v>1.04</v>
      </c>
      <c r="X150" s="2" t="n">
        <v>97.03706688000001</v>
      </c>
      <c r="Y150" s="19" t="inlineStr"/>
      <c r="Z150" s="14" t="inlineStr"/>
      <c r="AA150" s="14" t="n"/>
      <c r="AB150" s="14" t="n"/>
      <c r="AC150" s="14" t="n"/>
      <c r="AD150" s="14" t="n"/>
      <c r="AE150" s="14" t="n"/>
      <c r="AF150" s="14" t="n"/>
      <c r="AG150" s="14" t="n"/>
      <c r="AH150" s="14" t="n"/>
      <c r="AI150" s="2">
        <f>SUM(N150,P150,R150,T150,V150,X150,Z150)</f>
        <v/>
      </c>
      <c r="AJ150" s="20">
        <f>IFERROR(AI150/$AI$616*100,0)</f>
        <v/>
      </c>
      <c r="AK150" s="2">
        <f>IFERROR(AJ150/100*$AK$1,0)</f>
        <v/>
      </c>
    </row>
    <row r="151">
      <c r="A151" s="11" t="inlineStr">
        <is>
          <t>10.04.3.75.002</t>
        </is>
      </c>
      <c r="B151" s="11" t="inlineStr">
        <is>
          <t>KENNETH L &amp; JOYCE M BRAZIL TRUST ET AL</t>
        </is>
      </c>
      <c r="C151" s="11" t="inlineStr">
        <is>
          <t>4475 165TH ST W</t>
        </is>
      </c>
      <c r="D151" s="11" t="inlineStr">
        <is>
          <t>FARIBAULT MN 55021</t>
        </is>
      </c>
      <c r="E151" s="11" t="inlineStr">
        <is>
          <t>002</t>
        </is>
      </c>
      <c r="F151" s="12" t="n">
        <v>4</v>
      </c>
      <c r="G151" s="12" t="n">
        <v>110</v>
      </c>
      <c r="H151" s="12" t="n">
        <v>21</v>
      </c>
      <c r="I151" s="11" t="n">
        <v>9</v>
      </c>
      <c r="J151" s="11" t="n">
        <v>3.18</v>
      </c>
      <c r="K151" s="11">
        <f>SUM(M151,O151,Q151,S151,U151,W151)</f>
        <v/>
      </c>
      <c r="L151" s="11">
        <f>SUM(AA151,AC151,AE151,AG151,AH151)</f>
        <v/>
      </c>
      <c r="M151" s="13" t="n"/>
      <c r="N151" s="14" t="n"/>
      <c r="O151" s="15" t="n"/>
      <c r="P151" s="14" t="n"/>
      <c r="Q151" s="16" t="n"/>
      <c r="R151" s="14" t="n"/>
      <c r="S151" s="21" t="n">
        <v>2.84</v>
      </c>
      <c r="T151" s="2" t="n">
        <v>736.0717680000002</v>
      </c>
      <c r="U151" s="14" t="n"/>
      <c r="V151" s="14" t="n"/>
      <c r="W151" s="19" t="n"/>
      <c r="X151" s="14" t="n"/>
      <c r="Y151" s="19" t="inlineStr"/>
      <c r="Z151" s="14" t="inlineStr"/>
      <c r="AA151" s="14" t="n"/>
      <c r="AB151" s="14" t="n"/>
      <c r="AC151" s="14" t="n"/>
      <c r="AD151" s="14" t="n"/>
      <c r="AE151" s="14" t="n"/>
      <c r="AF151" s="14" t="n"/>
      <c r="AG151" s="14" t="n"/>
      <c r="AH151" s="11" t="n">
        <v>0.34</v>
      </c>
      <c r="AI151" s="2">
        <f>SUM(N151,P151,R151,T151,V151,X151,Z151)</f>
        <v/>
      </c>
      <c r="AJ151" s="20">
        <f>IFERROR(AI151/$AI$616*100,0)</f>
        <v/>
      </c>
      <c r="AK151" s="2">
        <f>IFERROR(AJ151/100*$AK$1,0)</f>
        <v/>
      </c>
    </row>
    <row r="152">
      <c r="A152" s="11" t="inlineStr">
        <is>
          <t>10.04.4.75.001</t>
        </is>
      </c>
      <c r="B152" s="11" t="inlineStr">
        <is>
          <t>KENNETH L &amp;  JOYCE M BRAZIL TRUST</t>
        </is>
      </c>
      <c r="C152" s="11" t="inlineStr">
        <is>
          <t>4475 165TH ST W</t>
        </is>
      </c>
      <c r="D152" s="11" t="inlineStr">
        <is>
          <t>FARIBAULT MN 55021</t>
        </is>
      </c>
      <c r="E152" s="11" t="inlineStr">
        <is>
          <t>002</t>
        </is>
      </c>
      <c r="F152" s="12" t="n">
        <v>4</v>
      </c>
      <c r="G152" s="12" t="n">
        <v>110</v>
      </c>
      <c r="H152" s="12" t="n">
        <v>21</v>
      </c>
      <c r="I152" s="11" t="n">
        <v>99</v>
      </c>
      <c r="J152" s="11" t="n">
        <v>1.54</v>
      </c>
      <c r="K152" s="11">
        <f>SUM(M152,O152,Q152,S152,U152,W152)</f>
        <v/>
      </c>
      <c r="L152" s="11">
        <f>SUM(AA152,AC152,AE152,AG152,AH152)</f>
        <v/>
      </c>
      <c r="M152" s="13" t="n"/>
      <c r="N152" s="14" t="n"/>
      <c r="O152" s="15" t="n"/>
      <c r="P152" s="14" t="n"/>
      <c r="Q152" s="16" t="n"/>
      <c r="R152" s="14" t="n"/>
      <c r="S152" s="17" t="n"/>
      <c r="T152" s="14" t="n"/>
      <c r="U152" s="14" t="n"/>
      <c r="V152" s="14" t="n"/>
      <c r="W152" s="18" t="n">
        <v>0.52</v>
      </c>
      <c r="X152" s="2" t="n">
        <v>48.51853344000001</v>
      </c>
      <c r="Y152" s="19" t="inlineStr"/>
      <c r="Z152" s="14" t="inlineStr"/>
      <c r="AA152" s="14" t="n"/>
      <c r="AB152" s="14" t="n"/>
      <c r="AC152" s="14" t="n"/>
      <c r="AD152" s="14" t="n"/>
      <c r="AE152" s="14" t="n"/>
      <c r="AF152" s="14" t="n"/>
      <c r="AG152" s="14" t="n"/>
      <c r="AH152" s="11" t="n">
        <v>1.03</v>
      </c>
      <c r="AI152" s="2">
        <f>SUM(N152,P152,R152,T152,V152,X152,Z152)</f>
        <v/>
      </c>
      <c r="AJ152" s="20">
        <f>IFERROR(AI152/$AI$616*100,0)</f>
        <v/>
      </c>
      <c r="AK152" s="2">
        <f>IFERROR(AJ152/100*$AK$1,0)</f>
        <v/>
      </c>
    </row>
    <row r="153">
      <c r="A153" s="11" t="inlineStr">
        <is>
          <t>10.05.3.00.001</t>
        </is>
      </c>
      <c r="B153" s="11" t="inlineStr">
        <is>
          <t>PAYTON C BUTTERFIELD</t>
        </is>
      </c>
      <c r="C153" s="11" t="inlineStr">
        <is>
          <t>15812 SHIELDSVILLE BLVD</t>
        </is>
      </c>
      <c r="D153" s="11" t="inlineStr">
        <is>
          <t>FARIBAULT MN 55021</t>
        </is>
      </c>
      <c r="E153" s="11" t="inlineStr">
        <is>
          <t>NE SW</t>
        </is>
      </c>
      <c r="F153" s="12" t="n">
        <v>5</v>
      </c>
      <c r="G153" s="12" t="n">
        <v>110</v>
      </c>
      <c r="H153" s="12" t="n">
        <v>21</v>
      </c>
      <c r="I153" s="11" t="n">
        <v>5</v>
      </c>
      <c r="J153" s="11" t="n">
        <v>1.97</v>
      </c>
      <c r="K153" s="11">
        <f>SUM(M153,O153,Q153,S153,U153,W153)</f>
        <v/>
      </c>
      <c r="L153" s="11">
        <f>SUM(AA153,AC153,AE153,AG153,AH153)</f>
        <v/>
      </c>
      <c r="M153" s="13" t="n"/>
      <c r="N153" s="14" t="n"/>
      <c r="O153" s="15" t="n"/>
      <c r="P153" s="14" t="n"/>
      <c r="Q153" s="16" t="n"/>
      <c r="R153" s="14" t="n"/>
      <c r="S153" s="21" t="n">
        <v>0.02</v>
      </c>
      <c r="T153" s="2" t="n">
        <v>5.183604</v>
      </c>
      <c r="U153" s="14" t="n"/>
      <c r="V153" s="14" t="n"/>
      <c r="W153" s="18" t="n">
        <v>1.96</v>
      </c>
      <c r="X153" s="2" t="n">
        <v>182.87754912</v>
      </c>
      <c r="Y153" s="19" t="inlineStr"/>
      <c r="Z153" s="14" t="inlineStr"/>
      <c r="AA153" s="14" t="n"/>
      <c r="AB153" s="14" t="n"/>
      <c r="AC153" s="14" t="n"/>
      <c r="AD153" s="14" t="n"/>
      <c r="AE153" s="14" t="n"/>
      <c r="AF153" s="14" t="n"/>
      <c r="AG153" s="14" t="n"/>
      <c r="AH153" s="14" t="n"/>
      <c r="AI153" s="2">
        <f>SUM(N153,P153,R153,T153,V153,X153,Z153)</f>
        <v/>
      </c>
      <c r="AJ153" s="20">
        <f>IFERROR(AI153/$AI$616*100,0)</f>
        <v/>
      </c>
      <c r="AK153" s="2">
        <f>IFERROR(AJ153/100*$AK$1,0)</f>
        <v/>
      </c>
    </row>
    <row r="154">
      <c r="A154" s="11" t="inlineStr">
        <is>
          <t>10.05.3.00.001</t>
        </is>
      </c>
      <c r="B154" s="11" t="inlineStr">
        <is>
          <t>PAYTON C BUTTERFIELD</t>
        </is>
      </c>
      <c r="C154" s="11" t="inlineStr">
        <is>
          <t>15812 SHIELDSVILLE BLVD</t>
        </is>
      </c>
      <c r="D154" s="11" t="inlineStr">
        <is>
          <t>FARIBAULT MN 55021</t>
        </is>
      </c>
      <c r="E154" s="11" t="inlineStr">
        <is>
          <t>NW SE</t>
        </is>
      </c>
      <c r="F154" s="12" t="n">
        <v>5</v>
      </c>
      <c r="G154" s="12" t="n">
        <v>110</v>
      </c>
      <c r="H154" s="12" t="n">
        <v>21</v>
      </c>
      <c r="I154" s="11" t="n">
        <v>5</v>
      </c>
      <c r="J154" s="11" t="n">
        <v>1.65</v>
      </c>
      <c r="K154" s="11">
        <f>SUM(M154,O154,Q154,S154,U154,W154)</f>
        <v/>
      </c>
      <c r="L154" s="11">
        <f>SUM(AA154,AC154,AE154,AG154,AH154)</f>
        <v/>
      </c>
      <c r="M154" s="13" t="n"/>
      <c r="N154" s="14" t="n"/>
      <c r="O154" s="15" t="n"/>
      <c r="P154" s="14" t="n"/>
      <c r="Q154" s="16" t="n"/>
      <c r="R154" s="14" t="n"/>
      <c r="S154" s="17" t="n"/>
      <c r="T154" s="14" t="n"/>
      <c r="U154" s="14" t="n"/>
      <c r="V154" s="14" t="n"/>
      <c r="W154" s="18" t="n">
        <v>1.67</v>
      </c>
      <c r="X154" s="2" t="n">
        <v>153.9530388</v>
      </c>
      <c r="Y154" s="19" t="inlineStr"/>
      <c r="Z154" s="14" t="inlineStr"/>
      <c r="AA154" s="14" t="n"/>
      <c r="AB154" s="14" t="n"/>
      <c r="AC154" s="14" t="n"/>
      <c r="AD154" s="14" t="n"/>
      <c r="AE154" s="14" t="n"/>
      <c r="AF154" s="14" t="n"/>
      <c r="AG154" s="14" t="n"/>
      <c r="AH154" s="14" t="n"/>
      <c r="AI154" s="2">
        <f>SUM(N154,P154,R154,T154,V154,X154,Z154)</f>
        <v/>
      </c>
      <c r="AJ154" s="20">
        <f>IFERROR(AI154/$AI$616*100,0)</f>
        <v/>
      </c>
      <c r="AK154" s="2">
        <f>IFERROR(AJ154/100*$AK$1,0)</f>
        <v/>
      </c>
    </row>
    <row r="155">
      <c r="A155" s="11" t="inlineStr">
        <is>
          <t>10.05.3.50.003</t>
        </is>
      </c>
      <c r="B155" s="11" t="inlineStr">
        <is>
          <t>LEONARD G PETRICKA &amp; PATRICIA M PETRICKA TRUST</t>
        </is>
      </c>
      <c r="C155" s="11" t="inlineStr">
        <is>
          <t>15414 SHIELDSVILLE BLVD</t>
        </is>
      </c>
      <c r="D155" s="11" t="inlineStr">
        <is>
          <t>FARIBAULT MN 55021</t>
        </is>
      </c>
      <c r="E155" s="11" t="inlineStr">
        <is>
          <t>002</t>
        </is>
      </c>
      <c r="F155" s="12" t="n">
        <v>5</v>
      </c>
      <c r="G155" s="12" t="n">
        <v>110</v>
      </c>
      <c r="H155" s="12" t="n">
        <v>21</v>
      </c>
      <c r="I155" s="11" t="n">
        <v>86</v>
      </c>
      <c r="J155" s="11" t="n">
        <v>8.109999999999999</v>
      </c>
      <c r="K155" s="11">
        <f>SUM(M155,O155,Q155,S155,U155,W155)</f>
        <v/>
      </c>
      <c r="L155" s="11">
        <f>SUM(AA155,AC155,AE155,AG155,AH155)</f>
        <v/>
      </c>
      <c r="M155" s="13" t="n"/>
      <c r="N155" s="14" t="n"/>
      <c r="O155" s="15" t="n"/>
      <c r="P155" s="14" t="n"/>
      <c r="Q155" s="16" t="n"/>
      <c r="R155" s="14" t="n"/>
      <c r="S155" s="21" t="n">
        <v>6.72</v>
      </c>
      <c r="T155" s="2" t="n">
        <v>1770.849386409126</v>
      </c>
      <c r="U155" s="14" t="n"/>
      <c r="V155" s="14" t="n"/>
      <c r="W155" s="18" t="n">
        <v>1.38</v>
      </c>
      <c r="X155" s="2" t="n">
        <v>135.45470592</v>
      </c>
      <c r="Y155" s="19" t="inlineStr"/>
      <c r="Z155" s="14" t="inlineStr"/>
      <c r="AA155" s="14" t="n"/>
      <c r="AB155" s="14" t="n"/>
      <c r="AC155" s="14" t="n"/>
      <c r="AD155" s="14" t="n"/>
      <c r="AE155" s="14" t="n"/>
      <c r="AF155" s="14" t="n"/>
      <c r="AG155" s="14" t="n"/>
      <c r="AH155" s="14" t="n"/>
      <c r="AI155" s="2">
        <f>SUM(N155,P155,R155,T155,V155,X155,Z155)</f>
        <v/>
      </c>
      <c r="AJ155" s="20">
        <f>IFERROR(AI155/$AI$616*100,0)</f>
        <v/>
      </c>
      <c r="AK155" s="2">
        <f>IFERROR(AJ155/100*$AK$1,0)</f>
        <v/>
      </c>
    </row>
    <row r="156">
      <c r="A156" s="11" t="inlineStr">
        <is>
          <t>10.05.3.50.003</t>
        </is>
      </c>
      <c r="B156" s="11" t="inlineStr">
        <is>
          <t>LEONARD G PETRICKA &amp; PATRICIA M PETRICKA TRUST</t>
        </is>
      </c>
      <c r="C156" s="11" t="inlineStr">
        <is>
          <t>15414 SHIELDSVILLE BLVD</t>
        </is>
      </c>
      <c r="D156" s="11" t="inlineStr">
        <is>
          <t>FARIBAULT MN 55021</t>
        </is>
      </c>
      <c r="E156" s="11" t="inlineStr">
        <is>
          <t>003</t>
        </is>
      </c>
      <c r="F156" s="12" t="n">
        <v>5</v>
      </c>
      <c r="G156" s="12" t="n">
        <v>110</v>
      </c>
      <c r="H156" s="12" t="n">
        <v>21</v>
      </c>
      <c r="I156" s="11" t="n">
        <v>86</v>
      </c>
      <c r="J156" s="11" t="n">
        <v>6.36</v>
      </c>
      <c r="K156" s="11">
        <f>SUM(M156,O156,Q156,S156,U156,W156)</f>
        <v/>
      </c>
      <c r="L156" s="11">
        <f>SUM(AA156,AC156,AE156,AG156,AH156)</f>
        <v/>
      </c>
      <c r="M156" s="13" t="n"/>
      <c r="N156" s="14" t="n"/>
      <c r="O156" s="15" t="n"/>
      <c r="P156" s="14" t="n"/>
      <c r="Q156" s="16" t="n"/>
      <c r="R156" s="14" t="n"/>
      <c r="S156" s="21" t="n">
        <v>2.59</v>
      </c>
      <c r="T156" s="2" t="n">
        <v>706.174896</v>
      </c>
      <c r="U156" s="14" t="n"/>
      <c r="V156" s="14" t="n"/>
      <c r="W156" s="19" t="n"/>
      <c r="X156" s="14" t="n"/>
      <c r="Y156" s="19" t="inlineStr"/>
      <c r="Z156" s="14" t="inlineStr"/>
      <c r="AA156" s="14" t="n"/>
      <c r="AB156" s="14" t="n"/>
      <c r="AC156" s="14" t="n"/>
      <c r="AD156" s="14" t="n"/>
      <c r="AE156" s="14" t="n"/>
      <c r="AF156" s="14" t="n"/>
      <c r="AG156" s="14" t="n"/>
      <c r="AH156" s="11" t="n">
        <v>3.77</v>
      </c>
      <c r="AI156" s="2">
        <f>SUM(N156,P156,R156,T156,V156,X156,Z156)</f>
        <v/>
      </c>
      <c r="AJ156" s="20">
        <f>IFERROR(AI156/$AI$616*100,0)</f>
        <v/>
      </c>
      <c r="AK156" s="2">
        <f>IFERROR(AJ156/100*$AK$1,0)</f>
        <v/>
      </c>
    </row>
    <row r="157">
      <c r="A157" s="11" t="inlineStr">
        <is>
          <t>10.05.3.50.003</t>
        </is>
      </c>
      <c r="B157" s="11" t="inlineStr">
        <is>
          <t>LEONARD G PETRICKA &amp; PATRICIA M PETRICKA TRUST</t>
        </is>
      </c>
      <c r="C157" s="11" t="inlineStr">
        <is>
          <t>15414 SHIELDSVILLE BLVD</t>
        </is>
      </c>
      <c r="D157" s="11" t="inlineStr">
        <is>
          <t>FARIBAULT MN 55021</t>
        </is>
      </c>
      <c r="E157" s="11" t="inlineStr">
        <is>
          <t>NE SW</t>
        </is>
      </c>
      <c r="F157" s="12" t="n">
        <v>5</v>
      </c>
      <c r="G157" s="12" t="n">
        <v>110</v>
      </c>
      <c r="H157" s="12" t="n">
        <v>21</v>
      </c>
      <c r="I157" s="11" t="n">
        <v>86</v>
      </c>
      <c r="J157" s="11" t="n">
        <v>11.81</v>
      </c>
      <c r="K157" s="11">
        <f>SUM(M157,O157,Q157,S157,U157,W157)</f>
        <v/>
      </c>
      <c r="L157" s="11">
        <f>SUM(AA157,AC157,AE157,AG157,AH157)</f>
        <v/>
      </c>
      <c r="M157" s="13" t="n"/>
      <c r="N157" s="14" t="n"/>
      <c r="O157" s="15" t="n"/>
      <c r="P157" s="14" t="n"/>
      <c r="Q157" s="16" t="n"/>
      <c r="R157" s="14" t="n"/>
      <c r="S157" s="21" t="n">
        <v>11.81</v>
      </c>
      <c r="T157" s="2" t="n">
        <v>3073.490339590631</v>
      </c>
      <c r="U157" s="14" t="n"/>
      <c r="V157" s="14" t="n"/>
      <c r="W157" s="19" t="n"/>
      <c r="X157" s="14" t="n"/>
      <c r="Y157" s="19" t="inlineStr"/>
      <c r="Z157" s="14" t="inlineStr"/>
      <c r="AA157" s="14" t="n"/>
      <c r="AB157" s="14" t="n"/>
      <c r="AC157" s="14" t="n"/>
      <c r="AD157" s="14" t="n"/>
      <c r="AE157" s="14" t="n"/>
      <c r="AF157" s="14" t="n"/>
      <c r="AG157" s="14" t="n"/>
      <c r="AH157" s="14" t="n"/>
      <c r="AI157" s="2">
        <f>SUM(N157,P157,R157,T157,V157,X157,Z157)</f>
        <v/>
      </c>
      <c r="AJ157" s="20">
        <f>IFERROR(AI157/$AI$616*100,0)</f>
        <v/>
      </c>
      <c r="AK157" s="2">
        <f>IFERROR(AJ157/100*$AK$1,0)</f>
        <v/>
      </c>
    </row>
    <row r="158">
      <c r="A158" s="11" t="inlineStr">
        <is>
          <t>10.05.3.50.003</t>
        </is>
      </c>
      <c r="B158" s="11" t="inlineStr">
        <is>
          <t>LEONARD G PETRICKA &amp; PATRICIA M PETRICKA TRUST</t>
        </is>
      </c>
      <c r="C158" s="11" t="inlineStr">
        <is>
          <t>15414 SHIELDSVILLE BLVD</t>
        </is>
      </c>
      <c r="D158" s="11" t="inlineStr">
        <is>
          <t>FARIBAULT MN 55021</t>
        </is>
      </c>
      <c r="E158" s="11" t="inlineStr">
        <is>
          <t>SW SW</t>
        </is>
      </c>
      <c r="F158" s="12" t="n">
        <v>5</v>
      </c>
      <c r="G158" s="12" t="n">
        <v>110</v>
      </c>
      <c r="H158" s="12" t="n">
        <v>21</v>
      </c>
      <c r="I158" s="11" t="n">
        <v>86</v>
      </c>
      <c r="J158" s="11" t="n">
        <v>32.63</v>
      </c>
      <c r="K158" s="11">
        <f>SUM(M158,O158,Q158,S158,U158,W158)</f>
        <v/>
      </c>
      <c r="L158" s="11">
        <f>SUM(AA158,AC158,AE158,AG158,AH158)</f>
        <v/>
      </c>
      <c r="M158" s="13" t="n"/>
      <c r="N158" s="14" t="n"/>
      <c r="O158" s="15" t="n"/>
      <c r="P158" s="14" t="n"/>
      <c r="Q158" s="16" t="n"/>
      <c r="R158" s="14" t="n"/>
      <c r="S158" s="21" t="n">
        <v>21.07</v>
      </c>
      <c r="T158" s="2" t="n">
        <v>5744.828208000002</v>
      </c>
      <c r="U158" s="14" t="n"/>
      <c r="V158" s="14" t="n"/>
      <c r="W158" s="18" t="n">
        <v>2.41</v>
      </c>
      <c r="X158" s="2" t="n">
        <v>236.55495744</v>
      </c>
      <c r="Y158" s="19" t="inlineStr"/>
      <c r="Z158" s="14" t="inlineStr"/>
      <c r="AA158" s="14" t="n"/>
      <c r="AB158" s="14" t="n"/>
      <c r="AC158" s="14" t="n"/>
      <c r="AD158" s="14" t="n"/>
      <c r="AE158" s="14" t="n"/>
      <c r="AF158" s="14" t="n"/>
      <c r="AG158" s="14" t="n"/>
      <c r="AH158" s="11" t="n">
        <v>9.16</v>
      </c>
      <c r="AI158" s="2">
        <f>SUM(N158,P158,R158,T158,V158,X158,Z158)</f>
        <v/>
      </c>
      <c r="AJ158" s="20">
        <f>IFERROR(AI158/$AI$616*100,0)</f>
        <v/>
      </c>
      <c r="AK158" s="2">
        <f>IFERROR(AJ158/100*$AK$1,0)</f>
        <v/>
      </c>
    </row>
    <row r="159">
      <c r="A159" s="11" t="inlineStr">
        <is>
          <t>10.05.3.76.001</t>
        </is>
      </c>
      <c r="B159" s="11" t="inlineStr">
        <is>
          <t>JASON L &amp; ANGELA J PETRICKA</t>
        </is>
      </c>
      <c r="C159" s="11" t="inlineStr">
        <is>
          <t>10576 FIRST TIMBERLANE DR</t>
        </is>
      </c>
      <c r="D159" s="11" t="inlineStr">
        <is>
          <t>NORTHFIELD MN 55057</t>
        </is>
      </c>
      <c r="E159" s="11" t="inlineStr">
        <is>
          <t>003</t>
        </is>
      </c>
      <c r="F159" s="12" t="n">
        <v>5</v>
      </c>
      <c r="G159" s="12" t="n">
        <v>110</v>
      </c>
      <c r="H159" s="12" t="n">
        <v>21</v>
      </c>
      <c r="I159" s="11" t="n">
        <v>27</v>
      </c>
      <c r="J159" s="11" t="n">
        <v>13.69</v>
      </c>
      <c r="K159" s="11">
        <f>SUM(M159,O159,Q159,S159,U159,W159)</f>
        <v/>
      </c>
      <c r="L159" s="11">
        <f>SUM(AA159,AC159,AE159,AG159,AH159)</f>
        <v/>
      </c>
      <c r="M159" s="13" t="n"/>
      <c r="N159" s="14" t="n"/>
      <c r="O159" s="15" t="n"/>
      <c r="P159" s="14" t="n"/>
      <c r="Q159" s="16" t="n"/>
      <c r="R159" s="14" t="n"/>
      <c r="S159" s="21" t="n">
        <v>10.45</v>
      </c>
      <c r="T159" s="2" t="n">
        <v>2848.791519149899</v>
      </c>
      <c r="U159" s="14" t="n"/>
      <c r="V159" s="14" t="n"/>
      <c r="W159" s="19" t="n"/>
      <c r="X159" s="14" t="n"/>
      <c r="Y159" s="19" t="inlineStr"/>
      <c r="Z159" s="14" t="inlineStr"/>
      <c r="AA159" s="14" t="n"/>
      <c r="AB159" s="14" t="n"/>
      <c r="AC159" s="14" t="n"/>
      <c r="AD159" s="14" t="n"/>
      <c r="AE159" s="14" t="n"/>
      <c r="AF159" s="14" t="n"/>
      <c r="AG159" s="14" t="n"/>
      <c r="AH159" s="11" t="n">
        <v>3.24</v>
      </c>
      <c r="AI159" s="2">
        <f>SUM(N159,P159,R159,T159,V159,X159,Z159)</f>
        <v/>
      </c>
      <c r="AJ159" s="20">
        <f>IFERROR(AI159/$AI$616*100,0)</f>
        <v/>
      </c>
      <c r="AK159" s="2">
        <f>IFERROR(AJ159/100*$AK$1,0)</f>
        <v/>
      </c>
    </row>
    <row r="160">
      <c r="A160" s="11" t="inlineStr">
        <is>
          <t>10.05.3.76.001</t>
        </is>
      </c>
      <c r="B160" s="11" t="inlineStr">
        <is>
          <t>JASON L &amp; ANGELA J PETRICKA</t>
        </is>
      </c>
      <c r="C160" s="11" t="inlineStr">
        <is>
          <t>10576 FIRST TIMBERLANE DR</t>
        </is>
      </c>
      <c r="D160" s="11" t="inlineStr">
        <is>
          <t>NORTHFIELD MN 55057</t>
        </is>
      </c>
      <c r="E160" s="11" t="inlineStr">
        <is>
          <t>004</t>
        </is>
      </c>
      <c r="F160" s="12" t="n">
        <v>8</v>
      </c>
      <c r="G160" s="12" t="n">
        <v>110</v>
      </c>
      <c r="H160" s="12" t="n">
        <v>21</v>
      </c>
      <c r="I160" s="11" t="n">
        <v>27</v>
      </c>
      <c r="J160" s="11" t="n">
        <v>10.51</v>
      </c>
      <c r="K160" s="11">
        <f>SUM(M160,O160,Q160,S160,U160,W160)</f>
        <v/>
      </c>
      <c r="L160" s="11">
        <f>SUM(AA160,AC160,AE160,AG160,AH160)</f>
        <v/>
      </c>
      <c r="M160" s="13" t="n"/>
      <c r="N160" s="14" t="n"/>
      <c r="O160" s="15" t="n"/>
      <c r="P160" s="14" t="n"/>
      <c r="Q160" s="16" t="n"/>
      <c r="R160" s="14" t="n"/>
      <c r="S160" s="17" t="n"/>
      <c r="T160" s="14" t="n"/>
      <c r="U160" s="14" t="n"/>
      <c r="V160" s="14" t="n"/>
      <c r="W160" s="19" t="n"/>
      <c r="X160" s="14" t="n"/>
      <c r="Y160" s="19" t="inlineStr"/>
      <c r="Z160" s="14" t="inlineStr"/>
      <c r="AA160" s="14" t="n"/>
      <c r="AB160" s="14" t="n"/>
      <c r="AC160" s="14" t="n"/>
      <c r="AD160" s="14" t="n"/>
      <c r="AE160" s="14" t="n"/>
      <c r="AF160" s="14" t="n"/>
      <c r="AG160" s="14" t="n"/>
      <c r="AH160" s="11" t="n">
        <v>10.51</v>
      </c>
      <c r="AI160" s="2">
        <f>SUM(N160,P160,R160,T160,V160,X160,Z160)</f>
        <v/>
      </c>
      <c r="AJ160" s="20">
        <f>IFERROR(AI160/$AI$616*100,0)</f>
        <v/>
      </c>
      <c r="AK160" s="2">
        <f>IFERROR(AJ160/100*$AK$1,0)</f>
        <v/>
      </c>
    </row>
    <row r="161">
      <c r="A161" s="11" t="inlineStr">
        <is>
          <t>10.05.3.76.001</t>
        </is>
      </c>
      <c r="B161" s="11" t="inlineStr">
        <is>
          <t>JASON L &amp; ANGELA J PETRICKA</t>
        </is>
      </c>
      <c r="C161" s="11" t="inlineStr">
        <is>
          <t>10576 FIRST TIMBERLANE DR</t>
        </is>
      </c>
      <c r="D161" s="11" t="inlineStr">
        <is>
          <t>NORTHFIELD MN 55057</t>
        </is>
      </c>
      <c r="E161" s="11" t="inlineStr">
        <is>
          <t>NE SW</t>
        </is>
      </c>
      <c r="F161" s="12" t="n">
        <v>5</v>
      </c>
      <c r="G161" s="12" t="n">
        <v>110</v>
      </c>
      <c r="H161" s="12" t="n">
        <v>21</v>
      </c>
      <c r="I161" s="11" t="n">
        <v>27</v>
      </c>
      <c r="J161" s="11" t="n">
        <v>2.56</v>
      </c>
      <c r="K161" s="11">
        <f>SUM(M161,O161,Q161,S161,U161,W161)</f>
        <v/>
      </c>
      <c r="L161" s="11">
        <f>SUM(AA161,AC161,AE161,AG161,AH161)</f>
        <v/>
      </c>
      <c r="M161" s="13" t="n"/>
      <c r="N161" s="14" t="n"/>
      <c r="O161" s="15" t="n"/>
      <c r="P161" s="14" t="n"/>
      <c r="Q161" s="16" t="n"/>
      <c r="R161" s="14" t="n"/>
      <c r="S161" s="21" t="n">
        <v>2.56</v>
      </c>
      <c r="T161" s="2" t="n">
        <v>679.6158651958813</v>
      </c>
      <c r="U161" s="14" t="n"/>
      <c r="V161" s="14" t="n"/>
      <c r="W161" s="19" t="n"/>
      <c r="X161" s="14" t="n"/>
      <c r="Y161" s="19" t="inlineStr"/>
      <c r="Z161" s="14" t="inlineStr"/>
      <c r="AA161" s="14" t="n"/>
      <c r="AB161" s="14" t="n"/>
      <c r="AC161" s="14" t="n"/>
      <c r="AD161" s="14" t="n"/>
      <c r="AE161" s="14" t="n"/>
      <c r="AF161" s="14" t="n"/>
      <c r="AG161" s="14" t="n"/>
      <c r="AH161" s="14" t="n"/>
      <c r="AI161" s="2">
        <f>SUM(N161,P161,R161,T161,V161,X161,Z161)</f>
        <v/>
      </c>
      <c r="AJ161" s="20">
        <f>IFERROR(AI161/$AI$616*100,0)</f>
        <v/>
      </c>
      <c r="AK161" s="2">
        <f>IFERROR(AJ161/100*$AK$1,0)</f>
        <v/>
      </c>
    </row>
    <row r="162">
      <c r="A162" s="11" t="inlineStr">
        <is>
          <t>10.05.4.00.001</t>
        </is>
      </c>
      <c r="B162" s="11" t="inlineStr">
        <is>
          <t>MURRAY ACRES INC</t>
        </is>
      </c>
      <c r="C162" s="11" t="inlineStr">
        <is>
          <t>213 6TH AVE NE</t>
        </is>
      </c>
      <c r="D162" s="11" t="inlineStr">
        <is>
          <t>FARIBAULT MN 55021</t>
        </is>
      </c>
      <c r="E162" s="11" t="inlineStr">
        <is>
          <t>005</t>
        </is>
      </c>
      <c r="F162" s="12" t="n">
        <v>5</v>
      </c>
      <c r="G162" s="12" t="n">
        <v>110</v>
      </c>
      <c r="H162" s="12" t="n">
        <v>21</v>
      </c>
      <c r="I162" s="11" t="n">
        <v>52</v>
      </c>
      <c r="J162" s="11" t="n">
        <v>42.48</v>
      </c>
      <c r="K162" s="11">
        <f>SUM(M162,O162,Q162,S162,U162,W162)</f>
        <v/>
      </c>
      <c r="L162" s="11">
        <f>SUM(AA162,AC162,AE162,AG162,AH162)</f>
        <v/>
      </c>
      <c r="M162" s="13" t="n"/>
      <c r="N162" s="14" t="n"/>
      <c r="O162" s="15" t="n"/>
      <c r="P162" s="14" t="n"/>
      <c r="Q162" s="16" t="n"/>
      <c r="R162" s="14" t="n"/>
      <c r="S162" s="21" t="n">
        <v>0.16</v>
      </c>
      <c r="T162" s="2" t="n">
        <v>41.46883199999998</v>
      </c>
      <c r="U162" s="14" t="n"/>
      <c r="V162" s="14" t="n"/>
      <c r="W162" s="19" t="n"/>
      <c r="X162" s="14" t="n"/>
      <c r="Y162" s="19" t="inlineStr"/>
      <c r="Z162" s="14" t="inlineStr"/>
      <c r="AA162" s="14" t="n"/>
      <c r="AB162" s="14" t="n"/>
      <c r="AC162" s="14" t="n"/>
      <c r="AD162" s="14" t="n"/>
      <c r="AE162" s="14" t="n"/>
      <c r="AF162" s="14" t="n"/>
      <c r="AG162" s="14" t="n"/>
      <c r="AH162" s="11" t="n">
        <v>42.44</v>
      </c>
      <c r="AI162" s="2">
        <f>SUM(N162,P162,R162,T162,V162,X162,Z162)</f>
        <v/>
      </c>
      <c r="AJ162" s="20">
        <f>IFERROR(AI162/$AI$616*100,0)</f>
        <v/>
      </c>
      <c r="AK162" s="2">
        <f>IFERROR(AJ162/100*$AK$1,0)</f>
        <v/>
      </c>
    </row>
    <row r="163">
      <c r="A163" s="11" t="inlineStr">
        <is>
          <t>10.05.4.00.001</t>
        </is>
      </c>
      <c r="B163" s="11" t="inlineStr">
        <is>
          <t>MURRAY ACRES INC</t>
        </is>
      </c>
      <c r="C163" s="11" t="inlineStr">
        <is>
          <t>213 6TH AVE NE</t>
        </is>
      </c>
      <c r="D163" s="11" t="inlineStr">
        <is>
          <t>FARIBAULT MN 55021</t>
        </is>
      </c>
      <c r="E163" s="11" t="inlineStr">
        <is>
          <t>DUDLEY LAKE</t>
        </is>
      </c>
      <c r="F163" s="14" t="inlineStr"/>
      <c r="G163" s="14" t="inlineStr"/>
      <c r="H163" s="14" t="inlineStr"/>
      <c r="I163" s="11" t="n">
        <v>52</v>
      </c>
      <c r="J163" s="11" t="n">
        <v>1.73</v>
      </c>
      <c r="K163" s="11">
        <f>SUM(M163,O163,Q163,S163,U163,W163)</f>
        <v/>
      </c>
      <c r="L163" s="11">
        <f>SUM(AA163,AC163,AE163,AG163,AH163)</f>
        <v/>
      </c>
      <c r="M163" s="13" t="n"/>
      <c r="N163" s="14" t="n"/>
      <c r="O163" s="15" t="n"/>
      <c r="P163" s="14" t="n"/>
      <c r="Q163" s="16" t="n"/>
      <c r="R163" s="14" t="n"/>
      <c r="S163" s="17" t="n"/>
      <c r="T163" s="14" t="n"/>
      <c r="U163" s="14" t="n"/>
      <c r="V163" s="14" t="n"/>
      <c r="W163" s="19" t="n"/>
      <c r="X163" s="14" t="n"/>
      <c r="Y163" s="19" t="inlineStr"/>
      <c r="Z163" s="14" t="inlineStr"/>
      <c r="AA163" s="14" t="n"/>
      <c r="AB163" s="14" t="n"/>
      <c r="AC163" s="14" t="n"/>
      <c r="AD163" s="14" t="n"/>
      <c r="AE163" s="14" t="n"/>
      <c r="AF163" s="14" t="n"/>
      <c r="AG163" s="14" t="n"/>
      <c r="AH163" s="11" t="n">
        <v>1.73</v>
      </c>
      <c r="AI163" s="2">
        <f>SUM(N163,P163,R163,T163,V163,X163,Z163)</f>
        <v/>
      </c>
      <c r="AJ163" s="20">
        <f>IFERROR(AI163/$AI$616*100,0)</f>
        <v/>
      </c>
      <c r="AK163" s="2">
        <f>IFERROR(AJ163/100*$AK$1,0)</f>
        <v/>
      </c>
    </row>
    <row r="164">
      <c r="A164" s="11" t="inlineStr">
        <is>
          <t>10.05.4.25.001</t>
        </is>
      </c>
      <c r="B164" s="11" t="inlineStr">
        <is>
          <t>MAX KLINE &amp; SAMANTHA BULTMAN</t>
        </is>
      </c>
      <c r="C164" s="11" t="inlineStr">
        <is>
          <t>15500 ELMORE AVE</t>
        </is>
      </c>
      <c r="D164" s="11" t="inlineStr">
        <is>
          <t>FARIBAULT MN 55021</t>
        </is>
      </c>
      <c r="E164" s="11" t="inlineStr">
        <is>
          <t>NW SE</t>
        </is>
      </c>
      <c r="F164" s="12" t="n">
        <v>5</v>
      </c>
      <c r="G164" s="12" t="n">
        <v>110</v>
      </c>
      <c r="H164" s="12" t="n">
        <v>21</v>
      </c>
      <c r="I164" s="11" t="n">
        <v>3</v>
      </c>
      <c r="J164" s="11" t="n">
        <v>0.75</v>
      </c>
      <c r="K164" s="11">
        <f>SUM(M164,O164,Q164,S164,U164,W164)</f>
        <v/>
      </c>
      <c r="L164" s="11">
        <f>SUM(AA164,AC164,AE164,AG164,AH164)</f>
        <v/>
      </c>
      <c r="M164" s="13" t="n"/>
      <c r="N164" s="14" t="n"/>
      <c r="O164" s="15" t="n"/>
      <c r="P164" s="14" t="n"/>
      <c r="Q164" s="16" t="n"/>
      <c r="R164" s="14" t="n"/>
      <c r="S164" s="17" t="n"/>
      <c r="T164" s="14" t="n"/>
      <c r="U164" s="14" t="n"/>
      <c r="V164" s="14" t="n"/>
      <c r="W164" s="18" t="n">
        <v>0.76</v>
      </c>
      <c r="X164" s="2" t="n">
        <v>70.91170272000001</v>
      </c>
      <c r="Y164" s="19" t="inlineStr"/>
      <c r="Z164" s="14" t="inlineStr"/>
      <c r="AA164" s="14" t="n"/>
      <c r="AB164" s="14" t="n"/>
      <c r="AC164" s="14" t="n"/>
      <c r="AD164" s="14" t="n"/>
      <c r="AE164" s="14" t="n"/>
      <c r="AF164" s="14" t="n"/>
      <c r="AG164" s="14" t="n"/>
      <c r="AH164" s="14" t="n"/>
      <c r="AI164" s="2">
        <f>SUM(N164,P164,R164,T164,V164,X164,Z164)</f>
        <v/>
      </c>
      <c r="AJ164" s="20">
        <f>IFERROR(AI164/$AI$616*100,0)</f>
        <v/>
      </c>
      <c r="AK164" s="2">
        <f>IFERROR(AJ164/100*$AK$1,0)</f>
        <v/>
      </c>
    </row>
    <row r="165">
      <c r="A165" s="11" t="inlineStr">
        <is>
          <t>10.05.4.25.002</t>
        </is>
      </c>
      <c r="B165" s="11" t="inlineStr">
        <is>
          <t>KELVIN C &amp; LINDA F PAGE</t>
        </is>
      </c>
      <c r="C165" s="11" t="inlineStr">
        <is>
          <t>15885 SHIELDSVILLE BLVD</t>
        </is>
      </c>
      <c r="D165" s="11" t="inlineStr">
        <is>
          <t>FARIBAULT MN 55021</t>
        </is>
      </c>
      <c r="E165" s="11" t="inlineStr">
        <is>
          <t>NW SE</t>
        </is>
      </c>
      <c r="F165" s="12" t="n">
        <v>5</v>
      </c>
      <c r="G165" s="12" t="n">
        <v>110</v>
      </c>
      <c r="H165" s="12" t="n">
        <v>21</v>
      </c>
      <c r="I165" s="11" t="n">
        <v>4</v>
      </c>
      <c r="J165" s="11" t="n">
        <v>1.41</v>
      </c>
      <c r="K165" s="11">
        <f>SUM(M165,O165,Q165,S165,U165,W165)</f>
        <v/>
      </c>
      <c r="L165" s="11">
        <f>SUM(AA165,AC165,AE165,AG165,AH165)</f>
        <v/>
      </c>
      <c r="M165" s="13" t="n"/>
      <c r="N165" s="14" t="n"/>
      <c r="O165" s="15" t="n"/>
      <c r="P165" s="14" t="n"/>
      <c r="Q165" s="16" t="n"/>
      <c r="R165" s="14" t="n"/>
      <c r="S165" s="17" t="n"/>
      <c r="T165" s="14" t="n"/>
      <c r="U165" s="14" t="n"/>
      <c r="V165" s="14" t="n"/>
      <c r="W165" s="18" t="n">
        <v>1.42</v>
      </c>
      <c r="X165" s="2" t="n">
        <v>132.49291824</v>
      </c>
      <c r="Y165" s="19" t="inlineStr"/>
      <c r="Z165" s="14" t="inlineStr"/>
      <c r="AA165" s="14" t="n"/>
      <c r="AB165" s="14" t="n"/>
      <c r="AC165" s="14" t="n"/>
      <c r="AD165" s="14" t="n"/>
      <c r="AE165" s="14" t="n"/>
      <c r="AF165" s="14" t="n"/>
      <c r="AG165" s="14" t="n"/>
      <c r="AH165" s="14" t="n"/>
      <c r="AI165" s="2">
        <f>SUM(N165,P165,R165,T165,V165,X165,Z165)</f>
        <v/>
      </c>
      <c r="AJ165" s="20">
        <f>IFERROR(AI165/$AI$616*100,0)</f>
        <v/>
      </c>
      <c r="AK165" s="2">
        <f>IFERROR(AJ165/100*$AK$1,0)</f>
        <v/>
      </c>
    </row>
    <row r="166">
      <c r="A166" s="11" t="inlineStr">
        <is>
          <t>10.05.4.25.003</t>
        </is>
      </c>
      <c r="B166" s="11" t="inlineStr">
        <is>
          <t>PATRICIA M PETRICKA TRUST</t>
        </is>
      </c>
      <c r="C166" s="11" t="inlineStr">
        <is>
          <t>15414 SHIELDSVILLE BLVD</t>
        </is>
      </c>
      <c r="D166" s="11" t="inlineStr">
        <is>
          <t>FARIBAULT MN 55021</t>
        </is>
      </c>
      <c r="E166" s="11" t="inlineStr">
        <is>
          <t>NE SW</t>
        </is>
      </c>
      <c r="F166" s="12" t="n">
        <v>5</v>
      </c>
      <c r="G166" s="12" t="n">
        <v>110</v>
      </c>
      <c r="H166" s="12" t="n">
        <v>21</v>
      </c>
      <c r="I166" s="11" t="n">
        <v>29</v>
      </c>
      <c r="J166" s="11" t="n">
        <v>7.36</v>
      </c>
      <c r="K166" s="11">
        <f>SUM(M166,O166,Q166,S166,U166,W166)</f>
        <v/>
      </c>
      <c r="L166" s="11">
        <f>SUM(AA166,AC166,AE166,AG166,AH166)</f>
        <v/>
      </c>
      <c r="M166" s="13" t="n"/>
      <c r="N166" s="14" t="n"/>
      <c r="O166" s="15" t="n"/>
      <c r="P166" s="14" t="n"/>
      <c r="Q166" s="16" t="n"/>
      <c r="R166" s="14" t="n"/>
      <c r="S166" s="21" t="n">
        <v>7.36</v>
      </c>
      <c r="T166" s="2" t="n">
        <v>1907.566272</v>
      </c>
      <c r="U166" s="14" t="n"/>
      <c r="V166" s="14" t="n"/>
      <c r="W166" s="19" t="n"/>
      <c r="X166" s="14" t="n"/>
      <c r="Y166" s="19" t="inlineStr"/>
      <c r="Z166" s="14" t="inlineStr"/>
      <c r="AA166" s="14" t="n"/>
      <c r="AB166" s="14" t="n"/>
      <c r="AC166" s="14" t="n"/>
      <c r="AD166" s="14" t="n"/>
      <c r="AE166" s="14" t="n"/>
      <c r="AF166" s="14" t="n"/>
      <c r="AG166" s="14" t="n"/>
      <c r="AH166" s="14" t="n"/>
      <c r="AI166" s="2">
        <f>SUM(N166,P166,R166,T166,V166,X166,Z166)</f>
        <v/>
      </c>
      <c r="AJ166" s="20">
        <f>IFERROR(AI166/$AI$616*100,0)</f>
        <v/>
      </c>
      <c r="AK166" s="2">
        <f>IFERROR(AJ166/100*$AK$1,0)</f>
        <v/>
      </c>
    </row>
    <row r="167">
      <c r="A167" s="11" t="inlineStr">
        <is>
          <t>10.05.4.25.003</t>
        </is>
      </c>
      <c r="B167" s="11" t="inlineStr">
        <is>
          <t>PATRICIA M PETRICKA TRUST</t>
        </is>
      </c>
      <c r="C167" s="11" t="inlineStr">
        <is>
          <t>15414 SHIELDSVILLE BLVD</t>
        </is>
      </c>
      <c r="D167" s="11" t="inlineStr">
        <is>
          <t>FARIBAULT MN 55021</t>
        </is>
      </c>
      <c r="E167" s="11" t="inlineStr">
        <is>
          <t>NW SE</t>
        </is>
      </c>
      <c r="F167" s="12" t="n">
        <v>5</v>
      </c>
      <c r="G167" s="12" t="n">
        <v>110</v>
      </c>
      <c r="H167" s="12" t="n">
        <v>21</v>
      </c>
      <c r="I167" s="11" t="n">
        <v>29</v>
      </c>
      <c r="J167" s="11" t="n">
        <v>2.16</v>
      </c>
      <c r="K167" s="11">
        <f>SUM(M167,O167,Q167,S167,U167,W167)</f>
        <v/>
      </c>
      <c r="L167" s="11">
        <f>SUM(AA167,AC167,AE167,AG167,AH167)</f>
        <v/>
      </c>
      <c r="M167" s="13" t="n"/>
      <c r="N167" s="14" t="n"/>
      <c r="O167" s="15" t="n"/>
      <c r="P167" s="14" t="n"/>
      <c r="Q167" s="16" t="n"/>
      <c r="R167" s="14" t="n"/>
      <c r="S167" s="21" t="n">
        <v>2.16</v>
      </c>
      <c r="T167" s="2" t="n">
        <v>559.8292320000003</v>
      </c>
      <c r="U167" s="14" t="n"/>
      <c r="V167" s="14" t="n"/>
      <c r="W167" s="19" t="n"/>
      <c r="X167" s="14" t="n"/>
      <c r="Y167" s="19" t="inlineStr"/>
      <c r="Z167" s="14" t="inlineStr"/>
      <c r="AA167" s="14" t="n"/>
      <c r="AB167" s="14" t="n"/>
      <c r="AC167" s="14" t="n"/>
      <c r="AD167" s="14" t="n"/>
      <c r="AE167" s="14" t="n"/>
      <c r="AF167" s="14" t="n"/>
      <c r="AG167" s="14" t="n"/>
      <c r="AH167" s="14" t="n"/>
      <c r="AI167" s="2">
        <f>SUM(N167,P167,R167,T167,V167,X167,Z167)</f>
        <v/>
      </c>
      <c r="AJ167" s="20">
        <f>IFERROR(AI167/$AI$616*100,0)</f>
        <v/>
      </c>
      <c r="AK167" s="2">
        <f>IFERROR(AJ167/100*$AK$1,0)</f>
        <v/>
      </c>
    </row>
    <row r="168">
      <c r="A168" s="11" t="inlineStr">
        <is>
          <t>10.05.4.50.002</t>
        </is>
      </c>
      <c r="B168" s="11" t="inlineStr">
        <is>
          <t>JEFFREY M &amp; TWILA L HENNING</t>
        </is>
      </c>
      <c r="C168" s="11" t="inlineStr">
        <is>
          <t>209 CRESTRIDGE DR</t>
        </is>
      </c>
      <c r="D168" s="11" t="inlineStr">
        <is>
          <t>BURNSVILLE MN  55337</t>
        </is>
      </c>
      <c r="E168" s="11" t="inlineStr">
        <is>
          <t>003</t>
        </is>
      </c>
      <c r="F168" s="12" t="n">
        <v>5</v>
      </c>
      <c r="G168" s="12" t="n">
        <v>110</v>
      </c>
      <c r="H168" s="12" t="n">
        <v>21</v>
      </c>
      <c r="I168" s="11" t="n">
        <v>74</v>
      </c>
      <c r="J168" s="11" t="n">
        <v>19.89</v>
      </c>
      <c r="K168" s="11">
        <f>SUM(M168,O168,Q168,S168,U168,W168)</f>
        <v/>
      </c>
      <c r="L168" s="11">
        <f>SUM(AA168,AC168,AE168,AG168,AH168)</f>
        <v/>
      </c>
      <c r="M168" s="13" t="n"/>
      <c r="N168" s="14" t="n"/>
      <c r="O168" s="15" t="n"/>
      <c r="P168" s="14" t="n"/>
      <c r="Q168" s="16" t="n"/>
      <c r="R168" s="14" t="n"/>
      <c r="S168" s="21" t="n">
        <v>0.06</v>
      </c>
      <c r="T168" s="2" t="n">
        <v>15.71129733014221</v>
      </c>
      <c r="U168" s="14" t="n"/>
      <c r="V168" s="14" t="n"/>
      <c r="W168" s="19" t="n"/>
      <c r="X168" s="14" t="n"/>
      <c r="Y168" s="19" t="inlineStr"/>
      <c r="Z168" s="14" t="inlineStr"/>
      <c r="AA168" s="14" t="n"/>
      <c r="AB168" s="14" t="n"/>
      <c r="AC168" s="14" t="n"/>
      <c r="AD168" s="14" t="n"/>
      <c r="AE168" s="14" t="n"/>
      <c r="AF168" s="14" t="n"/>
      <c r="AG168" s="14" t="n"/>
      <c r="AH168" s="11" t="n">
        <v>19.87</v>
      </c>
      <c r="AI168" s="2">
        <f>SUM(N168,P168,R168,T168,V168,X168,Z168)</f>
        <v/>
      </c>
      <c r="AJ168" s="20">
        <f>IFERROR(AI168/$AI$616*100,0)</f>
        <v/>
      </c>
      <c r="AK168" s="2">
        <f>IFERROR(AJ168/100*$AK$1,0)</f>
        <v/>
      </c>
    </row>
    <row r="169">
      <c r="A169" s="11" t="inlineStr">
        <is>
          <t>10.05.4.50.002</t>
        </is>
      </c>
      <c r="B169" s="11" t="inlineStr">
        <is>
          <t>JEFFREY M &amp; TWILA L HENNING</t>
        </is>
      </c>
      <c r="C169" s="11" t="inlineStr">
        <is>
          <t>209 CRESTRIDGE DR</t>
        </is>
      </c>
      <c r="D169" s="11" t="inlineStr">
        <is>
          <t>BURNSVILLE MN  55337</t>
        </is>
      </c>
      <c r="E169" s="11" t="inlineStr">
        <is>
          <t>004</t>
        </is>
      </c>
      <c r="F169" s="12" t="n">
        <v>5</v>
      </c>
      <c r="G169" s="12" t="n">
        <v>110</v>
      </c>
      <c r="H169" s="12" t="n">
        <v>21</v>
      </c>
      <c r="I169" s="11" t="n">
        <v>74</v>
      </c>
      <c r="J169" s="11" t="n">
        <v>34.73</v>
      </c>
      <c r="K169" s="11">
        <f>SUM(M169,O169,Q169,S169,U169,W169)</f>
        <v/>
      </c>
      <c r="L169" s="11">
        <f>SUM(AA169,AC169,AE169,AG169,AH169)</f>
        <v/>
      </c>
      <c r="M169" s="13" t="n"/>
      <c r="N169" s="14" t="n"/>
      <c r="O169" s="15" t="n"/>
      <c r="P169" s="14" t="n"/>
      <c r="Q169" s="16" t="n"/>
      <c r="R169" s="14" t="n"/>
      <c r="S169" s="17" t="n"/>
      <c r="T169" s="14" t="n"/>
      <c r="U169" s="14" t="n"/>
      <c r="V169" s="14" t="n"/>
      <c r="W169" s="19" t="n"/>
      <c r="X169" s="14" t="n"/>
      <c r="Y169" s="19" t="inlineStr"/>
      <c r="Z169" s="14" t="inlineStr"/>
      <c r="AA169" s="14" t="n"/>
      <c r="AB169" s="14" t="n"/>
      <c r="AC169" s="14" t="n"/>
      <c r="AD169" s="14" t="n"/>
      <c r="AE169" s="14" t="n"/>
      <c r="AF169" s="14" t="n"/>
      <c r="AG169" s="14" t="n"/>
      <c r="AH169" s="11" t="n">
        <v>34.73</v>
      </c>
      <c r="AI169" s="2">
        <f>SUM(N169,P169,R169,T169,V169,X169,Z169)</f>
        <v/>
      </c>
      <c r="AJ169" s="20">
        <f>IFERROR(AI169/$AI$616*100,0)</f>
        <v/>
      </c>
      <c r="AK169" s="2">
        <f>IFERROR(AJ169/100*$AK$1,0)</f>
        <v/>
      </c>
    </row>
    <row r="170">
      <c r="A170" s="11" t="inlineStr">
        <is>
          <t>10.05.4.50.002</t>
        </is>
      </c>
      <c r="B170" s="11" t="inlineStr">
        <is>
          <t>JEFFREY M &amp; TWILA L HENNING</t>
        </is>
      </c>
      <c r="C170" s="11" t="inlineStr">
        <is>
          <t>209 CRESTRIDGE DR</t>
        </is>
      </c>
      <c r="D170" s="11" t="inlineStr">
        <is>
          <t>BURNSVILLE MN  55337</t>
        </is>
      </c>
      <c r="E170" s="11" t="inlineStr">
        <is>
          <t>NE SW</t>
        </is>
      </c>
      <c r="F170" s="12" t="n">
        <v>5</v>
      </c>
      <c r="G170" s="12" t="n">
        <v>110</v>
      </c>
      <c r="H170" s="12" t="n">
        <v>21</v>
      </c>
      <c r="I170" s="11" t="n">
        <v>74</v>
      </c>
      <c r="J170" s="11" t="n">
        <v>2.81</v>
      </c>
      <c r="K170" s="11">
        <f>SUM(M170,O170,Q170,S170,U170,W170)</f>
        <v/>
      </c>
      <c r="L170" s="11">
        <f>SUM(AA170,AC170,AE170,AG170,AH170)</f>
        <v/>
      </c>
      <c r="M170" s="13" t="n"/>
      <c r="N170" s="14" t="n"/>
      <c r="O170" s="15" t="n"/>
      <c r="P170" s="14" t="n"/>
      <c r="Q170" s="16" t="n"/>
      <c r="R170" s="14" t="n"/>
      <c r="S170" s="21" t="n">
        <v>0.04</v>
      </c>
      <c r="T170" s="2" t="n">
        <v>10.367208</v>
      </c>
      <c r="U170" s="14" t="n"/>
      <c r="V170" s="14" t="n"/>
      <c r="W170" s="19" t="n"/>
      <c r="X170" s="14" t="n"/>
      <c r="Y170" s="19" t="inlineStr"/>
      <c r="Z170" s="14" t="inlineStr"/>
      <c r="AA170" s="14" t="n"/>
      <c r="AB170" s="14" t="n"/>
      <c r="AC170" s="14" t="n"/>
      <c r="AD170" s="14" t="n"/>
      <c r="AE170" s="14" t="n"/>
      <c r="AF170" s="14" t="n"/>
      <c r="AG170" s="14" t="n"/>
      <c r="AH170" s="11" t="n">
        <v>2.79</v>
      </c>
      <c r="AI170" s="2">
        <f>SUM(N170,P170,R170,T170,V170,X170,Z170)</f>
        <v/>
      </c>
      <c r="AJ170" s="20">
        <f>IFERROR(AI170/$AI$616*100,0)</f>
        <v/>
      </c>
      <c r="AK170" s="2">
        <f>IFERROR(AJ170/100*$AK$1,0)</f>
        <v/>
      </c>
    </row>
    <row r="171">
      <c r="A171" s="11" t="inlineStr">
        <is>
          <t>10.05.4.50.002</t>
        </is>
      </c>
      <c r="B171" s="11" t="inlineStr">
        <is>
          <t>JEFFREY M &amp; TWILA L HENNING</t>
        </is>
      </c>
      <c r="C171" s="11" t="inlineStr">
        <is>
          <t>209 CRESTRIDGE DR</t>
        </is>
      </c>
      <c r="D171" s="11" t="inlineStr">
        <is>
          <t>BURNSVILLE MN  55337</t>
        </is>
      </c>
      <c r="E171" s="11" t="inlineStr">
        <is>
          <t>NW SE</t>
        </is>
      </c>
      <c r="F171" s="12" t="n">
        <v>5</v>
      </c>
      <c r="G171" s="12" t="n">
        <v>110</v>
      </c>
      <c r="H171" s="12" t="n">
        <v>21</v>
      </c>
      <c r="I171" s="11" t="n">
        <v>74</v>
      </c>
      <c r="J171" s="11" t="n">
        <v>10.71</v>
      </c>
      <c r="K171" s="11">
        <f>SUM(M171,O171,Q171,S171,U171,W171)</f>
        <v/>
      </c>
      <c r="L171" s="11">
        <f>SUM(AA171,AC171,AE171,AG171,AH171)</f>
        <v/>
      </c>
      <c r="M171" s="13" t="n"/>
      <c r="N171" s="14" t="n"/>
      <c r="O171" s="15" t="n"/>
      <c r="P171" s="14" t="n"/>
      <c r="Q171" s="16" t="n"/>
      <c r="R171" s="14" t="n"/>
      <c r="S171" s="21" t="n">
        <v>0.07000000000000001</v>
      </c>
      <c r="T171" s="2" t="n">
        <v>18.14261400000001</v>
      </c>
      <c r="U171" s="14" t="n"/>
      <c r="V171" s="14" t="n"/>
      <c r="W171" s="19" t="n"/>
      <c r="X171" s="14" t="n"/>
      <c r="Y171" s="19" t="inlineStr"/>
      <c r="Z171" s="14" t="inlineStr"/>
      <c r="AA171" s="14" t="n"/>
      <c r="AB171" s="14" t="n"/>
      <c r="AC171" s="14" t="n"/>
      <c r="AD171" s="14" t="n"/>
      <c r="AE171" s="14" t="n"/>
      <c r="AF171" s="14" t="n"/>
      <c r="AG171" s="14" t="n"/>
      <c r="AH171" s="11" t="n">
        <v>10.68</v>
      </c>
      <c r="AI171" s="2">
        <f>SUM(N171,P171,R171,T171,V171,X171,Z171)</f>
        <v/>
      </c>
      <c r="AJ171" s="20">
        <f>IFERROR(AI171/$AI$616*100,0)</f>
        <v/>
      </c>
      <c r="AK171" s="2">
        <f>IFERROR(AJ171/100*$AK$1,0)</f>
        <v/>
      </c>
    </row>
    <row r="172">
      <c r="A172" s="11" t="inlineStr">
        <is>
          <t>10.06.3.75.001</t>
        </is>
      </c>
      <c r="B172" s="11" t="inlineStr">
        <is>
          <t>R A SCHEMA FAMILY FARM LP</t>
        </is>
      </c>
      <c r="C172" s="11" t="inlineStr">
        <is>
          <t>21001 MORRISTOWN BLVD</t>
        </is>
      </c>
      <c r="D172" s="11" t="inlineStr">
        <is>
          <t>FARIBAULT MN 55021</t>
        </is>
      </c>
      <c r="E172" s="11" t="inlineStr">
        <is>
          <t>SE SW</t>
        </is>
      </c>
      <c r="F172" s="12" t="n">
        <v>6</v>
      </c>
      <c r="G172" s="12" t="n">
        <v>110</v>
      </c>
      <c r="H172" s="12" t="n">
        <v>21</v>
      </c>
      <c r="I172" s="11" t="n">
        <v>100</v>
      </c>
      <c r="J172" s="11" t="n">
        <v>10.98</v>
      </c>
      <c r="K172" s="11">
        <f>SUM(M172,O172,Q172,S172,U172,W172)</f>
        <v/>
      </c>
      <c r="L172" s="11">
        <f>SUM(AA172,AC172,AE172,AG172,AH172)</f>
        <v/>
      </c>
      <c r="M172" s="13" t="n"/>
      <c r="N172" s="14" t="n"/>
      <c r="O172" s="15" t="n"/>
      <c r="P172" s="14" t="n"/>
      <c r="Q172" s="22" t="n">
        <v>6.06</v>
      </c>
      <c r="R172" s="2" t="n">
        <v>5507.618879999999</v>
      </c>
      <c r="S172" s="21" t="n">
        <v>4.23</v>
      </c>
      <c r="T172" s="2" t="n">
        <v>1153.328112</v>
      </c>
      <c r="U172" s="14" t="n"/>
      <c r="V172" s="14" t="n"/>
      <c r="W172" s="19" t="n"/>
      <c r="X172" s="14" t="n"/>
      <c r="Y172" s="19" t="inlineStr"/>
      <c r="Z172" s="14" t="inlineStr"/>
      <c r="AA172" s="14" t="n"/>
      <c r="AB172" s="14" t="n"/>
      <c r="AC172" s="14" t="n"/>
      <c r="AD172" s="14" t="n"/>
      <c r="AE172" s="14" t="n"/>
      <c r="AF172" s="14" t="n"/>
      <c r="AG172" s="14" t="n"/>
      <c r="AH172" s="11" t="n">
        <v>0.62</v>
      </c>
      <c r="AI172" s="2">
        <f>SUM(N172,P172,R172,T172,V172,X172,Z172)</f>
        <v/>
      </c>
      <c r="AJ172" s="20">
        <f>IFERROR(AI172/$AI$616*100,0)</f>
        <v/>
      </c>
      <c r="AK172" s="2">
        <f>IFERROR(AJ172/100*$AK$1,0)</f>
        <v/>
      </c>
    </row>
    <row r="173">
      <c r="A173" s="11" t="inlineStr">
        <is>
          <t>10.06.3.75.001</t>
        </is>
      </c>
      <c r="B173" s="11" t="inlineStr">
        <is>
          <t>R A SCHEMA FAMILY FARM LP</t>
        </is>
      </c>
      <c r="C173" s="11" t="inlineStr">
        <is>
          <t>21001 MORRISTOWN BLVD</t>
        </is>
      </c>
      <c r="D173" s="11" t="inlineStr">
        <is>
          <t>FARIBAULT MN 55021</t>
        </is>
      </c>
      <c r="E173" s="11" t="inlineStr">
        <is>
          <t>SW SW</t>
        </is>
      </c>
      <c r="F173" s="12" t="n">
        <v>6</v>
      </c>
      <c r="G173" s="12" t="n">
        <v>110</v>
      </c>
      <c r="H173" s="12" t="n">
        <v>21</v>
      </c>
      <c r="I173" s="11" t="n">
        <v>100</v>
      </c>
      <c r="J173" s="11" t="n">
        <v>3.53</v>
      </c>
      <c r="K173" s="11">
        <f>SUM(M173,O173,Q173,S173,U173,W173)</f>
        <v/>
      </c>
      <c r="L173" s="11">
        <f>SUM(AA173,AC173,AE173,AG173,AH173)</f>
        <v/>
      </c>
      <c r="M173" s="13" t="n"/>
      <c r="N173" s="14" t="n"/>
      <c r="O173" s="15" t="n"/>
      <c r="P173" s="14" t="n"/>
      <c r="Q173" s="22" t="n">
        <v>0.6</v>
      </c>
      <c r="R173" s="2" t="n">
        <v>545.3088</v>
      </c>
      <c r="S173" s="21" t="n">
        <v>2.67</v>
      </c>
      <c r="T173" s="2" t="n">
        <v>727.9872480000001</v>
      </c>
      <c r="U173" s="14" t="n"/>
      <c r="V173" s="14" t="n"/>
      <c r="W173" s="19" t="n"/>
      <c r="X173" s="14" t="n"/>
      <c r="Y173" s="19" t="inlineStr"/>
      <c r="Z173" s="14" t="inlineStr"/>
      <c r="AA173" s="14" t="n"/>
      <c r="AB173" s="14" t="n"/>
      <c r="AC173" s="14" t="n"/>
      <c r="AD173" s="14" t="n"/>
      <c r="AE173" s="14" t="n"/>
      <c r="AF173" s="14" t="n"/>
      <c r="AG173" s="14" t="n"/>
      <c r="AH173" s="11" t="n">
        <v>0.26</v>
      </c>
      <c r="AI173" s="2">
        <f>SUM(N173,P173,R173,T173,V173,X173,Z173)</f>
        <v/>
      </c>
      <c r="AJ173" s="20">
        <f>IFERROR(AI173/$AI$616*100,0)</f>
        <v/>
      </c>
      <c r="AK173" s="2">
        <f>IFERROR(AJ173/100*$AK$1,0)</f>
        <v/>
      </c>
    </row>
    <row r="174">
      <c r="A174" s="11" t="inlineStr">
        <is>
          <t>10.06.4.25.002</t>
        </is>
      </c>
      <c r="B174" s="11" t="inlineStr">
        <is>
          <t>MARK T &amp; KARLENE M MCKENNA TRUST</t>
        </is>
      </c>
      <c r="C174" s="11" t="inlineStr">
        <is>
          <t>1422 WINDSOR PL</t>
        </is>
      </c>
      <c r="D174" s="11" t="inlineStr">
        <is>
          <t>FARIBAULT MN 55021</t>
        </is>
      </c>
      <c r="E174" s="11" t="inlineStr">
        <is>
          <t>SW SE</t>
        </is>
      </c>
      <c r="F174" s="12" t="n">
        <v>6</v>
      </c>
      <c r="G174" s="12" t="n">
        <v>110</v>
      </c>
      <c r="H174" s="12" t="n">
        <v>21</v>
      </c>
      <c r="I174" s="11" t="n">
        <v>43</v>
      </c>
      <c r="J174" s="11" t="n">
        <v>9.17</v>
      </c>
      <c r="K174" s="11">
        <f>SUM(M174,O174,Q174,S174,U174,W174)</f>
        <v/>
      </c>
      <c r="L174" s="11">
        <f>SUM(AA174,AC174,AE174,AG174,AH174)</f>
        <v/>
      </c>
      <c r="M174" s="13" t="n"/>
      <c r="N174" s="14" t="n"/>
      <c r="O174" s="15" t="n"/>
      <c r="P174" s="14" t="n"/>
      <c r="Q174" s="16" t="n"/>
      <c r="R174" s="14" t="n"/>
      <c r="S174" s="17" t="n"/>
      <c r="T174" s="14" t="n"/>
      <c r="U174" s="14" t="n"/>
      <c r="V174" s="14" t="n"/>
      <c r="W174" s="19" t="n"/>
      <c r="X174" s="14" t="n"/>
      <c r="Y174" s="19" t="inlineStr"/>
      <c r="Z174" s="14" t="inlineStr"/>
      <c r="AA174" s="14" t="n"/>
      <c r="AB174" s="14" t="n"/>
      <c r="AC174" s="14" t="n"/>
      <c r="AD174" s="14" t="n"/>
      <c r="AE174" s="14" t="n"/>
      <c r="AF174" s="14" t="n"/>
      <c r="AG174" s="14" t="n"/>
      <c r="AH174" s="11" t="n">
        <v>9.17</v>
      </c>
      <c r="AI174" s="2">
        <f>SUM(N174,P174,R174,T174,V174,X174,Z174)</f>
        <v/>
      </c>
      <c r="AJ174" s="20">
        <f>IFERROR(AI174/$AI$616*100,0)</f>
        <v/>
      </c>
      <c r="AK174" s="2">
        <f>IFERROR(AJ174/100*$AK$1,0)</f>
        <v/>
      </c>
    </row>
    <row r="175">
      <c r="A175" s="11" t="inlineStr">
        <is>
          <t>10.06.4.25.003</t>
        </is>
      </c>
      <c r="B175" s="11" t="inlineStr">
        <is>
          <t>EDWARD R FRIESEN ET AL</t>
        </is>
      </c>
      <c r="C175" s="11" t="inlineStr">
        <is>
          <t>1121 9TH AVE SW</t>
        </is>
      </c>
      <c r="D175" s="11" t="inlineStr">
        <is>
          <t>FARIBAULT MN 55021</t>
        </is>
      </c>
      <c r="E175" s="11" t="inlineStr">
        <is>
          <t>SW SE</t>
        </is>
      </c>
      <c r="F175" s="12" t="n">
        <v>6</v>
      </c>
      <c r="G175" s="12" t="n">
        <v>110</v>
      </c>
      <c r="H175" s="12" t="n">
        <v>21</v>
      </c>
      <c r="I175" s="11" t="n">
        <v>46</v>
      </c>
      <c r="J175" s="11" t="n">
        <v>11.99</v>
      </c>
      <c r="K175" s="11">
        <f>SUM(M175,O175,Q175,S175,U175,W175)</f>
        <v/>
      </c>
      <c r="L175" s="11">
        <f>SUM(AA175,AC175,AE175,AG175,AH175)</f>
        <v/>
      </c>
      <c r="M175" s="13" t="n"/>
      <c r="N175" s="14" t="n"/>
      <c r="O175" s="15" t="n"/>
      <c r="P175" s="14" t="n"/>
      <c r="Q175" s="16" t="n"/>
      <c r="R175" s="14" t="n"/>
      <c r="S175" s="17" t="n"/>
      <c r="T175" s="14" t="n"/>
      <c r="U175" s="14" t="n"/>
      <c r="V175" s="14" t="n"/>
      <c r="W175" s="19" t="n"/>
      <c r="X175" s="14" t="n"/>
      <c r="Y175" s="19" t="inlineStr"/>
      <c r="Z175" s="14" t="inlineStr"/>
      <c r="AA175" s="14" t="n"/>
      <c r="AB175" s="14" t="n"/>
      <c r="AC175" s="14" t="n"/>
      <c r="AD175" s="14" t="n"/>
      <c r="AE175" s="14" t="n"/>
      <c r="AF175" s="14" t="n"/>
      <c r="AG175" s="14" t="n"/>
      <c r="AH175" s="11" t="n">
        <v>12.03</v>
      </c>
      <c r="AI175" s="2">
        <f>SUM(N175,P175,R175,T175,V175,X175,Z175)</f>
        <v/>
      </c>
      <c r="AJ175" s="20">
        <f>IFERROR(AI175/$AI$616*100,0)</f>
        <v/>
      </c>
      <c r="AK175" s="2">
        <f>IFERROR(AJ175/100*$AK$1,0)</f>
        <v/>
      </c>
    </row>
    <row r="176">
      <c r="A176" s="11" t="inlineStr">
        <is>
          <t>10.06.4.75.005</t>
        </is>
      </c>
      <c r="B176" s="11" t="inlineStr">
        <is>
          <t>JOHN &amp; WILMA MCDONOUGH</t>
        </is>
      </c>
      <c r="C176" s="11" t="inlineStr">
        <is>
          <t>6007 FRENCH LAKE TRL</t>
        </is>
      </c>
      <c r="D176" s="11" t="inlineStr">
        <is>
          <t>FARIBAULT MN 55021</t>
        </is>
      </c>
      <c r="E176" s="11" t="inlineStr">
        <is>
          <t>SE SE</t>
        </is>
      </c>
      <c r="F176" s="12" t="n">
        <v>6</v>
      </c>
      <c r="G176" s="12" t="n">
        <v>110</v>
      </c>
      <c r="H176" s="12" t="n">
        <v>21</v>
      </c>
      <c r="I176" s="11" t="n">
        <v>67</v>
      </c>
      <c r="J176" s="11" t="n">
        <v>9.550000000000001</v>
      </c>
      <c r="K176" s="11">
        <f>SUM(M176,O176,Q176,S176,U176,W176)</f>
        <v/>
      </c>
      <c r="L176" s="11">
        <f>SUM(AA176,AC176,AE176,AG176,AH176)</f>
        <v/>
      </c>
      <c r="M176" s="13" t="n"/>
      <c r="N176" s="14" t="n"/>
      <c r="O176" s="15" t="n"/>
      <c r="P176" s="14" t="n"/>
      <c r="Q176" s="16" t="n"/>
      <c r="R176" s="14" t="n"/>
      <c r="S176" s="17" t="n"/>
      <c r="T176" s="14" t="n"/>
      <c r="U176" s="14" t="n"/>
      <c r="V176" s="14" t="n"/>
      <c r="W176" s="18" t="n">
        <v>3.05</v>
      </c>
      <c r="X176" s="2" t="n">
        <v>299.3745312</v>
      </c>
      <c r="Y176" s="19" t="inlineStr"/>
      <c r="Z176" s="14" t="inlineStr"/>
      <c r="AA176" s="14" t="n"/>
      <c r="AB176" s="14" t="n"/>
      <c r="AC176" s="14" t="n"/>
      <c r="AD176" s="14" t="n"/>
      <c r="AE176" s="14" t="n"/>
      <c r="AF176" s="14" t="n"/>
      <c r="AG176" s="14" t="n"/>
      <c r="AH176" s="11" t="n">
        <v>6.48</v>
      </c>
      <c r="AI176" s="2">
        <f>SUM(N176,P176,R176,T176,V176,X176,Z176)</f>
        <v/>
      </c>
      <c r="AJ176" s="20">
        <f>IFERROR(AI176/$AI$616*100,0)</f>
        <v/>
      </c>
      <c r="AK176" s="2">
        <f>IFERROR(AJ176/100*$AK$1,0)</f>
        <v/>
      </c>
    </row>
    <row r="177">
      <c r="A177" s="11" t="inlineStr">
        <is>
          <t>10.07.1.25.001</t>
        </is>
      </c>
      <c r="B177" s="11" t="inlineStr">
        <is>
          <t>MARC D &amp; MISTY L WESTERGREN</t>
        </is>
      </c>
      <c r="C177" s="11" t="inlineStr">
        <is>
          <t>6009 FRENCH LAKE TRL</t>
        </is>
      </c>
      <c r="D177" s="11" t="inlineStr">
        <is>
          <t>FARIBAULT MN 55021</t>
        </is>
      </c>
      <c r="E177" s="11" t="inlineStr">
        <is>
          <t>004</t>
        </is>
      </c>
      <c r="F177" s="12" t="n">
        <v>7</v>
      </c>
      <c r="G177" s="12" t="n">
        <v>110</v>
      </c>
      <c r="H177" s="12" t="n">
        <v>21</v>
      </c>
      <c r="I177" s="11" t="n">
        <v>50</v>
      </c>
      <c r="J177" s="11" t="n">
        <v>22.92</v>
      </c>
      <c r="K177" s="11">
        <f>SUM(M177,O177,Q177,S177,U177,W177)</f>
        <v/>
      </c>
      <c r="L177" s="11">
        <f>SUM(AA177,AC177,AE177,AG177,AH177)</f>
        <v/>
      </c>
      <c r="M177" s="13" t="n"/>
      <c r="N177" s="14" t="n"/>
      <c r="O177" s="15" t="n"/>
      <c r="P177" s="14" t="n"/>
      <c r="Q177" s="16" t="n"/>
      <c r="R177" s="14" t="n"/>
      <c r="S177" s="17" t="n"/>
      <c r="T177" s="14" t="n"/>
      <c r="U177" s="14" t="n"/>
      <c r="V177" s="14" t="n"/>
      <c r="W177" s="18" t="n">
        <v>2.38</v>
      </c>
      <c r="X177" s="2" t="n">
        <v>234.5633425723899</v>
      </c>
      <c r="Y177" s="19" t="inlineStr"/>
      <c r="Z177" s="14" t="inlineStr"/>
      <c r="AA177" s="14" t="n"/>
      <c r="AB177" s="14" t="n"/>
      <c r="AC177" s="14" t="n"/>
      <c r="AD177" s="14" t="n"/>
      <c r="AE177" s="14" t="n"/>
      <c r="AF177" s="14" t="n"/>
      <c r="AG177" s="14" t="n"/>
      <c r="AH177" s="11" t="n">
        <v>20.54</v>
      </c>
      <c r="AI177" s="2">
        <f>SUM(N177,P177,R177,T177,V177,X177,Z177)</f>
        <v/>
      </c>
      <c r="AJ177" s="20">
        <f>IFERROR(AI177/$AI$616*100,0)</f>
        <v/>
      </c>
      <c r="AK177" s="2">
        <f>IFERROR(AJ177/100*$AK$1,0)</f>
        <v/>
      </c>
    </row>
    <row r="178">
      <c r="A178" s="11" t="inlineStr">
        <is>
          <t>10.07.1.25.001</t>
        </is>
      </c>
      <c r="B178" s="11" t="inlineStr">
        <is>
          <t>MARC D &amp; MISTY L WESTERGREN</t>
        </is>
      </c>
      <c r="C178" s="11" t="inlineStr">
        <is>
          <t>6009 FRENCH LAKE TRL</t>
        </is>
      </c>
      <c r="D178" s="11" t="inlineStr">
        <is>
          <t>FARIBAULT MN 55021</t>
        </is>
      </c>
      <c r="E178" s="11" t="inlineStr">
        <is>
          <t>NW NE</t>
        </is>
      </c>
      <c r="F178" s="12" t="n">
        <v>7</v>
      </c>
      <c r="G178" s="12" t="n">
        <v>110</v>
      </c>
      <c r="H178" s="12" t="n">
        <v>21</v>
      </c>
      <c r="I178" s="11" t="n">
        <v>50</v>
      </c>
      <c r="J178" s="11" t="n">
        <v>26.45</v>
      </c>
      <c r="K178" s="11">
        <f>SUM(M178,O178,Q178,S178,U178,W178)</f>
        <v/>
      </c>
      <c r="L178" s="11">
        <f>SUM(AA178,AC178,AE178,AG178,AH178)</f>
        <v/>
      </c>
      <c r="M178" s="13" t="n"/>
      <c r="N178" s="14" t="n"/>
      <c r="O178" s="15" t="n"/>
      <c r="P178" s="14" t="n"/>
      <c r="Q178" s="16" t="n"/>
      <c r="R178" s="14" t="n"/>
      <c r="S178" s="17" t="n"/>
      <c r="T178" s="14" t="n"/>
      <c r="U178" s="14" t="n"/>
      <c r="V178" s="14" t="n"/>
      <c r="W178" s="19" t="n"/>
      <c r="X178" s="14" t="n"/>
      <c r="Y178" s="19" t="inlineStr"/>
      <c r="Z178" s="14" t="inlineStr"/>
      <c r="AA178" s="14" t="n"/>
      <c r="AB178" s="14" t="n"/>
      <c r="AC178" s="14" t="n"/>
      <c r="AD178" s="14" t="n"/>
      <c r="AE178" s="14" t="n"/>
      <c r="AF178" s="14" t="n"/>
      <c r="AG178" s="14" t="n"/>
      <c r="AH178" s="11" t="n">
        <v>26.45</v>
      </c>
      <c r="AI178" s="2">
        <f>SUM(N178,P178,R178,T178,V178,X178,Z178)</f>
        <v/>
      </c>
      <c r="AJ178" s="20">
        <f>IFERROR(AI178/$AI$616*100,0)</f>
        <v/>
      </c>
      <c r="AK178" s="2">
        <f>IFERROR(AJ178/100*$AK$1,0)</f>
        <v/>
      </c>
    </row>
    <row r="179">
      <c r="A179" s="11" t="inlineStr">
        <is>
          <t>10.07.1.25.002</t>
        </is>
      </c>
      <c r="B179" s="11" t="inlineStr">
        <is>
          <t>RICHARD JARAMILLO ET AL</t>
        </is>
      </c>
      <c r="C179" s="11" t="inlineStr">
        <is>
          <t>6099 FRENCH LAKE TR</t>
        </is>
      </c>
      <c r="D179" s="11" t="inlineStr">
        <is>
          <t>FARIBAULT MN 55021</t>
        </is>
      </c>
      <c r="E179" s="11" t="inlineStr">
        <is>
          <t>003</t>
        </is>
      </c>
      <c r="F179" s="12" t="n">
        <v>7</v>
      </c>
      <c r="G179" s="12" t="n">
        <v>110</v>
      </c>
      <c r="H179" s="12" t="n">
        <v>21</v>
      </c>
      <c r="I179" s="11" t="n">
        <v>42</v>
      </c>
      <c r="J179" s="11" t="n">
        <v>15.68</v>
      </c>
      <c r="K179" s="11">
        <f>SUM(M179,O179,Q179,S179,U179,W179)</f>
        <v/>
      </c>
      <c r="L179" s="11">
        <f>SUM(AA179,AC179,AE179,AG179,AH179)</f>
        <v/>
      </c>
      <c r="M179" s="13" t="n"/>
      <c r="N179" s="14" t="n"/>
      <c r="O179" s="15" t="n"/>
      <c r="P179" s="14" t="n"/>
      <c r="Q179" s="16" t="n"/>
      <c r="R179" s="14" t="n"/>
      <c r="S179" s="17" t="n"/>
      <c r="T179" s="14" t="n"/>
      <c r="U179" s="14" t="n"/>
      <c r="V179" s="14" t="n"/>
      <c r="W179" s="19" t="n"/>
      <c r="X179" s="14" t="n"/>
      <c r="Y179" s="19" t="inlineStr"/>
      <c r="Z179" s="14" t="inlineStr"/>
      <c r="AA179" s="14" t="n"/>
      <c r="AB179" s="14" t="n"/>
      <c r="AC179" s="14" t="n"/>
      <c r="AD179" s="14" t="n"/>
      <c r="AE179" s="14" t="n"/>
      <c r="AF179" s="14" t="n"/>
      <c r="AG179" s="14" t="n"/>
      <c r="AH179" s="11" t="n">
        <v>15.68</v>
      </c>
      <c r="AI179" s="2">
        <f>SUM(N179,P179,R179,T179,V179,X179,Z179)</f>
        <v/>
      </c>
      <c r="AJ179" s="20">
        <f>IFERROR(AI179/$AI$616*100,0)</f>
        <v/>
      </c>
      <c r="AK179" s="2">
        <f>IFERROR(AJ179/100*$AK$1,0)</f>
        <v/>
      </c>
    </row>
    <row r="180">
      <c r="A180" s="11" t="inlineStr">
        <is>
          <t>10.07.1.25.002</t>
        </is>
      </c>
      <c r="B180" s="11" t="inlineStr">
        <is>
          <t>RICHARD JARAMILLO ET AL</t>
        </is>
      </c>
      <c r="C180" s="11" t="inlineStr">
        <is>
          <t>6099 FRENCH LAKE TR</t>
        </is>
      </c>
      <c r="D180" s="11" t="inlineStr">
        <is>
          <t>FARIBAULT MN 55021</t>
        </is>
      </c>
      <c r="E180" s="11" t="inlineStr">
        <is>
          <t>004</t>
        </is>
      </c>
      <c r="F180" s="12" t="n">
        <v>7</v>
      </c>
      <c r="G180" s="12" t="n">
        <v>110</v>
      </c>
      <c r="H180" s="12" t="n">
        <v>21</v>
      </c>
      <c r="I180" s="11" t="n">
        <v>42</v>
      </c>
      <c r="J180" s="11" t="n">
        <v>12.27</v>
      </c>
      <c r="K180" s="11">
        <f>SUM(M180,O180,Q180,S180,U180,W180)</f>
        <v/>
      </c>
      <c r="L180" s="11">
        <f>SUM(AA180,AC180,AE180,AG180,AH180)</f>
        <v/>
      </c>
      <c r="M180" s="13" t="n"/>
      <c r="N180" s="14" t="n"/>
      <c r="O180" s="15" t="n"/>
      <c r="P180" s="14" t="n"/>
      <c r="Q180" s="16" t="n"/>
      <c r="R180" s="14" t="n"/>
      <c r="S180" s="17" t="n"/>
      <c r="T180" s="14" t="n"/>
      <c r="U180" s="14" t="n"/>
      <c r="V180" s="14" t="n"/>
      <c r="W180" s="18" t="n">
        <v>5.89</v>
      </c>
      <c r="X180" s="2" t="n">
        <v>642.3737663999998</v>
      </c>
      <c r="Y180" s="19" t="inlineStr"/>
      <c r="Z180" s="14" t="inlineStr"/>
      <c r="AA180" s="14" t="n"/>
      <c r="AB180" s="14" t="n"/>
      <c r="AC180" s="14" t="n"/>
      <c r="AD180" s="14" t="n"/>
      <c r="AE180" s="14" t="n"/>
      <c r="AF180" s="14" t="n"/>
      <c r="AG180" s="14" t="n"/>
      <c r="AH180" s="11" t="n">
        <v>6.38</v>
      </c>
      <c r="AI180" s="2">
        <f>SUM(N180,P180,R180,T180,V180,X180,Z180)</f>
        <v/>
      </c>
      <c r="AJ180" s="20">
        <f>IFERROR(AI180/$AI$616*100,0)</f>
        <v/>
      </c>
      <c r="AK180" s="2">
        <f>IFERROR(AJ180/100*$AK$1,0)</f>
        <v/>
      </c>
    </row>
    <row r="181">
      <c r="A181" s="11" t="inlineStr">
        <is>
          <t>10.07.1.25.002</t>
        </is>
      </c>
      <c r="B181" s="11" t="inlineStr">
        <is>
          <t>RICHARD JARAMILLO ET AL</t>
        </is>
      </c>
      <c r="C181" s="11" t="inlineStr">
        <is>
          <t>6099 FRENCH LAKE TR</t>
        </is>
      </c>
      <c r="D181" s="11" t="inlineStr">
        <is>
          <t>FARIBAULT MN 55021</t>
        </is>
      </c>
      <c r="E181" s="11" t="inlineStr">
        <is>
          <t>NW NE</t>
        </is>
      </c>
      <c r="F181" s="12" t="n">
        <v>7</v>
      </c>
      <c r="G181" s="12" t="n">
        <v>110</v>
      </c>
      <c r="H181" s="12" t="n">
        <v>21</v>
      </c>
      <c r="I181" s="11" t="n">
        <v>42</v>
      </c>
      <c r="J181" s="11" t="n">
        <v>13.78</v>
      </c>
      <c r="K181" s="11">
        <f>SUM(M181,O181,Q181,S181,U181,W181)</f>
        <v/>
      </c>
      <c r="L181" s="11">
        <f>SUM(AA181,AC181,AE181,AG181,AH181)</f>
        <v/>
      </c>
      <c r="M181" s="13" t="n"/>
      <c r="N181" s="14" t="n"/>
      <c r="O181" s="15" t="n"/>
      <c r="P181" s="14" t="n"/>
      <c r="Q181" s="16" t="n"/>
      <c r="R181" s="14" t="n"/>
      <c r="S181" s="17" t="n"/>
      <c r="T181" s="14" t="n"/>
      <c r="U181" s="14" t="n"/>
      <c r="V181" s="14" t="n"/>
      <c r="W181" s="18" t="n">
        <v>0.03</v>
      </c>
      <c r="X181" s="2" t="n">
        <v>3.2718528</v>
      </c>
      <c r="Y181" s="19" t="inlineStr"/>
      <c r="Z181" s="14" t="inlineStr"/>
      <c r="AA181" s="14" t="n"/>
      <c r="AB181" s="14" t="n"/>
      <c r="AC181" s="14" t="n"/>
      <c r="AD181" s="14" t="n"/>
      <c r="AE181" s="14" t="n"/>
      <c r="AF181" s="14" t="n"/>
      <c r="AG181" s="14" t="n"/>
      <c r="AH181" s="11" t="n">
        <v>13.75</v>
      </c>
      <c r="AI181" s="2">
        <f>SUM(N181,P181,R181,T181,V181,X181,Z181)</f>
        <v/>
      </c>
      <c r="AJ181" s="20">
        <f>IFERROR(AI181/$AI$616*100,0)</f>
        <v/>
      </c>
      <c r="AK181" s="2">
        <f>IFERROR(AJ181/100*$AK$1,0)</f>
        <v/>
      </c>
    </row>
    <row r="182">
      <c r="A182" s="11" t="inlineStr">
        <is>
          <t>10.07.1.51.001</t>
        </is>
      </c>
      <c r="B182" s="11" t="inlineStr">
        <is>
          <t>JASINSKI PROPERTIES LLC</t>
        </is>
      </c>
      <c r="C182" s="11" t="inlineStr">
        <is>
          <t>421 CENTRAL AVE LOFT A</t>
        </is>
      </c>
      <c r="D182" s="11" t="inlineStr">
        <is>
          <t>FARIBAULT MN 55021</t>
        </is>
      </c>
      <c r="E182" s="11" t="inlineStr">
        <is>
          <t>003</t>
        </is>
      </c>
      <c r="F182" s="12" t="n">
        <v>7</v>
      </c>
      <c r="G182" s="12" t="n">
        <v>110</v>
      </c>
      <c r="H182" s="12" t="n">
        <v>21</v>
      </c>
      <c r="I182" s="14" t="n"/>
      <c r="J182" s="11" t="n">
        <v>0.7</v>
      </c>
      <c r="K182" s="11">
        <f>SUM(M182,O182,Q182,S182,U182,W182)</f>
        <v/>
      </c>
      <c r="L182" s="11">
        <f>SUM(AA182,AC182,AE182,AG182,AH182)</f>
        <v/>
      </c>
      <c r="M182" s="13" t="n"/>
      <c r="N182" s="14" t="n"/>
      <c r="O182" s="15" t="n"/>
      <c r="P182" s="14" t="n"/>
      <c r="Q182" s="16" t="n"/>
      <c r="R182" s="14" t="n"/>
      <c r="S182" s="17" t="n"/>
      <c r="T182" s="14" t="n"/>
      <c r="U182" s="14" t="n"/>
      <c r="V182" s="14" t="n"/>
      <c r="W182" s="18" t="n">
        <v>0.7</v>
      </c>
      <c r="X182" s="2" t="n">
        <v>76.34323199999999</v>
      </c>
      <c r="Y182" s="19" t="inlineStr"/>
      <c r="Z182" s="14" t="inlineStr"/>
      <c r="AA182" s="14" t="n"/>
      <c r="AB182" s="14" t="n"/>
      <c r="AC182" s="14" t="n"/>
      <c r="AD182" s="14" t="n"/>
      <c r="AE182" s="14" t="n"/>
      <c r="AF182" s="14" t="n"/>
      <c r="AG182" s="14" t="n"/>
      <c r="AH182" s="14" t="n"/>
      <c r="AI182" s="2">
        <f>SUM(N182,P182,R182,T182,V182,X182,Z182)</f>
        <v/>
      </c>
      <c r="AJ182" s="20">
        <f>IFERROR(AI182/$AI$616*100,0)</f>
        <v/>
      </c>
      <c r="AK182" s="2">
        <f>IFERROR(AJ182/100*$AK$1,0)</f>
        <v/>
      </c>
    </row>
    <row r="183">
      <c r="A183" s="11" t="inlineStr">
        <is>
          <t>10.07.1.51.002</t>
        </is>
      </c>
      <c r="B183" s="11" t="inlineStr">
        <is>
          <t>SCOTT &amp; POLLY JOHNSON</t>
        </is>
      </c>
      <c r="C183" s="11" t="inlineStr">
        <is>
          <t>7304 UPPER 157TH ST</t>
        </is>
      </c>
      <c r="D183" s="11" t="inlineStr">
        <is>
          <t>APPLE VALLEY MN 55124</t>
        </is>
      </c>
      <c r="E183" s="11" t="inlineStr">
        <is>
          <t>003</t>
        </is>
      </c>
      <c r="F183" s="12" t="n">
        <v>7</v>
      </c>
      <c r="G183" s="12" t="n">
        <v>110</v>
      </c>
      <c r="H183" s="12" t="n">
        <v>21</v>
      </c>
      <c r="I183" s="14" t="n"/>
      <c r="J183" s="11" t="n">
        <v>0.57</v>
      </c>
      <c r="K183" s="11">
        <f>SUM(M183,O183,Q183,S183,U183,W183)</f>
        <v/>
      </c>
      <c r="L183" s="11">
        <f>SUM(AA183,AC183,AE183,AG183,AH183)</f>
        <v/>
      </c>
      <c r="M183" s="13" t="n"/>
      <c r="N183" s="14" t="n"/>
      <c r="O183" s="15" t="n"/>
      <c r="P183" s="14" t="n"/>
      <c r="Q183" s="16" t="n"/>
      <c r="R183" s="14" t="n"/>
      <c r="S183" s="17" t="n"/>
      <c r="T183" s="14" t="n"/>
      <c r="U183" s="14" t="n"/>
      <c r="V183" s="14" t="n"/>
      <c r="W183" s="18" t="n">
        <v>0.57</v>
      </c>
      <c r="X183" s="2" t="n">
        <v>62.16520319999999</v>
      </c>
      <c r="Y183" s="19" t="inlineStr"/>
      <c r="Z183" s="14" t="inlineStr"/>
      <c r="AA183" s="14" t="n"/>
      <c r="AB183" s="14" t="n"/>
      <c r="AC183" s="14" t="n"/>
      <c r="AD183" s="14" t="n"/>
      <c r="AE183" s="14" t="n"/>
      <c r="AF183" s="14" t="n"/>
      <c r="AG183" s="14" t="n"/>
      <c r="AH183" s="14" t="n"/>
      <c r="AI183" s="2">
        <f>SUM(N183,P183,R183,T183,V183,X183,Z183)</f>
        <v/>
      </c>
      <c r="AJ183" s="20">
        <f>IFERROR(AI183/$AI$616*100,0)</f>
        <v/>
      </c>
      <c r="AK183" s="2">
        <f>IFERROR(AJ183/100*$AK$1,0)</f>
        <v/>
      </c>
    </row>
    <row r="184">
      <c r="A184" s="11" t="inlineStr">
        <is>
          <t>10.07.1.51.003</t>
        </is>
      </c>
      <c r="B184" s="11" t="inlineStr">
        <is>
          <t>DON &amp; KARLA BREITENFELDT</t>
        </is>
      </c>
      <c r="C184" s="11" t="inlineStr">
        <is>
          <t>6389 FRENCH LAKE TRL</t>
        </is>
      </c>
      <c r="D184" s="11" t="inlineStr">
        <is>
          <t>FARIBAULT MN 55021</t>
        </is>
      </c>
      <c r="E184" s="11" t="inlineStr">
        <is>
          <t>003</t>
        </is>
      </c>
      <c r="F184" s="12" t="n">
        <v>7</v>
      </c>
      <c r="G184" s="12" t="n">
        <v>110</v>
      </c>
      <c r="H184" s="12" t="n">
        <v>21</v>
      </c>
      <c r="I184" s="14" t="n"/>
      <c r="J184" s="11" t="n">
        <v>0.64</v>
      </c>
      <c r="K184" s="11">
        <f>SUM(M184,O184,Q184,S184,U184,W184)</f>
        <v/>
      </c>
      <c r="L184" s="11">
        <f>SUM(AA184,AC184,AE184,AG184,AH184)</f>
        <v/>
      </c>
      <c r="M184" s="13" t="n"/>
      <c r="N184" s="14" t="n"/>
      <c r="O184" s="15" t="n"/>
      <c r="P184" s="14" t="n"/>
      <c r="Q184" s="16" t="n"/>
      <c r="R184" s="14" t="n"/>
      <c r="S184" s="17" t="n"/>
      <c r="T184" s="14" t="n"/>
      <c r="U184" s="14" t="n"/>
      <c r="V184" s="14" t="n"/>
      <c r="W184" s="18" t="n">
        <v>0.64</v>
      </c>
      <c r="X184" s="2" t="n">
        <v>69.7995264</v>
      </c>
      <c r="Y184" s="19" t="inlineStr"/>
      <c r="Z184" s="14" t="inlineStr"/>
      <c r="AA184" s="14" t="n"/>
      <c r="AB184" s="14" t="n"/>
      <c r="AC184" s="14" t="n"/>
      <c r="AD184" s="14" t="n"/>
      <c r="AE184" s="14" t="n"/>
      <c r="AF184" s="14" t="n"/>
      <c r="AG184" s="14" t="n"/>
      <c r="AH184" s="14" t="n"/>
      <c r="AI184" s="2">
        <f>SUM(N184,P184,R184,T184,V184,X184,Z184)</f>
        <v/>
      </c>
      <c r="AJ184" s="20">
        <f>IFERROR(AI184/$AI$616*100,0)</f>
        <v/>
      </c>
      <c r="AK184" s="2">
        <f>IFERROR(AJ184/100*$AK$1,0)</f>
        <v/>
      </c>
    </row>
    <row r="185">
      <c r="A185" s="11" t="inlineStr">
        <is>
          <t>10.07.1.51.005</t>
        </is>
      </c>
      <c r="B185" s="11" t="inlineStr">
        <is>
          <t>MATTHEW D &amp; ANN M HANSEN</t>
        </is>
      </c>
      <c r="C185" s="11" t="inlineStr">
        <is>
          <t>17888 LIV LN</t>
        </is>
      </c>
      <c r="D185" s="11" t="inlineStr">
        <is>
          <t>EDEN PRAIRIE MN  55346</t>
        </is>
      </c>
      <c r="E185" s="11" t="inlineStr">
        <is>
          <t>003</t>
        </is>
      </c>
      <c r="F185" s="12" t="n">
        <v>7</v>
      </c>
      <c r="G185" s="12" t="n">
        <v>110</v>
      </c>
      <c r="H185" s="12" t="n">
        <v>21</v>
      </c>
      <c r="I185" s="14" t="n"/>
      <c r="J185" s="11" t="n">
        <v>0.5</v>
      </c>
      <c r="K185" s="11">
        <f>SUM(M185,O185,Q185,S185,U185,W185)</f>
        <v/>
      </c>
      <c r="L185" s="11">
        <f>SUM(AA185,AC185,AE185,AG185,AH185)</f>
        <v/>
      </c>
      <c r="M185" s="13" t="n"/>
      <c r="N185" s="14" t="n"/>
      <c r="O185" s="15" t="n"/>
      <c r="P185" s="14" t="n"/>
      <c r="Q185" s="16" t="n"/>
      <c r="R185" s="14" t="n"/>
      <c r="S185" s="17" t="n"/>
      <c r="T185" s="14" t="n"/>
      <c r="U185" s="14" t="n"/>
      <c r="V185" s="14" t="n"/>
      <c r="W185" s="18" t="n">
        <v>0.48</v>
      </c>
      <c r="X185" s="2" t="n">
        <v>52.34964479999999</v>
      </c>
      <c r="Y185" s="19" t="inlineStr"/>
      <c r="Z185" s="14" t="inlineStr"/>
      <c r="AA185" s="14" t="n"/>
      <c r="AB185" s="14" t="n"/>
      <c r="AC185" s="14" t="n"/>
      <c r="AD185" s="14" t="n"/>
      <c r="AE185" s="14" t="n"/>
      <c r="AF185" s="14" t="n"/>
      <c r="AG185" s="14" t="n"/>
      <c r="AH185" s="11" t="n">
        <v>0.03</v>
      </c>
      <c r="AI185" s="2">
        <f>SUM(N185,P185,R185,T185,V185,X185,Z185)</f>
        <v/>
      </c>
      <c r="AJ185" s="20">
        <f>IFERROR(AI185/$AI$616*100,0)</f>
        <v/>
      </c>
      <c r="AK185" s="2">
        <f>IFERROR(AJ185/100*$AK$1,0)</f>
        <v/>
      </c>
    </row>
    <row r="186">
      <c r="A186" s="11" t="inlineStr">
        <is>
          <t>10.07.1.51.006</t>
        </is>
      </c>
      <c r="B186" s="11" t="inlineStr">
        <is>
          <t>DON &amp; KARLA BREITENFELDT</t>
        </is>
      </c>
      <c r="C186" s="11" t="inlineStr">
        <is>
          <t>6389 FRENCH LAKE TRL</t>
        </is>
      </c>
      <c r="D186" s="11" t="inlineStr">
        <is>
          <t>FARIBAULT MN 55021</t>
        </is>
      </c>
      <c r="E186" s="11" t="inlineStr">
        <is>
          <t>003</t>
        </is>
      </c>
      <c r="F186" s="12" t="n">
        <v>7</v>
      </c>
      <c r="G186" s="12" t="n">
        <v>110</v>
      </c>
      <c r="H186" s="12" t="n">
        <v>21</v>
      </c>
      <c r="I186" s="14" t="n"/>
      <c r="J186" s="11" t="n">
        <v>0.11</v>
      </c>
      <c r="K186" s="11">
        <f>SUM(M186,O186,Q186,S186,U186,W186)</f>
        <v/>
      </c>
      <c r="L186" s="11">
        <f>SUM(AA186,AC186,AE186,AG186,AH186)</f>
        <v/>
      </c>
      <c r="M186" s="13" t="n"/>
      <c r="N186" s="14" t="n"/>
      <c r="O186" s="15" t="n"/>
      <c r="P186" s="14" t="n"/>
      <c r="Q186" s="16" t="n"/>
      <c r="R186" s="14" t="n"/>
      <c r="S186" s="17" t="n"/>
      <c r="T186" s="14" t="n"/>
      <c r="U186" s="14" t="n"/>
      <c r="V186" s="14" t="n"/>
      <c r="W186" s="18" t="n">
        <v>0.06</v>
      </c>
      <c r="X186" s="2" t="n">
        <v>6.543705599999999</v>
      </c>
      <c r="Y186" s="19" t="inlineStr"/>
      <c r="Z186" s="14" t="inlineStr"/>
      <c r="AA186" s="14" t="n"/>
      <c r="AB186" s="14" t="n"/>
      <c r="AC186" s="14" t="n"/>
      <c r="AD186" s="14" t="n"/>
      <c r="AE186" s="14" t="n"/>
      <c r="AF186" s="14" t="n"/>
      <c r="AG186" s="14" t="n"/>
      <c r="AH186" s="11" t="n">
        <v>0.04</v>
      </c>
      <c r="AI186" s="2">
        <f>SUM(N186,P186,R186,T186,V186,X186,Z186)</f>
        <v/>
      </c>
      <c r="AJ186" s="20">
        <f>IFERROR(AI186/$AI$616*100,0)</f>
        <v/>
      </c>
      <c r="AK186" s="2">
        <f>IFERROR(AJ186/100*$AK$1,0)</f>
        <v/>
      </c>
    </row>
    <row r="187">
      <c r="A187" s="11" t="inlineStr">
        <is>
          <t>10.07.1.51.008</t>
        </is>
      </c>
      <c r="B187" s="11" t="inlineStr">
        <is>
          <t>JASINSKI PROPERTIES LLC</t>
        </is>
      </c>
      <c r="C187" s="11" t="inlineStr">
        <is>
          <t>421 CENTRAL AVE LOFT A</t>
        </is>
      </c>
      <c r="D187" s="11" t="inlineStr">
        <is>
          <t>FARIBAULT MN 55021</t>
        </is>
      </c>
      <c r="E187" s="11" t="inlineStr">
        <is>
          <t>003</t>
        </is>
      </c>
      <c r="F187" s="12" t="n">
        <v>7</v>
      </c>
      <c r="G187" s="12" t="n">
        <v>110</v>
      </c>
      <c r="H187" s="12" t="n">
        <v>21</v>
      </c>
      <c r="I187" s="14" t="n"/>
      <c r="J187" s="11" t="n">
        <v>0.24</v>
      </c>
      <c r="K187" s="11">
        <f>SUM(M187,O187,Q187,S187,U187,W187)</f>
        <v/>
      </c>
      <c r="L187" s="11">
        <f>SUM(AA187,AC187,AE187,AG187,AH187)</f>
        <v/>
      </c>
      <c r="M187" s="13" t="n"/>
      <c r="N187" s="14" t="n"/>
      <c r="O187" s="15" t="n"/>
      <c r="P187" s="14" t="n"/>
      <c r="Q187" s="16" t="n"/>
      <c r="R187" s="14" t="n"/>
      <c r="S187" s="17" t="n"/>
      <c r="T187" s="14" t="n"/>
      <c r="U187" s="14" t="n"/>
      <c r="V187" s="14" t="n"/>
      <c r="W187" s="18" t="n">
        <v>0.18</v>
      </c>
      <c r="X187" s="2" t="n">
        <v>19.63111679999999</v>
      </c>
      <c r="Y187" s="19" t="inlineStr"/>
      <c r="Z187" s="14" t="inlineStr"/>
      <c r="AA187" s="14" t="n"/>
      <c r="AB187" s="14" t="n"/>
      <c r="AC187" s="14" t="n"/>
      <c r="AD187" s="14" t="n"/>
      <c r="AE187" s="14" t="n"/>
      <c r="AF187" s="14" t="n"/>
      <c r="AG187" s="14" t="n"/>
      <c r="AH187" s="11" t="n">
        <v>0.06</v>
      </c>
      <c r="AI187" s="2">
        <f>SUM(N187,P187,R187,T187,V187,X187,Z187)</f>
        <v/>
      </c>
      <c r="AJ187" s="20">
        <f>IFERROR(AI187/$AI$616*100,0)</f>
        <v/>
      </c>
      <c r="AK187" s="2">
        <f>IFERROR(AJ187/100*$AK$1,0)</f>
        <v/>
      </c>
    </row>
    <row r="188">
      <c r="A188" s="11" t="inlineStr">
        <is>
          <t>10.07.1.52.001</t>
        </is>
      </c>
      <c r="B188" s="11" t="inlineStr">
        <is>
          <t>DON &amp; KARLA BREITENFELDT</t>
        </is>
      </c>
      <c r="C188" s="11" t="inlineStr">
        <is>
          <t>6389 FRENCH LAKE TRL</t>
        </is>
      </c>
      <c r="D188" s="11" t="inlineStr">
        <is>
          <t>FARIBAULT MN 55021</t>
        </is>
      </c>
      <c r="E188" s="11" t="inlineStr">
        <is>
          <t>003</t>
        </is>
      </c>
      <c r="F188" s="12" t="n">
        <v>7</v>
      </c>
      <c r="G188" s="12" t="n">
        <v>110</v>
      </c>
      <c r="H188" s="12" t="n">
        <v>21</v>
      </c>
      <c r="I188" s="14" t="n"/>
      <c r="J188" s="11" t="n">
        <v>0.92</v>
      </c>
      <c r="K188" s="11">
        <f>SUM(M188,O188,Q188,S188,U188,W188)</f>
        <v/>
      </c>
      <c r="L188" s="11">
        <f>SUM(AA188,AC188,AE188,AG188,AH188)</f>
        <v/>
      </c>
      <c r="M188" s="13" t="n"/>
      <c r="N188" s="14" t="n"/>
      <c r="O188" s="15" t="n"/>
      <c r="P188" s="14" t="n"/>
      <c r="Q188" s="16" t="n"/>
      <c r="R188" s="14" t="n"/>
      <c r="S188" s="17" t="n"/>
      <c r="T188" s="14" t="n"/>
      <c r="U188" s="14" t="n"/>
      <c r="V188" s="14" t="n"/>
      <c r="W188" s="18" t="n">
        <v>0.24</v>
      </c>
      <c r="X188" s="2" t="n">
        <v>26.1748224</v>
      </c>
      <c r="Y188" s="19" t="inlineStr"/>
      <c r="Z188" s="14" t="inlineStr"/>
      <c r="AA188" s="14" t="n"/>
      <c r="AB188" s="14" t="n"/>
      <c r="AC188" s="14" t="n"/>
      <c r="AD188" s="14" t="n"/>
      <c r="AE188" s="14" t="n"/>
      <c r="AF188" s="14" t="n"/>
      <c r="AG188" s="14" t="n"/>
      <c r="AH188" s="11" t="n">
        <v>0.68</v>
      </c>
      <c r="AI188" s="2">
        <f>SUM(N188,P188,R188,T188,V188,X188,Z188)</f>
        <v/>
      </c>
      <c r="AJ188" s="20">
        <f>IFERROR(AI188/$AI$616*100,0)</f>
        <v/>
      </c>
      <c r="AK188" s="2">
        <f>IFERROR(AJ188/100*$AK$1,0)</f>
        <v/>
      </c>
    </row>
    <row r="189">
      <c r="A189" s="11" t="inlineStr">
        <is>
          <t>10.07.1.52.002</t>
        </is>
      </c>
      <c r="B189" s="11" t="inlineStr">
        <is>
          <t>GREGORY C LARSON &amp; JORDYN O STADLER &amp;</t>
        </is>
      </c>
      <c r="C189" s="11" t="inlineStr">
        <is>
          <t>6345 FRENCH LAKE PATH</t>
        </is>
      </c>
      <c r="D189" s="11" t="inlineStr">
        <is>
          <t>FARIBAULT MN 55021</t>
        </is>
      </c>
      <c r="E189" s="11" t="inlineStr">
        <is>
          <t>003</t>
        </is>
      </c>
      <c r="F189" s="12" t="n">
        <v>7</v>
      </c>
      <c r="G189" s="12" t="n">
        <v>110</v>
      </c>
      <c r="H189" s="12" t="n">
        <v>21</v>
      </c>
      <c r="I189" s="14" t="n"/>
      <c r="J189" s="11" t="n">
        <v>0.92</v>
      </c>
      <c r="K189" s="11">
        <f>SUM(M189,O189,Q189,S189,U189,W189)</f>
        <v/>
      </c>
      <c r="L189" s="11">
        <f>SUM(AA189,AC189,AE189,AG189,AH189)</f>
        <v/>
      </c>
      <c r="M189" s="13" t="n"/>
      <c r="N189" s="14" t="n"/>
      <c r="O189" s="15" t="n"/>
      <c r="P189" s="14" t="n"/>
      <c r="Q189" s="16" t="n"/>
      <c r="R189" s="14" t="n"/>
      <c r="S189" s="17" t="n"/>
      <c r="T189" s="14" t="n"/>
      <c r="U189" s="14" t="n"/>
      <c r="V189" s="14" t="n"/>
      <c r="W189" s="18" t="n">
        <v>0.19</v>
      </c>
      <c r="X189" s="2" t="n">
        <v>20.7217344</v>
      </c>
      <c r="Y189" s="19" t="inlineStr"/>
      <c r="Z189" s="14" t="inlineStr"/>
      <c r="AA189" s="14" t="n"/>
      <c r="AB189" s="14" t="n"/>
      <c r="AC189" s="14" t="n"/>
      <c r="AD189" s="14" t="n"/>
      <c r="AE189" s="14" t="n"/>
      <c r="AF189" s="14" t="n"/>
      <c r="AG189" s="14" t="n"/>
      <c r="AH189" s="11" t="n">
        <v>0.73</v>
      </c>
      <c r="AI189" s="2">
        <f>SUM(N189,P189,R189,T189,V189,X189,Z189)</f>
        <v/>
      </c>
      <c r="AJ189" s="20">
        <f>IFERROR(AI189/$AI$616*100,0)</f>
        <v/>
      </c>
      <c r="AK189" s="2">
        <f>IFERROR(AJ189/100*$AK$1,0)</f>
        <v/>
      </c>
    </row>
    <row r="190">
      <c r="A190" s="11" t="inlineStr">
        <is>
          <t>10.07.1.52.003</t>
        </is>
      </c>
      <c r="B190" s="11" t="inlineStr">
        <is>
          <t>JASINSKI PROPERTIES LLC</t>
        </is>
      </c>
      <c r="C190" s="11" t="inlineStr">
        <is>
          <t>421 CENTRAL AVE LOFT A</t>
        </is>
      </c>
      <c r="D190" s="11" t="inlineStr">
        <is>
          <t>FARIBAULT MN 55021</t>
        </is>
      </c>
      <c r="E190" s="11" t="inlineStr">
        <is>
          <t>003</t>
        </is>
      </c>
      <c r="F190" s="12" t="n">
        <v>7</v>
      </c>
      <c r="G190" s="12" t="n">
        <v>110</v>
      </c>
      <c r="H190" s="12" t="n">
        <v>21</v>
      </c>
      <c r="I190" s="14" t="n"/>
      <c r="J190" s="11" t="n">
        <v>1.21</v>
      </c>
      <c r="K190" s="11">
        <f>SUM(M190,O190,Q190,S190,U190,W190)</f>
        <v/>
      </c>
      <c r="L190" s="11">
        <f>SUM(AA190,AC190,AE190,AG190,AH190)</f>
        <v/>
      </c>
      <c r="M190" s="13" t="n"/>
      <c r="N190" s="14" t="n"/>
      <c r="O190" s="15" t="n"/>
      <c r="P190" s="14" t="n"/>
      <c r="Q190" s="16" t="n"/>
      <c r="R190" s="14" t="n"/>
      <c r="S190" s="17" t="n"/>
      <c r="T190" s="14" t="n"/>
      <c r="U190" s="14" t="n"/>
      <c r="V190" s="14" t="n"/>
      <c r="W190" s="19" t="n"/>
      <c r="X190" s="14" t="n"/>
      <c r="Y190" s="19" t="inlineStr"/>
      <c r="Z190" s="14" t="inlineStr"/>
      <c r="AA190" s="14" t="n"/>
      <c r="AB190" s="14" t="n"/>
      <c r="AC190" s="14" t="n"/>
      <c r="AD190" s="14" t="n"/>
      <c r="AE190" s="14" t="n"/>
      <c r="AF190" s="14" t="n"/>
      <c r="AG190" s="14" t="n"/>
      <c r="AH190" s="11" t="n">
        <v>1.21</v>
      </c>
      <c r="AI190" s="2">
        <f>SUM(N190,P190,R190,T190,V190,X190,Z190)</f>
        <v/>
      </c>
      <c r="AJ190" s="20">
        <f>IFERROR(AI190/$AI$616*100,0)</f>
        <v/>
      </c>
      <c r="AK190" s="2">
        <f>IFERROR(AJ190/100*$AK$1,0)</f>
        <v/>
      </c>
    </row>
    <row r="191">
      <c r="A191" s="11" t="inlineStr">
        <is>
          <t>10.07.1.52.004</t>
        </is>
      </c>
      <c r="B191" s="11" t="inlineStr">
        <is>
          <t>KENNETH BORWEGE</t>
        </is>
      </c>
      <c r="C191" s="11" t="inlineStr">
        <is>
          <t>211 8TH AVE SW</t>
        </is>
      </c>
      <c r="D191" s="11" t="inlineStr">
        <is>
          <t>FARIBAULT MN 55021</t>
        </is>
      </c>
      <c r="E191" s="11" t="inlineStr">
        <is>
          <t>003</t>
        </is>
      </c>
      <c r="F191" s="12" t="n">
        <v>7</v>
      </c>
      <c r="G191" s="12" t="n">
        <v>110</v>
      </c>
      <c r="H191" s="12" t="n">
        <v>21</v>
      </c>
      <c r="I191" s="14" t="n"/>
      <c r="J191" s="11" t="n">
        <v>0.92</v>
      </c>
      <c r="K191" s="11">
        <f>SUM(M191,O191,Q191,S191,U191,W191)</f>
        <v/>
      </c>
      <c r="L191" s="11">
        <f>SUM(AA191,AC191,AE191,AG191,AH191)</f>
        <v/>
      </c>
      <c r="M191" s="13" t="n"/>
      <c r="N191" s="14" t="n"/>
      <c r="O191" s="15" t="n"/>
      <c r="P191" s="14" t="n"/>
      <c r="Q191" s="16" t="n"/>
      <c r="R191" s="14" t="n"/>
      <c r="S191" s="17" t="n"/>
      <c r="T191" s="14" t="n"/>
      <c r="U191" s="14" t="n"/>
      <c r="V191" s="14" t="n"/>
      <c r="W191" s="18" t="n">
        <v>0.4</v>
      </c>
      <c r="X191" s="2" t="n">
        <v>43.624704</v>
      </c>
      <c r="Y191" s="19" t="inlineStr"/>
      <c r="Z191" s="14" t="inlineStr"/>
      <c r="AA191" s="14" t="n"/>
      <c r="AB191" s="14" t="n"/>
      <c r="AC191" s="14" t="n"/>
      <c r="AD191" s="14" t="n"/>
      <c r="AE191" s="14" t="n"/>
      <c r="AF191" s="14" t="n"/>
      <c r="AG191" s="14" t="n"/>
      <c r="AH191" s="11" t="n">
        <v>0.51</v>
      </c>
      <c r="AI191" s="2">
        <f>SUM(N191,P191,R191,T191,V191,X191,Z191)</f>
        <v/>
      </c>
      <c r="AJ191" s="20">
        <f>IFERROR(AI191/$AI$616*100,0)</f>
        <v/>
      </c>
      <c r="AK191" s="2">
        <f>IFERROR(AJ191/100*$AK$1,0)</f>
        <v/>
      </c>
    </row>
    <row r="192">
      <c r="A192" s="11" t="inlineStr">
        <is>
          <t>10.07.1.52.005</t>
        </is>
      </c>
      <c r="B192" s="11" t="inlineStr">
        <is>
          <t>JASINSKI PROPERTIES LLC</t>
        </is>
      </c>
      <c r="C192" s="11" t="inlineStr">
        <is>
          <t>421 CENTRAL AVE LOFT A</t>
        </is>
      </c>
      <c r="D192" s="11" t="inlineStr">
        <is>
          <t>FARIBAULT MN 55021</t>
        </is>
      </c>
      <c r="E192" s="11" t="inlineStr">
        <is>
          <t>003</t>
        </is>
      </c>
      <c r="F192" s="12" t="n">
        <v>7</v>
      </c>
      <c r="G192" s="12" t="n">
        <v>110</v>
      </c>
      <c r="H192" s="12" t="n">
        <v>21</v>
      </c>
      <c r="I192" s="14" t="n"/>
      <c r="J192" s="11" t="n">
        <v>0.92</v>
      </c>
      <c r="K192" s="11">
        <f>SUM(M192,O192,Q192,S192,U192,W192)</f>
        <v/>
      </c>
      <c r="L192" s="11">
        <f>SUM(AA192,AC192,AE192,AG192,AH192)</f>
        <v/>
      </c>
      <c r="M192" s="13" t="n"/>
      <c r="N192" s="14" t="n"/>
      <c r="O192" s="15" t="n"/>
      <c r="P192" s="14" t="n"/>
      <c r="Q192" s="16" t="n"/>
      <c r="R192" s="14" t="n"/>
      <c r="S192" s="17" t="n"/>
      <c r="T192" s="14" t="n"/>
      <c r="U192" s="14" t="n"/>
      <c r="V192" s="14" t="n"/>
      <c r="W192" s="19" t="n"/>
      <c r="X192" s="14" t="n"/>
      <c r="Y192" s="19" t="inlineStr"/>
      <c r="Z192" s="14" t="inlineStr"/>
      <c r="AA192" s="14" t="n"/>
      <c r="AB192" s="14" t="n"/>
      <c r="AC192" s="14" t="n"/>
      <c r="AD192" s="14" t="n"/>
      <c r="AE192" s="14" t="n"/>
      <c r="AF192" s="14" t="n"/>
      <c r="AG192" s="14" t="n"/>
      <c r="AH192" s="11" t="n">
        <v>0.92</v>
      </c>
      <c r="AI192" s="2">
        <f>SUM(N192,P192,R192,T192,V192,X192,Z192)</f>
        <v/>
      </c>
      <c r="AJ192" s="20">
        <f>IFERROR(AI192/$AI$616*100,0)</f>
        <v/>
      </c>
      <c r="AK192" s="2">
        <f>IFERROR(AJ192/100*$AK$1,0)</f>
        <v/>
      </c>
    </row>
    <row r="193">
      <c r="A193" s="11" t="inlineStr">
        <is>
          <t>10.07.1.75.001</t>
        </is>
      </c>
      <c r="B193" s="11" t="inlineStr">
        <is>
          <t>GEORG BRUNS</t>
        </is>
      </c>
      <c r="C193" s="11" t="inlineStr">
        <is>
          <t>6213 FRENCH LAKE TRL</t>
        </is>
      </c>
      <c r="D193" s="11" t="inlineStr">
        <is>
          <t>FARIBAULT MN 55021</t>
        </is>
      </c>
      <c r="E193" s="11" t="inlineStr">
        <is>
          <t>004</t>
        </is>
      </c>
      <c r="F193" s="12" t="n">
        <v>7</v>
      </c>
      <c r="G193" s="12" t="n">
        <v>110</v>
      </c>
      <c r="H193" s="12" t="n">
        <v>21</v>
      </c>
      <c r="I193" s="14" t="n"/>
      <c r="J193" s="11" t="n">
        <v>0.93</v>
      </c>
      <c r="K193" s="11">
        <f>SUM(M193,O193,Q193,S193,U193,W193)</f>
        <v/>
      </c>
      <c r="L193" s="11">
        <f>SUM(AA193,AC193,AE193,AG193,AH193)</f>
        <v/>
      </c>
      <c r="M193" s="13" t="n"/>
      <c r="N193" s="14" t="n"/>
      <c r="O193" s="15" t="n"/>
      <c r="P193" s="14" t="n"/>
      <c r="Q193" s="16" t="n"/>
      <c r="R193" s="14" t="n"/>
      <c r="S193" s="17" t="n"/>
      <c r="T193" s="14" t="n"/>
      <c r="U193" s="14" t="n"/>
      <c r="V193" s="14" t="n"/>
      <c r="W193" s="18" t="n">
        <v>0.74</v>
      </c>
      <c r="X193" s="2" t="n">
        <v>80.70570239999999</v>
      </c>
      <c r="Y193" s="19" t="inlineStr"/>
      <c r="Z193" s="14" t="inlineStr"/>
      <c r="AA193" s="14" t="n"/>
      <c r="AB193" s="14" t="n"/>
      <c r="AC193" s="14" t="n"/>
      <c r="AD193" s="14" t="n"/>
      <c r="AE193" s="14" t="n"/>
      <c r="AF193" s="14" t="n"/>
      <c r="AG193" s="14" t="n"/>
      <c r="AH193" s="11" t="n">
        <v>0.19</v>
      </c>
      <c r="AI193" s="2">
        <f>SUM(N193,P193,R193,T193,V193,X193,Z193)</f>
        <v/>
      </c>
      <c r="AJ193" s="20">
        <f>IFERROR(AI193/$AI$616*100,0)</f>
        <v/>
      </c>
      <c r="AK193" s="2">
        <f>IFERROR(AJ193/100*$AK$1,0)</f>
        <v/>
      </c>
    </row>
    <row r="194">
      <c r="A194" s="11" t="inlineStr">
        <is>
          <t>10.07.1.75.002</t>
        </is>
      </c>
      <c r="B194" s="11" t="inlineStr">
        <is>
          <t>THOMAS C &amp; JULIE M SMITH</t>
        </is>
      </c>
      <c r="C194" s="11" t="inlineStr">
        <is>
          <t>6230 FRENCH LAKE TRL</t>
        </is>
      </c>
      <c r="D194" s="11" t="inlineStr">
        <is>
          <t>FARIBAULT MN 55021</t>
        </is>
      </c>
      <c r="E194" s="11" t="inlineStr">
        <is>
          <t>003</t>
        </is>
      </c>
      <c r="F194" s="12" t="n">
        <v>7</v>
      </c>
      <c r="G194" s="12" t="n">
        <v>110</v>
      </c>
      <c r="H194" s="12" t="n">
        <v>21</v>
      </c>
      <c r="I194" s="11" t="n">
        <v>5</v>
      </c>
      <c r="J194" s="11" t="n">
        <v>0.78</v>
      </c>
      <c r="K194" s="11">
        <f>SUM(M194,O194,Q194,S194,U194,W194)</f>
        <v/>
      </c>
      <c r="L194" s="11">
        <f>SUM(AA194,AC194,AE194,AG194,AH194)</f>
        <v/>
      </c>
      <c r="M194" s="13" t="n"/>
      <c r="N194" s="14" t="n"/>
      <c r="O194" s="15" t="n"/>
      <c r="P194" s="14" t="n"/>
      <c r="Q194" s="16" t="n"/>
      <c r="R194" s="14" t="n"/>
      <c r="S194" s="17" t="n"/>
      <c r="T194" s="14" t="n"/>
      <c r="U194" s="14" t="n"/>
      <c r="V194" s="14" t="n"/>
      <c r="W194" s="19" t="n"/>
      <c r="X194" s="14" t="n"/>
      <c r="Y194" s="19" t="inlineStr"/>
      <c r="Z194" s="14" t="inlineStr"/>
      <c r="AA194" s="14" t="n"/>
      <c r="AB194" s="14" t="n"/>
      <c r="AC194" s="14" t="n"/>
      <c r="AD194" s="14" t="n"/>
      <c r="AE194" s="14" t="n"/>
      <c r="AF194" s="14" t="n"/>
      <c r="AG194" s="14" t="n"/>
      <c r="AH194" s="11" t="n">
        <v>0.78</v>
      </c>
      <c r="AI194" s="2">
        <f>SUM(N194,P194,R194,T194,V194,X194,Z194)</f>
        <v/>
      </c>
      <c r="AJ194" s="20">
        <f>IFERROR(AI194/$AI$616*100,0)</f>
        <v/>
      </c>
      <c r="AK194" s="2">
        <f>IFERROR(AJ194/100*$AK$1,0)</f>
        <v/>
      </c>
    </row>
    <row r="195">
      <c r="A195" s="11" t="inlineStr">
        <is>
          <t>10.07.1.75.002</t>
        </is>
      </c>
      <c r="B195" s="11" t="inlineStr">
        <is>
          <t>THOMAS C &amp; JULIE M SMITH</t>
        </is>
      </c>
      <c r="C195" s="11" t="inlineStr">
        <is>
          <t>6230 FRENCH LAKE TRL</t>
        </is>
      </c>
      <c r="D195" s="11" t="inlineStr">
        <is>
          <t>FARIBAULT MN 55021</t>
        </is>
      </c>
      <c r="E195" s="11" t="inlineStr">
        <is>
          <t>004</t>
        </is>
      </c>
      <c r="F195" s="12" t="n">
        <v>7</v>
      </c>
      <c r="G195" s="12" t="n">
        <v>110</v>
      </c>
      <c r="H195" s="12" t="n">
        <v>21</v>
      </c>
      <c r="I195" s="11" t="n">
        <v>5</v>
      </c>
      <c r="J195" s="11" t="n">
        <v>3.48</v>
      </c>
      <c r="K195" s="11">
        <f>SUM(M195,O195,Q195,S195,U195,W195)</f>
        <v/>
      </c>
      <c r="L195" s="11">
        <f>SUM(AA195,AC195,AE195,AG195,AH195)</f>
        <v/>
      </c>
      <c r="M195" s="13" t="n"/>
      <c r="N195" s="14" t="n"/>
      <c r="O195" s="15" t="n"/>
      <c r="P195" s="14" t="n"/>
      <c r="Q195" s="16" t="n"/>
      <c r="R195" s="14" t="n"/>
      <c r="S195" s="17" t="n"/>
      <c r="T195" s="14" t="n"/>
      <c r="U195" s="14" t="n"/>
      <c r="V195" s="14" t="n"/>
      <c r="W195" s="18" t="n">
        <v>0.14</v>
      </c>
      <c r="X195" s="2" t="n">
        <v>15.2686464</v>
      </c>
      <c r="Y195" s="19" t="inlineStr"/>
      <c r="Z195" s="14" t="inlineStr"/>
      <c r="AA195" s="14" t="n"/>
      <c r="AB195" s="14" t="n"/>
      <c r="AC195" s="14" t="n"/>
      <c r="AD195" s="14" t="n"/>
      <c r="AE195" s="14" t="n"/>
      <c r="AF195" s="14" t="n"/>
      <c r="AG195" s="14" t="n"/>
      <c r="AH195" s="11" t="n">
        <v>3.34</v>
      </c>
      <c r="AI195" s="2">
        <f>SUM(N195,P195,R195,T195,V195,X195,Z195)</f>
        <v/>
      </c>
      <c r="AJ195" s="20">
        <f>IFERROR(AI195/$AI$616*100,0)</f>
        <v/>
      </c>
      <c r="AK195" s="2">
        <f>IFERROR(AJ195/100*$AK$1,0)</f>
        <v/>
      </c>
    </row>
    <row r="196">
      <c r="A196" s="11" t="inlineStr">
        <is>
          <t>10.07.1.76.001</t>
        </is>
      </c>
      <c r="B196" s="11" t="inlineStr">
        <is>
          <t>RANDALL K &amp; JANET A BAUER</t>
        </is>
      </c>
      <c r="C196" s="11" t="inlineStr">
        <is>
          <t>16431 ELMORE TR</t>
        </is>
      </c>
      <c r="D196" s="11" t="inlineStr">
        <is>
          <t>FARIBAULT MN 55021</t>
        </is>
      </c>
      <c r="E196" s="11" t="inlineStr">
        <is>
          <t>004</t>
        </is>
      </c>
      <c r="F196" s="12" t="n">
        <v>7</v>
      </c>
      <c r="G196" s="12" t="n">
        <v>110</v>
      </c>
      <c r="H196" s="12" t="n">
        <v>21</v>
      </c>
      <c r="I196" s="14" t="n"/>
      <c r="J196" s="11" t="n">
        <v>0.64</v>
      </c>
      <c r="K196" s="11">
        <f>SUM(M196,O196,Q196,S196,U196,W196)</f>
        <v/>
      </c>
      <c r="L196" s="11">
        <f>SUM(AA196,AC196,AE196,AG196,AH196)</f>
        <v/>
      </c>
      <c r="M196" s="13" t="n"/>
      <c r="N196" s="14" t="n"/>
      <c r="O196" s="15" t="n"/>
      <c r="P196" s="14" t="n"/>
      <c r="Q196" s="16" t="n"/>
      <c r="R196" s="14" t="n"/>
      <c r="S196" s="17" t="n"/>
      <c r="T196" s="14" t="n"/>
      <c r="U196" s="14" t="n"/>
      <c r="V196" s="14" t="n"/>
      <c r="W196" s="18" t="n">
        <v>0.64</v>
      </c>
      <c r="X196" s="2" t="n">
        <v>68.7089088</v>
      </c>
      <c r="Y196" s="19" t="inlineStr"/>
      <c r="Z196" s="14" t="inlineStr"/>
      <c r="AA196" s="14" t="n"/>
      <c r="AB196" s="14" t="n"/>
      <c r="AC196" s="14" t="n"/>
      <c r="AD196" s="14" t="n"/>
      <c r="AE196" s="14" t="n"/>
      <c r="AF196" s="14" t="n"/>
      <c r="AG196" s="14" t="n"/>
      <c r="AH196" s="14" t="n"/>
      <c r="AI196" s="2">
        <f>SUM(N196,P196,R196,T196,V196,X196,Z196)</f>
        <v/>
      </c>
      <c r="AJ196" s="20">
        <f>IFERROR(AI196/$AI$616*100,0)</f>
        <v/>
      </c>
      <c r="AK196" s="2">
        <f>IFERROR(AJ196/100*$AK$1,0)</f>
        <v/>
      </c>
    </row>
    <row r="197">
      <c r="A197" s="11" t="inlineStr">
        <is>
          <t>10.07.1.76.002</t>
        </is>
      </c>
      <c r="B197" s="11" t="inlineStr">
        <is>
          <t>KARNA L CRONHOLM-BREWER</t>
        </is>
      </c>
      <c r="C197" s="11" t="inlineStr">
        <is>
          <t>431 FREMONT ST</t>
        </is>
      </c>
      <c r="D197" s="11" t="inlineStr">
        <is>
          <t>ANOKA MN  55303</t>
        </is>
      </c>
      <c r="E197" s="11" t="inlineStr">
        <is>
          <t>004</t>
        </is>
      </c>
      <c r="F197" s="12" t="n">
        <v>7</v>
      </c>
      <c r="G197" s="12" t="n">
        <v>110</v>
      </c>
      <c r="H197" s="12" t="n">
        <v>21</v>
      </c>
      <c r="I197" s="14" t="n"/>
      <c r="J197" s="11" t="n">
        <v>0.48</v>
      </c>
      <c r="K197" s="11">
        <f>SUM(M197,O197,Q197,S197,U197,W197)</f>
        <v/>
      </c>
      <c r="L197" s="11">
        <f>SUM(AA197,AC197,AE197,AG197,AH197)</f>
        <v/>
      </c>
      <c r="M197" s="13" t="n"/>
      <c r="N197" s="14" t="n"/>
      <c r="O197" s="15" t="n"/>
      <c r="P197" s="14" t="n"/>
      <c r="Q197" s="16" t="n"/>
      <c r="R197" s="14" t="n"/>
      <c r="S197" s="17" t="n"/>
      <c r="T197" s="14" t="n"/>
      <c r="U197" s="14" t="n"/>
      <c r="V197" s="14" t="n"/>
      <c r="W197" s="18" t="n">
        <v>0.15</v>
      </c>
      <c r="X197" s="2" t="n">
        <v>16.359264</v>
      </c>
      <c r="Y197" s="19" t="inlineStr"/>
      <c r="Z197" s="14" t="inlineStr"/>
      <c r="AA197" s="14" t="n"/>
      <c r="AB197" s="14" t="n"/>
      <c r="AC197" s="14" t="n"/>
      <c r="AD197" s="14" t="n"/>
      <c r="AE197" s="14" t="n"/>
      <c r="AF197" s="14" t="n"/>
      <c r="AG197" s="14" t="n"/>
      <c r="AH197" s="11" t="n">
        <v>0.34</v>
      </c>
      <c r="AI197" s="2">
        <f>SUM(N197,P197,R197,T197,V197,X197,Z197)</f>
        <v/>
      </c>
      <c r="AJ197" s="20">
        <f>IFERROR(AI197/$AI$616*100,0)</f>
        <v/>
      </c>
      <c r="AK197" s="2">
        <f>IFERROR(AJ197/100*$AK$1,0)</f>
        <v/>
      </c>
    </row>
    <row r="198">
      <c r="A198" s="11" t="inlineStr">
        <is>
          <t>10.07.1.76.005</t>
        </is>
      </c>
      <c r="B198" s="11" t="inlineStr">
        <is>
          <t>DELORES D ANDERSON</t>
        </is>
      </c>
      <c r="C198" s="11" t="inlineStr">
        <is>
          <t>211 2ND ST NW APT 1318</t>
        </is>
      </c>
      <c r="D198" s="11" t="inlineStr">
        <is>
          <t>ROCHESTER MN 55901</t>
        </is>
      </c>
      <c r="E198" s="11" t="inlineStr">
        <is>
          <t>004</t>
        </is>
      </c>
      <c r="F198" s="12" t="n">
        <v>7</v>
      </c>
      <c r="G198" s="12" t="n">
        <v>110</v>
      </c>
      <c r="H198" s="12" t="n">
        <v>21</v>
      </c>
      <c r="I198" s="14" t="n"/>
      <c r="J198" s="11" t="n">
        <v>0.4</v>
      </c>
      <c r="K198" s="11">
        <f>SUM(M198,O198,Q198,S198,U198,W198)</f>
        <v/>
      </c>
      <c r="L198" s="11">
        <f>SUM(AA198,AC198,AE198,AG198,AH198)</f>
        <v/>
      </c>
      <c r="M198" s="13" t="n"/>
      <c r="N198" s="14" t="n"/>
      <c r="O198" s="15" t="n"/>
      <c r="P198" s="14" t="n"/>
      <c r="Q198" s="16" t="n"/>
      <c r="R198" s="14" t="n"/>
      <c r="S198" s="17" t="n"/>
      <c r="T198" s="14" t="n"/>
      <c r="U198" s="14" t="n"/>
      <c r="V198" s="14" t="n"/>
      <c r="W198" s="18" t="n">
        <v>0.3</v>
      </c>
      <c r="X198" s="2" t="n">
        <v>32.718528</v>
      </c>
      <c r="Y198" s="19" t="inlineStr"/>
      <c r="Z198" s="14" t="inlineStr"/>
      <c r="AA198" s="14" t="n"/>
      <c r="AB198" s="14" t="n"/>
      <c r="AC198" s="14" t="n"/>
      <c r="AD198" s="14" t="n"/>
      <c r="AE198" s="14" t="n"/>
      <c r="AF198" s="14" t="n"/>
      <c r="AG198" s="14" t="n"/>
      <c r="AH198" s="11" t="n">
        <v>0.1</v>
      </c>
      <c r="AI198" s="2">
        <f>SUM(N198,P198,R198,T198,V198,X198,Z198)</f>
        <v/>
      </c>
      <c r="AJ198" s="20">
        <f>IFERROR(AI198/$AI$616*100,0)</f>
        <v/>
      </c>
      <c r="AK198" s="2">
        <f>IFERROR(AJ198/100*$AK$1,0)</f>
        <v/>
      </c>
    </row>
    <row r="199">
      <c r="A199" s="11" t="inlineStr">
        <is>
          <t>10.07.1.76.006</t>
        </is>
      </c>
      <c r="B199" s="11" t="inlineStr">
        <is>
          <t>THOMAS C &amp; JULIE M SMITH</t>
        </is>
      </c>
      <c r="C199" s="11" t="inlineStr">
        <is>
          <t>6230 FRENCH LAKE TRL</t>
        </is>
      </c>
      <c r="D199" s="11" t="inlineStr">
        <is>
          <t>FARIBAULT MN 55021</t>
        </is>
      </c>
      <c r="E199" s="11" t="inlineStr">
        <is>
          <t>004</t>
        </is>
      </c>
      <c r="F199" s="12" t="n">
        <v>7</v>
      </c>
      <c r="G199" s="12" t="n">
        <v>110</v>
      </c>
      <c r="H199" s="12" t="n">
        <v>21</v>
      </c>
      <c r="I199" s="14" t="n"/>
      <c r="J199" s="11" t="n">
        <v>0.6</v>
      </c>
      <c r="K199" s="11">
        <f>SUM(M199,O199,Q199,S199,U199,W199)</f>
        <v/>
      </c>
      <c r="L199" s="11">
        <f>SUM(AA199,AC199,AE199,AG199,AH199)</f>
        <v/>
      </c>
      <c r="M199" s="13" t="n"/>
      <c r="N199" s="14" t="n"/>
      <c r="O199" s="15" t="n"/>
      <c r="P199" s="14" t="n"/>
      <c r="Q199" s="16" t="n"/>
      <c r="R199" s="14" t="n"/>
      <c r="S199" s="17" t="n"/>
      <c r="T199" s="14" t="n"/>
      <c r="U199" s="14" t="n"/>
      <c r="V199" s="14" t="n"/>
      <c r="W199" s="18" t="n">
        <v>0.33</v>
      </c>
      <c r="X199" s="2" t="n">
        <v>35.9903808</v>
      </c>
      <c r="Y199" s="19" t="inlineStr"/>
      <c r="Z199" s="14" t="inlineStr"/>
      <c r="AA199" s="14" t="n"/>
      <c r="AB199" s="14" t="n"/>
      <c r="AC199" s="14" t="n"/>
      <c r="AD199" s="14" t="n"/>
      <c r="AE199" s="14" t="n"/>
      <c r="AF199" s="14" t="n"/>
      <c r="AG199" s="14" t="n"/>
      <c r="AH199" s="11" t="n">
        <v>0.27</v>
      </c>
      <c r="AI199" s="2">
        <f>SUM(N199,P199,R199,T199,V199,X199,Z199)</f>
        <v/>
      </c>
      <c r="AJ199" s="20">
        <f>IFERROR(AI199/$AI$616*100,0)</f>
        <v/>
      </c>
      <c r="AK199" s="2">
        <f>IFERROR(AJ199/100*$AK$1,0)</f>
        <v/>
      </c>
    </row>
    <row r="200">
      <c r="A200" s="11" t="inlineStr">
        <is>
          <t>10.07.1.76.010</t>
        </is>
      </c>
      <c r="B200" s="11" t="inlineStr">
        <is>
          <t>MARK W ARENDT</t>
        </is>
      </c>
      <c r="C200" s="11" t="inlineStr">
        <is>
          <t>8540 PENN AVE S</t>
        </is>
      </c>
      <c r="D200" s="11" t="inlineStr">
        <is>
          <t>BLOOMINGTON MN 55431</t>
        </is>
      </c>
      <c r="E200" s="11" t="inlineStr">
        <is>
          <t>004</t>
        </is>
      </c>
      <c r="F200" s="12" t="n">
        <v>7</v>
      </c>
      <c r="G200" s="12" t="n">
        <v>110</v>
      </c>
      <c r="H200" s="12" t="n">
        <v>21</v>
      </c>
      <c r="I200" s="14" t="n"/>
      <c r="J200" s="11" t="n">
        <v>0.28</v>
      </c>
      <c r="K200" s="11">
        <f>SUM(M200,O200,Q200,S200,U200,W200)</f>
        <v/>
      </c>
      <c r="L200" s="11">
        <f>SUM(AA200,AC200,AE200,AG200,AH200)</f>
        <v/>
      </c>
      <c r="M200" s="13" t="n"/>
      <c r="N200" s="14" t="n"/>
      <c r="O200" s="15" t="n"/>
      <c r="P200" s="14" t="n"/>
      <c r="Q200" s="16" t="n"/>
      <c r="R200" s="14" t="n"/>
      <c r="S200" s="17" t="n"/>
      <c r="T200" s="14" t="n"/>
      <c r="U200" s="14" t="n"/>
      <c r="V200" s="14" t="n"/>
      <c r="W200" s="18" t="n">
        <v>0.21</v>
      </c>
      <c r="X200" s="2" t="n">
        <v>22.9029696</v>
      </c>
      <c r="Y200" s="19" t="inlineStr"/>
      <c r="Z200" s="14" t="inlineStr"/>
      <c r="AA200" s="14" t="n"/>
      <c r="AB200" s="14" t="n"/>
      <c r="AC200" s="14" t="n"/>
      <c r="AD200" s="14" t="n"/>
      <c r="AE200" s="14" t="n"/>
      <c r="AF200" s="14" t="n"/>
      <c r="AG200" s="14" t="n"/>
      <c r="AH200" s="11" t="n">
        <v>0.07000000000000001</v>
      </c>
      <c r="AI200" s="2">
        <f>SUM(N200,P200,R200,T200,V200,X200,Z200)</f>
        <v/>
      </c>
      <c r="AJ200" s="20">
        <f>IFERROR(AI200/$AI$616*100,0)</f>
        <v/>
      </c>
      <c r="AK200" s="2">
        <f>IFERROR(AJ200/100*$AK$1,0)</f>
        <v/>
      </c>
    </row>
    <row r="201">
      <c r="A201" s="11" t="inlineStr">
        <is>
          <t>10.07.1.76.011</t>
        </is>
      </c>
      <c r="B201" s="11" t="inlineStr">
        <is>
          <t>MARGARET E SUMNER TRUST</t>
        </is>
      </c>
      <c r="C201" s="11" t="inlineStr">
        <is>
          <t>1122 GOLDENRAY DR</t>
        </is>
      </c>
      <c r="D201" s="11" t="inlineStr">
        <is>
          <t>FARIBAULT MN 55021</t>
        </is>
      </c>
      <c r="E201" s="11" t="inlineStr">
        <is>
          <t>004</t>
        </is>
      </c>
      <c r="F201" s="12" t="n">
        <v>7</v>
      </c>
      <c r="G201" s="12" t="n">
        <v>110</v>
      </c>
      <c r="H201" s="12" t="n">
        <v>21</v>
      </c>
      <c r="I201" s="14" t="n"/>
      <c r="J201" s="11" t="n">
        <v>0.29</v>
      </c>
      <c r="K201" s="11">
        <f>SUM(M201,O201,Q201,S201,U201,W201)</f>
        <v/>
      </c>
      <c r="L201" s="11">
        <f>SUM(AA201,AC201,AE201,AG201,AH201)</f>
        <v/>
      </c>
      <c r="M201" s="13" t="n"/>
      <c r="N201" s="14" t="n"/>
      <c r="O201" s="15" t="n"/>
      <c r="P201" s="14" t="n"/>
      <c r="Q201" s="16" t="n"/>
      <c r="R201" s="14" t="n"/>
      <c r="S201" s="17" t="n"/>
      <c r="T201" s="14" t="n"/>
      <c r="U201" s="14" t="n"/>
      <c r="V201" s="14" t="n"/>
      <c r="W201" s="18" t="n">
        <v>0.26</v>
      </c>
      <c r="X201" s="2" t="n">
        <v>28.3560576</v>
      </c>
      <c r="Y201" s="19" t="inlineStr"/>
      <c r="Z201" s="14" t="inlineStr"/>
      <c r="AA201" s="14" t="n"/>
      <c r="AB201" s="14" t="n"/>
      <c r="AC201" s="14" t="n"/>
      <c r="AD201" s="14" t="n"/>
      <c r="AE201" s="14" t="n"/>
      <c r="AF201" s="14" t="n"/>
      <c r="AG201" s="14" t="n"/>
      <c r="AH201" s="11" t="n">
        <v>0.02</v>
      </c>
      <c r="AI201" s="2">
        <f>SUM(N201,P201,R201,T201,V201,X201,Z201)</f>
        <v/>
      </c>
      <c r="AJ201" s="20">
        <f>IFERROR(AI201/$AI$616*100,0)</f>
        <v/>
      </c>
      <c r="AK201" s="2">
        <f>IFERROR(AJ201/100*$AK$1,0)</f>
        <v/>
      </c>
    </row>
    <row r="202">
      <c r="A202" s="11" t="inlineStr">
        <is>
          <t>10.07.1.76.013</t>
        </is>
      </c>
      <c r="B202" s="11" t="inlineStr">
        <is>
          <t>CARLTON &amp; DEANNA BURNS</t>
        </is>
      </c>
      <c r="C202" s="11" t="inlineStr">
        <is>
          <t>209 5TH AVE SE</t>
        </is>
      </c>
      <c r="D202" s="11" t="inlineStr">
        <is>
          <t>STEWARTVILLE MN  55976</t>
        </is>
      </c>
      <c r="E202" s="11" t="inlineStr">
        <is>
          <t>004</t>
        </is>
      </c>
      <c r="F202" s="12" t="n">
        <v>7</v>
      </c>
      <c r="G202" s="12" t="n">
        <v>110</v>
      </c>
      <c r="H202" s="12" t="n">
        <v>21</v>
      </c>
      <c r="I202" s="14" t="n"/>
      <c r="J202" s="11" t="n">
        <v>0.43</v>
      </c>
      <c r="K202" s="11">
        <f>SUM(M202,O202,Q202,S202,U202,W202)</f>
        <v/>
      </c>
      <c r="L202" s="11">
        <f>SUM(AA202,AC202,AE202,AG202,AH202)</f>
        <v/>
      </c>
      <c r="M202" s="13" t="n"/>
      <c r="N202" s="14" t="n"/>
      <c r="O202" s="15" t="n"/>
      <c r="P202" s="14" t="n"/>
      <c r="Q202" s="16" t="n"/>
      <c r="R202" s="14" t="n"/>
      <c r="S202" s="17" t="n"/>
      <c r="T202" s="14" t="n"/>
      <c r="U202" s="14" t="n"/>
      <c r="V202" s="14" t="n"/>
      <c r="W202" s="18" t="n">
        <v>0.37</v>
      </c>
      <c r="X202" s="2" t="n">
        <v>40.3528512</v>
      </c>
      <c r="Y202" s="19" t="inlineStr"/>
      <c r="Z202" s="14" t="inlineStr"/>
      <c r="AA202" s="14" t="n"/>
      <c r="AB202" s="14" t="n"/>
      <c r="AC202" s="14" t="n"/>
      <c r="AD202" s="14" t="n"/>
      <c r="AE202" s="14" t="n"/>
      <c r="AF202" s="14" t="n"/>
      <c r="AG202" s="14" t="n"/>
      <c r="AH202" s="11" t="n">
        <v>0.07000000000000001</v>
      </c>
      <c r="AI202" s="2">
        <f>SUM(N202,P202,R202,T202,V202,X202,Z202)</f>
        <v/>
      </c>
      <c r="AJ202" s="20">
        <f>IFERROR(AI202/$AI$616*100,0)</f>
        <v/>
      </c>
      <c r="AK202" s="2">
        <f>IFERROR(AJ202/100*$AK$1,0)</f>
        <v/>
      </c>
    </row>
    <row r="203">
      <c r="A203" s="11" t="inlineStr">
        <is>
          <t>10.07.1.76.014</t>
        </is>
      </c>
      <c r="B203" s="11" t="inlineStr">
        <is>
          <t>CARLTON &amp; DEANNA BURNS</t>
        </is>
      </c>
      <c r="C203" s="11" t="inlineStr">
        <is>
          <t>209 5TH AVE SE</t>
        </is>
      </c>
      <c r="D203" s="11" t="inlineStr">
        <is>
          <t>STEWARTVILLE MN  55976</t>
        </is>
      </c>
      <c r="E203" s="11" t="inlineStr">
        <is>
          <t>004</t>
        </is>
      </c>
      <c r="F203" s="12" t="n">
        <v>7</v>
      </c>
      <c r="G203" s="12" t="n">
        <v>110</v>
      </c>
      <c r="H203" s="12" t="n">
        <v>21</v>
      </c>
      <c r="I203" s="14" t="n"/>
      <c r="J203" s="11" t="n">
        <v>0.29</v>
      </c>
      <c r="K203" s="11">
        <f>SUM(M203,O203,Q203,S203,U203,W203)</f>
        <v/>
      </c>
      <c r="L203" s="11">
        <f>SUM(AA203,AC203,AE203,AG203,AH203)</f>
        <v/>
      </c>
      <c r="M203" s="13" t="n"/>
      <c r="N203" s="14" t="n"/>
      <c r="O203" s="15" t="n"/>
      <c r="P203" s="14" t="n"/>
      <c r="Q203" s="16" t="n"/>
      <c r="R203" s="14" t="n"/>
      <c r="S203" s="17" t="n"/>
      <c r="T203" s="14" t="n"/>
      <c r="U203" s="14" t="n"/>
      <c r="V203" s="14" t="n"/>
      <c r="W203" s="18" t="n">
        <v>0.24</v>
      </c>
      <c r="X203" s="2" t="n">
        <v>26.1748224</v>
      </c>
      <c r="Y203" s="19" t="inlineStr"/>
      <c r="Z203" s="14" t="inlineStr"/>
      <c r="AA203" s="14" t="n"/>
      <c r="AB203" s="14" t="n"/>
      <c r="AC203" s="14" t="n"/>
      <c r="AD203" s="14" t="n"/>
      <c r="AE203" s="14" t="n"/>
      <c r="AF203" s="14" t="n"/>
      <c r="AG203" s="14" t="n"/>
      <c r="AH203" s="11" t="n">
        <v>0.05</v>
      </c>
      <c r="AI203" s="2">
        <f>SUM(N203,P203,R203,T203,V203,X203,Z203)</f>
        <v/>
      </c>
      <c r="AJ203" s="20">
        <f>IFERROR(AI203/$AI$616*100,0)</f>
        <v/>
      </c>
      <c r="AK203" s="2">
        <f>IFERROR(AJ203/100*$AK$1,0)</f>
        <v/>
      </c>
    </row>
    <row r="204">
      <c r="A204" s="11" t="inlineStr">
        <is>
          <t>10.07.1.76.015</t>
        </is>
      </c>
      <c r="B204" s="11" t="inlineStr">
        <is>
          <t>OLIVER C LARSON ET AL</t>
        </is>
      </c>
      <c r="C204" s="11" t="inlineStr">
        <is>
          <t>1727 WILLOW ST</t>
        </is>
      </c>
      <c r="D204" s="11" t="inlineStr">
        <is>
          <t>FARIBAULT MN 55021</t>
        </is>
      </c>
      <c r="E204" s="11" t="inlineStr">
        <is>
          <t>004</t>
        </is>
      </c>
      <c r="F204" s="12" t="n">
        <v>7</v>
      </c>
      <c r="G204" s="12" t="n">
        <v>110</v>
      </c>
      <c r="H204" s="12" t="n">
        <v>21</v>
      </c>
      <c r="I204" s="14" t="n"/>
      <c r="J204" s="11" t="n">
        <v>0.15</v>
      </c>
      <c r="K204" s="11">
        <f>SUM(M204,O204,Q204,S204,U204,W204)</f>
        <v/>
      </c>
      <c r="L204" s="11">
        <f>SUM(AA204,AC204,AE204,AG204,AH204)</f>
        <v/>
      </c>
      <c r="M204" s="13" t="n"/>
      <c r="N204" s="14" t="n"/>
      <c r="O204" s="15" t="n"/>
      <c r="P204" s="14" t="n"/>
      <c r="Q204" s="16" t="n"/>
      <c r="R204" s="14" t="n"/>
      <c r="S204" s="17" t="n"/>
      <c r="T204" s="14" t="n"/>
      <c r="U204" s="14" t="n"/>
      <c r="V204" s="14" t="n"/>
      <c r="W204" s="18" t="n">
        <v>0.15</v>
      </c>
      <c r="X204" s="2" t="n">
        <v>14.1780288</v>
      </c>
      <c r="Y204" s="19" t="inlineStr"/>
      <c r="Z204" s="14" t="inlineStr"/>
      <c r="AA204" s="14" t="n"/>
      <c r="AB204" s="14" t="n"/>
      <c r="AC204" s="14" t="n"/>
      <c r="AD204" s="14" t="n"/>
      <c r="AE204" s="14" t="n"/>
      <c r="AF204" s="14" t="n"/>
      <c r="AG204" s="14" t="n"/>
      <c r="AH204" s="14" t="n"/>
      <c r="AI204" s="2">
        <f>SUM(N204,P204,R204,T204,V204,X204,Z204)</f>
        <v/>
      </c>
      <c r="AJ204" s="20">
        <f>IFERROR(AI204/$AI$616*100,0)</f>
        <v/>
      </c>
      <c r="AK204" s="2">
        <f>IFERROR(AJ204/100*$AK$1,0)</f>
        <v/>
      </c>
    </row>
    <row r="205">
      <c r="A205" s="11" t="inlineStr">
        <is>
          <t>10.07.1.76.016</t>
        </is>
      </c>
      <c r="B205" s="11" t="inlineStr">
        <is>
          <t>DAVID A &amp; SUSAN M GERHARTZ</t>
        </is>
      </c>
      <c r="C205" s="11" t="inlineStr">
        <is>
          <t>1350 CHERRY ST</t>
        </is>
      </c>
      <c r="D205" s="11" t="inlineStr">
        <is>
          <t>OWATONNA MN  55060</t>
        </is>
      </c>
      <c r="E205" s="11" t="inlineStr">
        <is>
          <t>004</t>
        </is>
      </c>
      <c r="F205" s="12" t="n">
        <v>7</v>
      </c>
      <c r="G205" s="12" t="n">
        <v>110</v>
      </c>
      <c r="H205" s="12" t="n">
        <v>21</v>
      </c>
      <c r="I205" s="14" t="n"/>
      <c r="J205" s="11" t="n">
        <v>0.13</v>
      </c>
      <c r="K205" s="11">
        <f>SUM(M205,O205,Q205,S205,U205,W205)</f>
        <v/>
      </c>
      <c r="L205" s="11">
        <f>SUM(AA205,AC205,AE205,AG205,AH205)</f>
        <v/>
      </c>
      <c r="M205" s="13" t="n"/>
      <c r="N205" s="14" t="n"/>
      <c r="O205" s="15" t="n"/>
      <c r="P205" s="14" t="n"/>
      <c r="Q205" s="16" t="n"/>
      <c r="R205" s="14" t="n"/>
      <c r="S205" s="17" t="n"/>
      <c r="T205" s="14" t="n"/>
      <c r="U205" s="14" t="n"/>
      <c r="V205" s="14" t="n"/>
      <c r="W205" s="18" t="n">
        <v>0.13</v>
      </c>
      <c r="X205" s="2" t="n">
        <v>13.0874112</v>
      </c>
      <c r="Y205" s="19" t="inlineStr"/>
      <c r="Z205" s="14" t="inlineStr"/>
      <c r="AA205" s="14" t="n"/>
      <c r="AB205" s="14" t="n"/>
      <c r="AC205" s="14" t="n"/>
      <c r="AD205" s="14" t="n"/>
      <c r="AE205" s="14" t="n"/>
      <c r="AF205" s="14" t="n"/>
      <c r="AG205" s="14" t="n"/>
      <c r="AH205" s="14" t="n"/>
      <c r="AI205" s="2">
        <f>SUM(N205,P205,R205,T205,V205,X205,Z205)</f>
        <v/>
      </c>
      <c r="AJ205" s="20">
        <f>IFERROR(AI205/$AI$616*100,0)</f>
        <v/>
      </c>
      <c r="AK205" s="2">
        <f>IFERROR(AJ205/100*$AK$1,0)</f>
        <v/>
      </c>
    </row>
    <row r="206">
      <c r="A206" s="11" t="inlineStr">
        <is>
          <t>10.07.1.76.017</t>
        </is>
      </c>
      <c r="B206" s="11" t="inlineStr">
        <is>
          <t>GEORG BRUNS</t>
        </is>
      </c>
      <c r="C206" s="11" t="inlineStr">
        <is>
          <t>6213 FRENCH LAKE TRL</t>
        </is>
      </c>
      <c r="D206" s="11" t="inlineStr">
        <is>
          <t>FARIBAULT MN 55021</t>
        </is>
      </c>
      <c r="E206" s="11" t="inlineStr">
        <is>
          <t>004</t>
        </is>
      </c>
      <c r="F206" s="12" t="n">
        <v>7</v>
      </c>
      <c r="G206" s="12" t="n">
        <v>110</v>
      </c>
      <c r="H206" s="12" t="n">
        <v>21</v>
      </c>
      <c r="I206" s="14" t="n"/>
      <c r="J206" s="11" t="n">
        <v>0.12</v>
      </c>
      <c r="K206" s="11">
        <f>SUM(M206,O206,Q206,S206,U206,W206)</f>
        <v/>
      </c>
      <c r="L206" s="11">
        <f>SUM(AA206,AC206,AE206,AG206,AH206)</f>
        <v/>
      </c>
      <c r="M206" s="13" t="n"/>
      <c r="N206" s="14" t="n"/>
      <c r="O206" s="15" t="n"/>
      <c r="P206" s="14" t="n"/>
      <c r="Q206" s="16" t="n"/>
      <c r="R206" s="14" t="n"/>
      <c r="S206" s="17" t="n"/>
      <c r="T206" s="14" t="n"/>
      <c r="U206" s="14" t="n"/>
      <c r="V206" s="14" t="n"/>
      <c r="W206" s="18" t="n">
        <v>0.12</v>
      </c>
      <c r="X206" s="2" t="n">
        <v>10.906176</v>
      </c>
      <c r="Y206" s="19" t="inlineStr"/>
      <c r="Z206" s="14" t="inlineStr"/>
      <c r="AA206" s="14" t="n"/>
      <c r="AB206" s="14" t="n"/>
      <c r="AC206" s="14" t="n"/>
      <c r="AD206" s="14" t="n"/>
      <c r="AE206" s="14" t="n"/>
      <c r="AF206" s="14" t="n"/>
      <c r="AG206" s="14" t="n"/>
      <c r="AH206" s="14" t="n"/>
      <c r="AI206" s="2">
        <f>SUM(N206,P206,R206,T206,V206,X206,Z206)</f>
        <v/>
      </c>
      <c r="AJ206" s="20">
        <f>IFERROR(AI206/$AI$616*100,0)</f>
        <v/>
      </c>
      <c r="AK206" s="2">
        <f>IFERROR(AJ206/100*$AK$1,0)</f>
        <v/>
      </c>
    </row>
    <row r="207">
      <c r="A207" s="11" t="inlineStr">
        <is>
          <t>10.07.1.76.019</t>
        </is>
      </c>
      <c r="B207" s="11" t="inlineStr">
        <is>
          <t>JUSTIN C &amp; ELAINE M WEBBER</t>
        </is>
      </c>
      <c r="C207" s="11" t="inlineStr">
        <is>
          <t>22146 PENN AVE S</t>
        </is>
      </c>
      <c r="D207" s="11" t="inlineStr">
        <is>
          <t>LAKEVILLE MN 55044</t>
        </is>
      </c>
      <c r="E207" s="11" t="inlineStr">
        <is>
          <t>004</t>
        </is>
      </c>
      <c r="F207" s="12" t="n">
        <v>7</v>
      </c>
      <c r="G207" s="12" t="n">
        <v>110</v>
      </c>
      <c r="H207" s="12" t="n">
        <v>21</v>
      </c>
      <c r="I207" s="14" t="n"/>
      <c r="J207" s="11" t="n">
        <v>0.11</v>
      </c>
      <c r="K207" s="11">
        <f>SUM(M207,O207,Q207,S207,U207,W207)</f>
        <v/>
      </c>
      <c r="L207" s="11">
        <f>SUM(AA207,AC207,AE207,AG207,AH207)</f>
        <v/>
      </c>
      <c r="M207" s="13" t="n"/>
      <c r="N207" s="14" t="n"/>
      <c r="O207" s="15" t="n"/>
      <c r="P207" s="14" t="n"/>
      <c r="Q207" s="16" t="n"/>
      <c r="R207" s="14" t="n"/>
      <c r="S207" s="17" t="n"/>
      <c r="T207" s="14" t="n"/>
      <c r="U207" s="14" t="n"/>
      <c r="V207" s="14" t="n"/>
      <c r="W207" s="18" t="n">
        <v>0.11</v>
      </c>
      <c r="X207" s="2" t="n">
        <v>9.815558399999999</v>
      </c>
      <c r="Y207" s="19" t="inlineStr"/>
      <c r="Z207" s="14" t="inlineStr"/>
      <c r="AA207" s="14" t="n"/>
      <c r="AB207" s="14" t="n"/>
      <c r="AC207" s="14" t="n"/>
      <c r="AD207" s="14" t="n"/>
      <c r="AE207" s="14" t="n"/>
      <c r="AF207" s="14" t="n"/>
      <c r="AG207" s="14" t="n"/>
      <c r="AH207" s="14" t="n"/>
      <c r="AI207" s="2">
        <f>SUM(N207,P207,R207,T207,V207,X207,Z207)</f>
        <v/>
      </c>
      <c r="AJ207" s="20">
        <f>IFERROR(AI207/$AI$616*100,0)</f>
        <v/>
      </c>
      <c r="AK207" s="2">
        <f>IFERROR(AJ207/100*$AK$1,0)</f>
        <v/>
      </c>
    </row>
    <row r="208">
      <c r="A208" s="11" t="inlineStr">
        <is>
          <t>10.07.1.76.020</t>
        </is>
      </c>
      <c r="B208" s="11" t="inlineStr">
        <is>
          <t>BARBARA ANN HARTLE TRUST &amp; MARGARET T SWIMELAR</t>
        </is>
      </c>
      <c r="C208" s="11" t="inlineStr">
        <is>
          <t>463 W BRIDGE ST</t>
        </is>
      </c>
      <c r="D208" s="11" t="inlineStr">
        <is>
          <t>OWATONNA MN 55060</t>
        </is>
      </c>
      <c r="E208" s="11" t="inlineStr">
        <is>
          <t>004</t>
        </is>
      </c>
      <c r="F208" s="12" t="n">
        <v>7</v>
      </c>
      <c r="G208" s="12" t="n">
        <v>110</v>
      </c>
      <c r="H208" s="12" t="n">
        <v>21</v>
      </c>
      <c r="I208" s="14" t="n"/>
      <c r="J208" s="11" t="n">
        <v>0.18</v>
      </c>
      <c r="K208" s="11">
        <f>SUM(M208,O208,Q208,S208,U208,W208)</f>
        <v/>
      </c>
      <c r="L208" s="11">
        <f>SUM(AA208,AC208,AE208,AG208,AH208)</f>
        <v/>
      </c>
      <c r="M208" s="13" t="n"/>
      <c r="N208" s="14" t="n"/>
      <c r="O208" s="15" t="n"/>
      <c r="P208" s="14" t="n"/>
      <c r="Q208" s="16" t="n"/>
      <c r="R208" s="14" t="n"/>
      <c r="S208" s="17" t="n"/>
      <c r="T208" s="14" t="n"/>
      <c r="U208" s="14" t="n"/>
      <c r="V208" s="14" t="n"/>
      <c r="W208" s="18" t="n">
        <v>0.15</v>
      </c>
      <c r="X208" s="2" t="n">
        <v>16.359264</v>
      </c>
      <c r="Y208" s="19" t="inlineStr"/>
      <c r="Z208" s="14" t="inlineStr"/>
      <c r="AA208" s="14" t="n"/>
      <c r="AB208" s="14" t="n"/>
      <c r="AC208" s="14" t="n"/>
      <c r="AD208" s="14" t="n"/>
      <c r="AE208" s="14" t="n"/>
      <c r="AF208" s="14" t="n"/>
      <c r="AG208" s="14" t="n"/>
      <c r="AH208" s="11" t="n">
        <v>0.03</v>
      </c>
      <c r="AI208" s="2">
        <f>SUM(N208,P208,R208,T208,V208,X208,Z208)</f>
        <v/>
      </c>
      <c r="AJ208" s="20">
        <f>IFERROR(AI208/$AI$616*100,0)</f>
        <v/>
      </c>
      <c r="AK208" s="2">
        <f>IFERROR(AJ208/100*$AK$1,0)</f>
        <v/>
      </c>
    </row>
    <row r="209">
      <c r="A209" s="11" t="inlineStr">
        <is>
          <t>10.07.1.76.021</t>
        </is>
      </c>
      <c r="B209" s="11" t="inlineStr">
        <is>
          <t>TRAVIS &amp; MICHELLE GOODMAN</t>
        </is>
      </c>
      <c r="C209" s="11" t="inlineStr">
        <is>
          <t>35569 180TH AVE</t>
        </is>
      </c>
      <c r="D209" s="11" t="inlineStr">
        <is>
          <t>GOODHUE MN 55027</t>
        </is>
      </c>
      <c r="E209" s="11" t="inlineStr">
        <is>
          <t>004</t>
        </is>
      </c>
      <c r="F209" s="12" t="n">
        <v>7</v>
      </c>
      <c r="G209" s="12" t="n">
        <v>110</v>
      </c>
      <c r="H209" s="12" t="n">
        <v>21</v>
      </c>
      <c r="I209" s="14" t="n"/>
      <c r="J209" s="11" t="n">
        <v>0.18</v>
      </c>
      <c r="K209" s="11">
        <f>SUM(M209,O209,Q209,S209,U209,W209)</f>
        <v/>
      </c>
      <c r="L209" s="11">
        <f>SUM(AA209,AC209,AE209,AG209,AH209)</f>
        <v/>
      </c>
      <c r="M209" s="13" t="n"/>
      <c r="N209" s="14" t="n"/>
      <c r="O209" s="15" t="n"/>
      <c r="P209" s="14" t="n"/>
      <c r="Q209" s="16" t="n"/>
      <c r="R209" s="14" t="n"/>
      <c r="S209" s="17" t="n"/>
      <c r="T209" s="14" t="n"/>
      <c r="U209" s="14" t="n"/>
      <c r="V209" s="14" t="n"/>
      <c r="W209" s="18" t="n">
        <v>0.14</v>
      </c>
      <c r="X209" s="2" t="n">
        <v>15.2686464</v>
      </c>
      <c r="Y209" s="19" t="inlineStr"/>
      <c r="Z209" s="14" t="inlineStr"/>
      <c r="AA209" s="14" t="n"/>
      <c r="AB209" s="14" t="n"/>
      <c r="AC209" s="14" t="n"/>
      <c r="AD209" s="14" t="n"/>
      <c r="AE209" s="14" t="n"/>
      <c r="AF209" s="14" t="n"/>
      <c r="AG209" s="14" t="n"/>
      <c r="AH209" s="11" t="n">
        <v>0.04</v>
      </c>
      <c r="AI209" s="2">
        <f>SUM(N209,P209,R209,T209,V209,X209,Z209)</f>
        <v/>
      </c>
      <c r="AJ209" s="20">
        <f>IFERROR(AI209/$AI$616*100,0)</f>
        <v/>
      </c>
      <c r="AK209" s="2">
        <f>IFERROR(AJ209/100*$AK$1,0)</f>
        <v/>
      </c>
    </row>
    <row r="210">
      <c r="A210" s="11" t="inlineStr">
        <is>
          <t>10.07.1.76.022</t>
        </is>
      </c>
      <c r="B210" s="11" t="inlineStr">
        <is>
          <t>MARK W ARENDT</t>
        </is>
      </c>
      <c r="C210" s="11" t="inlineStr">
        <is>
          <t>8540 PENN AVE S</t>
        </is>
      </c>
      <c r="D210" s="11" t="inlineStr">
        <is>
          <t>BLOOMINGTON MN 55431</t>
        </is>
      </c>
      <c r="E210" s="11" t="inlineStr">
        <is>
          <t>004</t>
        </is>
      </c>
      <c r="F210" s="12" t="n">
        <v>7</v>
      </c>
      <c r="G210" s="12" t="n">
        <v>110</v>
      </c>
      <c r="H210" s="12" t="n">
        <v>21</v>
      </c>
      <c r="I210" s="14" t="n"/>
      <c r="J210" s="11" t="n">
        <v>0.18</v>
      </c>
      <c r="K210" s="11">
        <f>SUM(M210,O210,Q210,S210,U210,W210)</f>
        <v/>
      </c>
      <c r="L210" s="11">
        <f>SUM(AA210,AC210,AE210,AG210,AH210)</f>
        <v/>
      </c>
      <c r="M210" s="13" t="n"/>
      <c r="N210" s="14" t="n"/>
      <c r="O210" s="15" t="n"/>
      <c r="P210" s="14" t="n"/>
      <c r="Q210" s="16" t="n"/>
      <c r="R210" s="14" t="n"/>
      <c r="S210" s="17" t="n"/>
      <c r="T210" s="14" t="n"/>
      <c r="U210" s="14" t="n"/>
      <c r="V210" s="14" t="n"/>
      <c r="W210" s="18" t="n">
        <v>0.14</v>
      </c>
      <c r="X210" s="2" t="n">
        <v>15.2686464</v>
      </c>
      <c r="Y210" s="19" t="inlineStr"/>
      <c r="Z210" s="14" t="inlineStr"/>
      <c r="AA210" s="14" t="n"/>
      <c r="AB210" s="14" t="n"/>
      <c r="AC210" s="14" t="n"/>
      <c r="AD210" s="14" t="n"/>
      <c r="AE210" s="14" t="n"/>
      <c r="AF210" s="14" t="n"/>
      <c r="AG210" s="14" t="n"/>
      <c r="AH210" s="11" t="n">
        <v>0.04</v>
      </c>
      <c r="AI210" s="2">
        <f>SUM(N210,P210,R210,T210,V210,X210,Z210)</f>
        <v/>
      </c>
      <c r="AJ210" s="20">
        <f>IFERROR(AI210/$AI$616*100,0)</f>
        <v/>
      </c>
      <c r="AK210" s="2">
        <f>IFERROR(AJ210/100*$AK$1,0)</f>
        <v/>
      </c>
    </row>
    <row r="211">
      <c r="A211" s="11" t="inlineStr">
        <is>
          <t>10.07.1.76.023</t>
        </is>
      </c>
      <c r="B211" s="11" t="inlineStr">
        <is>
          <t>MICHELLE DANIELS</t>
        </is>
      </c>
      <c r="C211" s="11" t="inlineStr">
        <is>
          <t>6200 FRENCH LAKE TRL</t>
        </is>
      </c>
      <c r="D211" s="11" t="inlineStr">
        <is>
          <t>FARIBAULT MN 55021</t>
        </is>
      </c>
      <c r="E211" s="11" t="inlineStr">
        <is>
          <t>004</t>
        </is>
      </c>
      <c r="F211" s="12" t="n">
        <v>7</v>
      </c>
      <c r="G211" s="12" t="n">
        <v>110</v>
      </c>
      <c r="H211" s="12" t="n">
        <v>21</v>
      </c>
      <c r="I211" s="14" t="n"/>
      <c r="J211" s="11" t="n">
        <v>0.15</v>
      </c>
      <c r="K211" s="11">
        <f>SUM(M211,O211,Q211,S211,U211,W211)</f>
        <v/>
      </c>
      <c r="L211" s="11">
        <f>SUM(AA211,AC211,AE211,AG211,AH211)</f>
        <v/>
      </c>
      <c r="M211" s="13" t="n"/>
      <c r="N211" s="14" t="n"/>
      <c r="O211" s="15" t="n"/>
      <c r="P211" s="14" t="n"/>
      <c r="Q211" s="16" t="n"/>
      <c r="R211" s="14" t="n"/>
      <c r="S211" s="17" t="n"/>
      <c r="T211" s="14" t="n"/>
      <c r="U211" s="14" t="n"/>
      <c r="V211" s="14" t="n"/>
      <c r="W211" s="18" t="n">
        <v>0.15</v>
      </c>
      <c r="X211" s="2" t="n">
        <v>14.1780288</v>
      </c>
      <c r="Y211" s="19" t="inlineStr"/>
      <c r="Z211" s="14" t="inlineStr"/>
      <c r="AA211" s="14" t="n"/>
      <c r="AB211" s="14" t="n"/>
      <c r="AC211" s="14" t="n"/>
      <c r="AD211" s="14" t="n"/>
      <c r="AE211" s="14" t="n"/>
      <c r="AF211" s="14" t="n"/>
      <c r="AG211" s="14" t="n"/>
      <c r="AH211" s="14" t="n"/>
      <c r="AI211" s="2">
        <f>SUM(N211,P211,R211,T211,V211,X211,Z211)</f>
        <v/>
      </c>
      <c r="AJ211" s="20">
        <f>IFERROR(AI211/$AI$616*100,0)</f>
        <v/>
      </c>
      <c r="AK211" s="2">
        <f>IFERROR(AJ211/100*$AK$1,0)</f>
        <v/>
      </c>
    </row>
    <row r="212">
      <c r="A212" s="11" t="inlineStr">
        <is>
          <t>10.07.1.76.024</t>
        </is>
      </c>
      <c r="B212" s="11" t="inlineStr">
        <is>
          <t>RANDALL K &amp; JANET A BAUER</t>
        </is>
      </c>
      <c r="C212" s="11" t="inlineStr">
        <is>
          <t>16431 ELMORE TR</t>
        </is>
      </c>
      <c r="D212" s="11" t="inlineStr">
        <is>
          <t>FARIBAULT MN 55021</t>
        </is>
      </c>
      <c r="E212" s="11" t="inlineStr">
        <is>
          <t>004</t>
        </is>
      </c>
      <c r="F212" s="12" t="n">
        <v>7</v>
      </c>
      <c r="G212" s="12" t="n">
        <v>110</v>
      </c>
      <c r="H212" s="12" t="n">
        <v>21</v>
      </c>
      <c r="I212" s="14" t="n"/>
      <c r="J212" s="11" t="n">
        <v>0.13</v>
      </c>
      <c r="K212" s="11">
        <f>SUM(M212,O212,Q212,S212,U212,W212)</f>
        <v/>
      </c>
      <c r="L212" s="11">
        <f>SUM(AA212,AC212,AE212,AG212,AH212)</f>
        <v/>
      </c>
      <c r="M212" s="13" t="n"/>
      <c r="N212" s="14" t="n"/>
      <c r="O212" s="15" t="n"/>
      <c r="P212" s="14" t="n"/>
      <c r="Q212" s="16" t="n"/>
      <c r="R212" s="14" t="n"/>
      <c r="S212" s="17" t="n"/>
      <c r="T212" s="14" t="n"/>
      <c r="U212" s="14" t="n"/>
      <c r="V212" s="14" t="n"/>
      <c r="W212" s="18" t="n">
        <v>0.11</v>
      </c>
      <c r="X212" s="2" t="n">
        <v>11.9967936</v>
      </c>
      <c r="Y212" s="19" t="inlineStr"/>
      <c r="Z212" s="14" t="inlineStr"/>
      <c r="AA212" s="14" t="n"/>
      <c r="AB212" s="14" t="n"/>
      <c r="AC212" s="14" t="n"/>
      <c r="AD212" s="14" t="n"/>
      <c r="AE212" s="14" t="n"/>
      <c r="AF212" s="14" t="n"/>
      <c r="AG212" s="14" t="n"/>
      <c r="AH212" s="11" t="n">
        <v>0.03</v>
      </c>
      <c r="AI212" s="2">
        <f>SUM(N212,P212,R212,T212,V212,X212,Z212)</f>
        <v/>
      </c>
      <c r="AJ212" s="20">
        <f>IFERROR(AI212/$AI$616*100,0)</f>
        <v/>
      </c>
      <c r="AK212" s="2">
        <f>IFERROR(AJ212/100*$AK$1,0)</f>
        <v/>
      </c>
    </row>
    <row r="213">
      <c r="A213" s="11" t="inlineStr">
        <is>
          <t>10.07.1.76.025</t>
        </is>
      </c>
      <c r="B213" s="11" t="inlineStr">
        <is>
          <t>TIMOTHY R &amp; CATHERINE J TROM</t>
        </is>
      </c>
      <c r="C213" s="11" t="inlineStr">
        <is>
          <t>1059 S CORONA ST</t>
        </is>
      </c>
      <c r="D213" s="11" t="inlineStr">
        <is>
          <t>DENVER CO 80209</t>
        </is>
      </c>
      <c r="E213" s="11" t="inlineStr">
        <is>
          <t>004</t>
        </is>
      </c>
      <c r="F213" s="12" t="n">
        <v>7</v>
      </c>
      <c r="G213" s="12" t="n">
        <v>110</v>
      </c>
      <c r="H213" s="12" t="n">
        <v>21</v>
      </c>
      <c r="I213" s="14" t="n"/>
      <c r="J213" s="11" t="n">
        <v>0.2</v>
      </c>
      <c r="K213" s="11">
        <f>SUM(M213,O213,Q213,S213,U213,W213)</f>
        <v/>
      </c>
      <c r="L213" s="11">
        <f>SUM(AA213,AC213,AE213,AG213,AH213)</f>
        <v/>
      </c>
      <c r="M213" s="13" t="n"/>
      <c r="N213" s="14" t="n"/>
      <c r="O213" s="15" t="n"/>
      <c r="P213" s="14" t="n"/>
      <c r="Q213" s="16" t="n"/>
      <c r="R213" s="14" t="n"/>
      <c r="S213" s="17" t="n"/>
      <c r="T213" s="14" t="n"/>
      <c r="U213" s="14" t="n"/>
      <c r="V213" s="14" t="n"/>
      <c r="W213" s="18" t="n">
        <v>0.17</v>
      </c>
      <c r="X213" s="2" t="n">
        <v>18.5404992</v>
      </c>
      <c r="Y213" s="19" t="inlineStr"/>
      <c r="Z213" s="14" t="inlineStr"/>
      <c r="AA213" s="14" t="n"/>
      <c r="AB213" s="14" t="n"/>
      <c r="AC213" s="14" t="n"/>
      <c r="AD213" s="14" t="n"/>
      <c r="AE213" s="14" t="n"/>
      <c r="AF213" s="14" t="n"/>
      <c r="AG213" s="14" t="n"/>
      <c r="AH213" s="11" t="n">
        <v>0.04</v>
      </c>
      <c r="AI213" s="2">
        <f>SUM(N213,P213,R213,T213,V213,X213,Z213)</f>
        <v/>
      </c>
      <c r="AJ213" s="20">
        <f>IFERROR(AI213/$AI$616*100,0)</f>
        <v/>
      </c>
      <c r="AK213" s="2">
        <f>IFERROR(AJ213/100*$AK$1,0)</f>
        <v/>
      </c>
    </row>
    <row r="214">
      <c r="A214" s="11" t="inlineStr">
        <is>
          <t>10.07.1.76.026</t>
        </is>
      </c>
      <c r="B214" s="11" t="inlineStr">
        <is>
          <t>YELLOW FINCH LLC</t>
        </is>
      </c>
      <c r="C214" s="11" t="inlineStr">
        <is>
          <t>1059 S CORONA ST</t>
        </is>
      </c>
      <c r="D214" s="11" t="inlineStr">
        <is>
          <t>DENVER CO 80209</t>
        </is>
      </c>
      <c r="E214" s="11" t="inlineStr">
        <is>
          <t>004</t>
        </is>
      </c>
      <c r="F214" s="12" t="n">
        <v>7</v>
      </c>
      <c r="G214" s="12" t="n">
        <v>110</v>
      </c>
      <c r="H214" s="12" t="n">
        <v>21</v>
      </c>
      <c r="I214" s="14" t="n"/>
      <c r="J214" s="11" t="n">
        <v>0.25</v>
      </c>
      <c r="K214" s="11">
        <f>SUM(M214,O214,Q214,S214,U214,W214)</f>
        <v/>
      </c>
      <c r="L214" s="11">
        <f>SUM(AA214,AC214,AE214,AG214,AH214)</f>
        <v/>
      </c>
      <c r="M214" s="13" t="n"/>
      <c r="N214" s="14" t="n"/>
      <c r="O214" s="15" t="n"/>
      <c r="P214" s="14" t="n"/>
      <c r="Q214" s="16" t="n"/>
      <c r="R214" s="14" t="n"/>
      <c r="S214" s="17" t="n"/>
      <c r="T214" s="14" t="n"/>
      <c r="U214" s="14" t="n"/>
      <c r="V214" s="14" t="n"/>
      <c r="W214" s="18" t="n">
        <v>0.22</v>
      </c>
      <c r="X214" s="2" t="n">
        <v>23.9935872</v>
      </c>
      <c r="Y214" s="19" t="inlineStr"/>
      <c r="Z214" s="14" t="inlineStr"/>
      <c r="AA214" s="14" t="n"/>
      <c r="AB214" s="14" t="n"/>
      <c r="AC214" s="14" t="n"/>
      <c r="AD214" s="14" t="n"/>
      <c r="AE214" s="14" t="n"/>
      <c r="AF214" s="14" t="n"/>
      <c r="AG214" s="14" t="n"/>
      <c r="AH214" s="11" t="n">
        <v>0.03</v>
      </c>
      <c r="AI214" s="2">
        <f>SUM(N214,P214,R214,T214,V214,X214,Z214)</f>
        <v/>
      </c>
      <c r="AJ214" s="20">
        <f>IFERROR(AI214/$AI$616*100,0)</f>
        <v/>
      </c>
      <c r="AK214" s="2">
        <f>IFERROR(AJ214/100*$AK$1,0)</f>
        <v/>
      </c>
    </row>
    <row r="215">
      <c r="A215" s="11" t="inlineStr">
        <is>
          <t>10.07.1.76.027</t>
        </is>
      </c>
      <c r="B215" s="11" t="inlineStr">
        <is>
          <t>NANCY ELWOOD</t>
        </is>
      </c>
      <c r="C215" s="11" t="inlineStr">
        <is>
          <t>15070 DUTCHMAN CT</t>
        </is>
      </c>
      <c r="D215" s="11" t="inlineStr">
        <is>
          <t>APPLE VALLEY MN 55124</t>
        </is>
      </c>
      <c r="E215" s="11" t="inlineStr">
        <is>
          <t>004</t>
        </is>
      </c>
      <c r="F215" s="12" t="n">
        <v>7</v>
      </c>
      <c r="G215" s="12" t="n">
        <v>110</v>
      </c>
      <c r="H215" s="12" t="n">
        <v>21</v>
      </c>
      <c r="I215" s="14" t="n"/>
      <c r="J215" s="11" t="n">
        <v>0.21</v>
      </c>
      <c r="K215" s="11">
        <f>SUM(M215,O215,Q215,S215,U215,W215)</f>
        <v/>
      </c>
      <c r="L215" s="11">
        <f>SUM(AA215,AC215,AE215,AG215,AH215)</f>
        <v/>
      </c>
      <c r="M215" s="13" t="n"/>
      <c r="N215" s="14" t="n"/>
      <c r="O215" s="15" t="n"/>
      <c r="P215" s="14" t="n"/>
      <c r="Q215" s="16" t="n"/>
      <c r="R215" s="14" t="n"/>
      <c r="S215" s="17" t="n"/>
      <c r="T215" s="14" t="n"/>
      <c r="U215" s="14" t="n"/>
      <c r="V215" s="14" t="n"/>
      <c r="W215" s="18" t="n">
        <v>0.18</v>
      </c>
      <c r="X215" s="2" t="n">
        <v>19.6311168</v>
      </c>
      <c r="Y215" s="19" t="inlineStr"/>
      <c r="Z215" s="14" t="inlineStr"/>
      <c r="AA215" s="14" t="n"/>
      <c r="AB215" s="14" t="n"/>
      <c r="AC215" s="14" t="n"/>
      <c r="AD215" s="14" t="n"/>
      <c r="AE215" s="14" t="n"/>
      <c r="AF215" s="14" t="n"/>
      <c r="AG215" s="14" t="n"/>
      <c r="AH215" s="11" t="n">
        <v>0.03</v>
      </c>
      <c r="AI215" s="2">
        <f>SUM(N215,P215,R215,T215,V215,X215,Z215)</f>
        <v/>
      </c>
      <c r="AJ215" s="20">
        <f>IFERROR(AI215/$AI$616*100,0)</f>
        <v/>
      </c>
      <c r="AK215" s="2">
        <f>IFERROR(AJ215/100*$AK$1,0)</f>
        <v/>
      </c>
    </row>
    <row r="216">
      <c r="A216" s="11" t="inlineStr">
        <is>
          <t>10.07.1.76.028</t>
        </is>
      </c>
      <c r="B216" s="11" t="inlineStr">
        <is>
          <t>J PATRICK &amp; MARY LOU CAPELLE</t>
        </is>
      </c>
      <c r="C216" s="11" t="inlineStr">
        <is>
          <t>933 FOX KNOLL DR SW</t>
        </is>
      </c>
      <c r="D216" s="11" t="inlineStr">
        <is>
          <t>ROCHESTER MN 55902</t>
        </is>
      </c>
      <c r="E216" s="11" t="inlineStr">
        <is>
          <t>004</t>
        </is>
      </c>
      <c r="F216" s="12" t="n">
        <v>7</v>
      </c>
      <c r="G216" s="12" t="n">
        <v>110</v>
      </c>
      <c r="H216" s="12" t="n">
        <v>21</v>
      </c>
      <c r="I216" s="14" t="n"/>
      <c r="J216" s="11" t="n">
        <v>0.22</v>
      </c>
      <c r="K216" s="11">
        <f>SUM(M216,O216,Q216,S216,U216,W216)</f>
        <v/>
      </c>
      <c r="L216" s="11">
        <f>SUM(AA216,AC216,AE216,AG216,AH216)</f>
        <v/>
      </c>
      <c r="M216" s="13" t="n"/>
      <c r="N216" s="14" t="n"/>
      <c r="O216" s="15" t="n"/>
      <c r="P216" s="14" t="n"/>
      <c r="Q216" s="16" t="n"/>
      <c r="R216" s="14" t="n"/>
      <c r="S216" s="17" t="n"/>
      <c r="T216" s="14" t="n"/>
      <c r="U216" s="14" t="n"/>
      <c r="V216" s="14" t="n"/>
      <c r="W216" s="18" t="n">
        <v>0.19</v>
      </c>
      <c r="X216" s="2" t="n">
        <v>20.7217344</v>
      </c>
      <c r="Y216" s="19" t="inlineStr"/>
      <c r="Z216" s="14" t="inlineStr"/>
      <c r="AA216" s="14" t="n"/>
      <c r="AB216" s="14" t="n"/>
      <c r="AC216" s="14" t="n"/>
      <c r="AD216" s="14" t="n"/>
      <c r="AE216" s="14" t="n"/>
      <c r="AF216" s="14" t="n"/>
      <c r="AG216" s="14" t="n"/>
      <c r="AH216" s="11" t="n">
        <v>0.03</v>
      </c>
      <c r="AI216" s="2">
        <f>SUM(N216,P216,R216,T216,V216,X216,Z216)</f>
        <v/>
      </c>
      <c r="AJ216" s="20">
        <f>IFERROR(AI216/$AI$616*100,0)</f>
        <v/>
      </c>
      <c r="AK216" s="2">
        <f>IFERROR(AJ216/100*$AK$1,0)</f>
        <v/>
      </c>
    </row>
    <row r="217">
      <c r="A217" s="11" t="inlineStr">
        <is>
          <t>10.07.1.76.029</t>
        </is>
      </c>
      <c r="B217" s="11" t="inlineStr">
        <is>
          <t>ANNMARIE H GLANZER TRUST</t>
        </is>
      </c>
      <c r="C217" s="11" t="inlineStr">
        <is>
          <t>5397 E 270TH ST</t>
        </is>
      </c>
      <c r="D217" s="11" t="inlineStr">
        <is>
          <t>ELKO MN 55020</t>
        </is>
      </c>
      <c r="E217" s="11" t="inlineStr">
        <is>
          <t>004</t>
        </is>
      </c>
      <c r="F217" s="12" t="n">
        <v>7</v>
      </c>
      <c r="G217" s="12" t="n">
        <v>110</v>
      </c>
      <c r="H217" s="12" t="n">
        <v>21</v>
      </c>
      <c r="I217" s="14" t="n"/>
      <c r="J217" s="11" t="n">
        <v>0.28</v>
      </c>
      <c r="K217" s="11">
        <f>SUM(M217,O217,Q217,S217,U217,W217)</f>
        <v/>
      </c>
      <c r="L217" s="11">
        <f>SUM(AA217,AC217,AE217,AG217,AH217)</f>
        <v/>
      </c>
      <c r="M217" s="13" t="n"/>
      <c r="N217" s="14" t="n"/>
      <c r="O217" s="15" t="n"/>
      <c r="P217" s="14" t="n"/>
      <c r="Q217" s="16" t="n"/>
      <c r="R217" s="14" t="n"/>
      <c r="S217" s="17" t="n"/>
      <c r="T217" s="14" t="n"/>
      <c r="U217" s="14" t="n"/>
      <c r="V217" s="14" t="n"/>
      <c r="W217" s="18" t="n">
        <v>0.24</v>
      </c>
      <c r="X217" s="2" t="n">
        <v>26.1748224</v>
      </c>
      <c r="Y217" s="19" t="inlineStr"/>
      <c r="Z217" s="14" t="inlineStr"/>
      <c r="AA217" s="14" t="n"/>
      <c r="AB217" s="14" t="n"/>
      <c r="AC217" s="14" t="n"/>
      <c r="AD217" s="14" t="n"/>
      <c r="AE217" s="14" t="n"/>
      <c r="AF217" s="14" t="n"/>
      <c r="AG217" s="14" t="n"/>
      <c r="AH217" s="11" t="n">
        <v>0.04</v>
      </c>
      <c r="AI217" s="2">
        <f>SUM(N217,P217,R217,T217,V217,X217,Z217)</f>
        <v/>
      </c>
      <c r="AJ217" s="20">
        <f>IFERROR(AI217/$AI$616*100,0)</f>
        <v/>
      </c>
      <c r="AK217" s="2">
        <f>IFERROR(AJ217/100*$AK$1,0)</f>
        <v/>
      </c>
    </row>
    <row r="218">
      <c r="A218" s="11" t="inlineStr">
        <is>
          <t>10.07.1.76.030</t>
        </is>
      </c>
      <c r="B218" s="11" t="inlineStr">
        <is>
          <t>MITCHELL &amp; PATRICIA ORMSON</t>
        </is>
      </c>
      <c r="C218" s="11" t="inlineStr">
        <is>
          <t>1185 WILDWOOD WAY</t>
        </is>
      </c>
      <c r="D218" s="11" t="inlineStr">
        <is>
          <t>CHASKA MN 55318</t>
        </is>
      </c>
      <c r="E218" s="11" t="inlineStr">
        <is>
          <t>004</t>
        </is>
      </c>
      <c r="F218" s="12" t="n">
        <v>7</v>
      </c>
      <c r="G218" s="12" t="n">
        <v>110</v>
      </c>
      <c r="H218" s="12" t="n">
        <v>21</v>
      </c>
      <c r="I218" s="14" t="n"/>
      <c r="J218" s="11" t="n">
        <v>0.23</v>
      </c>
      <c r="K218" s="11">
        <f>SUM(M218,O218,Q218,S218,U218,W218)</f>
        <v/>
      </c>
      <c r="L218" s="11">
        <f>SUM(AA218,AC218,AE218,AG218,AH218)</f>
        <v/>
      </c>
      <c r="M218" s="13" t="n"/>
      <c r="N218" s="14" t="n"/>
      <c r="O218" s="15" t="n"/>
      <c r="P218" s="14" t="n"/>
      <c r="Q218" s="16" t="n"/>
      <c r="R218" s="14" t="n"/>
      <c r="S218" s="17" t="n"/>
      <c r="T218" s="14" t="n"/>
      <c r="U218" s="14" t="n"/>
      <c r="V218" s="14" t="n"/>
      <c r="W218" s="18" t="n">
        <v>0.2</v>
      </c>
      <c r="X218" s="2" t="n">
        <v>21.812352</v>
      </c>
      <c r="Y218" s="19" t="inlineStr"/>
      <c r="Z218" s="14" t="inlineStr"/>
      <c r="AA218" s="14" t="n"/>
      <c r="AB218" s="14" t="n"/>
      <c r="AC218" s="14" t="n"/>
      <c r="AD218" s="14" t="n"/>
      <c r="AE218" s="14" t="n"/>
      <c r="AF218" s="14" t="n"/>
      <c r="AG218" s="14" t="n"/>
      <c r="AH218" s="11" t="n">
        <v>0.03</v>
      </c>
      <c r="AI218" s="2">
        <f>SUM(N218,P218,R218,T218,V218,X218,Z218)</f>
        <v/>
      </c>
      <c r="AJ218" s="20">
        <f>IFERROR(AI218/$AI$616*100,0)</f>
        <v/>
      </c>
      <c r="AK218" s="2">
        <f>IFERROR(AJ218/100*$AK$1,0)</f>
        <v/>
      </c>
    </row>
    <row r="219">
      <c r="A219" s="11" t="inlineStr">
        <is>
          <t>10.07.1.76.031</t>
        </is>
      </c>
      <c r="B219" s="11" t="inlineStr">
        <is>
          <t>TRIPPET LIVING TRUST</t>
        </is>
      </c>
      <c r="C219" s="11" t="inlineStr">
        <is>
          <t>1895 PARTRIDGE CIR</t>
        </is>
      </c>
      <c r="D219" s="11" t="inlineStr">
        <is>
          <t>EXCELSIOR MN 55331</t>
        </is>
      </c>
      <c r="E219" s="11" t="inlineStr">
        <is>
          <t>004</t>
        </is>
      </c>
      <c r="F219" s="12" t="n">
        <v>7</v>
      </c>
      <c r="G219" s="12" t="n">
        <v>110</v>
      </c>
      <c r="H219" s="12" t="n">
        <v>21</v>
      </c>
      <c r="I219" s="14" t="n"/>
      <c r="J219" s="11" t="n">
        <v>0.2</v>
      </c>
      <c r="K219" s="11">
        <f>SUM(M219,O219,Q219,S219,U219,W219)</f>
        <v/>
      </c>
      <c r="L219" s="11">
        <f>SUM(AA219,AC219,AE219,AG219,AH219)</f>
        <v/>
      </c>
      <c r="M219" s="13" t="n"/>
      <c r="N219" s="14" t="n"/>
      <c r="O219" s="15" t="n"/>
      <c r="P219" s="14" t="n"/>
      <c r="Q219" s="16" t="n"/>
      <c r="R219" s="14" t="n"/>
      <c r="S219" s="17" t="n"/>
      <c r="T219" s="14" t="n"/>
      <c r="U219" s="14" t="n"/>
      <c r="V219" s="14" t="n"/>
      <c r="W219" s="18" t="n">
        <v>0.17</v>
      </c>
      <c r="X219" s="2" t="n">
        <v>18.5404992</v>
      </c>
      <c r="Y219" s="19" t="inlineStr"/>
      <c r="Z219" s="14" t="inlineStr"/>
      <c r="AA219" s="14" t="n"/>
      <c r="AB219" s="14" t="n"/>
      <c r="AC219" s="14" t="n"/>
      <c r="AD219" s="14" t="n"/>
      <c r="AE219" s="14" t="n"/>
      <c r="AF219" s="14" t="n"/>
      <c r="AG219" s="14" t="n"/>
      <c r="AH219" s="11" t="n">
        <v>0.03</v>
      </c>
      <c r="AI219" s="2">
        <f>SUM(N219,P219,R219,T219,V219,X219,Z219)</f>
        <v/>
      </c>
      <c r="AJ219" s="20">
        <f>IFERROR(AI219/$AI$616*100,0)</f>
        <v/>
      </c>
      <c r="AK219" s="2">
        <f>IFERROR(AJ219/100*$AK$1,0)</f>
        <v/>
      </c>
    </row>
    <row r="220">
      <c r="A220" s="11" t="inlineStr">
        <is>
          <t>10.07.1.76.032</t>
        </is>
      </c>
      <c r="B220" s="11" t="inlineStr">
        <is>
          <t>TERRY JANICE JONES TRUST</t>
        </is>
      </c>
      <c r="C220" s="11" t="inlineStr">
        <is>
          <t>27561 730TH AVE</t>
        </is>
      </c>
      <c r="D220" s="11" t="inlineStr">
        <is>
          <t>GRAND MEADOW MN 55936</t>
        </is>
      </c>
      <c r="E220" s="11" t="inlineStr">
        <is>
          <t>004</t>
        </is>
      </c>
      <c r="F220" s="12" t="n">
        <v>7</v>
      </c>
      <c r="G220" s="12" t="n">
        <v>110</v>
      </c>
      <c r="H220" s="12" t="n">
        <v>21</v>
      </c>
      <c r="I220" s="14" t="n"/>
      <c r="J220" s="11" t="n">
        <v>0.29</v>
      </c>
      <c r="K220" s="11">
        <f>SUM(M220,O220,Q220,S220,U220,W220)</f>
        <v/>
      </c>
      <c r="L220" s="11">
        <f>SUM(AA220,AC220,AE220,AG220,AH220)</f>
        <v/>
      </c>
      <c r="M220" s="13" t="n"/>
      <c r="N220" s="14" t="n"/>
      <c r="O220" s="15" t="n"/>
      <c r="P220" s="14" t="n"/>
      <c r="Q220" s="16" t="n"/>
      <c r="R220" s="14" t="n"/>
      <c r="S220" s="17" t="n"/>
      <c r="T220" s="14" t="n"/>
      <c r="U220" s="14" t="n"/>
      <c r="V220" s="14" t="n"/>
      <c r="W220" s="18" t="n">
        <v>0.24</v>
      </c>
      <c r="X220" s="2" t="n">
        <v>26.1748224</v>
      </c>
      <c r="Y220" s="19" t="inlineStr"/>
      <c r="Z220" s="14" t="inlineStr"/>
      <c r="AA220" s="14" t="n"/>
      <c r="AB220" s="14" t="n"/>
      <c r="AC220" s="14" t="n"/>
      <c r="AD220" s="14" t="n"/>
      <c r="AE220" s="14" t="n"/>
      <c r="AF220" s="14" t="n"/>
      <c r="AG220" s="14" t="n"/>
      <c r="AH220" s="11" t="n">
        <v>0.04</v>
      </c>
      <c r="AI220" s="2">
        <f>SUM(N220,P220,R220,T220,V220,X220,Z220)</f>
        <v/>
      </c>
      <c r="AJ220" s="20">
        <f>IFERROR(AI220/$AI$616*100,0)</f>
        <v/>
      </c>
      <c r="AK220" s="2">
        <f>IFERROR(AJ220/100*$AK$1,0)</f>
        <v/>
      </c>
    </row>
    <row r="221">
      <c r="A221" s="11" t="inlineStr">
        <is>
          <t>10.07.1.76.033</t>
        </is>
      </c>
      <c r="B221" s="11" t="inlineStr">
        <is>
          <t>NEIL L JENSEN &amp; REBECCA LEE JENSEN TRUST</t>
        </is>
      </c>
      <c r="C221" s="11" t="inlineStr">
        <is>
          <t>50324 330TH ST</t>
        </is>
      </c>
      <c r="D221" s="11" t="inlineStr">
        <is>
          <t>BLOOMING PRAIRIE MN 55917</t>
        </is>
      </c>
      <c r="E221" s="11" t="inlineStr">
        <is>
          <t>004</t>
        </is>
      </c>
      <c r="F221" s="12" t="n">
        <v>7</v>
      </c>
      <c r="G221" s="12" t="n">
        <v>110</v>
      </c>
      <c r="H221" s="12" t="n">
        <v>21</v>
      </c>
      <c r="I221" s="14" t="n"/>
      <c r="J221" s="11" t="n">
        <v>0.27</v>
      </c>
      <c r="K221" s="11">
        <f>SUM(M221,O221,Q221,S221,U221,W221)</f>
        <v/>
      </c>
      <c r="L221" s="11">
        <f>SUM(AA221,AC221,AE221,AG221,AH221)</f>
        <v/>
      </c>
      <c r="M221" s="13" t="n"/>
      <c r="N221" s="14" t="n"/>
      <c r="O221" s="15" t="n"/>
      <c r="P221" s="14" t="n"/>
      <c r="Q221" s="16" t="n"/>
      <c r="R221" s="14" t="n"/>
      <c r="S221" s="17" t="n"/>
      <c r="T221" s="14" t="n"/>
      <c r="U221" s="14" t="n"/>
      <c r="V221" s="14" t="n"/>
      <c r="W221" s="18" t="n">
        <v>0.24</v>
      </c>
      <c r="X221" s="2" t="n">
        <v>26.1748224</v>
      </c>
      <c r="Y221" s="19" t="inlineStr"/>
      <c r="Z221" s="14" t="inlineStr"/>
      <c r="AA221" s="14" t="n"/>
      <c r="AB221" s="14" t="n"/>
      <c r="AC221" s="14" t="n"/>
      <c r="AD221" s="14" t="n"/>
      <c r="AE221" s="14" t="n"/>
      <c r="AF221" s="14" t="n"/>
      <c r="AG221" s="14" t="n"/>
      <c r="AH221" s="11" t="n">
        <v>0.03</v>
      </c>
      <c r="AI221" s="2">
        <f>SUM(N221,P221,R221,T221,V221,X221,Z221)</f>
        <v/>
      </c>
      <c r="AJ221" s="20">
        <f>IFERROR(AI221/$AI$616*100,0)</f>
        <v/>
      </c>
      <c r="AK221" s="2">
        <f>IFERROR(AJ221/100*$AK$1,0)</f>
        <v/>
      </c>
    </row>
    <row r="222">
      <c r="A222" s="11" t="inlineStr">
        <is>
          <t>10.07.1.76.034</t>
        </is>
      </c>
      <c r="B222" s="11" t="inlineStr">
        <is>
          <t>DONNA R STANFORD</t>
        </is>
      </c>
      <c r="C222" s="11" t="inlineStr">
        <is>
          <t>4825 S SUNFLOWER TRL</t>
        </is>
      </c>
      <c r="D222" s="11" t="inlineStr">
        <is>
          <t>SIOUX FALLS SD 57108</t>
        </is>
      </c>
      <c r="E222" s="11" t="inlineStr">
        <is>
          <t>004</t>
        </is>
      </c>
      <c r="F222" s="12" t="n">
        <v>7</v>
      </c>
      <c r="G222" s="12" t="n">
        <v>110</v>
      </c>
      <c r="H222" s="12" t="n">
        <v>21</v>
      </c>
      <c r="I222" s="14" t="n"/>
      <c r="J222" s="11" t="n">
        <v>0.31</v>
      </c>
      <c r="K222" s="11">
        <f>SUM(M222,O222,Q222,S222,U222,W222)</f>
        <v/>
      </c>
      <c r="L222" s="11">
        <f>SUM(AA222,AC222,AE222,AG222,AH222)</f>
        <v/>
      </c>
      <c r="M222" s="13" t="n"/>
      <c r="N222" s="14" t="n"/>
      <c r="O222" s="15" t="n"/>
      <c r="P222" s="14" t="n"/>
      <c r="Q222" s="16" t="n"/>
      <c r="R222" s="14" t="n"/>
      <c r="S222" s="17" t="n"/>
      <c r="T222" s="14" t="n"/>
      <c r="U222" s="14" t="n"/>
      <c r="V222" s="14" t="n"/>
      <c r="W222" s="18" t="n">
        <v>0.26</v>
      </c>
      <c r="X222" s="2" t="n">
        <v>28.3560576</v>
      </c>
      <c r="Y222" s="19" t="inlineStr"/>
      <c r="Z222" s="14" t="inlineStr"/>
      <c r="AA222" s="14" t="n"/>
      <c r="AB222" s="14" t="n"/>
      <c r="AC222" s="14" t="n"/>
      <c r="AD222" s="14" t="n"/>
      <c r="AE222" s="14" t="n"/>
      <c r="AF222" s="14" t="n"/>
      <c r="AG222" s="14" t="n"/>
      <c r="AH222" s="11" t="n">
        <v>0.05</v>
      </c>
      <c r="AI222" s="2">
        <f>SUM(N222,P222,R222,T222,V222,X222,Z222)</f>
        <v/>
      </c>
      <c r="AJ222" s="20">
        <f>IFERROR(AI222/$AI$616*100,0)</f>
        <v/>
      </c>
      <c r="AK222" s="2">
        <f>IFERROR(AJ222/100*$AK$1,0)</f>
        <v/>
      </c>
    </row>
    <row r="223">
      <c r="A223" s="11" t="inlineStr">
        <is>
          <t>10.07.1.76.037</t>
        </is>
      </c>
      <c r="B223" s="11" t="inlineStr">
        <is>
          <t>GREGORY &amp; LOIS PAQUETTE</t>
        </is>
      </c>
      <c r="C223" s="11" t="inlineStr">
        <is>
          <t>16482 ELMORE TRL</t>
        </is>
      </c>
      <c r="D223" s="11" t="inlineStr">
        <is>
          <t>FARIBAULT MN  55021</t>
        </is>
      </c>
      <c r="E223" s="11" t="inlineStr">
        <is>
          <t>004</t>
        </is>
      </c>
      <c r="F223" s="12" t="n">
        <v>7</v>
      </c>
      <c r="G223" s="12" t="n">
        <v>110</v>
      </c>
      <c r="H223" s="12" t="n">
        <v>21</v>
      </c>
      <c r="I223" s="14" t="n"/>
      <c r="J223" s="11" t="n">
        <v>0.35</v>
      </c>
      <c r="K223" s="11">
        <f>SUM(M223,O223,Q223,S223,U223,W223)</f>
        <v/>
      </c>
      <c r="L223" s="11">
        <f>SUM(AA223,AC223,AE223,AG223,AH223)</f>
        <v/>
      </c>
      <c r="M223" s="13" t="n"/>
      <c r="N223" s="14" t="n"/>
      <c r="O223" s="15" t="n"/>
      <c r="P223" s="14" t="n"/>
      <c r="Q223" s="16" t="n"/>
      <c r="R223" s="14" t="n"/>
      <c r="S223" s="17" t="n"/>
      <c r="T223" s="14" t="n"/>
      <c r="U223" s="14" t="n"/>
      <c r="V223" s="14" t="n"/>
      <c r="W223" s="18" t="n">
        <v>0.28</v>
      </c>
      <c r="X223" s="2" t="n">
        <v>30.5372928</v>
      </c>
      <c r="Y223" s="19" t="inlineStr"/>
      <c r="Z223" s="14" t="inlineStr"/>
      <c r="AA223" s="14" t="n"/>
      <c r="AB223" s="14" t="n"/>
      <c r="AC223" s="14" t="n"/>
      <c r="AD223" s="14" t="n"/>
      <c r="AE223" s="14" t="n"/>
      <c r="AF223" s="14" t="n"/>
      <c r="AG223" s="14" t="n"/>
      <c r="AH223" s="11" t="n">
        <v>0.07000000000000001</v>
      </c>
      <c r="AI223" s="2">
        <f>SUM(N223,P223,R223,T223,V223,X223,Z223)</f>
        <v/>
      </c>
      <c r="AJ223" s="20">
        <f>IFERROR(AI223/$AI$616*100,0)</f>
        <v/>
      </c>
      <c r="AK223" s="2">
        <f>IFERROR(AJ223/100*$AK$1,0)</f>
        <v/>
      </c>
    </row>
    <row r="224">
      <c r="A224" s="11" t="inlineStr">
        <is>
          <t>10.07.1.76.037</t>
        </is>
      </c>
      <c r="B224" s="11" t="inlineStr">
        <is>
          <t>GREGORY &amp; LOIS PAQUETTE</t>
        </is>
      </c>
      <c r="C224" s="11" t="inlineStr">
        <is>
          <t>16482 ELMORE TRL</t>
        </is>
      </c>
      <c r="D224" s="11" t="inlineStr">
        <is>
          <t>FARIBAULT MN  55021</t>
        </is>
      </c>
      <c r="E224" s="11" t="inlineStr">
        <is>
          <t>005</t>
        </is>
      </c>
      <c r="F224" s="12" t="n">
        <v>8</v>
      </c>
      <c r="G224" s="12" t="n">
        <v>110</v>
      </c>
      <c r="H224" s="12" t="n">
        <v>21</v>
      </c>
      <c r="I224" s="14" t="n"/>
      <c r="J224" s="11" t="n">
        <v>0.29</v>
      </c>
      <c r="K224" s="11">
        <f>SUM(M224,O224,Q224,S224,U224,W224)</f>
        <v/>
      </c>
      <c r="L224" s="11">
        <f>SUM(AA224,AC224,AE224,AG224,AH224)</f>
        <v/>
      </c>
      <c r="M224" s="13" t="n"/>
      <c r="N224" s="14" t="n"/>
      <c r="O224" s="15" t="n"/>
      <c r="P224" s="14" t="n"/>
      <c r="Q224" s="16" t="n"/>
      <c r="R224" s="14" t="n"/>
      <c r="S224" s="17" t="n"/>
      <c r="T224" s="14" t="n"/>
      <c r="U224" s="14" t="n"/>
      <c r="V224" s="14" t="n"/>
      <c r="W224" s="18" t="n">
        <v>0.28</v>
      </c>
      <c r="X224" s="2" t="n">
        <v>30.5372928</v>
      </c>
      <c r="Y224" s="19" t="inlineStr"/>
      <c r="Z224" s="14" t="inlineStr"/>
      <c r="AA224" s="14" t="n"/>
      <c r="AB224" s="14" t="n"/>
      <c r="AC224" s="14" t="n"/>
      <c r="AD224" s="14" t="n"/>
      <c r="AE224" s="14" t="n"/>
      <c r="AF224" s="14" t="n"/>
      <c r="AG224" s="14" t="n"/>
      <c r="AH224" s="14" t="n"/>
      <c r="AI224" s="2">
        <f>SUM(N224,P224,R224,T224,V224,X224,Z224)</f>
        <v/>
      </c>
      <c r="AJ224" s="20">
        <f>IFERROR(AI224/$AI$616*100,0)</f>
        <v/>
      </c>
      <c r="AK224" s="2">
        <f>IFERROR(AJ224/100*$AK$1,0)</f>
        <v/>
      </c>
    </row>
    <row r="225">
      <c r="A225" s="11" t="inlineStr">
        <is>
          <t>10.07.1.76.037</t>
        </is>
      </c>
      <c r="B225" s="11" t="inlineStr">
        <is>
          <t>GREGORY &amp; LOIS PAQUETTE</t>
        </is>
      </c>
      <c r="C225" s="11" t="inlineStr">
        <is>
          <t>16482 ELMORE TRL</t>
        </is>
      </c>
      <c r="D225" s="11" t="inlineStr">
        <is>
          <t>FARIBAULT MN  55021</t>
        </is>
      </c>
      <c r="E225" s="11" t="inlineStr">
        <is>
          <t>006</t>
        </is>
      </c>
      <c r="F225" s="12" t="n">
        <v>8</v>
      </c>
      <c r="G225" s="12" t="n">
        <v>110</v>
      </c>
      <c r="H225" s="12" t="n">
        <v>21</v>
      </c>
      <c r="I225" s="14" t="n"/>
      <c r="J225" s="11" t="n">
        <v>0.1</v>
      </c>
      <c r="K225" s="11">
        <f>SUM(M225,O225,Q225,S225,U225,W225)</f>
        <v/>
      </c>
      <c r="L225" s="11">
        <f>SUM(AA225,AC225,AE225,AG225,AH225)</f>
        <v/>
      </c>
      <c r="M225" s="13" t="n"/>
      <c r="N225" s="14" t="n"/>
      <c r="O225" s="15" t="n"/>
      <c r="P225" s="14" t="n"/>
      <c r="Q225" s="16" t="n"/>
      <c r="R225" s="14" t="n"/>
      <c r="S225" s="17" t="n"/>
      <c r="T225" s="14" t="n"/>
      <c r="U225" s="14" t="n"/>
      <c r="V225" s="14" t="n"/>
      <c r="W225" s="18" t="n">
        <v>0.1</v>
      </c>
      <c r="X225" s="2" t="n">
        <v>10.906176</v>
      </c>
      <c r="Y225" s="19" t="inlineStr"/>
      <c r="Z225" s="14" t="inlineStr"/>
      <c r="AA225" s="14" t="n"/>
      <c r="AB225" s="14" t="n"/>
      <c r="AC225" s="14" t="n"/>
      <c r="AD225" s="14" t="n"/>
      <c r="AE225" s="14" t="n"/>
      <c r="AF225" s="14" t="n"/>
      <c r="AG225" s="14" t="n"/>
      <c r="AH225" s="14" t="n"/>
      <c r="AI225" s="2">
        <f>SUM(N225,P225,R225,T225,V225,X225,Z225)</f>
        <v/>
      </c>
      <c r="AJ225" s="20">
        <f>IFERROR(AI225/$AI$616*100,0)</f>
        <v/>
      </c>
      <c r="AK225" s="2">
        <f>IFERROR(AJ225/100*$AK$1,0)</f>
        <v/>
      </c>
    </row>
    <row r="226">
      <c r="A226" s="11" t="inlineStr">
        <is>
          <t>10.07.1.76.040</t>
        </is>
      </c>
      <c r="B226" s="11" t="inlineStr">
        <is>
          <t>MICHELLE DANIELS</t>
        </is>
      </c>
      <c r="C226" s="11" t="inlineStr">
        <is>
          <t>6200 FRENCH LAKE TRL</t>
        </is>
      </c>
      <c r="D226" s="11" t="inlineStr">
        <is>
          <t>FARIBAULT MN 55021</t>
        </is>
      </c>
      <c r="E226" s="11" t="inlineStr">
        <is>
          <t>004</t>
        </is>
      </c>
      <c r="F226" s="12" t="n">
        <v>7</v>
      </c>
      <c r="G226" s="12" t="n">
        <v>110</v>
      </c>
      <c r="H226" s="12" t="n">
        <v>21</v>
      </c>
      <c r="I226" s="11" t="n">
        <v>2</v>
      </c>
      <c r="J226" s="11" t="n">
        <v>1.55</v>
      </c>
      <c r="K226" s="11">
        <f>SUM(M226,O226,Q226,S226,U226,W226)</f>
        <v/>
      </c>
      <c r="L226" s="11">
        <f>SUM(AA226,AC226,AE226,AG226,AH226)</f>
        <v/>
      </c>
      <c r="M226" s="13" t="n"/>
      <c r="N226" s="14" t="n"/>
      <c r="O226" s="15" t="n"/>
      <c r="P226" s="14" t="n"/>
      <c r="Q226" s="16" t="n"/>
      <c r="R226" s="14" t="n"/>
      <c r="S226" s="17" t="n"/>
      <c r="T226" s="14" t="n"/>
      <c r="U226" s="14" t="n"/>
      <c r="V226" s="14" t="n"/>
      <c r="W226" s="18" t="n">
        <v>0.39</v>
      </c>
      <c r="X226" s="2" t="n">
        <v>42.5340864</v>
      </c>
      <c r="Y226" s="19" t="inlineStr"/>
      <c r="Z226" s="14" t="inlineStr"/>
      <c r="AA226" s="14" t="n"/>
      <c r="AB226" s="14" t="n"/>
      <c r="AC226" s="14" t="n"/>
      <c r="AD226" s="14" t="n"/>
      <c r="AE226" s="14" t="n"/>
      <c r="AF226" s="14" t="n"/>
      <c r="AG226" s="14" t="n"/>
      <c r="AH226" s="11" t="n">
        <v>1.16</v>
      </c>
      <c r="AI226" s="2">
        <f>SUM(N226,P226,R226,T226,V226,X226,Z226)</f>
        <v/>
      </c>
      <c r="AJ226" s="20">
        <f>IFERROR(AI226/$AI$616*100,0)</f>
        <v/>
      </c>
      <c r="AK226" s="2">
        <f>IFERROR(AJ226/100*$AK$1,0)</f>
        <v/>
      </c>
    </row>
    <row r="227">
      <c r="A227" s="11" t="inlineStr">
        <is>
          <t>10.07.1.76.041</t>
        </is>
      </c>
      <c r="B227" s="11" t="inlineStr">
        <is>
          <t>RICHARD E JONES &amp; WENDY G JONES TRUSTS</t>
        </is>
      </c>
      <c r="C227" s="11" t="inlineStr">
        <is>
          <t>28699 600TH AVE</t>
        </is>
      </c>
      <c r="D227" s="11" t="inlineStr">
        <is>
          <t>BROWNSDALE MN 55918</t>
        </is>
      </c>
      <c r="E227" s="11" t="inlineStr">
        <is>
          <t>004</t>
        </is>
      </c>
      <c r="F227" s="12" t="n">
        <v>7</v>
      </c>
      <c r="G227" s="12" t="n">
        <v>110</v>
      </c>
      <c r="H227" s="12" t="n">
        <v>21</v>
      </c>
      <c r="I227" s="14" t="n"/>
      <c r="J227" s="11" t="n">
        <v>0.8100000000000001</v>
      </c>
      <c r="K227" s="11">
        <f>SUM(M227,O227,Q227,S227,U227,W227)</f>
        <v/>
      </c>
      <c r="L227" s="11">
        <f>SUM(AA227,AC227,AE227,AG227,AH227)</f>
        <v/>
      </c>
      <c r="M227" s="13" t="n"/>
      <c r="N227" s="14" t="n"/>
      <c r="O227" s="15" t="n"/>
      <c r="P227" s="14" t="n"/>
      <c r="Q227" s="16" t="n"/>
      <c r="R227" s="14" t="n"/>
      <c r="S227" s="17" t="n"/>
      <c r="T227" s="14" t="n"/>
      <c r="U227" s="14" t="n"/>
      <c r="V227" s="14" t="n"/>
      <c r="W227" s="18" t="n">
        <v>0.7</v>
      </c>
      <c r="X227" s="2" t="n">
        <v>76.34323199999999</v>
      </c>
      <c r="Y227" s="19" t="inlineStr"/>
      <c r="Z227" s="14" t="inlineStr"/>
      <c r="AA227" s="14" t="n"/>
      <c r="AB227" s="14" t="n"/>
      <c r="AC227" s="14" t="n"/>
      <c r="AD227" s="14" t="n"/>
      <c r="AE227" s="14" t="n"/>
      <c r="AF227" s="14" t="n"/>
      <c r="AG227" s="14" t="n"/>
      <c r="AH227" s="11" t="n">
        <v>0.11</v>
      </c>
      <c r="AI227" s="2">
        <f>SUM(N227,P227,R227,T227,V227,X227,Z227)</f>
        <v/>
      </c>
      <c r="AJ227" s="20">
        <f>IFERROR(AI227/$AI$616*100,0)</f>
        <v/>
      </c>
      <c r="AK227" s="2">
        <f>IFERROR(AJ227/100*$AK$1,0)</f>
        <v/>
      </c>
    </row>
    <row r="228">
      <c r="A228" s="11" t="inlineStr">
        <is>
          <t>10.07.1.76.041</t>
        </is>
      </c>
      <c r="B228" s="11" t="inlineStr">
        <is>
          <t>RICHARD E JONES &amp; WENDY G JONES TRUSTS</t>
        </is>
      </c>
      <c r="C228" s="11" t="inlineStr">
        <is>
          <t>28699 600TH AVE</t>
        </is>
      </c>
      <c r="D228" s="11" t="inlineStr">
        <is>
          <t>BROWNSDALE MN 55918</t>
        </is>
      </c>
      <c r="E228" s="11" t="inlineStr">
        <is>
          <t>005</t>
        </is>
      </c>
      <c r="F228" s="12" t="n">
        <v>8</v>
      </c>
      <c r="G228" s="12" t="n">
        <v>110</v>
      </c>
      <c r="H228" s="12" t="n">
        <v>21</v>
      </c>
      <c r="I228" s="14" t="n"/>
      <c r="J228" s="11" t="n">
        <v>0.02</v>
      </c>
      <c r="K228" s="11">
        <f>SUM(M228,O228,Q228,S228,U228,W228)</f>
        <v/>
      </c>
      <c r="L228" s="11">
        <f>SUM(AA228,AC228,AE228,AG228,AH228)</f>
        <v/>
      </c>
      <c r="M228" s="13" t="n"/>
      <c r="N228" s="14" t="n"/>
      <c r="O228" s="15" t="n"/>
      <c r="P228" s="14" t="n"/>
      <c r="Q228" s="16" t="n"/>
      <c r="R228" s="14" t="n"/>
      <c r="S228" s="17" t="n"/>
      <c r="T228" s="14" t="n"/>
      <c r="U228" s="14" t="n"/>
      <c r="V228" s="14" t="n"/>
      <c r="W228" s="18" t="n">
        <v>0.02</v>
      </c>
      <c r="X228" s="2" t="n">
        <v>2.1812352</v>
      </c>
      <c r="Y228" s="19" t="inlineStr"/>
      <c r="Z228" s="14" t="inlineStr"/>
      <c r="AA228" s="14" t="n"/>
      <c r="AB228" s="14" t="n"/>
      <c r="AC228" s="14" t="n"/>
      <c r="AD228" s="14" t="n"/>
      <c r="AE228" s="14" t="n"/>
      <c r="AF228" s="14" t="n"/>
      <c r="AG228" s="14" t="n"/>
      <c r="AH228" s="14" t="n"/>
      <c r="AI228" s="2">
        <f>SUM(N228,P228,R228,T228,V228,X228,Z228)</f>
        <v/>
      </c>
      <c r="AJ228" s="20">
        <f>IFERROR(AI228/$AI$616*100,0)</f>
        <v/>
      </c>
      <c r="AK228" s="2">
        <f>IFERROR(AJ228/100*$AK$1,0)</f>
        <v/>
      </c>
    </row>
    <row r="229">
      <c r="A229" s="11" t="inlineStr">
        <is>
          <t>10.07.1.76.042</t>
        </is>
      </c>
      <c r="B229" s="11" t="inlineStr">
        <is>
          <t>PAUL &amp; MICHAEL &amp; NICOLE ISAACSON</t>
        </is>
      </c>
      <c r="C229" s="11" t="inlineStr">
        <is>
          <t>1135 3RD ST NE</t>
        </is>
      </c>
      <c r="D229" s="11" t="inlineStr">
        <is>
          <t>FARIBAULT MN 55021</t>
        </is>
      </c>
      <c r="E229" s="11" t="inlineStr">
        <is>
          <t>004</t>
        </is>
      </c>
      <c r="F229" s="12" t="n">
        <v>7</v>
      </c>
      <c r="G229" s="12" t="n">
        <v>110</v>
      </c>
      <c r="H229" s="12" t="n">
        <v>21</v>
      </c>
      <c r="I229" s="14" t="n"/>
      <c r="J229" s="11" t="n">
        <v>0.02</v>
      </c>
      <c r="K229" s="11">
        <f>SUM(M229,O229,Q229,S229,U229,W229)</f>
        <v/>
      </c>
      <c r="L229" s="11">
        <f>SUM(AA229,AC229,AE229,AG229,AH229)</f>
        <v/>
      </c>
      <c r="M229" s="13" t="n"/>
      <c r="N229" s="14" t="n"/>
      <c r="O229" s="15" t="n"/>
      <c r="P229" s="14" t="n"/>
      <c r="Q229" s="16" t="n"/>
      <c r="R229" s="14" t="n"/>
      <c r="S229" s="17" t="n"/>
      <c r="T229" s="14" t="n"/>
      <c r="U229" s="14" t="n"/>
      <c r="V229" s="14" t="n"/>
      <c r="W229" s="19" t="n"/>
      <c r="X229" s="14" t="n"/>
      <c r="Y229" s="19" t="inlineStr"/>
      <c r="Z229" s="14" t="inlineStr"/>
      <c r="AA229" s="14" t="n"/>
      <c r="AB229" s="14" t="n"/>
      <c r="AC229" s="14" t="n"/>
      <c r="AD229" s="14" t="n"/>
      <c r="AE229" s="14" t="n"/>
      <c r="AF229" s="14" t="n"/>
      <c r="AG229" s="14" t="n"/>
      <c r="AH229" s="11" t="n">
        <v>0.02</v>
      </c>
      <c r="AI229" s="2">
        <f>SUM(N229,P229,R229,T229,V229,X229,Z229)</f>
        <v/>
      </c>
      <c r="AJ229" s="20">
        <f>IFERROR(AI229/$AI$616*100,0)</f>
        <v/>
      </c>
      <c r="AK229" s="2">
        <f>IFERROR(AJ229/100*$AK$1,0)</f>
        <v/>
      </c>
    </row>
    <row r="230">
      <c r="A230" s="11" t="inlineStr">
        <is>
          <t>10.07.1.76.042</t>
        </is>
      </c>
      <c r="B230" s="11" t="inlineStr">
        <is>
          <t>PAUL &amp; MICHAEL &amp; NICOLE ISAACSON</t>
        </is>
      </c>
      <c r="C230" s="11" t="inlineStr">
        <is>
          <t>1135 3RD ST NE</t>
        </is>
      </c>
      <c r="D230" s="11" t="inlineStr">
        <is>
          <t>FARIBAULT MN 55021</t>
        </is>
      </c>
      <c r="E230" s="11" t="inlineStr">
        <is>
          <t>005</t>
        </is>
      </c>
      <c r="F230" s="12" t="n">
        <v>8</v>
      </c>
      <c r="G230" s="12" t="n">
        <v>110</v>
      </c>
      <c r="H230" s="12" t="n">
        <v>21</v>
      </c>
      <c r="I230" s="14" t="n"/>
      <c r="J230" s="11" t="n">
        <v>0.07000000000000001</v>
      </c>
      <c r="K230" s="11">
        <f>SUM(M230,O230,Q230,S230,U230,W230)</f>
        <v/>
      </c>
      <c r="L230" s="11">
        <f>SUM(AA230,AC230,AE230,AG230,AH230)</f>
        <v/>
      </c>
      <c r="M230" s="13" t="n"/>
      <c r="N230" s="14" t="n"/>
      <c r="O230" s="15" t="n"/>
      <c r="P230" s="14" t="n"/>
      <c r="Q230" s="16" t="n"/>
      <c r="R230" s="14" t="n"/>
      <c r="S230" s="17" t="n"/>
      <c r="T230" s="14" t="n"/>
      <c r="U230" s="14" t="n"/>
      <c r="V230" s="14" t="n"/>
      <c r="W230" s="18" t="n">
        <v>0.05</v>
      </c>
      <c r="X230" s="2" t="n">
        <v>5.453088</v>
      </c>
      <c r="Y230" s="19" t="inlineStr"/>
      <c r="Z230" s="14" t="inlineStr"/>
      <c r="AA230" s="14" t="n"/>
      <c r="AB230" s="14" t="n"/>
      <c r="AC230" s="14" t="n"/>
      <c r="AD230" s="14" t="n"/>
      <c r="AE230" s="14" t="n"/>
      <c r="AF230" s="14" t="n"/>
      <c r="AG230" s="14" t="n"/>
      <c r="AH230" s="11" t="n">
        <v>0.02</v>
      </c>
      <c r="AI230" s="2">
        <f>SUM(N230,P230,R230,T230,V230,X230,Z230)</f>
        <v/>
      </c>
      <c r="AJ230" s="20">
        <f>IFERROR(AI230/$AI$616*100,0)</f>
        <v/>
      </c>
      <c r="AK230" s="2">
        <f>IFERROR(AJ230/100*$AK$1,0)</f>
        <v/>
      </c>
    </row>
    <row r="231">
      <c r="A231" s="11" t="inlineStr">
        <is>
          <t>10.07.1.76.042</t>
        </is>
      </c>
      <c r="B231" s="11" t="inlineStr">
        <is>
          <t>PAUL &amp; MICHAEL &amp; NICOLE ISAACSON</t>
        </is>
      </c>
      <c r="C231" s="11" t="inlineStr">
        <is>
          <t>1135 3RD ST NE</t>
        </is>
      </c>
      <c r="D231" s="11" t="inlineStr">
        <is>
          <t>FARIBAULT MN 55021</t>
        </is>
      </c>
      <c r="E231" s="11" t="inlineStr">
        <is>
          <t>006</t>
        </is>
      </c>
      <c r="F231" s="12" t="n">
        <v>8</v>
      </c>
      <c r="G231" s="12" t="n">
        <v>110</v>
      </c>
      <c r="H231" s="12" t="n">
        <v>21</v>
      </c>
      <c r="I231" s="14" t="n"/>
      <c r="J231" s="11" t="n">
        <v>0.5600000000000001</v>
      </c>
      <c r="K231" s="11">
        <f>SUM(M231,O231,Q231,S231,U231,W231)</f>
        <v/>
      </c>
      <c r="L231" s="11">
        <f>SUM(AA231,AC231,AE231,AG231,AH231)</f>
        <v/>
      </c>
      <c r="M231" s="13" t="n"/>
      <c r="N231" s="14" t="n"/>
      <c r="O231" s="15" t="n"/>
      <c r="P231" s="14" t="n"/>
      <c r="Q231" s="16" t="n"/>
      <c r="R231" s="14" t="n"/>
      <c r="S231" s="17" t="n"/>
      <c r="T231" s="14" t="n"/>
      <c r="U231" s="14" t="n"/>
      <c r="V231" s="14" t="n"/>
      <c r="W231" s="18" t="n">
        <v>0.48</v>
      </c>
      <c r="X231" s="2" t="n">
        <v>52.19913006167794</v>
      </c>
      <c r="Y231" s="19" t="inlineStr"/>
      <c r="Z231" s="14" t="inlineStr"/>
      <c r="AA231" s="14" t="n"/>
      <c r="AB231" s="14" t="n"/>
      <c r="AC231" s="14" t="n"/>
      <c r="AD231" s="14" t="n"/>
      <c r="AE231" s="14" t="n"/>
      <c r="AF231" s="14" t="n"/>
      <c r="AG231" s="14" t="n"/>
      <c r="AH231" s="11" t="n">
        <v>0.07000000000000001</v>
      </c>
      <c r="AI231" s="2">
        <f>SUM(N231,P231,R231,T231,V231,X231,Z231)</f>
        <v/>
      </c>
      <c r="AJ231" s="20">
        <f>IFERROR(AI231/$AI$616*100,0)</f>
        <v/>
      </c>
      <c r="AK231" s="2">
        <f>IFERROR(AJ231/100*$AK$1,0)</f>
        <v/>
      </c>
    </row>
    <row r="232">
      <c r="A232" s="11" t="inlineStr">
        <is>
          <t>10.07.2.00.001</t>
        </is>
      </c>
      <c r="B232" s="11" t="inlineStr">
        <is>
          <t>DAVID M GROSS</t>
        </is>
      </c>
      <c r="C232" s="11" t="inlineStr">
        <is>
          <t>6420 FRENCH LAKE TRL</t>
        </is>
      </c>
      <c r="D232" s="11" t="inlineStr">
        <is>
          <t>FARIBAULT MN  55021-7482</t>
        </is>
      </c>
      <c r="E232" s="11" t="inlineStr">
        <is>
          <t>002</t>
        </is>
      </c>
      <c r="F232" s="12" t="n">
        <v>7</v>
      </c>
      <c r="G232" s="12" t="n">
        <v>110</v>
      </c>
      <c r="H232" s="12" t="n">
        <v>21</v>
      </c>
      <c r="I232" s="11" t="n">
        <v>75</v>
      </c>
      <c r="J232" s="11" t="n">
        <v>34.28</v>
      </c>
      <c r="K232" s="11">
        <f>SUM(M232,O232,Q232,S232,U232,W232)</f>
        <v/>
      </c>
      <c r="L232" s="11">
        <f>SUM(AA232,AC232,AE232,AG232,AH232)</f>
        <v/>
      </c>
      <c r="M232" s="13" t="n"/>
      <c r="N232" s="14" t="n"/>
      <c r="O232" s="15" t="n"/>
      <c r="P232" s="14" t="n"/>
      <c r="Q232" s="22" t="n">
        <v>0.03</v>
      </c>
      <c r="R232" s="2" t="n">
        <v>27.26544000000002</v>
      </c>
      <c r="S232" s="17" t="n"/>
      <c r="T232" s="14" t="n"/>
      <c r="U232" s="14" t="n"/>
      <c r="V232" s="14" t="n"/>
      <c r="W232" s="19" t="n"/>
      <c r="X232" s="14" t="n"/>
      <c r="Y232" s="19" t="inlineStr"/>
      <c r="Z232" s="14" t="inlineStr"/>
      <c r="AA232" s="14" t="n"/>
      <c r="AB232" s="14" t="n"/>
      <c r="AC232" s="14" t="n"/>
      <c r="AD232" s="14" t="n"/>
      <c r="AE232" s="14" t="n"/>
      <c r="AF232" s="14" t="n"/>
      <c r="AG232" s="14" t="n"/>
      <c r="AH232" s="11" t="n">
        <v>34.28</v>
      </c>
      <c r="AI232" s="2">
        <f>SUM(N232,P232,R232,T232,V232,X232,Z232)</f>
        <v/>
      </c>
      <c r="AJ232" s="20">
        <f>IFERROR(AI232/$AI$616*100,0)</f>
        <v/>
      </c>
      <c r="AK232" s="2">
        <f>IFERROR(AJ232/100*$AK$1,0)</f>
        <v/>
      </c>
    </row>
    <row r="233">
      <c r="A233" s="11" t="inlineStr">
        <is>
          <t>10.07.2.00.001</t>
        </is>
      </c>
      <c r="B233" s="11" t="inlineStr">
        <is>
          <t>DAVID M GROSS</t>
        </is>
      </c>
      <c r="C233" s="11" t="inlineStr">
        <is>
          <t>6420 FRENCH LAKE TRL</t>
        </is>
      </c>
      <c r="D233" s="11" t="inlineStr">
        <is>
          <t>FARIBAULT MN  55021-7482</t>
        </is>
      </c>
      <c r="E233" s="11" t="inlineStr">
        <is>
          <t>NE NW</t>
        </is>
      </c>
      <c r="F233" s="12" t="n">
        <v>7</v>
      </c>
      <c r="G233" s="12" t="n">
        <v>110</v>
      </c>
      <c r="H233" s="12" t="n">
        <v>21</v>
      </c>
      <c r="I233" s="11" t="n">
        <v>75</v>
      </c>
      <c r="J233" s="11" t="n">
        <v>39.57</v>
      </c>
      <c r="K233" s="11">
        <f>SUM(M233,O233,Q233,S233,U233,W233)</f>
        <v/>
      </c>
      <c r="L233" s="11">
        <f>SUM(AA233,AC233,AE233,AG233,AH233)</f>
        <v/>
      </c>
      <c r="M233" s="13" t="n"/>
      <c r="N233" s="14" t="n"/>
      <c r="O233" s="15" t="n"/>
      <c r="P233" s="14" t="n"/>
      <c r="Q233" s="16" t="n"/>
      <c r="R233" s="14" t="n"/>
      <c r="S233" s="17" t="n"/>
      <c r="T233" s="14" t="n"/>
      <c r="U233" s="14" t="n"/>
      <c r="V233" s="14" t="n"/>
      <c r="W233" s="19" t="n"/>
      <c r="X233" s="14" t="n"/>
      <c r="Y233" s="19" t="inlineStr"/>
      <c r="Z233" s="14" t="inlineStr"/>
      <c r="AA233" s="14" t="n"/>
      <c r="AB233" s="14" t="n"/>
      <c r="AC233" s="14" t="n"/>
      <c r="AD233" s="14" t="n"/>
      <c r="AE233" s="14" t="n"/>
      <c r="AF233" s="14" t="n"/>
      <c r="AG233" s="14" t="n"/>
      <c r="AH233" s="11" t="n">
        <v>39.55</v>
      </c>
      <c r="AI233" s="2">
        <f>SUM(N233,P233,R233,T233,V233,X233,Z233)</f>
        <v/>
      </c>
      <c r="AJ233" s="20">
        <f>IFERROR(AI233/$AI$616*100,0)</f>
        <v/>
      </c>
      <c r="AK233" s="2">
        <f>IFERROR(AJ233/100*$AK$1,0)</f>
        <v/>
      </c>
    </row>
    <row r="234">
      <c r="A234" s="11" t="inlineStr">
        <is>
          <t>10.07.2.00.001</t>
        </is>
      </c>
      <c r="B234" s="11" t="inlineStr">
        <is>
          <t>DAVID M GROSS</t>
        </is>
      </c>
      <c r="C234" s="11" t="inlineStr">
        <is>
          <t>6420 FRENCH LAKE TRL</t>
        </is>
      </c>
      <c r="D234" s="11" t="inlineStr">
        <is>
          <t>FARIBAULT MN  55021-7482</t>
        </is>
      </c>
      <c r="E234" s="11" t="inlineStr">
        <is>
          <t>NW NW</t>
        </is>
      </c>
      <c r="F234" s="12" t="n">
        <v>7</v>
      </c>
      <c r="G234" s="12" t="n">
        <v>110</v>
      </c>
      <c r="H234" s="12" t="n">
        <v>21</v>
      </c>
      <c r="I234" s="11" t="n">
        <v>75</v>
      </c>
      <c r="J234" s="11" t="n">
        <v>0.83</v>
      </c>
      <c r="K234" s="11">
        <f>SUM(M234,O234,Q234,S234,U234,W234)</f>
        <v/>
      </c>
      <c r="L234" s="11">
        <f>SUM(AA234,AC234,AE234,AG234,AH234)</f>
        <v/>
      </c>
      <c r="M234" s="13" t="n"/>
      <c r="N234" s="14" t="n"/>
      <c r="O234" s="15" t="n"/>
      <c r="P234" s="14" t="n"/>
      <c r="Q234" s="22" t="n">
        <v>0.07000000000000001</v>
      </c>
      <c r="R234" s="2" t="n">
        <v>63.61936</v>
      </c>
      <c r="S234" s="21" t="n">
        <v>0.35</v>
      </c>
      <c r="T234" s="2" t="n">
        <v>95.42903999999999</v>
      </c>
      <c r="U234" s="14" t="n"/>
      <c r="V234" s="14" t="n"/>
      <c r="W234" s="19" t="n"/>
      <c r="X234" s="14" t="n"/>
      <c r="Y234" s="19" t="inlineStr"/>
      <c r="Z234" s="14" t="inlineStr"/>
      <c r="AA234" s="14" t="n"/>
      <c r="AB234" s="14" t="n"/>
      <c r="AC234" s="14" t="n"/>
      <c r="AD234" s="14" t="n"/>
      <c r="AE234" s="14" t="n"/>
      <c r="AF234" s="14" t="n"/>
      <c r="AG234" s="14" t="n"/>
      <c r="AH234" s="11" t="n">
        <v>0.42</v>
      </c>
      <c r="AI234" s="2">
        <f>SUM(N234,P234,R234,T234,V234,X234,Z234)</f>
        <v/>
      </c>
      <c r="AJ234" s="20">
        <f>IFERROR(AI234/$AI$616*100,0)</f>
        <v/>
      </c>
      <c r="AK234" s="2">
        <f>IFERROR(AJ234/100*$AK$1,0)</f>
        <v/>
      </c>
    </row>
    <row r="235">
      <c r="A235" s="11" t="inlineStr">
        <is>
          <t>10.07.2.26.001</t>
        </is>
      </c>
      <c r="B235" s="11" t="inlineStr">
        <is>
          <t>ANDREW &amp; GABRIELLE CARON</t>
        </is>
      </c>
      <c r="C235" s="11" t="inlineStr">
        <is>
          <t>16689 GARFIELD AVE</t>
        </is>
      </c>
      <c r="D235" s="11" t="inlineStr">
        <is>
          <t>FARIBAULT MN 55021</t>
        </is>
      </c>
      <c r="E235" s="11" t="inlineStr">
        <is>
          <t>001</t>
        </is>
      </c>
      <c r="F235" s="12" t="n">
        <v>7</v>
      </c>
      <c r="G235" s="12" t="n">
        <v>110</v>
      </c>
      <c r="H235" s="12" t="n">
        <v>21</v>
      </c>
      <c r="I235" s="11" t="n">
        <v>7</v>
      </c>
      <c r="J235" s="11" t="n">
        <v>7</v>
      </c>
      <c r="K235" s="11">
        <f>SUM(M235,O235,Q235,S235,U235,W235)</f>
        <v/>
      </c>
      <c r="L235" s="11">
        <f>SUM(AA235,AC235,AE235,AG235,AH235)</f>
        <v/>
      </c>
      <c r="M235" s="13" t="n"/>
      <c r="N235" s="14" t="n"/>
      <c r="O235" s="15" t="n"/>
      <c r="P235" s="14" t="n"/>
      <c r="Q235" s="22" t="n">
        <v>2.72</v>
      </c>
      <c r="R235" s="2" t="n">
        <v>2472.066559999999</v>
      </c>
      <c r="S235" s="17" t="n"/>
      <c r="T235" s="14" t="n"/>
      <c r="U235" s="14" t="n"/>
      <c r="V235" s="14" t="n"/>
      <c r="W235" s="18" t="n">
        <v>2.65</v>
      </c>
      <c r="X235" s="2" t="n">
        <v>289.0136639999999</v>
      </c>
      <c r="Y235" s="19" t="inlineStr"/>
      <c r="Z235" s="14" t="inlineStr"/>
      <c r="AA235" s="14" t="n"/>
      <c r="AB235" s="14" t="n"/>
      <c r="AC235" s="14" t="n"/>
      <c r="AD235" s="14" t="n"/>
      <c r="AE235" s="14" t="n"/>
      <c r="AF235" s="14" t="n"/>
      <c r="AG235" s="14" t="n"/>
      <c r="AH235" s="11" t="n">
        <v>1.63</v>
      </c>
      <c r="AI235" s="2">
        <f>SUM(N235,P235,R235,T235,V235,X235,Z235)</f>
        <v/>
      </c>
      <c r="AJ235" s="20">
        <f>IFERROR(AI235/$AI$616*100,0)</f>
        <v/>
      </c>
      <c r="AK235" s="2">
        <f>IFERROR(AJ235/100*$AK$1,0)</f>
        <v/>
      </c>
    </row>
    <row r="236">
      <c r="A236" s="11" t="inlineStr">
        <is>
          <t>10.07.2.26.002</t>
        </is>
      </c>
      <c r="B236" s="11" t="inlineStr">
        <is>
          <t>STEPHANIE A ALBERT &amp; PAMELA K QUIRAM</t>
        </is>
      </c>
      <c r="C236" s="11" t="inlineStr">
        <is>
          <t>6820 FRENCH LAKE CT</t>
        </is>
      </c>
      <c r="D236" s="11" t="inlineStr">
        <is>
          <t>FARIBAULT MN 55021</t>
        </is>
      </c>
      <c r="E236" s="11" t="inlineStr">
        <is>
          <t>001</t>
        </is>
      </c>
      <c r="F236" s="12" t="n">
        <v>7</v>
      </c>
      <c r="G236" s="12" t="n">
        <v>110</v>
      </c>
      <c r="H236" s="12" t="n">
        <v>21</v>
      </c>
      <c r="I236" s="11" t="n">
        <v>8</v>
      </c>
      <c r="J236" s="11" t="n">
        <v>5.62</v>
      </c>
      <c r="K236" s="11">
        <f>SUM(M236,O236,Q236,S236,U236,W236)</f>
        <v/>
      </c>
      <c r="L236" s="11">
        <f>SUM(AA236,AC236,AE236,AG236,AH236)</f>
        <v/>
      </c>
      <c r="M236" s="13" t="n"/>
      <c r="N236" s="14" t="n"/>
      <c r="O236" s="15" t="n"/>
      <c r="P236" s="14" t="n"/>
      <c r="Q236" s="16" t="n"/>
      <c r="R236" s="14" t="n"/>
      <c r="S236" s="17" t="n"/>
      <c r="T236" s="14" t="n"/>
      <c r="U236" s="14" t="n"/>
      <c r="V236" s="14" t="n"/>
      <c r="W236" s="18" t="n">
        <v>0.95</v>
      </c>
      <c r="X236" s="2" t="n">
        <v>104.6992896</v>
      </c>
      <c r="Y236" s="19" t="inlineStr"/>
      <c r="Z236" s="14" t="inlineStr"/>
      <c r="AA236" s="14" t="n"/>
      <c r="AB236" s="14" t="n"/>
      <c r="AC236" s="14" t="n"/>
      <c r="AD236" s="14" t="n"/>
      <c r="AE236" s="14" t="n"/>
      <c r="AF236" s="14" t="n"/>
      <c r="AG236" s="14" t="n"/>
      <c r="AH236" s="11" t="n">
        <v>4.66</v>
      </c>
      <c r="AI236" s="2">
        <f>SUM(N236,P236,R236,T236,V236,X236,Z236)</f>
        <v/>
      </c>
      <c r="AJ236" s="20">
        <f>IFERROR(AI236/$AI$616*100,0)</f>
        <v/>
      </c>
      <c r="AK236" s="2">
        <f>IFERROR(AJ236/100*$AK$1,0)</f>
        <v/>
      </c>
    </row>
    <row r="237">
      <c r="A237" s="11" t="inlineStr">
        <is>
          <t>10.07.2.26.002</t>
        </is>
      </c>
      <c r="B237" s="11" t="inlineStr">
        <is>
          <t>STEPHANIE A ALBERT &amp; PAMELA K QUIRAM</t>
        </is>
      </c>
      <c r="C237" s="11" t="inlineStr">
        <is>
          <t>6820 FRENCH LAKE CT</t>
        </is>
      </c>
      <c r="D237" s="11" t="inlineStr">
        <is>
          <t>FARIBAULT MN 55021</t>
        </is>
      </c>
      <c r="E237" s="11" t="inlineStr">
        <is>
          <t>002</t>
        </is>
      </c>
      <c r="F237" s="12" t="n">
        <v>7</v>
      </c>
      <c r="G237" s="12" t="n">
        <v>110</v>
      </c>
      <c r="H237" s="12" t="n">
        <v>21</v>
      </c>
      <c r="I237" s="11" t="n">
        <v>8</v>
      </c>
      <c r="J237" s="11" t="n">
        <v>2.38</v>
      </c>
      <c r="K237" s="11">
        <f>SUM(M237,O237,Q237,S237,U237,W237)</f>
        <v/>
      </c>
      <c r="L237" s="11">
        <f>SUM(AA237,AC237,AE237,AG237,AH237)</f>
        <v/>
      </c>
      <c r="M237" s="13" t="n"/>
      <c r="N237" s="14" t="n"/>
      <c r="O237" s="15" t="n"/>
      <c r="P237" s="14" t="n"/>
      <c r="Q237" s="16" t="n"/>
      <c r="R237" s="14" t="n"/>
      <c r="S237" s="17" t="n"/>
      <c r="T237" s="14" t="n"/>
      <c r="U237" s="14" t="n"/>
      <c r="V237" s="14" t="n"/>
      <c r="W237" s="19" t="n"/>
      <c r="X237" s="14" t="n"/>
      <c r="Y237" s="19" t="inlineStr"/>
      <c r="Z237" s="14" t="inlineStr"/>
      <c r="AA237" s="14" t="n"/>
      <c r="AB237" s="14" t="n"/>
      <c r="AC237" s="14" t="n"/>
      <c r="AD237" s="14" t="n"/>
      <c r="AE237" s="14" t="n"/>
      <c r="AF237" s="14" t="n"/>
      <c r="AG237" s="14" t="n"/>
      <c r="AH237" s="11" t="n">
        <v>2.38</v>
      </c>
      <c r="AI237" s="2">
        <f>SUM(N237,P237,R237,T237,V237,X237,Z237)</f>
        <v/>
      </c>
      <c r="AJ237" s="20">
        <f>IFERROR(AI237/$AI$616*100,0)</f>
        <v/>
      </c>
      <c r="AK237" s="2">
        <f>IFERROR(AJ237/100*$AK$1,0)</f>
        <v/>
      </c>
    </row>
    <row r="238">
      <c r="A238" s="11" t="inlineStr">
        <is>
          <t>10.07.2.26.003</t>
        </is>
      </c>
      <c r="B238" s="11" t="inlineStr">
        <is>
          <t>LARVICK TRUST</t>
        </is>
      </c>
      <c r="C238" s="11" t="inlineStr">
        <is>
          <t>20311 HAMPTON AVE</t>
        </is>
      </c>
      <c r="D238" s="11" t="inlineStr">
        <is>
          <t>LAKEVILLE MN 55044</t>
        </is>
      </c>
      <c r="E238" s="11" t="inlineStr">
        <is>
          <t>001</t>
        </is>
      </c>
      <c r="F238" s="12" t="n">
        <v>7</v>
      </c>
      <c r="G238" s="12" t="n">
        <v>110</v>
      </c>
      <c r="H238" s="12" t="n">
        <v>21</v>
      </c>
      <c r="I238" s="11" t="n">
        <v>105</v>
      </c>
      <c r="J238" s="11" t="n">
        <v>28.09</v>
      </c>
      <c r="K238" s="11">
        <f>SUM(M238,O238,Q238,S238,U238,W238)</f>
        <v/>
      </c>
      <c r="L238" s="11">
        <f>SUM(AA238,AC238,AE238,AG238,AH238)</f>
        <v/>
      </c>
      <c r="M238" s="13" t="n"/>
      <c r="N238" s="14" t="n"/>
      <c r="O238" s="15" t="n"/>
      <c r="P238" s="14" t="n"/>
      <c r="Q238" s="22" t="n">
        <v>17.26</v>
      </c>
      <c r="R238" s="2" t="n">
        <v>15686.71648</v>
      </c>
      <c r="S238" s="21" t="n">
        <v>8.970000000000001</v>
      </c>
      <c r="T238" s="2" t="n">
        <v>2445.709968</v>
      </c>
      <c r="U238" s="14" t="n"/>
      <c r="V238" s="14" t="n"/>
      <c r="W238" s="19" t="n"/>
      <c r="X238" s="14" t="n"/>
      <c r="Y238" s="19" t="inlineStr"/>
      <c r="Z238" s="14" t="inlineStr"/>
      <c r="AA238" s="14" t="n"/>
      <c r="AB238" s="14" t="n"/>
      <c r="AC238" s="14" t="n"/>
      <c r="AD238" s="14" t="n"/>
      <c r="AE238" s="14" t="n"/>
      <c r="AF238" s="14" t="n"/>
      <c r="AG238" s="14" t="n"/>
      <c r="AH238" s="11" t="n">
        <v>1.86</v>
      </c>
      <c r="AI238" s="2">
        <f>SUM(N238,P238,R238,T238,V238,X238,Z238)</f>
        <v/>
      </c>
      <c r="AJ238" s="20">
        <f>IFERROR(AI238/$AI$616*100,0)</f>
        <v/>
      </c>
      <c r="AK238" s="2">
        <f>IFERROR(AJ238/100*$AK$1,0)</f>
        <v/>
      </c>
    </row>
    <row r="239">
      <c r="A239" s="11" t="inlineStr">
        <is>
          <t>10.07.2.26.003</t>
        </is>
      </c>
      <c r="B239" s="11" t="inlineStr">
        <is>
          <t>LARVICK TRUST</t>
        </is>
      </c>
      <c r="C239" s="11" t="inlineStr">
        <is>
          <t>20311 HAMPTON AVE</t>
        </is>
      </c>
      <c r="D239" s="11" t="inlineStr">
        <is>
          <t>LAKEVILLE MN 55044</t>
        </is>
      </c>
      <c r="E239" s="11" t="inlineStr">
        <is>
          <t>002</t>
        </is>
      </c>
      <c r="F239" s="12" t="n">
        <v>7</v>
      </c>
      <c r="G239" s="12" t="n">
        <v>110</v>
      </c>
      <c r="H239" s="12" t="n">
        <v>21</v>
      </c>
      <c r="I239" s="11" t="n">
        <v>105</v>
      </c>
      <c r="J239" s="11" t="n">
        <v>8.56</v>
      </c>
      <c r="K239" s="11">
        <f>SUM(M239,O239,Q239,S239,U239,W239)</f>
        <v/>
      </c>
      <c r="L239" s="11">
        <f>SUM(AA239,AC239,AE239,AG239,AH239)</f>
        <v/>
      </c>
      <c r="M239" s="13" t="n"/>
      <c r="N239" s="14" t="n"/>
      <c r="O239" s="15" t="n"/>
      <c r="P239" s="14" t="n"/>
      <c r="Q239" s="22" t="n">
        <v>1.94</v>
      </c>
      <c r="R239" s="2" t="n">
        <v>1763.16512</v>
      </c>
      <c r="S239" s="21" t="n">
        <v>0.19</v>
      </c>
      <c r="T239" s="2" t="n">
        <v>51.804336</v>
      </c>
      <c r="U239" s="14" t="n"/>
      <c r="V239" s="14" t="n"/>
      <c r="W239" s="19" t="n"/>
      <c r="X239" s="14" t="n"/>
      <c r="Y239" s="19" t="inlineStr"/>
      <c r="Z239" s="14" t="inlineStr"/>
      <c r="AA239" s="14" t="n"/>
      <c r="AB239" s="14" t="n"/>
      <c r="AC239" s="14" t="n"/>
      <c r="AD239" s="14" t="n"/>
      <c r="AE239" s="14" t="n"/>
      <c r="AF239" s="14" t="n"/>
      <c r="AG239" s="14" t="n"/>
      <c r="AH239" s="11" t="n">
        <v>6.45</v>
      </c>
      <c r="AI239" s="2">
        <f>SUM(N239,P239,R239,T239,V239,X239,Z239)</f>
        <v/>
      </c>
      <c r="AJ239" s="20">
        <f>IFERROR(AI239/$AI$616*100,0)</f>
        <v/>
      </c>
      <c r="AK239" s="2">
        <f>IFERROR(AJ239/100*$AK$1,0)</f>
        <v/>
      </c>
    </row>
    <row r="240">
      <c r="A240" s="11" t="inlineStr">
        <is>
          <t>10.07.2.26.003</t>
        </is>
      </c>
      <c r="B240" s="11" t="inlineStr">
        <is>
          <t>LARVICK TRUST</t>
        </is>
      </c>
      <c r="C240" s="11" t="inlineStr">
        <is>
          <t>20311 HAMPTON AVE</t>
        </is>
      </c>
      <c r="D240" s="11" t="inlineStr">
        <is>
          <t>LAKEVILLE MN 55044</t>
        </is>
      </c>
      <c r="E240" s="11" t="inlineStr">
        <is>
          <t>NW NW</t>
        </is>
      </c>
      <c r="F240" s="12" t="n">
        <v>7</v>
      </c>
      <c r="G240" s="12" t="n">
        <v>110</v>
      </c>
      <c r="H240" s="12" t="n">
        <v>21</v>
      </c>
      <c r="I240" s="11" t="n">
        <v>105</v>
      </c>
      <c r="J240" s="11" t="n">
        <v>33.23</v>
      </c>
      <c r="K240" s="11">
        <f>SUM(M240,O240,Q240,S240,U240,W240)</f>
        <v/>
      </c>
      <c r="L240" s="11">
        <f>SUM(AA240,AC240,AE240,AG240,AH240)</f>
        <v/>
      </c>
      <c r="M240" s="13" t="n"/>
      <c r="N240" s="14" t="n"/>
      <c r="O240" s="15" t="n"/>
      <c r="P240" s="14" t="n"/>
      <c r="Q240" s="22" t="n">
        <v>2.37</v>
      </c>
      <c r="R240" s="2" t="n">
        <v>2153.969759999999</v>
      </c>
      <c r="S240" s="21" t="n">
        <v>27.19</v>
      </c>
      <c r="T240" s="2" t="n">
        <v>7413.473135999998</v>
      </c>
      <c r="U240" s="14" t="n"/>
      <c r="V240" s="14" t="n"/>
      <c r="W240" s="19" t="n"/>
      <c r="X240" s="14" t="n"/>
      <c r="Y240" s="19" t="inlineStr"/>
      <c r="Z240" s="14" t="inlineStr"/>
      <c r="AA240" s="14" t="n"/>
      <c r="AB240" s="14" t="n"/>
      <c r="AC240" s="14" t="n"/>
      <c r="AD240" s="14" t="n"/>
      <c r="AE240" s="14" t="n"/>
      <c r="AF240" s="14" t="n"/>
      <c r="AG240" s="14" t="n"/>
      <c r="AH240" s="11" t="n">
        <v>3.69</v>
      </c>
      <c r="AI240" s="2">
        <f>SUM(N240,P240,R240,T240,V240,X240,Z240)</f>
        <v/>
      </c>
      <c r="AJ240" s="20">
        <f>IFERROR(AI240/$AI$616*100,0)</f>
        <v/>
      </c>
      <c r="AK240" s="2">
        <f>IFERROR(AJ240/100*$AK$1,0)</f>
        <v/>
      </c>
    </row>
    <row r="241">
      <c r="A241" s="11" t="inlineStr">
        <is>
          <t>10.07.2.26.003</t>
        </is>
      </c>
      <c r="B241" s="11" t="inlineStr">
        <is>
          <t>LARVICK TRUST</t>
        </is>
      </c>
      <c r="C241" s="11" t="inlineStr">
        <is>
          <t>20311 HAMPTON AVE</t>
        </is>
      </c>
      <c r="D241" s="11" t="inlineStr">
        <is>
          <t>LAKEVILLE MN 55044</t>
        </is>
      </c>
      <c r="E241" s="11" t="inlineStr">
        <is>
          <t>SW NW</t>
        </is>
      </c>
      <c r="F241" s="12" t="n">
        <v>7</v>
      </c>
      <c r="G241" s="12" t="n">
        <v>110</v>
      </c>
      <c r="H241" s="12" t="n">
        <v>21</v>
      </c>
      <c r="I241" s="11" t="n">
        <v>105</v>
      </c>
      <c r="J241" s="11" t="n">
        <v>34.19</v>
      </c>
      <c r="K241" s="11">
        <f>SUM(M241,O241,Q241,S241,U241,W241)</f>
        <v/>
      </c>
      <c r="L241" s="11">
        <f>SUM(AA241,AC241,AE241,AG241,AH241)</f>
        <v/>
      </c>
      <c r="M241" s="13" t="n"/>
      <c r="N241" s="14" t="n"/>
      <c r="O241" s="15" t="n"/>
      <c r="P241" s="14" t="n"/>
      <c r="Q241" s="22" t="n">
        <v>24.86</v>
      </c>
      <c r="R241" s="2" t="n">
        <v>22593.96128</v>
      </c>
      <c r="S241" s="21" t="n">
        <v>6.63</v>
      </c>
      <c r="T241" s="2" t="n">
        <v>1807.698672</v>
      </c>
      <c r="U241" s="14" t="n"/>
      <c r="V241" s="14" t="n"/>
      <c r="W241" s="19" t="n"/>
      <c r="X241" s="14" t="n"/>
      <c r="Y241" s="19" t="inlineStr"/>
      <c r="Z241" s="14" t="inlineStr"/>
      <c r="AA241" s="14" t="n"/>
      <c r="AB241" s="14" t="n"/>
      <c r="AC241" s="14" t="n"/>
      <c r="AD241" s="14" t="n"/>
      <c r="AE241" s="14" t="n"/>
      <c r="AF241" s="14" t="n"/>
      <c r="AG241" s="14" t="n"/>
      <c r="AH241" s="11" t="n">
        <v>2.71</v>
      </c>
      <c r="AI241" s="2">
        <f>SUM(N241,P241,R241,T241,V241,X241,Z241)</f>
        <v/>
      </c>
      <c r="AJ241" s="20">
        <f>IFERROR(AI241/$AI$616*100,0)</f>
        <v/>
      </c>
      <c r="AK241" s="2">
        <f>IFERROR(AJ241/100*$AK$1,0)</f>
        <v/>
      </c>
    </row>
    <row r="242">
      <c r="A242" s="11" t="inlineStr">
        <is>
          <t>10.07.2.75.001</t>
        </is>
      </c>
      <c r="B242" s="11" t="inlineStr">
        <is>
          <t>FRENCH LK PARK NEIGHBORHOOD ASSN INC</t>
        </is>
      </c>
      <c r="C242" s="11" t="inlineStr">
        <is>
          <t>6400 FRENCH LAKE TR</t>
        </is>
      </c>
      <c r="D242" s="11" t="inlineStr">
        <is>
          <t>FARIBAULT MN 55021</t>
        </is>
      </c>
      <c r="E242" s="11" t="inlineStr">
        <is>
          <t>002</t>
        </is>
      </c>
      <c r="F242" s="12" t="n">
        <v>7</v>
      </c>
      <c r="G242" s="12" t="n">
        <v>110</v>
      </c>
      <c r="H242" s="12" t="n">
        <v>21</v>
      </c>
      <c r="I242" s="11" t="n">
        <v>2</v>
      </c>
      <c r="J242" s="11" t="n">
        <v>1.98</v>
      </c>
      <c r="K242" s="11">
        <f>SUM(M242,O242,Q242,S242,U242,W242)</f>
        <v/>
      </c>
      <c r="L242" s="11">
        <f>SUM(AA242,AC242,AE242,AG242,AH242)</f>
        <v/>
      </c>
      <c r="M242" s="13" t="n"/>
      <c r="N242" s="14" t="n"/>
      <c r="O242" s="15" t="n"/>
      <c r="P242" s="14" t="n"/>
      <c r="Q242" s="16" t="n"/>
      <c r="R242" s="14" t="n"/>
      <c r="S242" s="17" t="n"/>
      <c r="T242" s="14" t="n"/>
      <c r="U242" s="14" t="n"/>
      <c r="V242" s="14" t="n"/>
      <c r="W242" s="19" t="n"/>
      <c r="X242" s="14" t="n"/>
      <c r="Y242" s="19" t="inlineStr"/>
      <c r="Z242" s="14" t="inlineStr"/>
      <c r="AA242" s="14" t="n"/>
      <c r="AB242" s="14" t="n"/>
      <c r="AC242" s="14" t="n"/>
      <c r="AD242" s="14" t="n"/>
      <c r="AE242" s="14" t="n"/>
      <c r="AF242" s="14" t="n"/>
      <c r="AG242" s="14" t="n"/>
      <c r="AH242" s="11" t="n">
        <v>1.98</v>
      </c>
      <c r="AI242" s="2">
        <f>SUM(N242,P242,R242,T242,V242,X242,Z242)</f>
        <v/>
      </c>
      <c r="AJ242" s="20">
        <f>IFERROR(AI242/$AI$616*100,0)</f>
        <v/>
      </c>
      <c r="AK242" s="2">
        <f>IFERROR(AJ242/100*$AK$1,0)</f>
        <v/>
      </c>
    </row>
    <row r="243">
      <c r="A243" s="11" t="inlineStr">
        <is>
          <t>10.07.3.00.001</t>
        </is>
      </c>
      <c r="B243" s="11" t="inlineStr">
        <is>
          <t>NORTHWEST SHORE SEWER CLUSTER</t>
        </is>
      </c>
      <c r="C243" s="11" t="inlineStr">
        <is>
          <t>820 YANKEE AVE</t>
        </is>
      </c>
      <c r="D243" s="11" t="inlineStr">
        <is>
          <t>CRESCO IA 52136</t>
        </is>
      </c>
      <c r="E243" s="11" t="inlineStr">
        <is>
          <t>002</t>
        </is>
      </c>
      <c r="F243" s="12" t="n">
        <v>7</v>
      </c>
      <c r="G243" s="12" t="n">
        <v>110</v>
      </c>
      <c r="H243" s="12" t="n">
        <v>21</v>
      </c>
      <c r="I243" s="11" t="n">
        <v>3</v>
      </c>
      <c r="J243" s="11" t="n">
        <v>2.86</v>
      </c>
      <c r="K243" s="11">
        <f>SUM(M243,O243,Q243,S243,U243,W243)</f>
        <v/>
      </c>
      <c r="L243" s="11">
        <f>SUM(AA243,AC243,AE243,AG243,AH243)</f>
        <v/>
      </c>
      <c r="M243" s="13" t="n"/>
      <c r="N243" s="14" t="n"/>
      <c r="O243" s="15" t="n"/>
      <c r="P243" s="14" t="n"/>
      <c r="Q243" s="16" t="n"/>
      <c r="R243" s="14" t="n"/>
      <c r="S243" s="17" t="n"/>
      <c r="T243" s="14" t="n"/>
      <c r="U243" s="14" t="n"/>
      <c r="V243" s="14" t="n"/>
      <c r="W243" s="19" t="n"/>
      <c r="X243" s="14" t="n"/>
      <c r="Y243" s="19" t="inlineStr"/>
      <c r="Z243" s="14" t="inlineStr"/>
      <c r="AA243" s="14" t="n"/>
      <c r="AB243" s="14" t="n"/>
      <c r="AC243" s="14" t="n"/>
      <c r="AD243" s="14" t="n"/>
      <c r="AE243" s="14" t="n"/>
      <c r="AF243" s="14" t="n"/>
      <c r="AG243" s="14" t="n"/>
      <c r="AH243" s="11" t="n">
        <v>2.86</v>
      </c>
      <c r="AI243" s="2">
        <f>SUM(N243,P243,R243,T243,V243,X243,Z243)</f>
        <v/>
      </c>
      <c r="AJ243" s="20">
        <f>IFERROR(AI243/$AI$616*100,0)</f>
        <v/>
      </c>
      <c r="AK243" s="2">
        <f>IFERROR(AJ243/100*$AK$1,0)</f>
        <v/>
      </c>
    </row>
    <row r="244">
      <c r="A244" s="11" t="inlineStr">
        <is>
          <t>10.07.3.00.002</t>
        </is>
      </c>
      <c r="B244" s="11" t="inlineStr">
        <is>
          <t>JAMES &amp; BARBARA WENCL TRUST</t>
        </is>
      </c>
      <c r="C244" s="11" t="inlineStr">
        <is>
          <t>620 RIVERWOOD DR SW</t>
        </is>
      </c>
      <c r="D244" s="11" t="inlineStr">
        <is>
          <t>OWATONNA MN 55060</t>
        </is>
      </c>
      <c r="E244" s="11" t="inlineStr">
        <is>
          <t>002</t>
        </is>
      </c>
      <c r="F244" s="12" t="n">
        <v>7</v>
      </c>
      <c r="G244" s="12" t="n">
        <v>110</v>
      </c>
      <c r="H244" s="12" t="n">
        <v>21</v>
      </c>
      <c r="I244" s="11" t="n">
        <v>1</v>
      </c>
      <c r="J244" s="11" t="n">
        <v>0.92</v>
      </c>
      <c r="K244" s="11">
        <f>SUM(M244,O244,Q244,S244,U244,W244)</f>
        <v/>
      </c>
      <c r="L244" s="11">
        <f>SUM(AA244,AC244,AE244,AG244,AH244)</f>
        <v/>
      </c>
      <c r="M244" s="13" t="n"/>
      <c r="N244" s="14" t="n"/>
      <c r="O244" s="15" t="n"/>
      <c r="P244" s="14" t="n"/>
      <c r="Q244" s="16" t="n"/>
      <c r="R244" s="14" t="n"/>
      <c r="S244" s="17" t="n"/>
      <c r="T244" s="14" t="n"/>
      <c r="U244" s="14" t="n"/>
      <c r="V244" s="14" t="n"/>
      <c r="W244" s="18" t="n">
        <v>0.12</v>
      </c>
      <c r="X244" s="2" t="n">
        <v>13.0874112</v>
      </c>
      <c r="Y244" s="19" t="inlineStr"/>
      <c r="Z244" s="14" t="inlineStr"/>
      <c r="AA244" s="14" t="n"/>
      <c r="AB244" s="14" t="n"/>
      <c r="AC244" s="14" t="n"/>
      <c r="AD244" s="14" t="n"/>
      <c r="AE244" s="14" t="n"/>
      <c r="AF244" s="14" t="n"/>
      <c r="AG244" s="14" t="n"/>
      <c r="AH244" s="11" t="n">
        <v>0.8100000000000001</v>
      </c>
      <c r="AI244" s="2">
        <f>SUM(N244,P244,R244,T244,V244,X244,Z244)</f>
        <v/>
      </c>
      <c r="AJ244" s="20">
        <f>IFERROR(AI244/$AI$616*100,0)</f>
        <v/>
      </c>
      <c r="AK244" s="2">
        <f>IFERROR(AJ244/100*$AK$1,0)</f>
        <v/>
      </c>
    </row>
    <row r="245">
      <c r="A245" s="11" t="inlineStr">
        <is>
          <t>10.07.3.01.002</t>
        </is>
      </c>
      <c r="B245" s="11" t="inlineStr">
        <is>
          <t>JACOB &amp; SHAWN GERMAN</t>
        </is>
      </c>
      <c r="C245" s="11" t="inlineStr">
        <is>
          <t>1218 TROUT BROOK RD N</t>
        </is>
      </c>
      <c r="D245" s="11" t="inlineStr">
        <is>
          <t>HUDSON WI 54016</t>
        </is>
      </c>
      <c r="E245" s="11" t="inlineStr">
        <is>
          <t>003</t>
        </is>
      </c>
      <c r="F245" s="12" t="n">
        <v>7</v>
      </c>
      <c r="G245" s="12" t="n">
        <v>110</v>
      </c>
      <c r="H245" s="12" t="n">
        <v>21</v>
      </c>
      <c r="I245" s="14" t="n"/>
      <c r="J245" s="11" t="n">
        <v>0.36</v>
      </c>
      <c r="K245" s="11">
        <f>SUM(M245,O245,Q245,S245,U245,W245)</f>
        <v/>
      </c>
      <c r="L245" s="11">
        <f>SUM(AA245,AC245,AE245,AG245,AH245)</f>
        <v/>
      </c>
      <c r="M245" s="13" t="n"/>
      <c r="N245" s="14" t="n"/>
      <c r="O245" s="15" t="n"/>
      <c r="P245" s="14" t="n"/>
      <c r="Q245" s="16" t="n"/>
      <c r="R245" s="14" t="n"/>
      <c r="S245" s="17" t="n"/>
      <c r="T245" s="14" t="n"/>
      <c r="U245" s="14" t="n"/>
      <c r="V245" s="14" t="n"/>
      <c r="W245" s="18" t="n">
        <v>0.09</v>
      </c>
      <c r="X245" s="2" t="n">
        <v>9.815558399999999</v>
      </c>
      <c r="Y245" s="19" t="inlineStr"/>
      <c r="Z245" s="14" t="inlineStr"/>
      <c r="AA245" s="14" t="n"/>
      <c r="AB245" s="14" t="n"/>
      <c r="AC245" s="14" t="n"/>
      <c r="AD245" s="14" t="n"/>
      <c r="AE245" s="14" t="n"/>
      <c r="AF245" s="14" t="n"/>
      <c r="AG245" s="14" t="n"/>
      <c r="AH245" s="11" t="n">
        <v>0.27</v>
      </c>
      <c r="AI245" s="2">
        <f>SUM(N245,P245,R245,T245,V245,X245,Z245)</f>
        <v/>
      </c>
      <c r="AJ245" s="20">
        <f>IFERROR(AI245/$AI$616*100,0)</f>
        <v/>
      </c>
      <c r="AK245" s="2">
        <f>IFERROR(AJ245/100*$AK$1,0)</f>
        <v/>
      </c>
    </row>
    <row r="246">
      <c r="A246" s="11" t="inlineStr">
        <is>
          <t>10.07.3.01.004</t>
        </is>
      </c>
      <c r="B246" s="11" t="inlineStr">
        <is>
          <t>MICHELLE BURKE</t>
        </is>
      </c>
      <c r="C246" s="11" t="inlineStr">
        <is>
          <t>760 EVERGREEN DR APT 215</t>
        </is>
      </c>
      <c r="D246" s="11" t="inlineStr">
        <is>
          <t>BURNSVILLE MN 55337</t>
        </is>
      </c>
      <c r="E246" s="11" t="inlineStr">
        <is>
          <t>003</t>
        </is>
      </c>
      <c r="F246" s="12" t="n">
        <v>7</v>
      </c>
      <c r="G246" s="12" t="n">
        <v>110</v>
      </c>
      <c r="H246" s="12" t="n">
        <v>21</v>
      </c>
      <c r="I246" s="14" t="n"/>
      <c r="J246" s="11" t="n">
        <v>0.14</v>
      </c>
      <c r="K246" s="11">
        <f>SUM(M246,O246,Q246,S246,U246,W246)</f>
        <v/>
      </c>
      <c r="L246" s="11">
        <f>SUM(AA246,AC246,AE246,AG246,AH246)</f>
        <v/>
      </c>
      <c r="M246" s="13" t="n"/>
      <c r="N246" s="14" t="n"/>
      <c r="O246" s="15" t="n"/>
      <c r="P246" s="14" t="n"/>
      <c r="Q246" s="16" t="n"/>
      <c r="R246" s="14" t="n"/>
      <c r="S246" s="17" t="n"/>
      <c r="T246" s="14" t="n"/>
      <c r="U246" s="14" t="n"/>
      <c r="V246" s="14" t="n"/>
      <c r="W246" s="19" t="n"/>
      <c r="X246" s="14" t="n"/>
      <c r="Y246" s="19" t="inlineStr"/>
      <c r="Z246" s="14" t="inlineStr"/>
      <c r="AA246" s="14" t="n"/>
      <c r="AB246" s="14" t="n"/>
      <c r="AC246" s="14" t="n"/>
      <c r="AD246" s="14" t="n"/>
      <c r="AE246" s="14" t="n"/>
      <c r="AF246" s="14" t="n"/>
      <c r="AG246" s="14" t="n"/>
      <c r="AH246" s="11" t="n">
        <v>0.14</v>
      </c>
      <c r="AI246" s="2">
        <f>SUM(N246,P246,R246,T246,V246,X246,Z246)</f>
        <v/>
      </c>
      <c r="AJ246" s="20">
        <f>IFERROR(AI246/$AI$616*100,0)</f>
        <v/>
      </c>
      <c r="AK246" s="2">
        <f>IFERROR(AJ246/100*$AK$1,0)</f>
        <v/>
      </c>
    </row>
    <row r="247">
      <c r="A247" s="11" t="inlineStr">
        <is>
          <t>10.07.3.01.005</t>
        </is>
      </c>
      <c r="B247" s="11" t="inlineStr">
        <is>
          <t>MICHELLE BURKE</t>
        </is>
      </c>
      <c r="C247" s="11" t="inlineStr">
        <is>
          <t>760 EVERGREEN DR APT 215</t>
        </is>
      </c>
      <c r="D247" s="11" t="inlineStr">
        <is>
          <t>BURNSVILLE MN 55337</t>
        </is>
      </c>
      <c r="E247" s="11" t="inlineStr">
        <is>
          <t>003</t>
        </is>
      </c>
      <c r="F247" s="12" t="n">
        <v>7</v>
      </c>
      <c r="G247" s="12" t="n">
        <v>110</v>
      </c>
      <c r="H247" s="12" t="n">
        <v>21</v>
      </c>
      <c r="I247" s="14" t="n"/>
      <c r="J247" s="11" t="n">
        <v>0.14</v>
      </c>
      <c r="K247" s="11">
        <f>SUM(M247,O247,Q247,S247,U247,W247)</f>
        <v/>
      </c>
      <c r="L247" s="11">
        <f>SUM(AA247,AC247,AE247,AG247,AH247)</f>
        <v/>
      </c>
      <c r="M247" s="13" t="n"/>
      <c r="N247" s="14" t="n"/>
      <c r="O247" s="15" t="n"/>
      <c r="P247" s="14" t="n"/>
      <c r="Q247" s="16" t="n"/>
      <c r="R247" s="14" t="n"/>
      <c r="S247" s="17" t="n"/>
      <c r="T247" s="14" t="n"/>
      <c r="U247" s="14" t="n"/>
      <c r="V247" s="14" t="n"/>
      <c r="W247" s="19" t="n"/>
      <c r="X247" s="14" t="n"/>
      <c r="Y247" s="19" t="inlineStr"/>
      <c r="Z247" s="14" t="inlineStr"/>
      <c r="AA247" s="14" t="n"/>
      <c r="AB247" s="14" t="n"/>
      <c r="AC247" s="14" t="n"/>
      <c r="AD247" s="14" t="n"/>
      <c r="AE247" s="14" t="n"/>
      <c r="AF247" s="14" t="n"/>
      <c r="AG247" s="14" t="n"/>
      <c r="AH247" s="11" t="n">
        <v>0.14</v>
      </c>
      <c r="AI247" s="2">
        <f>SUM(N247,P247,R247,T247,V247,X247,Z247)</f>
        <v/>
      </c>
      <c r="AJ247" s="20">
        <f>IFERROR(AI247/$AI$616*100,0)</f>
        <v/>
      </c>
      <c r="AK247" s="2">
        <f>IFERROR(AJ247/100*$AK$1,0)</f>
        <v/>
      </c>
    </row>
    <row r="248">
      <c r="A248" s="11" t="inlineStr">
        <is>
          <t>10.07.3.01.009</t>
        </is>
      </c>
      <c r="B248" s="11" t="inlineStr">
        <is>
          <t>STEVEN B &amp; MARGARET A THOMPSON</t>
        </is>
      </c>
      <c r="C248" s="11" t="inlineStr">
        <is>
          <t>16650 ELMORE PATH</t>
        </is>
      </c>
      <c r="D248" s="11" t="inlineStr">
        <is>
          <t>FARIBAULT MN 55021</t>
        </is>
      </c>
      <c r="E248" s="11" t="inlineStr">
        <is>
          <t>003</t>
        </is>
      </c>
      <c r="F248" s="12" t="n">
        <v>7</v>
      </c>
      <c r="G248" s="12" t="n">
        <v>110</v>
      </c>
      <c r="H248" s="12" t="n">
        <v>21</v>
      </c>
      <c r="I248" s="14" t="n"/>
      <c r="J248" s="11" t="n">
        <v>0.34</v>
      </c>
      <c r="K248" s="11">
        <f>SUM(M248,O248,Q248,S248,U248,W248)</f>
        <v/>
      </c>
      <c r="L248" s="11">
        <f>SUM(AA248,AC248,AE248,AG248,AH248)</f>
        <v/>
      </c>
      <c r="M248" s="13" t="n"/>
      <c r="N248" s="14" t="n"/>
      <c r="O248" s="15" t="n"/>
      <c r="P248" s="14" t="n"/>
      <c r="Q248" s="16" t="n"/>
      <c r="R248" s="14" t="n"/>
      <c r="S248" s="17" t="n"/>
      <c r="T248" s="14" t="n"/>
      <c r="U248" s="14" t="n"/>
      <c r="V248" s="14" t="n"/>
      <c r="W248" s="18" t="n">
        <v>0.3</v>
      </c>
      <c r="X248" s="2" t="n">
        <v>32.718528</v>
      </c>
      <c r="Y248" s="19" t="inlineStr"/>
      <c r="Z248" s="14" t="inlineStr"/>
      <c r="AA248" s="14" t="n"/>
      <c r="AB248" s="14" t="n"/>
      <c r="AC248" s="14" t="n"/>
      <c r="AD248" s="14" t="n"/>
      <c r="AE248" s="14" t="n"/>
      <c r="AF248" s="14" t="n"/>
      <c r="AG248" s="14" t="n"/>
      <c r="AH248" s="11" t="n">
        <v>0.04</v>
      </c>
      <c r="AI248" s="2">
        <f>SUM(N248,P248,R248,T248,V248,X248,Z248)</f>
        <v/>
      </c>
      <c r="AJ248" s="20">
        <f>IFERROR(AI248/$AI$616*100,0)</f>
        <v/>
      </c>
      <c r="AK248" s="2">
        <f>IFERROR(AJ248/100*$AK$1,0)</f>
        <v/>
      </c>
    </row>
    <row r="249">
      <c r="A249" s="11" t="inlineStr">
        <is>
          <t>10.07.3.01.010</t>
        </is>
      </c>
      <c r="B249" s="11" t="inlineStr">
        <is>
          <t>MARILYN GASNER</t>
        </is>
      </c>
      <c r="C249" s="11" t="inlineStr">
        <is>
          <t>1414 LINCOLN AVE S</t>
        </is>
      </c>
      <c r="D249" s="11" t="inlineStr">
        <is>
          <t>OWATONNA MN 55060</t>
        </is>
      </c>
      <c r="E249" s="11" t="inlineStr">
        <is>
          <t>003</t>
        </is>
      </c>
      <c r="F249" s="12" t="n">
        <v>7</v>
      </c>
      <c r="G249" s="12" t="n">
        <v>110</v>
      </c>
      <c r="H249" s="12" t="n">
        <v>21</v>
      </c>
      <c r="I249" s="14" t="n"/>
      <c r="J249" s="11" t="n">
        <v>0.28</v>
      </c>
      <c r="K249" s="11">
        <f>SUM(M249,O249,Q249,S249,U249,W249)</f>
        <v/>
      </c>
      <c r="L249" s="11">
        <f>SUM(AA249,AC249,AE249,AG249,AH249)</f>
        <v/>
      </c>
      <c r="M249" s="13" t="n"/>
      <c r="N249" s="14" t="n"/>
      <c r="O249" s="15" t="n"/>
      <c r="P249" s="14" t="n"/>
      <c r="Q249" s="16" t="n"/>
      <c r="R249" s="14" t="n"/>
      <c r="S249" s="17" t="n"/>
      <c r="T249" s="14" t="n"/>
      <c r="U249" s="14" t="n"/>
      <c r="V249" s="14" t="n"/>
      <c r="W249" s="18" t="n">
        <v>0.14</v>
      </c>
      <c r="X249" s="2" t="n">
        <v>15.2686464</v>
      </c>
      <c r="Y249" s="19" t="inlineStr"/>
      <c r="Z249" s="14" t="inlineStr"/>
      <c r="AA249" s="14" t="n"/>
      <c r="AB249" s="14" t="n"/>
      <c r="AC249" s="14" t="n"/>
      <c r="AD249" s="14" t="n"/>
      <c r="AE249" s="14" t="n"/>
      <c r="AF249" s="14" t="n"/>
      <c r="AG249" s="14" t="n"/>
      <c r="AH249" s="11" t="n">
        <v>0.14</v>
      </c>
      <c r="AI249" s="2">
        <f>SUM(N249,P249,R249,T249,V249,X249,Z249)</f>
        <v/>
      </c>
      <c r="AJ249" s="20">
        <f>IFERROR(AI249/$AI$616*100,0)</f>
        <v/>
      </c>
      <c r="AK249" s="2">
        <f>IFERROR(AJ249/100*$AK$1,0)</f>
        <v/>
      </c>
    </row>
    <row r="250">
      <c r="A250" s="11" t="inlineStr">
        <is>
          <t>10.07.3.01.011</t>
        </is>
      </c>
      <c r="B250" s="11" t="inlineStr">
        <is>
          <t>ADAM DOHMAN</t>
        </is>
      </c>
      <c r="C250" s="11" t="inlineStr">
        <is>
          <t>6265 FRENCH LAKE PATH</t>
        </is>
      </c>
      <c r="D250" s="11" t="inlineStr">
        <is>
          <t>FARIBAULT MN 55021</t>
        </is>
      </c>
      <c r="E250" s="11" t="inlineStr">
        <is>
          <t>003</t>
        </is>
      </c>
      <c r="F250" s="12" t="n">
        <v>7</v>
      </c>
      <c r="G250" s="12" t="n">
        <v>110</v>
      </c>
      <c r="H250" s="12" t="n">
        <v>21</v>
      </c>
      <c r="I250" s="14" t="n"/>
      <c r="J250" s="11" t="n">
        <v>0.2</v>
      </c>
      <c r="K250" s="11">
        <f>SUM(M250,O250,Q250,S250,U250,W250)</f>
        <v/>
      </c>
      <c r="L250" s="11">
        <f>SUM(AA250,AC250,AE250,AG250,AH250)</f>
        <v/>
      </c>
      <c r="M250" s="13" t="n"/>
      <c r="N250" s="14" t="n"/>
      <c r="O250" s="15" t="n"/>
      <c r="P250" s="14" t="n"/>
      <c r="Q250" s="16" t="n"/>
      <c r="R250" s="14" t="n"/>
      <c r="S250" s="17" t="n"/>
      <c r="T250" s="14" t="n"/>
      <c r="U250" s="14" t="n"/>
      <c r="V250" s="14" t="n"/>
      <c r="W250" s="18" t="n">
        <v>0.1</v>
      </c>
      <c r="X250" s="2" t="n">
        <v>10.906176</v>
      </c>
      <c r="Y250" s="19" t="inlineStr"/>
      <c r="Z250" s="14" t="inlineStr"/>
      <c r="AA250" s="14" t="n"/>
      <c r="AB250" s="14" t="n"/>
      <c r="AC250" s="14" t="n"/>
      <c r="AD250" s="14" t="n"/>
      <c r="AE250" s="14" t="n"/>
      <c r="AF250" s="14" t="n"/>
      <c r="AG250" s="14" t="n"/>
      <c r="AH250" s="11" t="n">
        <v>0.09</v>
      </c>
      <c r="AI250" s="2">
        <f>SUM(N250,P250,R250,T250,V250,X250,Z250)</f>
        <v/>
      </c>
      <c r="AJ250" s="20">
        <f>IFERROR(AI250/$AI$616*100,0)</f>
        <v/>
      </c>
      <c r="AK250" s="2">
        <f>IFERROR(AJ250/100*$AK$1,0)</f>
        <v/>
      </c>
    </row>
    <row r="251">
      <c r="A251" s="11" t="inlineStr">
        <is>
          <t>10.07.3.01.012</t>
        </is>
      </c>
      <c r="B251" s="11" t="inlineStr">
        <is>
          <t>CHARLES &amp; TANYA GJERSTAD</t>
        </is>
      </c>
      <c r="C251" s="11" t="inlineStr">
        <is>
          <t>6260 FRENCH LAKE PATH</t>
        </is>
      </c>
      <c r="D251" s="11" t="inlineStr">
        <is>
          <t>FARIBAULT MN 55021</t>
        </is>
      </c>
      <c r="E251" s="11" t="inlineStr">
        <is>
          <t>003</t>
        </is>
      </c>
      <c r="F251" s="12" t="n">
        <v>7</v>
      </c>
      <c r="G251" s="12" t="n">
        <v>110</v>
      </c>
      <c r="H251" s="12" t="n">
        <v>21</v>
      </c>
      <c r="I251" s="14" t="n"/>
      <c r="J251" s="11" t="n">
        <v>0.22</v>
      </c>
      <c r="K251" s="11">
        <f>SUM(M251,O251,Q251,S251,U251,W251)</f>
        <v/>
      </c>
      <c r="L251" s="11">
        <f>SUM(AA251,AC251,AE251,AG251,AH251)</f>
        <v/>
      </c>
      <c r="M251" s="13" t="n"/>
      <c r="N251" s="14" t="n"/>
      <c r="O251" s="15" t="n"/>
      <c r="P251" s="14" t="n"/>
      <c r="Q251" s="16" t="n"/>
      <c r="R251" s="14" t="n"/>
      <c r="S251" s="17" t="n"/>
      <c r="T251" s="14" t="n"/>
      <c r="U251" s="14" t="n"/>
      <c r="V251" s="14" t="n"/>
      <c r="W251" s="18" t="n">
        <v>0.15</v>
      </c>
      <c r="X251" s="2" t="n">
        <v>16.359264</v>
      </c>
      <c r="Y251" s="19" t="inlineStr"/>
      <c r="Z251" s="14" t="inlineStr"/>
      <c r="AA251" s="14" t="n"/>
      <c r="AB251" s="14" t="n"/>
      <c r="AC251" s="14" t="n"/>
      <c r="AD251" s="14" t="n"/>
      <c r="AE251" s="14" t="n"/>
      <c r="AF251" s="14" t="n"/>
      <c r="AG251" s="14" t="n"/>
      <c r="AH251" s="11" t="n">
        <v>0.06</v>
      </c>
      <c r="AI251" s="2">
        <f>SUM(N251,P251,R251,T251,V251,X251,Z251)</f>
        <v/>
      </c>
      <c r="AJ251" s="20">
        <f>IFERROR(AI251/$AI$616*100,0)</f>
        <v/>
      </c>
      <c r="AK251" s="2">
        <f>IFERROR(AJ251/100*$AK$1,0)</f>
        <v/>
      </c>
    </row>
    <row r="252">
      <c r="A252" s="11" t="inlineStr">
        <is>
          <t>10.07.3.01.013</t>
        </is>
      </c>
      <c r="B252" s="11" t="inlineStr">
        <is>
          <t>EUGENE K NAATZ &amp; PATRICIA L NEITZELL</t>
        </is>
      </c>
      <c r="C252" s="11" t="inlineStr">
        <is>
          <t>6270 FRENCH LAKE PATH</t>
        </is>
      </c>
      <c r="D252" s="11" t="inlineStr">
        <is>
          <t>FARIBAULT MN 55021</t>
        </is>
      </c>
      <c r="E252" s="11" t="inlineStr">
        <is>
          <t>003</t>
        </is>
      </c>
      <c r="F252" s="12" t="n">
        <v>7</v>
      </c>
      <c r="G252" s="12" t="n">
        <v>110</v>
      </c>
      <c r="H252" s="12" t="n">
        <v>21</v>
      </c>
      <c r="I252" s="14" t="n"/>
      <c r="J252" s="11" t="n">
        <v>0.17</v>
      </c>
      <c r="K252" s="11">
        <f>SUM(M252,O252,Q252,S252,U252,W252)</f>
        <v/>
      </c>
      <c r="L252" s="11">
        <f>SUM(AA252,AC252,AE252,AG252,AH252)</f>
        <v/>
      </c>
      <c r="M252" s="13" t="n"/>
      <c r="N252" s="14" t="n"/>
      <c r="O252" s="15" t="n"/>
      <c r="P252" s="14" t="n"/>
      <c r="Q252" s="16" t="n"/>
      <c r="R252" s="14" t="n"/>
      <c r="S252" s="17" t="n"/>
      <c r="T252" s="14" t="n"/>
      <c r="U252" s="14" t="n"/>
      <c r="V252" s="14" t="n"/>
      <c r="W252" s="18" t="n">
        <v>0.17</v>
      </c>
      <c r="X252" s="2" t="n">
        <v>18.5404992</v>
      </c>
      <c r="Y252" s="19" t="inlineStr"/>
      <c r="Z252" s="14" t="inlineStr"/>
      <c r="AA252" s="14" t="n"/>
      <c r="AB252" s="14" t="n"/>
      <c r="AC252" s="14" t="n"/>
      <c r="AD252" s="14" t="n"/>
      <c r="AE252" s="14" t="n"/>
      <c r="AF252" s="14" t="n"/>
      <c r="AG252" s="14" t="n"/>
      <c r="AH252" s="14" t="n"/>
      <c r="AI252" s="2">
        <f>SUM(N252,P252,R252,T252,V252,X252,Z252)</f>
        <v/>
      </c>
      <c r="AJ252" s="20">
        <f>IFERROR(AI252/$AI$616*100,0)</f>
        <v/>
      </c>
      <c r="AK252" s="2">
        <f>IFERROR(AJ252/100*$AK$1,0)</f>
        <v/>
      </c>
    </row>
    <row r="253">
      <c r="A253" s="11" t="inlineStr">
        <is>
          <t>10.07.3.01.014</t>
        </is>
      </c>
      <c r="B253" s="11" t="inlineStr">
        <is>
          <t>KRISTA GILLEN</t>
        </is>
      </c>
      <c r="C253" s="11" t="inlineStr">
        <is>
          <t>6280 FRENCH LAKE PATH</t>
        </is>
      </c>
      <c r="D253" s="11" t="inlineStr">
        <is>
          <t>FARIBAULT MN 55021</t>
        </is>
      </c>
      <c r="E253" s="11" t="inlineStr">
        <is>
          <t>003</t>
        </is>
      </c>
      <c r="F253" s="12" t="n">
        <v>7</v>
      </c>
      <c r="G253" s="12" t="n">
        <v>110</v>
      </c>
      <c r="H253" s="12" t="n">
        <v>21</v>
      </c>
      <c r="I253" s="14" t="n"/>
      <c r="J253" s="11" t="n">
        <v>0.23</v>
      </c>
      <c r="K253" s="11">
        <f>SUM(M253,O253,Q253,S253,U253,W253)</f>
        <v/>
      </c>
      <c r="L253" s="11">
        <f>SUM(AA253,AC253,AE253,AG253,AH253)</f>
        <v/>
      </c>
      <c r="M253" s="13" t="n"/>
      <c r="N253" s="14" t="n"/>
      <c r="O253" s="15" t="n"/>
      <c r="P253" s="14" t="n"/>
      <c r="Q253" s="16" t="n"/>
      <c r="R253" s="14" t="n"/>
      <c r="S253" s="17" t="n"/>
      <c r="T253" s="14" t="n"/>
      <c r="U253" s="14" t="n"/>
      <c r="V253" s="14" t="n"/>
      <c r="W253" s="18" t="n">
        <v>0.23</v>
      </c>
      <c r="X253" s="2" t="n">
        <v>25.0842048</v>
      </c>
      <c r="Y253" s="19" t="inlineStr"/>
      <c r="Z253" s="14" t="inlineStr"/>
      <c r="AA253" s="14" t="n"/>
      <c r="AB253" s="14" t="n"/>
      <c r="AC253" s="14" t="n"/>
      <c r="AD253" s="14" t="n"/>
      <c r="AE253" s="14" t="n"/>
      <c r="AF253" s="14" t="n"/>
      <c r="AG253" s="14" t="n"/>
      <c r="AH253" s="14" t="n"/>
      <c r="AI253" s="2">
        <f>SUM(N253,P253,R253,T253,V253,X253,Z253)</f>
        <v/>
      </c>
      <c r="AJ253" s="20">
        <f>IFERROR(AI253/$AI$616*100,0)</f>
        <v/>
      </c>
      <c r="AK253" s="2">
        <f>IFERROR(AJ253/100*$AK$1,0)</f>
        <v/>
      </c>
    </row>
    <row r="254">
      <c r="A254" s="11" t="inlineStr">
        <is>
          <t>10.07.3.01.018</t>
        </is>
      </c>
      <c r="B254" s="11" t="inlineStr">
        <is>
          <t>DONALD B BREITENFELDT</t>
        </is>
      </c>
      <c r="C254" s="11" t="inlineStr">
        <is>
          <t>6389 FRENCH LAKE PATH</t>
        </is>
      </c>
      <c r="D254" s="11" t="inlineStr">
        <is>
          <t>FARIBAULT MN 55021</t>
        </is>
      </c>
      <c r="E254" s="11" t="inlineStr">
        <is>
          <t>003</t>
        </is>
      </c>
      <c r="F254" s="12" t="n">
        <v>7</v>
      </c>
      <c r="G254" s="12" t="n">
        <v>110</v>
      </c>
      <c r="H254" s="12" t="n">
        <v>21</v>
      </c>
      <c r="I254" s="14" t="n"/>
      <c r="J254" s="11" t="n">
        <v>0.26</v>
      </c>
      <c r="K254" s="11">
        <f>SUM(M254,O254,Q254,S254,U254,W254)</f>
        <v/>
      </c>
      <c r="L254" s="11">
        <f>SUM(AA254,AC254,AE254,AG254,AH254)</f>
        <v/>
      </c>
      <c r="M254" s="13" t="n"/>
      <c r="N254" s="14" t="n"/>
      <c r="O254" s="15" t="n"/>
      <c r="P254" s="14" t="n"/>
      <c r="Q254" s="16" t="n"/>
      <c r="R254" s="14" t="n"/>
      <c r="S254" s="17" t="n"/>
      <c r="T254" s="14" t="n"/>
      <c r="U254" s="14" t="n"/>
      <c r="V254" s="14" t="n"/>
      <c r="W254" s="18" t="n">
        <v>0.26</v>
      </c>
      <c r="X254" s="2" t="n">
        <v>28.3560576</v>
      </c>
      <c r="Y254" s="19" t="inlineStr"/>
      <c r="Z254" s="14" t="inlineStr"/>
      <c r="AA254" s="14" t="n"/>
      <c r="AB254" s="14" t="n"/>
      <c r="AC254" s="14" t="n"/>
      <c r="AD254" s="14" t="n"/>
      <c r="AE254" s="14" t="n"/>
      <c r="AF254" s="14" t="n"/>
      <c r="AG254" s="14" t="n"/>
      <c r="AH254" s="14" t="n"/>
      <c r="AI254" s="2">
        <f>SUM(N254,P254,R254,T254,V254,X254,Z254)</f>
        <v/>
      </c>
      <c r="AJ254" s="20">
        <f>IFERROR(AI254/$AI$616*100,0)</f>
        <v/>
      </c>
      <c r="AK254" s="2">
        <f>IFERROR(AJ254/100*$AK$1,0)</f>
        <v/>
      </c>
    </row>
    <row r="255">
      <c r="A255" s="11" t="inlineStr">
        <is>
          <t>10.07.3.01.019</t>
        </is>
      </c>
      <c r="B255" s="11" t="inlineStr">
        <is>
          <t>DONALD B BREITENFELDT</t>
        </is>
      </c>
      <c r="C255" s="11" t="inlineStr">
        <is>
          <t>6389 FRENCH LAKE PATH</t>
        </is>
      </c>
      <c r="D255" s="11" t="inlineStr">
        <is>
          <t>FARIBAULT MN 55021</t>
        </is>
      </c>
      <c r="E255" s="11" t="inlineStr">
        <is>
          <t>003</t>
        </is>
      </c>
      <c r="F255" s="12" t="n">
        <v>7</v>
      </c>
      <c r="G255" s="12" t="n">
        <v>110</v>
      </c>
      <c r="H255" s="12" t="n">
        <v>21</v>
      </c>
      <c r="I255" s="14" t="n"/>
      <c r="J255" s="11" t="n">
        <v>0.16</v>
      </c>
      <c r="K255" s="11">
        <f>SUM(M255,O255,Q255,S255,U255,W255)</f>
        <v/>
      </c>
      <c r="L255" s="11">
        <f>SUM(AA255,AC255,AE255,AG255,AH255)</f>
        <v/>
      </c>
      <c r="M255" s="13" t="n"/>
      <c r="N255" s="14" t="n"/>
      <c r="O255" s="15" t="n"/>
      <c r="P255" s="14" t="n"/>
      <c r="Q255" s="16" t="n"/>
      <c r="R255" s="14" t="n"/>
      <c r="S255" s="17" t="n"/>
      <c r="T255" s="14" t="n"/>
      <c r="U255" s="14" t="n"/>
      <c r="V255" s="14" t="n"/>
      <c r="W255" s="18" t="n">
        <v>0.16</v>
      </c>
      <c r="X255" s="2" t="n">
        <v>17.4498816</v>
      </c>
      <c r="Y255" s="19" t="inlineStr"/>
      <c r="Z255" s="14" t="inlineStr"/>
      <c r="AA255" s="14" t="n"/>
      <c r="AB255" s="14" t="n"/>
      <c r="AC255" s="14" t="n"/>
      <c r="AD255" s="14" t="n"/>
      <c r="AE255" s="14" t="n"/>
      <c r="AF255" s="14" t="n"/>
      <c r="AG255" s="14" t="n"/>
      <c r="AH255" s="14" t="n"/>
      <c r="AI255" s="2">
        <f>SUM(N255,P255,R255,T255,V255,X255,Z255)</f>
        <v/>
      </c>
      <c r="AJ255" s="20">
        <f>IFERROR(AI255/$AI$616*100,0)</f>
        <v/>
      </c>
      <c r="AK255" s="2">
        <f>IFERROR(AJ255/100*$AK$1,0)</f>
        <v/>
      </c>
    </row>
    <row r="256">
      <c r="A256" s="11" t="inlineStr">
        <is>
          <t>10.07.3.01.020</t>
        </is>
      </c>
      <c r="B256" s="11" t="inlineStr">
        <is>
          <t>GREG &amp; BECKY NORBY</t>
        </is>
      </c>
      <c r="C256" s="11" t="inlineStr">
        <is>
          <t>18522 COUNTY RD 1</t>
        </is>
      </c>
      <c r="D256" s="11" t="inlineStr">
        <is>
          <t>SPRING VALLEY MN 55975</t>
        </is>
      </c>
      <c r="E256" s="11" t="inlineStr">
        <is>
          <t>003</t>
        </is>
      </c>
      <c r="F256" s="12" t="n">
        <v>7</v>
      </c>
      <c r="G256" s="12" t="n">
        <v>110</v>
      </c>
      <c r="H256" s="12" t="n">
        <v>21</v>
      </c>
      <c r="I256" s="14" t="n"/>
      <c r="J256" s="11" t="n">
        <v>0.1</v>
      </c>
      <c r="K256" s="11">
        <f>SUM(M256,O256,Q256,S256,U256,W256)</f>
        <v/>
      </c>
      <c r="L256" s="11">
        <f>SUM(AA256,AC256,AE256,AG256,AH256)</f>
        <v/>
      </c>
      <c r="M256" s="13" t="n"/>
      <c r="N256" s="14" t="n"/>
      <c r="O256" s="15" t="n"/>
      <c r="P256" s="14" t="n"/>
      <c r="Q256" s="16" t="n"/>
      <c r="R256" s="14" t="n"/>
      <c r="S256" s="17" t="n"/>
      <c r="T256" s="14" t="n"/>
      <c r="U256" s="14" t="n"/>
      <c r="V256" s="14" t="n"/>
      <c r="W256" s="18" t="n">
        <v>0.1</v>
      </c>
      <c r="X256" s="2" t="n">
        <v>10.906176</v>
      </c>
      <c r="Y256" s="19" t="inlineStr"/>
      <c r="Z256" s="14" t="inlineStr"/>
      <c r="AA256" s="14" t="n"/>
      <c r="AB256" s="14" t="n"/>
      <c r="AC256" s="14" t="n"/>
      <c r="AD256" s="14" t="n"/>
      <c r="AE256" s="14" t="n"/>
      <c r="AF256" s="14" t="n"/>
      <c r="AG256" s="14" t="n"/>
      <c r="AH256" s="14" t="n"/>
      <c r="AI256" s="2">
        <f>SUM(N256,P256,R256,T256,V256,X256,Z256)</f>
        <v/>
      </c>
      <c r="AJ256" s="20">
        <f>IFERROR(AI256/$AI$616*100,0)</f>
        <v/>
      </c>
      <c r="AK256" s="2">
        <f>IFERROR(AJ256/100*$AK$1,0)</f>
        <v/>
      </c>
    </row>
    <row r="257">
      <c r="A257" s="11" t="inlineStr">
        <is>
          <t>10.07.3.01.026</t>
        </is>
      </c>
      <c r="B257" s="11" t="inlineStr">
        <is>
          <t>KATHY B ANDERSON TRUST</t>
        </is>
      </c>
      <c r="C257" s="11" t="inlineStr">
        <is>
          <t>7008 LEE VALLEY CIR</t>
        </is>
      </c>
      <c r="D257" s="11" t="inlineStr">
        <is>
          <t>EDINA MN 55439</t>
        </is>
      </c>
      <c r="E257" s="11" t="inlineStr">
        <is>
          <t>003</t>
        </is>
      </c>
      <c r="F257" s="12" t="n">
        <v>7</v>
      </c>
      <c r="G257" s="12" t="n">
        <v>110</v>
      </c>
      <c r="H257" s="12" t="n">
        <v>21</v>
      </c>
      <c r="I257" s="14" t="n"/>
      <c r="J257" s="11" t="n">
        <v>0.23</v>
      </c>
      <c r="K257" s="11">
        <f>SUM(M257,O257,Q257,S257,U257,W257)</f>
        <v/>
      </c>
      <c r="L257" s="11">
        <f>SUM(AA257,AC257,AE257,AG257,AH257)</f>
        <v/>
      </c>
      <c r="M257" s="13" t="n"/>
      <c r="N257" s="14" t="n"/>
      <c r="O257" s="15" t="n"/>
      <c r="P257" s="14" t="n"/>
      <c r="Q257" s="16" t="n"/>
      <c r="R257" s="14" t="n"/>
      <c r="S257" s="17" t="n"/>
      <c r="T257" s="14" t="n"/>
      <c r="U257" s="14" t="n"/>
      <c r="V257" s="14" t="n"/>
      <c r="W257" s="18" t="n">
        <v>0.23</v>
      </c>
      <c r="X257" s="2" t="n">
        <v>25.0842048</v>
      </c>
      <c r="Y257" s="19" t="inlineStr"/>
      <c r="Z257" s="14" t="inlineStr"/>
      <c r="AA257" s="14" t="n"/>
      <c r="AB257" s="14" t="n"/>
      <c r="AC257" s="14" t="n"/>
      <c r="AD257" s="14" t="n"/>
      <c r="AE257" s="14" t="n"/>
      <c r="AF257" s="14" t="n"/>
      <c r="AG257" s="14" t="n"/>
      <c r="AH257" s="14" t="n"/>
      <c r="AI257" s="2">
        <f>SUM(N257,P257,R257,T257,V257,X257,Z257)</f>
        <v/>
      </c>
      <c r="AJ257" s="20">
        <f>IFERROR(AI257/$AI$616*100,0)</f>
        <v/>
      </c>
      <c r="AK257" s="2">
        <f>IFERROR(AJ257/100*$AK$1,0)</f>
        <v/>
      </c>
    </row>
    <row r="258">
      <c r="A258" s="11" t="inlineStr">
        <is>
          <t>10.07.3.01.027</t>
        </is>
      </c>
      <c r="B258" s="11" t="inlineStr">
        <is>
          <t>BRIAN W &amp; KATHY B ANDERSON ET AL</t>
        </is>
      </c>
      <c r="C258" s="11" t="inlineStr">
        <is>
          <t>6271 FRENCH LAKE TRL</t>
        </is>
      </c>
      <c r="D258" s="11" t="inlineStr">
        <is>
          <t>FARIBAULT MN 55021</t>
        </is>
      </c>
      <c r="E258" s="11" t="inlineStr">
        <is>
          <t>003</t>
        </is>
      </c>
      <c r="F258" s="12" t="n">
        <v>7</v>
      </c>
      <c r="G258" s="12" t="n">
        <v>110</v>
      </c>
      <c r="H258" s="12" t="n">
        <v>21</v>
      </c>
      <c r="I258" s="14" t="n"/>
      <c r="J258" s="11" t="n">
        <v>0.23</v>
      </c>
      <c r="K258" s="11">
        <f>SUM(M258,O258,Q258,S258,U258,W258)</f>
        <v/>
      </c>
      <c r="L258" s="11">
        <f>SUM(AA258,AC258,AE258,AG258,AH258)</f>
        <v/>
      </c>
      <c r="M258" s="13" t="n"/>
      <c r="N258" s="14" t="n"/>
      <c r="O258" s="15" t="n"/>
      <c r="P258" s="14" t="n"/>
      <c r="Q258" s="16" t="n"/>
      <c r="R258" s="14" t="n"/>
      <c r="S258" s="17" t="n"/>
      <c r="T258" s="14" t="n"/>
      <c r="U258" s="14" t="n"/>
      <c r="V258" s="14" t="n"/>
      <c r="W258" s="18" t="n">
        <v>0.23</v>
      </c>
      <c r="X258" s="2" t="n">
        <v>25.0842048</v>
      </c>
      <c r="Y258" s="19" t="inlineStr"/>
      <c r="Z258" s="14" t="inlineStr"/>
      <c r="AA258" s="14" t="n"/>
      <c r="AB258" s="14" t="n"/>
      <c r="AC258" s="14" t="n"/>
      <c r="AD258" s="14" t="n"/>
      <c r="AE258" s="14" t="n"/>
      <c r="AF258" s="14" t="n"/>
      <c r="AG258" s="14" t="n"/>
      <c r="AH258" s="14" t="n"/>
      <c r="AI258" s="2">
        <f>SUM(N258,P258,R258,T258,V258,X258,Z258)</f>
        <v/>
      </c>
      <c r="AJ258" s="20">
        <f>IFERROR(AI258/$AI$616*100,0)</f>
        <v/>
      </c>
      <c r="AK258" s="2">
        <f>IFERROR(AJ258/100*$AK$1,0)</f>
        <v/>
      </c>
    </row>
    <row r="259">
      <c r="A259" s="11" t="inlineStr">
        <is>
          <t>10.07.3.01.029</t>
        </is>
      </c>
      <c r="B259" s="11" t="inlineStr">
        <is>
          <t>KATHY B ANDERSON TRUST ET AL</t>
        </is>
      </c>
      <c r="C259" s="11" t="inlineStr">
        <is>
          <t>6271 FRENCH LAKE TRL</t>
        </is>
      </c>
      <c r="D259" s="11" t="inlineStr">
        <is>
          <t>FARIBAULT MN 55021</t>
        </is>
      </c>
      <c r="E259" s="11" t="inlineStr">
        <is>
          <t>003</t>
        </is>
      </c>
      <c r="F259" s="12" t="n">
        <v>7</v>
      </c>
      <c r="G259" s="12" t="n">
        <v>110</v>
      </c>
      <c r="H259" s="12" t="n">
        <v>21</v>
      </c>
      <c r="I259" s="14" t="n"/>
      <c r="J259" s="11" t="n">
        <v>0.11</v>
      </c>
      <c r="K259" s="11">
        <f>SUM(M259,O259,Q259,S259,U259,W259)</f>
        <v/>
      </c>
      <c r="L259" s="11">
        <f>SUM(AA259,AC259,AE259,AG259,AH259)</f>
        <v/>
      </c>
      <c r="M259" s="13" t="n"/>
      <c r="N259" s="14" t="n"/>
      <c r="O259" s="15" t="n"/>
      <c r="P259" s="14" t="n"/>
      <c r="Q259" s="16" t="n"/>
      <c r="R259" s="14" t="n"/>
      <c r="S259" s="17" t="n"/>
      <c r="T259" s="14" t="n"/>
      <c r="U259" s="14" t="n"/>
      <c r="V259" s="14" t="n"/>
      <c r="W259" s="18" t="n">
        <v>0.11</v>
      </c>
      <c r="X259" s="2" t="n">
        <v>10.906176</v>
      </c>
      <c r="Y259" s="19" t="inlineStr"/>
      <c r="Z259" s="14" t="inlineStr"/>
      <c r="AA259" s="14" t="n"/>
      <c r="AB259" s="14" t="n"/>
      <c r="AC259" s="14" t="n"/>
      <c r="AD259" s="14" t="n"/>
      <c r="AE259" s="14" t="n"/>
      <c r="AF259" s="14" t="n"/>
      <c r="AG259" s="14" t="n"/>
      <c r="AH259" s="14" t="n"/>
      <c r="AI259" s="2">
        <f>SUM(N259,P259,R259,T259,V259,X259,Z259)</f>
        <v/>
      </c>
      <c r="AJ259" s="20">
        <f>IFERROR(AI259/$AI$616*100,0)</f>
        <v/>
      </c>
      <c r="AK259" s="2">
        <f>IFERROR(AJ259/100*$AK$1,0)</f>
        <v/>
      </c>
    </row>
    <row r="260">
      <c r="A260" s="11" t="inlineStr">
        <is>
          <t>10.07.3.01.032</t>
        </is>
      </c>
      <c r="B260" s="11" t="inlineStr">
        <is>
          <t>MELISSA STADLER</t>
        </is>
      </c>
      <c r="C260" s="11" t="inlineStr">
        <is>
          <t>6400 FRENCH LAKE TRL</t>
        </is>
      </c>
      <c r="D260" s="11" t="inlineStr">
        <is>
          <t>FARIBAULT MN 55021</t>
        </is>
      </c>
      <c r="E260" s="11" t="inlineStr">
        <is>
          <t>003</t>
        </is>
      </c>
      <c r="F260" s="12" t="n">
        <v>7</v>
      </c>
      <c r="G260" s="12" t="n">
        <v>110</v>
      </c>
      <c r="H260" s="12" t="n">
        <v>21</v>
      </c>
      <c r="I260" s="14" t="n"/>
      <c r="J260" s="11" t="n">
        <v>0.37</v>
      </c>
      <c r="K260" s="11">
        <f>SUM(M260,O260,Q260,S260,U260,W260)</f>
        <v/>
      </c>
      <c r="L260" s="11">
        <f>SUM(AA260,AC260,AE260,AG260,AH260)</f>
        <v/>
      </c>
      <c r="M260" s="13" t="n"/>
      <c r="N260" s="14" t="n"/>
      <c r="O260" s="15" t="n"/>
      <c r="P260" s="14" t="n"/>
      <c r="Q260" s="16" t="n"/>
      <c r="R260" s="14" t="n"/>
      <c r="S260" s="17" t="n"/>
      <c r="T260" s="14" t="n"/>
      <c r="U260" s="14" t="n"/>
      <c r="V260" s="14" t="n"/>
      <c r="W260" s="18" t="n">
        <v>0.37</v>
      </c>
      <c r="X260" s="2" t="n">
        <v>38.17161599999999</v>
      </c>
      <c r="Y260" s="19" t="inlineStr"/>
      <c r="Z260" s="14" t="inlineStr"/>
      <c r="AA260" s="14" t="n"/>
      <c r="AB260" s="14" t="n"/>
      <c r="AC260" s="14" t="n"/>
      <c r="AD260" s="14" t="n"/>
      <c r="AE260" s="14" t="n"/>
      <c r="AF260" s="14" t="n"/>
      <c r="AG260" s="14" t="n"/>
      <c r="AH260" s="14" t="n"/>
      <c r="AI260" s="2">
        <f>SUM(N260,P260,R260,T260,V260,X260,Z260)</f>
        <v/>
      </c>
      <c r="AJ260" s="20">
        <f>IFERROR(AI260/$AI$616*100,0)</f>
        <v/>
      </c>
      <c r="AK260" s="2">
        <f>IFERROR(AJ260/100*$AK$1,0)</f>
        <v/>
      </c>
    </row>
    <row r="261">
      <c r="A261" s="11" t="inlineStr">
        <is>
          <t>10.07.3.01.033</t>
        </is>
      </c>
      <c r="B261" s="11" t="inlineStr">
        <is>
          <t>DAVID M GROSS</t>
        </is>
      </c>
      <c r="C261" s="11" t="inlineStr">
        <is>
          <t>6420 FRENCH LAKE TRL</t>
        </is>
      </c>
      <c r="D261" s="11" t="inlineStr">
        <is>
          <t>FARIBAULT MN  55021-7482</t>
        </is>
      </c>
      <c r="E261" s="11" t="inlineStr">
        <is>
          <t>003</t>
        </is>
      </c>
      <c r="F261" s="12" t="n">
        <v>7</v>
      </c>
      <c r="G261" s="12" t="n">
        <v>110</v>
      </c>
      <c r="H261" s="12" t="n">
        <v>21</v>
      </c>
      <c r="I261" s="14" t="n"/>
      <c r="J261" s="11" t="n">
        <v>0.26</v>
      </c>
      <c r="K261" s="11">
        <f>SUM(M261,O261,Q261,S261,U261,W261)</f>
        <v/>
      </c>
      <c r="L261" s="11">
        <f>SUM(AA261,AC261,AE261,AG261,AH261)</f>
        <v/>
      </c>
      <c r="M261" s="13" t="n"/>
      <c r="N261" s="14" t="n"/>
      <c r="O261" s="15" t="n"/>
      <c r="P261" s="14" t="n"/>
      <c r="Q261" s="16" t="n"/>
      <c r="R261" s="14" t="n"/>
      <c r="S261" s="17" t="n"/>
      <c r="T261" s="14" t="n"/>
      <c r="U261" s="14" t="n"/>
      <c r="V261" s="14" t="n"/>
      <c r="W261" s="18" t="n">
        <v>0.26</v>
      </c>
      <c r="X261" s="2" t="n">
        <v>27.26544</v>
      </c>
      <c r="Y261" s="19" t="inlineStr"/>
      <c r="Z261" s="14" t="inlineStr"/>
      <c r="AA261" s="14" t="n"/>
      <c r="AB261" s="14" t="n"/>
      <c r="AC261" s="14" t="n"/>
      <c r="AD261" s="14" t="n"/>
      <c r="AE261" s="14" t="n"/>
      <c r="AF261" s="14" t="n"/>
      <c r="AG261" s="14" t="n"/>
      <c r="AH261" s="14" t="n"/>
      <c r="AI261" s="2">
        <f>SUM(N261,P261,R261,T261,V261,X261,Z261)</f>
        <v/>
      </c>
      <c r="AJ261" s="20">
        <f>IFERROR(AI261/$AI$616*100,0)</f>
        <v/>
      </c>
      <c r="AK261" s="2">
        <f>IFERROR(AJ261/100*$AK$1,0)</f>
        <v/>
      </c>
    </row>
    <row r="262">
      <c r="A262" s="11" t="inlineStr">
        <is>
          <t>10.07.3.01.034</t>
        </is>
      </c>
      <c r="B262" s="11" t="inlineStr">
        <is>
          <t>PATRICIA L RUSCH</t>
        </is>
      </c>
      <c r="C262" s="11" t="inlineStr">
        <is>
          <t>1891 CHERRY ST</t>
        </is>
      </c>
      <c r="D262" s="11" t="inlineStr">
        <is>
          <t>RED WING MN  55066</t>
        </is>
      </c>
      <c r="E262" s="11" t="inlineStr">
        <is>
          <t>003</t>
        </is>
      </c>
      <c r="F262" s="12" t="n">
        <v>7</v>
      </c>
      <c r="G262" s="12" t="n">
        <v>110</v>
      </c>
      <c r="H262" s="12" t="n">
        <v>21</v>
      </c>
      <c r="I262" s="14" t="n"/>
      <c r="J262" s="11" t="n">
        <v>0.21</v>
      </c>
      <c r="K262" s="11">
        <f>SUM(M262,O262,Q262,S262,U262,W262)</f>
        <v/>
      </c>
      <c r="L262" s="11">
        <f>SUM(AA262,AC262,AE262,AG262,AH262)</f>
        <v/>
      </c>
      <c r="M262" s="13" t="n"/>
      <c r="N262" s="14" t="n"/>
      <c r="O262" s="15" t="n"/>
      <c r="P262" s="14" t="n"/>
      <c r="Q262" s="16" t="n"/>
      <c r="R262" s="14" t="n"/>
      <c r="S262" s="17" t="n"/>
      <c r="T262" s="14" t="n"/>
      <c r="U262" s="14" t="n"/>
      <c r="V262" s="14" t="n"/>
      <c r="W262" s="18" t="n">
        <v>0.21</v>
      </c>
      <c r="X262" s="2" t="n">
        <v>21.812352</v>
      </c>
      <c r="Y262" s="19" t="inlineStr"/>
      <c r="Z262" s="14" t="inlineStr"/>
      <c r="AA262" s="14" t="n"/>
      <c r="AB262" s="14" t="n"/>
      <c r="AC262" s="14" t="n"/>
      <c r="AD262" s="14" t="n"/>
      <c r="AE262" s="14" t="n"/>
      <c r="AF262" s="14" t="n"/>
      <c r="AG262" s="14" t="n"/>
      <c r="AH262" s="14" t="n"/>
      <c r="AI262" s="2">
        <f>SUM(N262,P262,R262,T262,V262,X262,Z262)</f>
        <v/>
      </c>
      <c r="AJ262" s="20">
        <f>IFERROR(AI262/$AI$616*100,0)</f>
        <v/>
      </c>
      <c r="AK262" s="2">
        <f>IFERROR(AJ262/100*$AK$1,0)</f>
        <v/>
      </c>
    </row>
    <row r="263">
      <c r="A263" s="11" t="inlineStr">
        <is>
          <t>10.07.3.01.035</t>
        </is>
      </c>
      <c r="B263" s="11" t="inlineStr">
        <is>
          <t>MCCOLLOUGH FAMILY TRUST</t>
        </is>
      </c>
      <c r="C263" s="11" t="inlineStr">
        <is>
          <t>5281 ROSELEE CIRCLE NW</t>
        </is>
      </c>
      <c r="D263" s="11" t="inlineStr">
        <is>
          <t>BYRON MN  55920</t>
        </is>
      </c>
      <c r="E263" s="11" t="inlineStr">
        <is>
          <t>003</t>
        </is>
      </c>
      <c r="F263" s="12" t="n">
        <v>7</v>
      </c>
      <c r="G263" s="12" t="n">
        <v>110</v>
      </c>
      <c r="H263" s="12" t="n">
        <v>21</v>
      </c>
      <c r="I263" s="14" t="n"/>
      <c r="J263" s="11" t="n">
        <v>0.42</v>
      </c>
      <c r="K263" s="11">
        <f>SUM(M263,O263,Q263,S263,U263,W263)</f>
        <v/>
      </c>
      <c r="L263" s="11">
        <f>SUM(AA263,AC263,AE263,AG263,AH263)</f>
        <v/>
      </c>
      <c r="M263" s="13" t="n"/>
      <c r="N263" s="14" t="n"/>
      <c r="O263" s="15" t="n"/>
      <c r="P263" s="14" t="n"/>
      <c r="Q263" s="16" t="n"/>
      <c r="R263" s="14" t="n"/>
      <c r="S263" s="17" t="n"/>
      <c r="T263" s="14" t="n"/>
      <c r="U263" s="14" t="n"/>
      <c r="V263" s="14" t="n"/>
      <c r="W263" s="18" t="n">
        <v>0.18</v>
      </c>
      <c r="X263" s="2" t="n">
        <v>19.6311168</v>
      </c>
      <c r="Y263" s="19" t="inlineStr"/>
      <c r="Z263" s="14" t="inlineStr"/>
      <c r="AA263" s="14" t="n"/>
      <c r="AB263" s="14" t="n"/>
      <c r="AC263" s="14" t="n"/>
      <c r="AD263" s="14" t="n"/>
      <c r="AE263" s="14" t="n"/>
      <c r="AF263" s="14" t="n"/>
      <c r="AG263" s="14" t="n"/>
      <c r="AH263" s="11" t="n">
        <v>0.24</v>
      </c>
      <c r="AI263" s="2">
        <f>SUM(N263,P263,R263,T263,V263,X263,Z263)</f>
        <v/>
      </c>
      <c r="AJ263" s="20">
        <f>IFERROR(AI263/$AI$616*100,0)</f>
        <v/>
      </c>
      <c r="AK263" s="2">
        <f>IFERROR(AJ263/100*$AK$1,0)</f>
        <v/>
      </c>
    </row>
    <row r="264">
      <c r="A264" s="11" t="inlineStr">
        <is>
          <t>10.07.3.01.036</t>
        </is>
      </c>
      <c r="B264" s="11" t="inlineStr">
        <is>
          <t>ERIC &amp; KRIS GOODMAN</t>
        </is>
      </c>
      <c r="C264" s="11" t="inlineStr">
        <is>
          <t>20719 HARTFORD WAY</t>
        </is>
      </c>
      <c r="D264" s="11" t="inlineStr">
        <is>
          <t>LAKEVILLE MN 55044</t>
        </is>
      </c>
      <c r="E264" s="11" t="inlineStr">
        <is>
          <t>003</t>
        </is>
      </c>
      <c r="F264" s="12" t="n">
        <v>7</v>
      </c>
      <c r="G264" s="12" t="n">
        <v>110</v>
      </c>
      <c r="H264" s="12" t="n">
        <v>21</v>
      </c>
      <c r="I264" s="14" t="n"/>
      <c r="J264" s="11" t="n">
        <v>0.53</v>
      </c>
      <c r="K264" s="11">
        <f>SUM(M264,O264,Q264,S264,U264,W264)</f>
        <v/>
      </c>
      <c r="L264" s="11">
        <f>SUM(AA264,AC264,AE264,AG264,AH264)</f>
        <v/>
      </c>
      <c r="M264" s="13" t="n"/>
      <c r="N264" s="14" t="n"/>
      <c r="O264" s="15" t="n"/>
      <c r="P264" s="14" t="n"/>
      <c r="Q264" s="16" t="n"/>
      <c r="R264" s="14" t="n"/>
      <c r="S264" s="17" t="n"/>
      <c r="T264" s="14" t="n"/>
      <c r="U264" s="14" t="n"/>
      <c r="V264" s="14" t="n"/>
      <c r="W264" s="18" t="n">
        <v>0.21</v>
      </c>
      <c r="X264" s="2" t="n">
        <v>22.9029696</v>
      </c>
      <c r="Y264" s="19" t="inlineStr"/>
      <c r="Z264" s="14" t="inlineStr"/>
      <c r="AA264" s="14" t="n"/>
      <c r="AB264" s="14" t="n"/>
      <c r="AC264" s="14" t="n"/>
      <c r="AD264" s="14" t="n"/>
      <c r="AE264" s="14" t="n"/>
      <c r="AF264" s="14" t="n"/>
      <c r="AG264" s="14" t="n"/>
      <c r="AH264" s="11" t="n">
        <v>0.32</v>
      </c>
      <c r="AI264" s="2">
        <f>SUM(N264,P264,R264,T264,V264,X264,Z264)</f>
        <v/>
      </c>
      <c r="AJ264" s="20">
        <f>IFERROR(AI264/$AI$616*100,0)</f>
        <v/>
      </c>
      <c r="AK264" s="2">
        <f>IFERROR(AJ264/100*$AK$1,0)</f>
        <v/>
      </c>
    </row>
    <row r="265">
      <c r="A265" s="11" t="inlineStr">
        <is>
          <t>10.07.3.01.037</t>
        </is>
      </c>
      <c r="B265" s="11" t="inlineStr">
        <is>
          <t>CRAIG P MILLER &amp; MEGAN M MARTIN</t>
        </is>
      </c>
      <c r="C265" s="11" t="inlineStr">
        <is>
          <t>1401 PRESTON LN</t>
        </is>
      </c>
      <c r="D265" s="11" t="inlineStr">
        <is>
          <t>HOPKINS MN 55343</t>
        </is>
      </c>
      <c r="E265" s="11" t="inlineStr">
        <is>
          <t>003</t>
        </is>
      </c>
      <c r="F265" s="12" t="n">
        <v>7</v>
      </c>
      <c r="G265" s="12" t="n">
        <v>110</v>
      </c>
      <c r="H265" s="12" t="n">
        <v>21</v>
      </c>
      <c r="I265" s="14" t="n"/>
      <c r="J265" s="11" t="n">
        <v>0.53</v>
      </c>
      <c r="K265" s="11">
        <f>SUM(M265,O265,Q265,S265,U265,W265)</f>
        <v/>
      </c>
      <c r="L265" s="11">
        <f>SUM(AA265,AC265,AE265,AG265,AH265)</f>
        <v/>
      </c>
      <c r="M265" s="13" t="n"/>
      <c r="N265" s="14" t="n"/>
      <c r="O265" s="15" t="n"/>
      <c r="P265" s="14" t="n"/>
      <c r="Q265" s="16" t="n"/>
      <c r="R265" s="14" t="n"/>
      <c r="S265" s="17" t="n"/>
      <c r="T265" s="14" t="n"/>
      <c r="U265" s="14" t="n"/>
      <c r="V265" s="14" t="n"/>
      <c r="W265" s="18" t="n">
        <v>0.22</v>
      </c>
      <c r="X265" s="2" t="n">
        <v>23.9935872</v>
      </c>
      <c r="Y265" s="19" t="inlineStr"/>
      <c r="Z265" s="14" t="inlineStr"/>
      <c r="AA265" s="14" t="n"/>
      <c r="AB265" s="14" t="n"/>
      <c r="AC265" s="14" t="n"/>
      <c r="AD265" s="14" t="n"/>
      <c r="AE265" s="14" t="n"/>
      <c r="AF265" s="14" t="n"/>
      <c r="AG265" s="14" t="n"/>
      <c r="AH265" s="11" t="n">
        <v>0.31</v>
      </c>
      <c r="AI265" s="2">
        <f>SUM(N265,P265,R265,T265,V265,X265,Z265)</f>
        <v/>
      </c>
      <c r="AJ265" s="20">
        <f>IFERROR(AI265/$AI$616*100,0)</f>
        <v/>
      </c>
      <c r="AK265" s="2">
        <f>IFERROR(AJ265/100*$AK$1,0)</f>
        <v/>
      </c>
    </row>
    <row r="266">
      <c r="A266" s="11" t="inlineStr">
        <is>
          <t>10.07.3.01.038</t>
        </is>
      </c>
      <c r="B266" s="11" t="inlineStr">
        <is>
          <t>SHELBY &amp; EDWARD MILLER</t>
        </is>
      </c>
      <c r="C266" s="11" t="inlineStr">
        <is>
          <t>1282 BLUFF ST</t>
        </is>
      </c>
      <c r="D266" s="11" t="inlineStr">
        <is>
          <t>DUNDAS MN 55019</t>
        </is>
      </c>
      <c r="E266" s="11" t="inlineStr">
        <is>
          <t>003</t>
        </is>
      </c>
      <c r="F266" s="12" t="n">
        <v>7</v>
      </c>
      <c r="G266" s="12" t="n">
        <v>110</v>
      </c>
      <c r="H266" s="12" t="n">
        <v>21</v>
      </c>
      <c r="I266" s="14" t="n"/>
      <c r="J266" s="11" t="n">
        <v>0.41</v>
      </c>
      <c r="K266" s="11">
        <f>SUM(M266,O266,Q266,S266,U266,W266)</f>
        <v/>
      </c>
      <c r="L266" s="11">
        <f>SUM(AA266,AC266,AE266,AG266,AH266)</f>
        <v/>
      </c>
      <c r="M266" s="13" t="n"/>
      <c r="N266" s="14" t="n"/>
      <c r="O266" s="15" t="n"/>
      <c r="P266" s="14" t="n"/>
      <c r="Q266" s="16" t="n"/>
      <c r="R266" s="14" t="n"/>
      <c r="S266" s="17" t="n"/>
      <c r="T266" s="14" t="n"/>
      <c r="U266" s="14" t="n"/>
      <c r="V266" s="14" t="n"/>
      <c r="W266" s="18" t="n">
        <v>0.17</v>
      </c>
      <c r="X266" s="2" t="n">
        <v>18.5404992</v>
      </c>
      <c r="Y266" s="19" t="inlineStr"/>
      <c r="Z266" s="14" t="inlineStr"/>
      <c r="AA266" s="14" t="n"/>
      <c r="AB266" s="14" t="n"/>
      <c r="AC266" s="14" t="n"/>
      <c r="AD266" s="14" t="n"/>
      <c r="AE266" s="14" t="n"/>
      <c r="AF266" s="14" t="n"/>
      <c r="AG266" s="14" t="n"/>
      <c r="AH266" s="11" t="n">
        <v>0.24</v>
      </c>
      <c r="AI266" s="2">
        <f>SUM(N266,P266,R266,T266,V266,X266,Z266)</f>
        <v/>
      </c>
      <c r="AJ266" s="20">
        <f>IFERROR(AI266/$AI$616*100,0)</f>
        <v/>
      </c>
      <c r="AK266" s="2">
        <f>IFERROR(AJ266/100*$AK$1,0)</f>
        <v/>
      </c>
    </row>
    <row r="267">
      <c r="A267" s="11" t="inlineStr">
        <is>
          <t>10.07.3.01.039</t>
        </is>
      </c>
      <c r="B267" s="11" t="inlineStr">
        <is>
          <t>PATRICIA ANN MCGEE</t>
        </is>
      </c>
      <c r="C267" s="11" t="inlineStr">
        <is>
          <t>15745 HANOVER PATH</t>
        </is>
      </c>
      <c r="D267" s="11" t="inlineStr">
        <is>
          <t>APPLE VALLEY MN 55124</t>
        </is>
      </c>
      <c r="E267" s="11" t="inlineStr">
        <is>
          <t>003</t>
        </is>
      </c>
      <c r="F267" s="12" t="n">
        <v>7</v>
      </c>
      <c r="G267" s="12" t="n">
        <v>110</v>
      </c>
      <c r="H267" s="12" t="n">
        <v>21</v>
      </c>
      <c r="I267" s="14" t="n"/>
      <c r="J267" s="11" t="n">
        <v>0.31</v>
      </c>
      <c r="K267" s="11">
        <f>SUM(M267,O267,Q267,S267,U267,W267)</f>
        <v/>
      </c>
      <c r="L267" s="11">
        <f>SUM(AA267,AC267,AE267,AG267,AH267)</f>
        <v/>
      </c>
      <c r="M267" s="13" t="n"/>
      <c r="N267" s="14" t="n"/>
      <c r="O267" s="15" t="n"/>
      <c r="P267" s="14" t="n"/>
      <c r="Q267" s="16" t="n"/>
      <c r="R267" s="14" t="n"/>
      <c r="S267" s="17" t="n"/>
      <c r="T267" s="14" t="n"/>
      <c r="U267" s="14" t="n"/>
      <c r="V267" s="14" t="n"/>
      <c r="W267" s="18" t="n">
        <v>0.12</v>
      </c>
      <c r="X267" s="2" t="n">
        <v>13.0874112</v>
      </c>
      <c r="Y267" s="19" t="inlineStr"/>
      <c r="Z267" s="14" t="inlineStr"/>
      <c r="AA267" s="14" t="n"/>
      <c r="AB267" s="14" t="n"/>
      <c r="AC267" s="14" t="n"/>
      <c r="AD267" s="14" t="n"/>
      <c r="AE267" s="14" t="n"/>
      <c r="AF267" s="14" t="n"/>
      <c r="AG267" s="14" t="n"/>
      <c r="AH267" s="11" t="n">
        <v>0.19</v>
      </c>
      <c r="AI267" s="2">
        <f>SUM(N267,P267,R267,T267,V267,X267,Z267)</f>
        <v/>
      </c>
      <c r="AJ267" s="20">
        <f>IFERROR(AI267/$AI$616*100,0)</f>
        <v/>
      </c>
      <c r="AK267" s="2">
        <f>IFERROR(AJ267/100*$AK$1,0)</f>
        <v/>
      </c>
    </row>
    <row r="268">
      <c r="A268" s="11" t="inlineStr">
        <is>
          <t>10.07.3.01.040</t>
        </is>
      </c>
      <c r="B268" s="11" t="inlineStr">
        <is>
          <t>WILLIAM P &amp; JILL M MALECHA</t>
        </is>
      </c>
      <c r="C268" s="11" t="inlineStr">
        <is>
          <t>9235 DENNISON BLVD S</t>
        </is>
      </c>
      <c r="D268" s="11" t="inlineStr">
        <is>
          <t>NORTHFIELD MN  55057</t>
        </is>
      </c>
      <c r="E268" s="11" t="inlineStr">
        <is>
          <t>002</t>
        </is>
      </c>
      <c r="F268" s="12" t="n">
        <v>7</v>
      </c>
      <c r="G268" s="12" t="n">
        <v>110</v>
      </c>
      <c r="H268" s="12" t="n">
        <v>21</v>
      </c>
      <c r="I268" s="14" t="n"/>
      <c r="J268" s="11" t="n">
        <v>0.18</v>
      </c>
      <c r="K268" s="11">
        <f>SUM(M268,O268,Q268,S268,U268,W268)</f>
        <v/>
      </c>
      <c r="L268" s="11">
        <f>SUM(AA268,AC268,AE268,AG268,AH268)</f>
        <v/>
      </c>
      <c r="M268" s="13" t="n"/>
      <c r="N268" s="14" t="n"/>
      <c r="O268" s="15" t="n"/>
      <c r="P268" s="14" t="n"/>
      <c r="Q268" s="16" t="n"/>
      <c r="R268" s="14" t="n"/>
      <c r="S268" s="17" t="n"/>
      <c r="T268" s="14" t="n"/>
      <c r="U268" s="14" t="n"/>
      <c r="V268" s="14" t="n"/>
      <c r="W268" s="18" t="n">
        <v>0.03</v>
      </c>
      <c r="X268" s="2" t="n">
        <v>3.2718528</v>
      </c>
      <c r="Y268" s="19" t="inlineStr"/>
      <c r="Z268" s="14" t="inlineStr"/>
      <c r="AA268" s="14" t="n"/>
      <c r="AB268" s="14" t="n"/>
      <c r="AC268" s="14" t="n"/>
      <c r="AD268" s="14" t="n"/>
      <c r="AE268" s="14" t="n"/>
      <c r="AF268" s="14" t="n"/>
      <c r="AG268" s="14" t="n"/>
      <c r="AH268" s="11" t="n">
        <v>0.15</v>
      </c>
      <c r="AI268" s="2">
        <f>SUM(N268,P268,R268,T268,V268,X268,Z268)</f>
        <v/>
      </c>
      <c r="AJ268" s="20">
        <f>IFERROR(AI268/$AI$616*100,0)</f>
        <v/>
      </c>
      <c r="AK268" s="2">
        <f>IFERROR(AJ268/100*$AK$1,0)</f>
        <v/>
      </c>
    </row>
    <row r="269">
      <c r="A269" s="11" t="inlineStr">
        <is>
          <t>10.07.3.01.040</t>
        </is>
      </c>
      <c r="B269" s="11" t="inlineStr">
        <is>
          <t>WILLIAM P &amp; JILL M MALECHA</t>
        </is>
      </c>
      <c r="C269" s="11" t="inlineStr">
        <is>
          <t>9235 DENNISON BLVD S</t>
        </is>
      </c>
      <c r="D269" s="11" t="inlineStr">
        <is>
          <t>NORTHFIELD MN  55057</t>
        </is>
      </c>
      <c r="E269" s="11" t="inlineStr">
        <is>
          <t>003</t>
        </is>
      </c>
      <c r="F269" s="12" t="n">
        <v>7</v>
      </c>
      <c r="G269" s="12" t="n">
        <v>110</v>
      </c>
      <c r="H269" s="12" t="n">
        <v>21</v>
      </c>
      <c r="I269" s="14" t="n"/>
      <c r="J269" s="11" t="n">
        <v>0.32</v>
      </c>
      <c r="K269" s="11">
        <f>SUM(M269,O269,Q269,S269,U269,W269)</f>
        <v/>
      </c>
      <c r="L269" s="11">
        <f>SUM(AA269,AC269,AE269,AG269,AH269)</f>
        <v/>
      </c>
      <c r="M269" s="13" t="n"/>
      <c r="N269" s="14" t="n"/>
      <c r="O269" s="15" t="n"/>
      <c r="P269" s="14" t="n"/>
      <c r="Q269" s="16" t="n"/>
      <c r="R269" s="14" t="n"/>
      <c r="S269" s="17" t="n"/>
      <c r="T269" s="14" t="n"/>
      <c r="U269" s="14" t="n"/>
      <c r="V269" s="14" t="n"/>
      <c r="W269" s="18" t="n">
        <v>0.18</v>
      </c>
      <c r="X269" s="2" t="n">
        <v>19.63111679999999</v>
      </c>
      <c r="Y269" s="19" t="inlineStr"/>
      <c r="Z269" s="14" t="inlineStr"/>
      <c r="AA269" s="14" t="n"/>
      <c r="AB269" s="14" t="n"/>
      <c r="AC269" s="14" t="n"/>
      <c r="AD269" s="14" t="n"/>
      <c r="AE269" s="14" t="n"/>
      <c r="AF269" s="14" t="n"/>
      <c r="AG269" s="14" t="n"/>
      <c r="AH269" s="11" t="n">
        <v>0.14</v>
      </c>
      <c r="AI269" s="2">
        <f>SUM(N269,P269,R269,T269,V269,X269,Z269)</f>
        <v/>
      </c>
      <c r="AJ269" s="20">
        <f>IFERROR(AI269/$AI$616*100,0)</f>
        <v/>
      </c>
      <c r="AK269" s="2">
        <f>IFERROR(AJ269/100*$AK$1,0)</f>
        <v/>
      </c>
    </row>
    <row r="270">
      <c r="A270" s="11" t="inlineStr">
        <is>
          <t>10.07.3.01.041</t>
        </is>
      </c>
      <c r="B270" s="11" t="inlineStr">
        <is>
          <t>LUDWINA J PALMA</t>
        </is>
      </c>
      <c r="C270" s="11" t="inlineStr">
        <is>
          <t>6560 FRENCH LAKE TRL</t>
        </is>
      </c>
      <c r="D270" s="11" t="inlineStr">
        <is>
          <t>FARIBAULT MN 55021</t>
        </is>
      </c>
      <c r="E270" s="11" t="inlineStr">
        <is>
          <t>002</t>
        </is>
      </c>
      <c r="F270" s="12" t="n">
        <v>7</v>
      </c>
      <c r="G270" s="12" t="n">
        <v>110</v>
      </c>
      <c r="H270" s="12" t="n">
        <v>21</v>
      </c>
      <c r="I270" s="14" t="n"/>
      <c r="J270" s="11" t="n">
        <v>0.46</v>
      </c>
      <c r="K270" s="11">
        <f>SUM(M270,O270,Q270,S270,U270,W270)</f>
        <v/>
      </c>
      <c r="L270" s="11">
        <f>SUM(AA270,AC270,AE270,AG270,AH270)</f>
        <v/>
      </c>
      <c r="M270" s="13" t="n"/>
      <c r="N270" s="14" t="n"/>
      <c r="O270" s="15" t="n"/>
      <c r="P270" s="14" t="n"/>
      <c r="Q270" s="16" t="n"/>
      <c r="R270" s="14" t="n"/>
      <c r="S270" s="17" t="n"/>
      <c r="T270" s="14" t="n"/>
      <c r="U270" s="14" t="n"/>
      <c r="V270" s="14" t="n"/>
      <c r="W270" s="18" t="n">
        <v>0.12</v>
      </c>
      <c r="X270" s="2" t="n">
        <v>13.0874112</v>
      </c>
      <c r="Y270" s="19" t="inlineStr"/>
      <c r="Z270" s="14" t="inlineStr"/>
      <c r="AA270" s="14" t="n"/>
      <c r="AB270" s="14" t="n"/>
      <c r="AC270" s="14" t="n"/>
      <c r="AD270" s="14" t="n"/>
      <c r="AE270" s="14" t="n"/>
      <c r="AF270" s="14" t="n"/>
      <c r="AG270" s="14" t="n"/>
      <c r="AH270" s="11" t="n">
        <v>0.34</v>
      </c>
      <c r="AI270" s="2">
        <f>SUM(N270,P270,R270,T270,V270,X270,Z270)</f>
        <v/>
      </c>
      <c r="AJ270" s="20">
        <f>IFERROR(AI270/$AI$616*100,0)</f>
        <v/>
      </c>
      <c r="AK270" s="2">
        <f>IFERROR(AJ270/100*$AK$1,0)</f>
        <v/>
      </c>
    </row>
    <row r="271">
      <c r="A271" s="11" t="inlineStr">
        <is>
          <t>10.07.3.01.042</t>
        </is>
      </c>
      <c r="B271" s="11" t="inlineStr">
        <is>
          <t>MARK &amp; KARI PENDERGAST</t>
        </is>
      </c>
      <c r="C271" s="11" t="inlineStr">
        <is>
          <t>370 LYTHUM LN</t>
        </is>
      </c>
      <c r="D271" s="11" t="inlineStr">
        <is>
          <t>MEDINA MN 55430</t>
        </is>
      </c>
      <c r="E271" s="11" t="inlineStr">
        <is>
          <t>002</t>
        </is>
      </c>
      <c r="F271" s="12" t="n">
        <v>7</v>
      </c>
      <c r="G271" s="12" t="n">
        <v>110</v>
      </c>
      <c r="H271" s="12" t="n">
        <v>21</v>
      </c>
      <c r="I271" s="14" t="n"/>
      <c r="J271" s="11" t="n">
        <v>1.13</v>
      </c>
      <c r="K271" s="11">
        <f>SUM(M271,O271,Q271,S271,U271,W271)</f>
        <v/>
      </c>
      <c r="L271" s="11">
        <f>SUM(AA271,AC271,AE271,AG271,AH271)</f>
        <v/>
      </c>
      <c r="M271" s="13" t="n"/>
      <c r="N271" s="14" t="n"/>
      <c r="O271" s="15" t="n"/>
      <c r="P271" s="14" t="n"/>
      <c r="Q271" s="16" t="n"/>
      <c r="R271" s="14" t="n"/>
      <c r="S271" s="17" t="n"/>
      <c r="T271" s="14" t="n"/>
      <c r="U271" s="14" t="n"/>
      <c r="V271" s="14" t="n"/>
      <c r="W271" s="18" t="n">
        <v>0.14</v>
      </c>
      <c r="X271" s="2" t="n">
        <v>15.2686464</v>
      </c>
      <c r="Y271" s="19" t="inlineStr"/>
      <c r="Z271" s="14" t="inlineStr"/>
      <c r="AA271" s="14" t="n"/>
      <c r="AB271" s="14" t="n"/>
      <c r="AC271" s="14" t="n"/>
      <c r="AD271" s="14" t="n"/>
      <c r="AE271" s="14" t="n"/>
      <c r="AF271" s="14" t="n"/>
      <c r="AG271" s="14" t="n"/>
      <c r="AH271" s="11" t="n">
        <v>0.99</v>
      </c>
      <c r="AI271" s="2">
        <f>SUM(N271,P271,R271,T271,V271,X271,Z271)</f>
        <v/>
      </c>
      <c r="AJ271" s="20">
        <f>IFERROR(AI271/$AI$616*100,0)</f>
        <v/>
      </c>
      <c r="AK271" s="2">
        <f>IFERROR(AJ271/100*$AK$1,0)</f>
        <v/>
      </c>
    </row>
    <row r="272">
      <c r="A272" s="11" t="inlineStr">
        <is>
          <t>10.07.3.01.043</t>
        </is>
      </c>
      <c r="B272" s="11" t="inlineStr">
        <is>
          <t>WILLARD C TRIPP TRUST</t>
        </is>
      </c>
      <c r="C272" s="11" t="inlineStr">
        <is>
          <t>6600 FRENCH LAKE TRL</t>
        </is>
      </c>
      <c r="D272" s="11" t="inlineStr">
        <is>
          <t>FARIBAULT MN 55021</t>
        </is>
      </c>
      <c r="E272" s="11" t="inlineStr">
        <is>
          <t>002</t>
        </is>
      </c>
      <c r="F272" s="12" t="n">
        <v>7</v>
      </c>
      <c r="G272" s="12" t="n">
        <v>110</v>
      </c>
      <c r="H272" s="12" t="n">
        <v>21</v>
      </c>
      <c r="I272" s="14" t="n"/>
      <c r="J272" s="11" t="n">
        <v>0.33</v>
      </c>
      <c r="K272" s="11">
        <f>SUM(M272,O272,Q272,S272,U272,W272)</f>
        <v/>
      </c>
      <c r="L272" s="11">
        <f>SUM(AA272,AC272,AE272,AG272,AH272)</f>
        <v/>
      </c>
      <c r="M272" s="13" t="n"/>
      <c r="N272" s="14" t="n"/>
      <c r="O272" s="15" t="n"/>
      <c r="P272" s="14" t="n"/>
      <c r="Q272" s="16" t="n"/>
      <c r="R272" s="14" t="n"/>
      <c r="S272" s="17" t="n"/>
      <c r="T272" s="14" t="n"/>
      <c r="U272" s="14" t="n"/>
      <c r="V272" s="14" t="n"/>
      <c r="W272" s="18" t="n">
        <v>0.18</v>
      </c>
      <c r="X272" s="2" t="n">
        <v>19.6311168</v>
      </c>
      <c r="Y272" s="19" t="inlineStr"/>
      <c r="Z272" s="14" t="inlineStr"/>
      <c r="AA272" s="14" t="n"/>
      <c r="AB272" s="14" t="n"/>
      <c r="AC272" s="14" t="n"/>
      <c r="AD272" s="14" t="n"/>
      <c r="AE272" s="14" t="n"/>
      <c r="AF272" s="14" t="n"/>
      <c r="AG272" s="14" t="n"/>
      <c r="AH272" s="11" t="n">
        <v>0.15</v>
      </c>
      <c r="AI272" s="2">
        <f>SUM(N272,P272,R272,T272,V272,X272,Z272)</f>
        <v/>
      </c>
      <c r="AJ272" s="20">
        <f>IFERROR(AI272/$AI$616*100,0)</f>
        <v/>
      </c>
      <c r="AK272" s="2">
        <f>IFERROR(AJ272/100*$AK$1,0)</f>
        <v/>
      </c>
    </row>
    <row r="273">
      <c r="A273" s="11" t="inlineStr">
        <is>
          <t>10.07.3.01.044</t>
        </is>
      </c>
      <c r="B273" s="11" t="inlineStr">
        <is>
          <t>RICHARD W &amp; JANE L SCOTT TRUST</t>
        </is>
      </c>
      <c r="C273" s="11" t="inlineStr">
        <is>
          <t>1350 SARGENT AVE</t>
        </is>
      </c>
      <c r="D273" s="11" t="inlineStr">
        <is>
          <t>SAINT PAUL MN 55105</t>
        </is>
      </c>
      <c r="E273" s="11" t="inlineStr">
        <is>
          <t>002</t>
        </is>
      </c>
      <c r="F273" s="12" t="n">
        <v>7</v>
      </c>
      <c r="G273" s="12" t="n">
        <v>110</v>
      </c>
      <c r="H273" s="12" t="n">
        <v>21</v>
      </c>
      <c r="I273" s="14" t="n"/>
      <c r="J273" s="11" t="n">
        <v>1.26</v>
      </c>
      <c r="K273" s="11">
        <f>SUM(M273,O273,Q273,S273,U273,W273)</f>
        <v/>
      </c>
      <c r="L273" s="11">
        <f>SUM(AA273,AC273,AE273,AG273,AH273)</f>
        <v/>
      </c>
      <c r="M273" s="13" t="n"/>
      <c r="N273" s="14" t="n"/>
      <c r="O273" s="15" t="n"/>
      <c r="P273" s="14" t="n"/>
      <c r="Q273" s="16" t="n"/>
      <c r="R273" s="14" t="n"/>
      <c r="S273" s="17" t="n"/>
      <c r="T273" s="14" t="n"/>
      <c r="U273" s="14" t="n"/>
      <c r="V273" s="14" t="n"/>
      <c r="W273" s="18" t="n">
        <v>0.41</v>
      </c>
      <c r="X273" s="2" t="n">
        <v>44.7153216</v>
      </c>
      <c r="Y273" s="19" t="inlineStr"/>
      <c r="Z273" s="14" t="inlineStr"/>
      <c r="AA273" s="14" t="n"/>
      <c r="AB273" s="14" t="n"/>
      <c r="AC273" s="14" t="n"/>
      <c r="AD273" s="14" t="n"/>
      <c r="AE273" s="14" t="n"/>
      <c r="AF273" s="14" t="n"/>
      <c r="AG273" s="14" t="n"/>
      <c r="AH273" s="11" t="n">
        <v>0.85</v>
      </c>
      <c r="AI273" s="2">
        <f>SUM(N273,P273,R273,T273,V273,X273,Z273)</f>
        <v/>
      </c>
      <c r="AJ273" s="20">
        <f>IFERROR(AI273/$AI$616*100,0)</f>
        <v/>
      </c>
      <c r="AK273" s="2">
        <f>IFERROR(AJ273/100*$AK$1,0)</f>
        <v/>
      </c>
    </row>
    <row r="274">
      <c r="A274" s="11" t="inlineStr">
        <is>
          <t>10.07.3.01.045</t>
        </is>
      </c>
      <c r="B274" s="11" t="inlineStr">
        <is>
          <t>WILLIAM OST</t>
        </is>
      </c>
      <c r="C274" s="11" t="inlineStr">
        <is>
          <t>828 17TH ST SE</t>
        </is>
      </c>
      <c r="D274" s="11" t="inlineStr">
        <is>
          <t>OWATONNA MN 55060</t>
        </is>
      </c>
      <c r="E274" s="11" t="inlineStr">
        <is>
          <t>002</t>
        </is>
      </c>
      <c r="F274" s="12" t="n">
        <v>7</v>
      </c>
      <c r="G274" s="12" t="n">
        <v>110</v>
      </c>
      <c r="H274" s="12" t="n">
        <v>21</v>
      </c>
      <c r="I274" s="14" t="n"/>
      <c r="J274" s="11" t="n">
        <v>0.5600000000000001</v>
      </c>
      <c r="K274" s="11">
        <f>SUM(M274,O274,Q274,S274,U274,W274)</f>
        <v/>
      </c>
      <c r="L274" s="11">
        <f>SUM(AA274,AC274,AE274,AG274,AH274)</f>
        <v/>
      </c>
      <c r="M274" s="13" t="n"/>
      <c r="N274" s="14" t="n"/>
      <c r="O274" s="15" t="n"/>
      <c r="P274" s="14" t="n"/>
      <c r="Q274" s="16" t="n"/>
      <c r="R274" s="14" t="n"/>
      <c r="S274" s="17" t="n"/>
      <c r="T274" s="14" t="n"/>
      <c r="U274" s="14" t="n"/>
      <c r="V274" s="14" t="n"/>
      <c r="W274" s="18" t="n">
        <v>0.24</v>
      </c>
      <c r="X274" s="2" t="n">
        <v>26.1748224</v>
      </c>
      <c r="Y274" s="19" t="inlineStr"/>
      <c r="Z274" s="14" t="inlineStr"/>
      <c r="AA274" s="14" t="n"/>
      <c r="AB274" s="14" t="n"/>
      <c r="AC274" s="14" t="n"/>
      <c r="AD274" s="14" t="n"/>
      <c r="AE274" s="14" t="n"/>
      <c r="AF274" s="14" t="n"/>
      <c r="AG274" s="14" t="n"/>
      <c r="AH274" s="11" t="n">
        <v>0.32</v>
      </c>
      <c r="AI274" s="2">
        <f>SUM(N274,P274,R274,T274,V274,X274,Z274)</f>
        <v/>
      </c>
      <c r="AJ274" s="20">
        <f>IFERROR(AI274/$AI$616*100,0)</f>
        <v/>
      </c>
      <c r="AK274" s="2">
        <f>IFERROR(AJ274/100*$AK$1,0)</f>
        <v/>
      </c>
    </row>
    <row r="275">
      <c r="A275" s="11" t="inlineStr">
        <is>
          <t>10.07.3.01.046</t>
        </is>
      </c>
      <c r="B275" s="11" t="inlineStr">
        <is>
          <t>LYNNE SCHERER</t>
        </is>
      </c>
      <c r="C275" s="11" t="inlineStr">
        <is>
          <t>9501 10TH AVE S</t>
        </is>
      </c>
      <c r="D275" s="11" t="inlineStr">
        <is>
          <t>BLOOMINGTON MN  55420</t>
        </is>
      </c>
      <c r="E275" s="11" t="inlineStr">
        <is>
          <t>002</t>
        </is>
      </c>
      <c r="F275" s="12" t="n">
        <v>7</v>
      </c>
      <c r="G275" s="12" t="n">
        <v>110</v>
      </c>
      <c r="H275" s="12" t="n">
        <v>21</v>
      </c>
      <c r="I275" s="14" t="n"/>
      <c r="J275" s="11" t="n">
        <v>0.28</v>
      </c>
      <c r="K275" s="11">
        <f>SUM(M275,O275,Q275,S275,U275,W275)</f>
        <v/>
      </c>
      <c r="L275" s="11">
        <f>SUM(AA275,AC275,AE275,AG275,AH275)</f>
        <v/>
      </c>
      <c r="M275" s="13" t="n"/>
      <c r="N275" s="14" t="n"/>
      <c r="O275" s="15" t="n"/>
      <c r="P275" s="14" t="n"/>
      <c r="Q275" s="16" t="n"/>
      <c r="R275" s="14" t="n"/>
      <c r="S275" s="17" t="n"/>
      <c r="T275" s="14" t="n"/>
      <c r="U275" s="14" t="n"/>
      <c r="V275" s="14" t="n"/>
      <c r="W275" s="18" t="n">
        <v>0.13</v>
      </c>
      <c r="X275" s="2" t="n">
        <v>14.1780288</v>
      </c>
      <c r="Y275" s="19" t="inlineStr"/>
      <c r="Z275" s="14" t="inlineStr"/>
      <c r="AA275" s="14" t="n"/>
      <c r="AB275" s="14" t="n"/>
      <c r="AC275" s="14" t="n"/>
      <c r="AD275" s="14" t="n"/>
      <c r="AE275" s="14" t="n"/>
      <c r="AF275" s="14" t="n"/>
      <c r="AG275" s="14" t="n"/>
      <c r="AH275" s="11" t="n">
        <v>0.15</v>
      </c>
      <c r="AI275" s="2">
        <f>SUM(N275,P275,R275,T275,V275,X275,Z275)</f>
        <v/>
      </c>
      <c r="AJ275" s="20">
        <f>IFERROR(AI275/$AI$616*100,0)</f>
        <v/>
      </c>
      <c r="AK275" s="2">
        <f>IFERROR(AJ275/100*$AK$1,0)</f>
        <v/>
      </c>
    </row>
    <row r="276">
      <c r="A276" s="11" t="inlineStr">
        <is>
          <t>10.07.3.01.049</t>
        </is>
      </c>
      <c r="B276" s="11" t="inlineStr">
        <is>
          <t>JERRY &amp; LYNN SATHER</t>
        </is>
      </c>
      <c r="C276" s="11" t="inlineStr">
        <is>
          <t>8281 190TH ST W</t>
        </is>
      </c>
      <c r="D276" s="11" t="inlineStr">
        <is>
          <t>FARIBAULT MN  55021</t>
        </is>
      </c>
      <c r="E276" s="11" t="inlineStr">
        <is>
          <t>002</t>
        </is>
      </c>
      <c r="F276" s="12" t="n">
        <v>7</v>
      </c>
      <c r="G276" s="12" t="n">
        <v>110</v>
      </c>
      <c r="H276" s="12" t="n">
        <v>21</v>
      </c>
      <c r="I276" s="14" t="n"/>
      <c r="J276" s="11" t="n">
        <v>0.77</v>
      </c>
      <c r="K276" s="11">
        <f>SUM(M276,O276,Q276,S276,U276,W276)</f>
        <v/>
      </c>
      <c r="L276" s="11">
        <f>SUM(AA276,AC276,AE276,AG276,AH276)</f>
        <v/>
      </c>
      <c r="M276" s="13" t="n"/>
      <c r="N276" s="14" t="n"/>
      <c r="O276" s="15" t="n"/>
      <c r="P276" s="14" t="n"/>
      <c r="Q276" s="16" t="n"/>
      <c r="R276" s="14" t="n"/>
      <c r="S276" s="17" t="n"/>
      <c r="T276" s="14" t="n"/>
      <c r="U276" s="14" t="n"/>
      <c r="V276" s="14" t="n"/>
      <c r="W276" s="18" t="n">
        <v>0.6899999999999999</v>
      </c>
      <c r="X276" s="2" t="n">
        <v>75.2526144</v>
      </c>
      <c r="Y276" s="19" t="inlineStr"/>
      <c r="Z276" s="14" t="inlineStr"/>
      <c r="AA276" s="14" t="n"/>
      <c r="AB276" s="14" t="n"/>
      <c r="AC276" s="14" t="n"/>
      <c r="AD276" s="14" t="n"/>
      <c r="AE276" s="14" t="n"/>
      <c r="AF276" s="14" t="n"/>
      <c r="AG276" s="14" t="n"/>
      <c r="AH276" s="11" t="n">
        <v>0.08</v>
      </c>
      <c r="AI276" s="2">
        <f>SUM(N276,P276,R276,T276,V276,X276,Z276)</f>
        <v/>
      </c>
      <c r="AJ276" s="20">
        <f>IFERROR(AI276/$AI$616*100,0)</f>
        <v/>
      </c>
      <c r="AK276" s="2">
        <f>IFERROR(AJ276/100*$AK$1,0)</f>
        <v/>
      </c>
    </row>
    <row r="277">
      <c r="A277" s="11" t="inlineStr">
        <is>
          <t>10.07.3.01.050</t>
        </is>
      </c>
      <c r="B277" s="11" t="inlineStr">
        <is>
          <t>DOLORES M VIZINA</t>
        </is>
      </c>
      <c r="C277" s="11" t="inlineStr">
        <is>
          <t>40 ASPEN HIGHLANDS PL</t>
        </is>
      </c>
      <c r="D277" s="11" t="inlineStr">
        <is>
          <t>OWATONNA MN  55060</t>
        </is>
      </c>
      <c r="E277" s="11" t="inlineStr">
        <is>
          <t>002</t>
        </is>
      </c>
      <c r="F277" s="12" t="n">
        <v>7</v>
      </c>
      <c r="G277" s="12" t="n">
        <v>110</v>
      </c>
      <c r="H277" s="12" t="n">
        <v>21</v>
      </c>
      <c r="I277" s="14" t="n"/>
      <c r="J277" s="11" t="n">
        <v>0.26</v>
      </c>
      <c r="K277" s="11">
        <f>SUM(M277,O277,Q277,S277,U277,W277)</f>
        <v/>
      </c>
      <c r="L277" s="11">
        <f>SUM(AA277,AC277,AE277,AG277,AH277)</f>
        <v/>
      </c>
      <c r="M277" s="13" t="n"/>
      <c r="N277" s="14" t="n"/>
      <c r="O277" s="15" t="n"/>
      <c r="P277" s="14" t="n"/>
      <c r="Q277" s="16" t="n"/>
      <c r="R277" s="14" t="n"/>
      <c r="S277" s="17" t="n"/>
      <c r="T277" s="14" t="n"/>
      <c r="U277" s="14" t="n"/>
      <c r="V277" s="14" t="n"/>
      <c r="W277" s="18" t="n">
        <v>0.25</v>
      </c>
      <c r="X277" s="2" t="n">
        <v>25.0842048</v>
      </c>
      <c r="Y277" s="19" t="inlineStr"/>
      <c r="Z277" s="14" t="inlineStr"/>
      <c r="AA277" s="14" t="n"/>
      <c r="AB277" s="14" t="n"/>
      <c r="AC277" s="14" t="n"/>
      <c r="AD277" s="14" t="n"/>
      <c r="AE277" s="14" t="n"/>
      <c r="AF277" s="14" t="n"/>
      <c r="AG277" s="14" t="n"/>
      <c r="AH277" s="14" t="n"/>
      <c r="AI277" s="2">
        <f>SUM(N277,P277,R277,T277,V277,X277,Z277)</f>
        <v/>
      </c>
      <c r="AJ277" s="20">
        <f>IFERROR(AI277/$AI$616*100,0)</f>
        <v/>
      </c>
      <c r="AK277" s="2">
        <f>IFERROR(AJ277/100*$AK$1,0)</f>
        <v/>
      </c>
    </row>
    <row r="278">
      <c r="A278" s="11" t="inlineStr">
        <is>
          <t>10.07.3.01.051</t>
        </is>
      </c>
      <c r="B278" s="11" t="inlineStr">
        <is>
          <t>THOMAS J &amp; MICHELE RAE TUCHEK TRUST</t>
        </is>
      </c>
      <c r="C278" s="11" t="inlineStr">
        <is>
          <t>820 YANKEE AVE</t>
        </is>
      </c>
      <c r="D278" s="11" t="inlineStr">
        <is>
          <t>CRESCO IA 52136</t>
        </is>
      </c>
      <c r="E278" s="11" t="inlineStr">
        <is>
          <t>002</t>
        </is>
      </c>
      <c r="F278" s="12" t="n">
        <v>7</v>
      </c>
      <c r="G278" s="12" t="n">
        <v>110</v>
      </c>
      <c r="H278" s="12" t="n">
        <v>21</v>
      </c>
      <c r="I278" s="14" t="n"/>
      <c r="J278" s="11" t="n">
        <v>0.25</v>
      </c>
      <c r="K278" s="11">
        <f>SUM(M278,O278,Q278,S278,U278,W278)</f>
        <v/>
      </c>
      <c r="L278" s="11">
        <f>SUM(AA278,AC278,AE278,AG278,AH278)</f>
        <v/>
      </c>
      <c r="M278" s="13" t="n"/>
      <c r="N278" s="14" t="n"/>
      <c r="O278" s="15" t="n"/>
      <c r="P278" s="14" t="n"/>
      <c r="Q278" s="16" t="n"/>
      <c r="R278" s="14" t="n"/>
      <c r="S278" s="17" t="n"/>
      <c r="T278" s="14" t="n"/>
      <c r="U278" s="14" t="n"/>
      <c r="V278" s="14" t="n"/>
      <c r="W278" s="18" t="n">
        <v>0.25</v>
      </c>
      <c r="X278" s="2" t="n">
        <v>27.26544</v>
      </c>
      <c r="Y278" s="19" t="inlineStr"/>
      <c r="Z278" s="14" t="inlineStr"/>
      <c r="AA278" s="14" t="n"/>
      <c r="AB278" s="14" t="n"/>
      <c r="AC278" s="14" t="n"/>
      <c r="AD278" s="14" t="n"/>
      <c r="AE278" s="14" t="n"/>
      <c r="AF278" s="14" t="n"/>
      <c r="AG278" s="14" t="n"/>
      <c r="AH278" s="14" t="n"/>
      <c r="AI278" s="2">
        <f>SUM(N278,P278,R278,T278,V278,X278,Z278)</f>
        <v/>
      </c>
      <c r="AJ278" s="20">
        <f>IFERROR(AI278/$AI$616*100,0)</f>
        <v/>
      </c>
      <c r="AK278" s="2">
        <f>IFERROR(AJ278/100*$AK$1,0)</f>
        <v/>
      </c>
    </row>
    <row r="279">
      <c r="A279" s="11" t="inlineStr">
        <is>
          <t>10.07.3.01.052</t>
        </is>
      </c>
      <c r="B279" s="11" t="inlineStr">
        <is>
          <t>GUY &amp; BRIDGET ZAHRATKA</t>
        </is>
      </c>
      <c r="C279" s="11" t="inlineStr">
        <is>
          <t>9562 LUCERNE TRL</t>
        </is>
      </c>
      <c r="D279" s="11" t="inlineStr">
        <is>
          <t>LAKEVILLE MN 55044</t>
        </is>
      </c>
      <c r="E279" s="11" t="inlineStr">
        <is>
          <t>002</t>
        </is>
      </c>
      <c r="F279" s="12" t="n">
        <v>7</v>
      </c>
      <c r="G279" s="12" t="n">
        <v>110</v>
      </c>
      <c r="H279" s="12" t="n">
        <v>21</v>
      </c>
      <c r="I279" s="14" t="n"/>
      <c r="J279" s="11" t="n">
        <v>0.26</v>
      </c>
      <c r="K279" s="11">
        <f>SUM(M279,O279,Q279,S279,U279,W279)</f>
        <v/>
      </c>
      <c r="L279" s="11">
        <f>SUM(AA279,AC279,AE279,AG279,AH279)</f>
        <v/>
      </c>
      <c r="M279" s="13" t="n"/>
      <c r="N279" s="14" t="n"/>
      <c r="O279" s="15" t="n"/>
      <c r="P279" s="14" t="n"/>
      <c r="Q279" s="16" t="n"/>
      <c r="R279" s="14" t="n"/>
      <c r="S279" s="17" t="n"/>
      <c r="T279" s="14" t="n"/>
      <c r="U279" s="14" t="n"/>
      <c r="V279" s="14" t="n"/>
      <c r="W279" s="18" t="n">
        <v>0.26</v>
      </c>
      <c r="X279" s="2" t="n">
        <v>27.26544</v>
      </c>
      <c r="Y279" s="19" t="inlineStr"/>
      <c r="Z279" s="14" t="inlineStr"/>
      <c r="AA279" s="14" t="n"/>
      <c r="AB279" s="14" t="n"/>
      <c r="AC279" s="14" t="n"/>
      <c r="AD279" s="14" t="n"/>
      <c r="AE279" s="14" t="n"/>
      <c r="AF279" s="14" t="n"/>
      <c r="AG279" s="14" t="n"/>
      <c r="AH279" s="14" t="n"/>
      <c r="AI279" s="2">
        <f>SUM(N279,P279,R279,T279,V279,X279,Z279)</f>
        <v/>
      </c>
      <c r="AJ279" s="20">
        <f>IFERROR(AI279/$AI$616*100,0)</f>
        <v/>
      </c>
      <c r="AK279" s="2">
        <f>IFERROR(AJ279/100*$AK$1,0)</f>
        <v/>
      </c>
    </row>
    <row r="280">
      <c r="A280" s="11" t="inlineStr">
        <is>
          <t>10.07.3.01.053</t>
        </is>
      </c>
      <c r="B280" s="11" t="inlineStr">
        <is>
          <t>EDWARD G &amp; TAMMY JO ZAHRATKA</t>
        </is>
      </c>
      <c r="C280" s="11" t="inlineStr">
        <is>
          <t>26485 WOODCREST LN</t>
        </is>
      </c>
      <c r="D280" s="11" t="inlineStr">
        <is>
          <t>ELKO MN 55020</t>
        </is>
      </c>
      <c r="E280" s="11" t="inlineStr">
        <is>
          <t>002</t>
        </is>
      </c>
      <c r="F280" s="12" t="n">
        <v>7</v>
      </c>
      <c r="G280" s="12" t="n">
        <v>110</v>
      </c>
      <c r="H280" s="12" t="n">
        <v>21</v>
      </c>
      <c r="I280" s="14" t="n"/>
      <c r="J280" s="11" t="n">
        <v>0.28</v>
      </c>
      <c r="K280" s="11">
        <f>SUM(M280,O280,Q280,S280,U280,W280)</f>
        <v/>
      </c>
      <c r="L280" s="11">
        <f>SUM(AA280,AC280,AE280,AG280,AH280)</f>
        <v/>
      </c>
      <c r="M280" s="13" t="n"/>
      <c r="N280" s="14" t="n"/>
      <c r="O280" s="15" t="n"/>
      <c r="P280" s="14" t="n"/>
      <c r="Q280" s="16" t="n"/>
      <c r="R280" s="14" t="n"/>
      <c r="S280" s="17" t="n"/>
      <c r="T280" s="14" t="n"/>
      <c r="U280" s="14" t="n"/>
      <c r="V280" s="14" t="n"/>
      <c r="W280" s="18" t="n">
        <v>0.27</v>
      </c>
      <c r="X280" s="2" t="n">
        <v>28.3560576</v>
      </c>
      <c r="Y280" s="19" t="inlineStr"/>
      <c r="Z280" s="14" t="inlineStr"/>
      <c r="AA280" s="14" t="n"/>
      <c r="AB280" s="14" t="n"/>
      <c r="AC280" s="14" t="n"/>
      <c r="AD280" s="14" t="n"/>
      <c r="AE280" s="14" t="n"/>
      <c r="AF280" s="14" t="n"/>
      <c r="AG280" s="14" t="n"/>
      <c r="AH280" s="14" t="n"/>
      <c r="AI280" s="2">
        <f>SUM(N280,P280,R280,T280,V280,X280,Z280)</f>
        <v/>
      </c>
      <c r="AJ280" s="20">
        <f>IFERROR(AI280/$AI$616*100,0)</f>
        <v/>
      </c>
      <c r="AK280" s="2">
        <f>IFERROR(AJ280/100*$AK$1,0)</f>
        <v/>
      </c>
    </row>
    <row r="281">
      <c r="A281" s="11" t="inlineStr">
        <is>
          <t>10.07.3.01.054</t>
        </is>
      </c>
      <c r="B281" s="11" t="inlineStr">
        <is>
          <t>RANDY &amp; DEBRA MYHRE TRUST</t>
        </is>
      </c>
      <c r="C281" s="11" t="inlineStr">
        <is>
          <t>13560 GLENDALE TRL</t>
        </is>
      </c>
      <c r="D281" s="11" t="inlineStr">
        <is>
          <t>SAVAGE MN 55378</t>
        </is>
      </c>
      <c r="E281" s="11" t="inlineStr">
        <is>
          <t>002</t>
        </is>
      </c>
      <c r="F281" s="12" t="n">
        <v>7</v>
      </c>
      <c r="G281" s="12" t="n">
        <v>110</v>
      </c>
      <c r="H281" s="12" t="n">
        <v>21</v>
      </c>
      <c r="I281" s="14" t="n"/>
      <c r="J281" s="11" t="n">
        <v>0.29</v>
      </c>
      <c r="K281" s="11">
        <f>SUM(M281,O281,Q281,S281,U281,W281)</f>
        <v/>
      </c>
      <c r="L281" s="11">
        <f>SUM(AA281,AC281,AE281,AG281,AH281)</f>
        <v/>
      </c>
      <c r="M281" s="13" t="n"/>
      <c r="N281" s="14" t="n"/>
      <c r="O281" s="15" t="n"/>
      <c r="P281" s="14" t="n"/>
      <c r="Q281" s="16" t="n"/>
      <c r="R281" s="14" t="n"/>
      <c r="S281" s="17" t="n"/>
      <c r="T281" s="14" t="n"/>
      <c r="U281" s="14" t="n"/>
      <c r="V281" s="14" t="n"/>
      <c r="W281" s="18" t="n">
        <v>0.29</v>
      </c>
      <c r="X281" s="2" t="n">
        <v>30.5372928</v>
      </c>
      <c r="Y281" s="19" t="inlineStr"/>
      <c r="Z281" s="14" t="inlineStr"/>
      <c r="AA281" s="14" t="n"/>
      <c r="AB281" s="14" t="n"/>
      <c r="AC281" s="14" t="n"/>
      <c r="AD281" s="14" t="n"/>
      <c r="AE281" s="14" t="n"/>
      <c r="AF281" s="14" t="n"/>
      <c r="AG281" s="14" t="n"/>
      <c r="AH281" s="14" t="n"/>
      <c r="AI281" s="2">
        <f>SUM(N281,P281,R281,T281,V281,X281,Z281)</f>
        <v/>
      </c>
      <c r="AJ281" s="20">
        <f>IFERROR(AI281/$AI$616*100,0)</f>
        <v/>
      </c>
      <c r="AK281" s="2">
        <f>IFERROR(AJ281/100*$AK$1,0)</f>
        <v/>
      </c>
    </row>
    <row r="282">
      <c r="A282" s="11" t="inlineStr">
        <is>
          <t>10.07.3.01.055</t>
        </is>
      </c>
      <c r="B282" s="11" t="inlineStr">
        <is>
          <t>CURTIS R &amp; SANDRA K RAYMAN</t>
        </is>
      </c>
      <c r="C282" s="11" t="inlineStr">
        <is>
          <t>6710 FRENCH LAKE TRL</t>
        </is>
      </c>
      <c r="D282" s="11" t="inlineStr">
        <is>
          <t>FARIBAULT MN  55021</t>
        </is>
      </c>
      <c r="E282" s="11" t="inlineStr">
        <is>
          <t>002</t>
        </is>
      </c>
      <c r="F282" s="12" t="n">
        <v>7</v>
      </c>
      <c r="G282" s="12" t="n">
        <v>110</v>
      </c>
      <c r="H282" s="12" t="n">
        <v>21</v>
      </c>
      <c r="I282" s="14" t="n"/>
      <c r="J282" s="11" t="n">
        <v>0.62</v>
      </c>
      <c r="K282" s="11">
        <f>SUM(M282,O282,Q282,S282,U282,W282)</f>
        <v/>
      </c>
      <c r="L282" s="11">
        <f>SUM(AA282,AC282,AE282,AG282,AH282)</f>
        <v/>
      </c>
      <c r="M282" s="13" t="n"/>
      <c r="N282" s="14" t="n"/>
      <c r="O282" s="15" t="n"/>
      <c r="P282" s="14" t="n"/>
      <c r="Q282" s="16" t="n"/>
      <c r="R282" s="14" t="n"/>
      <c r="S282" s="17" t="n"/>
      <c r="T282" s="14" t="n"/>
      <c r="U282" s="14" t="n"/>
      <c r="V282" s="14" t="n"/>
      <c r="W282" s="18" t="n">
        <v>0.55</v>
      </c>
      <c r="X282" s="2" t="n">
        <v>59.983968</v>
      </c>
      <c r="Y282" s="19" t="inlineStr"/>
      <c r="Z282" s="14" t="inlineStr"/>
      <c r="AA282" s="14" t="n"/>
      <c r="AB282" s="14" t="n"/>
      <c r="AC282" s="14" t="n"/>
      <c r="AD282" s="14" t="n"/>
      <c r="AE282" s="14" t="n"/>
      <c r="AF282" s="14" t="n"/>
      <c r="AG282" s="14" t="n"/>
      <c r="AH282" s="11" t="n">
        <v>0.07000000000000001</v>
      </c>
      <c r="AI282" s="2">
        <f>SUM(N282,P282,R282,T282,V282,X282,Z282)</f>
        <v/>
      </c>
      <c r="AJ282" s="20">
        <f>IFERROR(AI282/$AI$616*100,0)</f>
        <v/>
      </c>
      <c r="AK282" s="2">
        <f>IFERROR(AJ282/100*$AK$1,0)</f>
        <v/>
      </c>
    </row>
    <row r="283">
      <c r="A283" s="11" t="inlineStr">
        <is>
          <t>10.07.3.01.056</t>
        </is>
      </c>
      <c r="B283" s="11" t="inlineStr">
        <is>
          <t>EDWARD P MILLER</t>
        </is>
      </c>
      <c r="C283" s="11" t="inlineStr">
        <is>
          <t>5736 ENDWOOD TRL</t>
        </is>
      </c>
      <c r="D283" s="11" t="inlineStr">
        <is>
          <t>NORTHFIELD MN  55057</t>
        </is>
      </c>
      <c r="E283" s="11" t="inlineStr">
        <is>
          <t>002</t>
        </is>
      </c>
      <c r="F283" s="12" t="n">
        <v>7</v>
      </c>
      <c r="G283" s="12" t="n">
        <v>110</v>
      </c>
      <c r="H283" s="12" t="n">
        <v>21</v>
      </c>
      <c r="I283" s="14" t="n"/>
      <c r="J283" s="11" t="n">
        <v>0.68</v>
      </c>
      <c r="K283" s="11">
        <f>SUM(M283,O283,Q283,S283,U283,W283)</f>
        <v/>
      </c>
      <c r="L283" s="11">
        <f>SUM(AA283,AC283,AE283,AG283,AH283)</f>
        <v/>
      </c>
      <c r="M283" s="13" t="n"/>
      <c r="N283" s="14" t="n"/>
      <c r="O283" s="15" t="n"/>
      <c r="P283" s="14" t="n"/>
      <c r="Q283" s="16" t="n"/>
      <c r="R283" s="14" t="n"/>
      <c r="S283" s="17" t="n"/>
      <c r="T283" s="14" t="n"/>
      <c r="U283" s="14" t="n"/>
      <c r="V283" s="14" t="n"/>
      <c r="W283" s="18" t="n">
        <v>0.35</v>
      </c>
      <c r="X283" s="2" t="n">
        <v>38.17161599999999</v>
      </c>
      <c r="Y283" s="19" t="inlineStr"/>
      <c r="Z283" s="14" t="inlineStr"/>
      <c r="AA283" s="14" t="n"/>
      <c r="AB283" s="14" t="n"/>
      <c r="AC283" s="14" t="n"/>
      <c r="AD283" s="14" t="n"/>
      <c r="AE283" s="14" t="n"/>
      <c r="AF283" s="14" t="n"/>
      <c r="AG283" s="14" t="n"/>
      <c r="AH283" s="11" t="n">
        <v>0.34</v>
      </c>
      <c r="AI283" s="2">
        <f>SUM(N283,P283,R283,T283,V283,X283,Z283)</f>
        <v/>
      </c>
      <c r="AJ283" s="20">
        <f>IFERROR(AI283/$AI$616*100,0)</f>
        <v/>
      </c>
      <c r="AK283" s="2">
        <f>IFERROR(AJ283/100*$AK$1,0)</f>
        <v/>
      </c>
    </row>
    <row r="284">
      <c r="A284" s="11" t="inlineStr">
        <is>
          <t>10.07.3.01.057</t>
        </is>
      </c>
      <c r="B284" s="11" t="inlineStr">
        <is>
          <t>RONALD &amp; RANDI ROYCE TRUST</t>
        </is>
      </c>
      <c r="C284" s="11" t="inlineStr">
        <is>
          <t>1206 FAIRVIEW LN</t>
        </is>
      </c>
      <c r="D284" s="11" t="inlineStr">
        <is>
          <t>FARMINGTON MN 55024</t>
        </is>
      </c>
      <c r="E284" s="11" t="inlineStr">
        <is>
          <t>002</t>
        </is>
      </c>
      <c r="F284" s="12" t="n">
        <v>7</v>
      </c>
      <c r="G284" s="12" t="n">
        <v>110</v>
      </c>
      <c r="H284" s="12" t="n">
        <v>21</v>
      </c>
      <c r="I284" s="14" t="n"/>
      <c r="J284" s="11" t="n">
        <v>0.66</v>
      </c>
      <c r="K284" s="11">
        <f>SUM(M284,O284,Q284,S284,U284,W284)</f>
        <v/>
      </c>
      <c r="L284" s="11">
        <f>SUM(AA284,AC284,AE284,AG284,AH284)</f>
        <v/>
      </c>
      <c r="M284" s="13" t="n"/>
      <c r="N284" s="14" t="n"/>
      <c r="O284" s="15" t="n"/>
      <c r="P284" s="14" t="n"/>
      <c r="Q284" s="16" t="n"/>
      <c r="R284" s="14" t="n"/>
      <c r="S284" s="17" t="n"/>
      <c r="T284" s="14" t="n"/>
      <c r="U284" s="14" t="n"/>
      <c r="V284" s="14" t="n"/>
      <c r="W284" s="18" t="n">
        <v>0.08</v>
      </c>
      <c r="X284" s="2" t="n">
        <v>8.724940799999999</v>
      </c>
      <c r="Y284" s="19" t="inlineStr"/>
      <c r="Z284" s="14" t="inlineStr"/>
      <c r="AA284" s="14" t="n"/>
      <c r="AB284" s="14" t="n"/>
      <c r="AC284" s="14" t="n"/>
      <c r="AD284" s="14" t="n"/>
      <c r="AE284" s="14" t="n"/>
      <c r="AF284" s="14" t="n"/>
      <c r="AG284" s="14" t="n"/>
      <c r="AH284" s="11" t="n">
        <v>0.58</v>
      </c>
      <c r="AI284" s="2">
        <f>SUM(N284,P284,R284,T284,V284,X284,Z284)</f>
        <v/>
      </c>
      <c r="AJ284" s="20">
        <f>IFERROR(AI284/$AI$616*100,0)</f>
        <v/>
      </c>
      <c r="AK284" s="2">
        <f>IFERROR(AJ284/100*$AK$1,0)</f>
        <v/>
      </c>
    </row>
    <row r="285">
      <c r="A285" s="11" t="inlineStr">
        <is>
          <t>10.07.3.01.058</t>
        </is>
      </c>
      <c r="B285" s="11" t="inlineStr">
        <is>
          <t>WENCL FAMILY TRUST</t>
        </is>
      </c>
      <c r="C285" s="11" t="inlineStr">
        <is>
          <t>832 16TH ST SE</t>
        </is>
      </c>
      <c r="D285" s="11" t="inlineStr">
        <is>
          <t>OWATONNA MN 55060</t>
        </is>
      </c>
      <c r="E285" s="11" t="inlineStr">
        <is>
          <t>002</t>
        </is>
      </c>
      <c r="F285" s="12" t="n">
        <v>7</v>
      </c>
      <c r="G285" s="12" t="n">
        <v>110</v>
      </c>
      <c r="H285" s="12" t="n">
        <v>21</v>
      </c>
      <c r="I285" s="14" t="n"/>
      <c r="J285" s="11" t="n">
        <v>0.26</v>
      </c>
      <c r="K285" s="11">
        <f>SUM(M285,O285,Q285,S285,U285,W285)</f>
        <v/>
      </c>
      <c r="L285" s="11">
        <f>SUM(AA285,AC285,AE285,AG285,AH285)</f>
        <v/>
      </c>
      <c r="M285" s="13" t="n"/>
      <c r="N285" s="14" t="n"/>
      <c r="O285" s="15" t="n"/>
      <c r="P285" s="14" t="n"/>
      <c r="Q285" s="16" t="n"/>
      <c r="R285" s="14" t="n"/>
      <c r="S285" s="17" t="n"/>
      <c r="T285" s="14" t="n"/>
      <c r="U285" s="14" t="n"/>
      <c r="V285" s="14" t="n"/>
      <c r="W285" s="18" t="n">
        <v>0.13</v>
      </c>
      <c r="X285" s="2" t="n">
        <v>14.1780288</v>
      </c>
      <c r="Y285" s="19" t="inlineStr"/>
      <c r="Z285" s="14" t="inlineStr"/>
      <c r="AA285" s="14" t="n"/>
      <c r="AB285" s="14" t="n"/>
      <c r="AC285" s="14" t="n"/>
      <c r="AD285" s="14" t="n"/>
      <c r="AE285" s="14" t="n"/>
      <c r="AF285" s="14" t="n"/>
      <c r="AG285" s="14" t="n"/>
      <c r="AH285" s="11" t="n">
        <v>0.12</v>
      </c>
      <c r="AI285" s="2">
        <f>SUM(N285,P285,R285,T285,V285,X285,Z285)</f>
        <v/>
      </c>
      <c r="AJ285" s="20">
        <f>IFERROR(AI285/$AI$616*100,0)</f>
        <v/>
      </c>
      <c r="AK285" s="2">
        <f>IFERROR(AJ285/100*$AK$1,0)</f>
        <v/>
      </c>
    </row>
    <row r="286">
      <c r="A286" s="11" t="inlineStr">
        <is>
          <t>10.07.3.01.059</t>
        </is>
      </c>
      <c r="B286" s="11" t="inlineStr">
        <is>
          <t>STEVE &amp; LAURIE K OLSON BAKKEN</t>
        </is>
      </c>
      <c r="C286" s="11" t="inlineStr">
        <is>
          <t>6760 FRENCH LAKE TRL</t>
        </is>
      </c>
      <c r="D286" s="11" t="inlineStr">
        <is>
          <t>FARIBAULT MN 55021</t>
        </is>
      </c>
      <c r="E286" s="11" t="inlineStr">
        <is>
          <t>002</t>
        </is>
      </c>
      <c r="F286" s="12" t="n">
        <v>7</v>
      </c>
      <c r="G286" s="12" t="n">
        <v>110</v>
      </c>
      <c r="H286" s="12" t="n">
        <v>21</v>
      </c>
      <c r="I286" s="14" t="n"/>
      <c r="J286" s="11" t="n">
        <v>0.54</v>
      </c>
      <c r="K286" s="11">
        <f>SUM(M286,O286,Q286,S286,U286,W286)</f>
        <v/>
      </c>
      <c r="L286" s="11">
        <f>SUM(AA286,AC286,AE286,AG286,AH286)</f>
        <v/>
      </c>
      <c r="M286" s="13" t="n"/>
      <c r="N286" s="14" t="n"/>
      <c r="O286" s="15" t="n"/>
      <c r="P286" s="14" t="n"/>
      <c r="Q286" s="16" t="n"/>
      <c r="R286" s="14" t="n"/>
      <c r="S286" s="17" t="n"/>
      <c r="T286" s="14" t="n"/>
      <c r="U286" s="14" t="n"/>
      <c r="V286" s="14" t="n"/>
      <c r="W286" s="18" t="n">
        <v>0.18</v>
      </c>
      <c r="X286" s="2" t="n">
        <v>19.6311168</v>
      </c>
      <c r="Y286" s="19" t="inlineStr"/>
      <c r="Z286" s="14" t="inlineStr"/>
      <c r="AA286" s="14" t="n"/>
      <c r="AB286" s="14" t="n"/>
      <c r="AC286" s="14" t="n"/>
      <c r="AD286" s="14" t="n"/>
      <c r="AE286" s="14" t="n"/>
      <c r="AF286" s="14" t="n"/>
      <c r="AG286" s="14" t="n"/>
      <c r="AH286" s="11" t="n">
        <v>0.36</v>
      </c>
      <c r="AI286" s="2">
        <f>SUM(N286,P286,R286,T286,V286,X286,Z286)</f>
        <v/>
      </c>
      <c r="AJ286" s="20">
        <f>IFERROR(AI286/$AI$616*100,0)</f>
        <v/>
      </c>
      <c r="AK286" s="2">
        <f>IFERROR(AJ286/100*$AK$1,0)</f>
        <v/>
      </c>
    </row>
    <row r="287">
      <c r="A287" s="11" t="inlineStr">
        <is>
          <t>10.07.3.01.060</t>
        </is>
      </c>
      <c r="B287" s="11" t="inlineStr">
        <is>
          <t>RUTH ANNA MILLER</t>
        </is>
      </c>
      <c r="C287" s="11" t="inlineStr">
        <is>
          <t>6775 FRENCH LAKE TRL</t>
        </is>
      </c>
      <c r="D287" s="11" t="inlineStr">
        <is>
          <t>FARIBAULT MN 55021</t>
        </is>
      </c>
      <c r="E287" s="11" t="inlineStr">
        <is>
          <t>002</t>
        </is>
      </c>
      <c r="F287" s="12" t="n">
        <v>7</v>
      </c>
      <c r="G287" s="12" t="n">
        <v>110</v>
      </c>
      <c r="H287" s="12" t="n">
        <v>21</v>
      </c>
      <c r="I287" s="11" t="n">
        <v>2</v>
      </c>
      <c r="J287" s="11" t="n">
        <v>1.82</v>
      </c>
      <c r="K287" s="11">
        <f>SUM(M287,O287,Q287,S287,U287,W287)</f>
        <v/>
      </c>
      <c r="L287" s="11">
        <f>SUM(AA287,AC287,AE287,AG287,AH287)</f>
        <v/>
      </c>
      <c r="M287" s="13" t="n"/>
      <c r="N287" s="14" t="n"/>
      <c r="O287" s="15" t="n"/>
      <c r="P287" s="14" t="n"/>
      <c r="Q287" s="16" t="n"/>
      <c r="R287" s="14" t="n"/>
      <c r="S287" s="17" t="n"/>
      <c r="T287" s="14" t="n"/>
      <c r="U287" s="14" t="n"/>
      <c r="V287" s="14" t="n"/>
      <c r="W287" s="18" t="n">
        <v>0.46</v>
      </c>
      <c r="X287" s="2" t="n">
        <v>50.1684096</v>
      </c>
      <c r="Y287" s="19" t="inlineStr"/>
      <c r="Z287" s="14" t="inlineStr"/>
      <c r="AA287" s="14" t="n"/>
      <c r="AB287" s="14" t="n"/>
      <c r="AC287" s="14" t="n"/>
      <c r="AD287" s="14" t="n"/>
      <c r="AE287" s="14" t="n"/>
      <c r="AF287" s="14" t="n"/>
      <c r="AG287" s="14" t="n"/>
      <c r="AH287" s="11" t="n">
        <v>1.35</v>
      </c>
      <c r="AI287" s="2">
        <f>SUM(N287,P287,R287,T287,V287,X287,Z287)</f>
        <v/>
      </c>
      <c r="AJ287" s="20">
        <f>IFERROR(AI287/$AI$616*100,0)</f>
        <v/>
      </c>
      <c r="AK287" s="2">
        <f>IFERROR(AJ287/100*$AK$1,0)</f>
        <v/>
      </c>
    </row>
    <row r="288">
      <c r="A288" s="11" t="inlineStr">
        <is>
          <t>10.07.3.01.061</t>
        </is>
      </c>
      <c r="B288" s="11" t="inlineStr">
        <is>
          <t>PAUL J &amp; ANGIE M BURNS</t>
        </is>
      </c>
      <c r="C288" s="11" t="inlineStr">
        <is>
          <t>6850 FRENCH LAKE TRL</t>
        </is>
      </c>
      <c r="D288" s="11" t="inlineStr">
        <is>
          <t>FARIBAULT MN 55021</t>
        </is>
      </c>
      <c r="E288" s="11" t="inlineStr">
        <is>
          <t>002</t>
        </is>
      </c>
      <c r="F288" s="12" t="n">
        <v>7</v>
      </c>
      <c r="G288" s="12" t="n">
        <v>110</v>
      </c>
      <c r="H288" s="12" t="n">
        <v>21</v>
      </c>
      <c r="I288" s="11" t="n">
        <v>1</v>
      </c>
      <c r="J288" s="11" t="n">
        <v>1</v>
      </c>
      <c r="K288" s="11">
        <f>SUM(M288,O288,Q288,S288,U288,W288)</f>
        <v/>
      </c>
      <c r="L288" s="11">
        <f>SUM(AA288,AC288,AE288,AG288,AH288)</f>
        <v/>
      </c>
      <c r="M288" s="13" t="n"/>
      <c r="N288" s="14" t="n"/>
      <c r="O288" s="15" t="n"/>
      <c r="P288" s="14" t="n"/>
      <c r="Q288" s="16" t="n"/>
      <c r="R288" s="14" t="n"/>
      <c r="S288" s="17" t="n"/>
      <c r="T288" s="14" t="n"/>
      <c r="U288" s="14" t="n"/>
      <c r="V288" s="14" t="n"/>
      <c r="W288" s="18" t="n">
        <v>0.12</v>
      </c>
      <c r="X288" s="2" t="n">
        <v>15.2686464</v>
      </c>
      <c r="Y288" s="19" t="inlineStr"/>
      <c r="Z288" s="14" t="inlineStr"/>
      <c r="AA288" s="14" t="n"/>
      <c r="AB288" s="14" t="n"/>
      <c r="AC288" s="14" t="n"/>
      <c r="AD288" s="14" t="n"/>
      <c r="AE288" s="14" t="n"/>
      <c r="AF288" s="14" t="n"/>
      <c r="AG288" s="14" t="n"/>
      <c r="AH288" s="11" t="n">
        <v>0.87</v>
      </c>
      <c r="AI288" s="2">
        <f>SUM(N288,P288,R288,T288,V288,X288,Z288)</f>
        <v/>
      </c>
      <c r="AJ288" s="20">
        <f>IFERROR(AI288/$AI$616*100,0)</f>
        <v/>
      </c>
      <c r="AK288" s="2">
        <f>IFERROR(AJ288/100*$AK$1,0)</f>
        <v/>
      </c>
    </row>
    <row r="289">
      <c r="A289" s="11" t="inlineStr">
        <is>
          <t>10.07.3.01.062</t>
        </is>
      </c>
      <c r="B289" s="11" t="inlineStr">
        <is>
          <t>MICHAEL J &amp; MARGARET A JIRIK</t>
        </is>
      </c>
      <c r="C289" s="11" t="inlineStr">
        <is>
          <t>514 BLUFF HEIGHTS DR SE</t>
        </is>
      </c>
      <c r="D289" s="11" t="inlineStr">
        <is>
          <t>LONSDALE MN 55046</t>
        </is>
      </c>
      <c r="E289" s="11" t="inlineStr">
        <is>
          <t>002</t>
        </is>
      </c>
      <c r="F289" s="12" t="n">
        <v>7</v>
      </c>
      <c r="G289" s="12" t="n">
        <v>110</v>
      </c>
      <c r="H289" s="12" t="n">
        <v>21</v>
      </c>
      <c r="I289" s="14" t="n"/>
      <c r="J289" s="11" t="n">
        <v>0.66</v>
      </c>
      <c r="K289" s="11">
        <f>SUM(M289,O289,Q289,S289,U289,W289)</f>
        <v/>
      </c>
      <c r="L289" s="11">
        <f>SUM(AA289,AC289,AE289,AG289,AH289)</f>
        <v/>
      </c>
      <c r="M289" s="13" t="n"/>
      <c r="N289" s="14" t="n"/>
      <c r="O289" s="15" t="n"/>
      <c r="P289" s="14" t="n"/>
      <c r="Q289" s="16" t="n"/>
      <c r="R289" s="14" t="n"/>
      <c r="S289" s="17" t="n"/>
      <c r="T289" s="14" t="n"/>
      <c r="U289" s="14" t="n"/>
      <c r="V289" s="14" t="n"/>
      <c r="W289" s="18" t="n">
        <v>0.3</v>
      </c>
      <c r="X289" s="2" t="n">
        <v>32.718528</v>
      </c>
      <c r="Y289" s="19" t="inlineStr"/>
      <c r="Z289" s="14" t="inlineStr"/>
      <c r="AA289" s="14" t="n"/>
      <c r="AB289" s="14" t="n"/>
      <c r="AC289" s="14" t="n"/>
      <c r="AD289" s="14" t="n"/>
      <c r="AE289" s="14" t="n"/>
      <c r="AF289" s="14" t="n"/>
      <c r="AG289" s="14" t="n"/>
      <c r="AH289" s="11" t="n">
        <v>0.36</v>
      </c>
      <c r="AI289" s="2">
        <f>SUM(N289,P289,R289,T289,V289,X289,Z289)</f>
        <v/>
      </c>
      <c r="AJ289" s="20">
        <f>IFERROR(AI289/$AI$616*100,0)</f>
        <v/>
      </c>
      <c r="AK289" s="2">
        <f>IFERROR(AJ289/100*$AK$1,0)</f>
        <v/>
      </c>
    </row>
    <row r="290">
      <c r="A290" s="11" t="inlineStr">
        <is>
          <t>10.07.3.01.063</t>
        </is>
      </c>
      <c r="B290" s="11" t="inlineStr">
        <is>
          <t>DOUGLAS G &amp; JEANNE T BLOW TRUST</t>
        </is>
      </c>
      <c r="C290" s="11" t="inlineStr">
        <is>
          <t>6910 FRENCH LAKE TRL</t>
        </is>
      </c>
      <c r="D290" s="11" t="inlineStr">
        <is>
          <t>FARIBAULT MN 55021</t>
        </is>
      </c>
      <c r="E290" s="11" t="inlineStr">
        <is>
          <t>002</t>
        </is>
      </c>
      <c r="F290" s="12" t="n">
        <v>7</v>
      </c>
      <c r="G290" s="12" t="n">
        <v>110</v>
      </c>
      <c r="H290" s="12" t="n">
        <v>21</v>
      </c>
      <c r="I290" s="14" t="n"/>
      <c r="J290" s="11" t="n">
        <v>0.84</v>
      </c>
      <c r="K290" s="11">
        <f>SUM(M290,O290,Q290,S290,U290,W290)</f>
        <v/>
      </c>
      <c r="L290" s="11">
        <f>SUM(AA290,AC290,AE290,AG290,AH290)</f>
        <v/>
      </c>
      <c r="M290" s="13" t="n"/>
      <c r="N290" s="14" t="n"/>
      <c r="O290" s="15" t="n"/>
      <c r="P290" s="14" t="n"/>
      <c r="Q290" s="16" t="n"/>
      <c r="R290" s="14" t="n"/>
      <c r="S290" s="17" t="n"/>
      <c r="T290" s="14" t="n"/>
      <c r="U290" s="14" t="n"/>
      <c r="V290" s="14" t="n"/>
      <c r="W290" s="18" t="n">
        <v>0.52</v>
      </c>
      <c r="X290" s="2" t="n">
        <v>56.7121152</v>
      </c>
      <c r="Y290" s="19" t="inlineStr"/>
      <c r="Z290" s="14" t="inlineStr"/>
      <c r="AA290" s="14" t="n"/>
      <c r="AB290" s="14" t="n"/>
      <c r="AC290" s="14" t="n"/>
      <c r="AD290" s="14" t="n"/>
      <c r="AE290" s="14" t="n"/>
      <c r="AF290" s="14" t="n"/>
      <c r="AG290" s="14" t="n"/>
      <c r="AH290" s="11" t="n">
        <v>0.32</v>
      </c>
      <c r="AI290" s="2">
        <f>SUM(N290,P290,R290,T290,V290,X290,Z290)</f>
        <v/>
      </c>
      <c r="AJ290" s="20">
        <f>IFERROR(AI290/$AI$616*100,0)</f>
        <v/>
      </c>
      <c r="AK290" s="2">
        <f>IFERROR(AJ290/100*$AK$1,0)</f>
        <v/>
      </c>
    </row>
    <row r="291">
      <c r="A291" s="11" t="inlineStr">
        <is>
          <t>10.07.3.01.064</t>
        </is>
      </c>
      <c r="B291" s="11" t="inlineStr">
        <is>
          <t>JAMES &amp; BARBARA WENCL TRUST</t>
        </is>
      </c>
      <c r="C291" s="11" t="inlineStr">
        <is>
          <t>620 RIVERWOOD DR SW</t>
        </is>
      </c>
      <c r="D291" s="11" t="inlineStr">
        <is>
          <t>OWATONNA MN 55060</t>
        </is>
      </c>
      <c r="E291" s="11" t="inlineStr">
        <is>
          <t>002</t>
        </is>
      </c>
      <c r="F291" s="12" t="n">
        <v>7</v>
      </c>
      <c r="G291" s="12" t="n">
        <v>110</v>
      </c>
      <c r="H291" s="12" t="n">
        <v>21</v>
      </c>
      <c r="I291" s="14" t="n"/>
      <c r="J291" s="11" t="n">
        <v>0.5600000000000001</v>
      </c>
      <c r="K291" s="11">
        <f>SUM(M291,O291,Q291,S291,U291,W291)</f>
        <v/>
      </c>
      <c r="L291" s="11">
        <f>SUM(AA291,AC291,AE291,AG291,AH291)</f>
        <v/>
      </c>
      <c r="M291" s="13" t="n"/>
      <c r="N291" s="14" t="n"/>
      <c r="O291" s="15" t="n"/>
      <c r="P291" s="14" t="n"/>
      <c r="Q291" s="16" t="n"/>
      <c r="R291" s="14" t="n"/>
      <c r="S291" s="17" t="n"/>
      <c r="T291" s="14" t="n"/>
      <c r="U291" s="14" t="n"/>
      <c r="V291" s="14" t="n"/>
      <c r="W291" s="18" t="n">
        <v>0.35</v>
      </c>
      <c r="X291" s="2" t="n">
        <v>38.17161599999999</v>
      </c>
      <c r="Y291" s="19" t="inlineStr"/>
      <c r="Z291" s="14" t="inlineStr"/>
      <c r="AA291" s="14" t="n"/>
      <c r="AB291" s="14" t="n"/>
      <c r="AC291" s="14" t="n"/>
      <c r="AD291" s="14" t="n"/>
      <c r="AE291" s="14" t="n"/>
      <c r="AF291" s="14" t="n"/>
      <c r="AG291" s="14" t="n"/>
      <c r="AH291" s="11" t="n">
        <v>0.2</v>
      </c>
      <c r="AI291" s="2">
        <f>SUM(N291,P291,R291,T291,V291,X291,Z291)</f>
        <v/>
      </c>
      <c r="AJ291" s="20">
        <f>IFERROR(AI291/$AI$616*100,0)</f>
        <v/>
      </c>
      <c r="AK291" s="2">
        <f>IFERROR(AJ291/100*$AK$1,0)</f>
        <v/>
      </c>
    </row>
    <row r="292">
      <c r="A292" s="11" t="inlineStr">
        <is>
          <t>10.07.3.01.066</t>
        </is>
      </c>
      <c r="B292" s="11" t="inlineStr">
        <is>
          <t>RUTH ANNA MILLER</t>
        </is>
      </c>
      <c r="C292" s="11" t="inlineStr">
        <is>
          <t>6775 FRENCH LAKE TRL</t>
        </is>
      </c>
      <c r="D292" s="11" t="inlineStr">
        <is>
          <t>FARIBAULT MN 55021</t>
        </is>
      </c>
      <c r="E292" s="11" t="inlineStr">
        <is>
          <t>002</t>
        </is>
      </c>
      <c r="F292" s="12" t="n">
        <v>7</v>
      </c>
      <c r="G292" s="12" t="n">
        <v>110</v>
      </c>
      <c r="H292" s="12" t="n">
        <v>21</v>
      </c>
      <c r="I292" s="14" t="n"/>
      <c r="J292" s="11" t="n">
        <v>1.4</v>
      </c>
      <c r="K292" s="11">
        <f>SUM(M292,O292,Q292,S292,U292,W292)</f>
        <v/>
      </c>
      <c r="L292" s="11">
        <f>SUM(AA292,AC292,AE292,AG292,AH292)</f>
        <v/>
      </c>
      <c r="M292" s="13" t="n"/>
      <c r="N292" s="14" t="n"/>
      <c r="O292" s="15" t="n"/>
      <c r="P292" s="14" t="n"/>
      <c r="Q292" s="16" t="n"/>
      <c r="R292" s="14" t="n"/>
      <c r="S292" s="17" t="n"/>
      <c r="T292" s="14" t="n"/>
      <c r="U292" s="14" t="n"/>
      <c r="V292" s="14" t="n"/>
      <c r="W292" s="19" t="n"/>
      <c r="X292" s="14" t="n"/>
      <c r="Y292" s="19" t="inlineStr"/>
      <c r="Z292" s="14" t="inlineStr"/>
      <c r="AA292" s="14" t="n"/>
      <c r="AB292" s="14" t="n"/>
      <c r="AC292" s="14" t="n"/>
      <c r="AD292" s="14" t="n"/>
      <c r="AE292" s="14" t="n"/>
      <c r="AF292" s="14" t="n"/>
      <c r="AG292" s="14" t="n"/>
      <c r="AH292" s="11" t="n">
        <v>1.4</v>
      </c>
      <c r="AI292" s="2">
        <f>SUM(N292,P292,R292,T292,V292,X292,Z292)</f>
        <v/>
      </c>
      <c r="AJ292" s="20">
        <f>IFERROR(AI292/$AI$616*100,0)</f>
        <v/>
      </c>
      <c r="AK292" s="2">
        <f>IFERROR(AJ292/100*$AK$1,0)</f>
        <v/>
      </c>
    </row>
    <row r="293">
      <c r="A293" s="11" t="inlineStr">
        <is>
          <t>10.07.3.01.069</t>
        </is>
      </c>
      <c r="B293" s="11" t="inlineStr">
        <is>
          <t>DENNIS RAYMOND SEURER &amp; AMY LOBERG</t>
        </is>
      </c>
      <c r="C293" s="11" t="inlineStr">
        <is>
          <t>6699 FRENCH LAKE TR</t>
        </is>
      </c>
      <c r="D293" s="11" t="inlineStr">
        <is>
          <t>FARIBAULT MN 55021</t>
        </is>
      </c>
      <c r="E293" s="11" t="inlineStr">
        <is>
          <t>002</t>
        </is>
      </c>
      <c r="F293" s="12" t="n">
        <v>7</v>
      </c>
      <c r="G293" s="12" t="n">
        <v>110</v>
      </c>
      <c r="H293" s="12" t="n">
        <v>21</v>
      </c>
      <c r="I293" s="14" t="n"/>
      <c r="J293" s="11" t="n">
        <v>0.41</v>
      </c>
      <c r="K293" s="11">
        <f>SUM(M293,O293,Q293,S293,U293,W293)</f>
        <v/>
      </c>
      <c r="L293" s="11">
        <f>SUM(AA293,AC293,AE293,AG293,AH293)</f>
        <v/>
      </c>
      <c r="M293" s="13" t="n"/>
      <c r="N293" s="14" t="n"/>
      <c r="O293" s="15" t="n"/>
      <c r="P293" s="14" t="n"/>
      <c r="Q293" s="16" t="n"/>
      <c r="R293" s="14" t="n"/>
      <c r="S293" s="17" t="n"/>
      <c r="T293" s="14" t="n"/>
      <c r="U293" s="14" t="n"/>
      <c r="V293" s="14" t="n"/>
      <c r="W293" s="18" t="n">
        <v>0.35</v>
      </c>
      <c r="X293" s="2" t="n">
        <v>38.17161599999999</v>
      </c>
      <c r="Y293" s="19" t="inlineStr"/>
      <c r="Z293" s="14" t="inlineStr"/>
      <c r="AA293" s="14" t="n"/>
      <c r="AB293" s="14" t="n"/>
      <c r="AC293" s="14" t="n"/>
      <c r="AD293" s="14" t="n"/>
      <c r="AE293" s="14" t="n"/>
      <c r="AF293" s="14" t="n"/>
      <c r="AG293" s="14" t="n"/>
      <c r="AH293" s="11" t="n">
        <v>0.05</v>
      </c>
      <c r="AI293" s="2">
        <f>SUM(N293,P293,R293,T293,V293,X293,Z293)</f>
        <v/>
      </c>
      <c r="AJ293" s="20">
        <f>IFERROR(AI293/$AI$616*100,0)</f>
        <v/>
      </c>
      <c r="AK293" s="2">
        <f>IFERROR(AJ293/100*$AK$1,0)</f>
        <v/>
      </c>
    </row>
    <row r="294">
      <c r="A294" s="11" t="inlineStr">
        <is>
          <t>10.07.3.01.070</t>
        </is>
      </c>
      <c r="B294" s="11" t="inlineStr">
        <is>
          <t>JERRY G &amp; LYNN R SATHER</t>
        </is>
      </c>
      <c r="C294" s="11" t="inlineStr">
        <is>
          <t>8281 190TH ST W</t>
        </is>
      </c>
      <c r="D294" s="11" t="inlineStr">
        <is>
          <t>FARIBAULT MN 55021</t>
        </is>
      </c>
      <c r="E294" s="11" t="inlineStr">
        <is>
          <t>002</t>
        </is>
      </c>
      <c r="F294" s="12" t="n">
        <v>7</v>
      </c>
      <c r="G294" s="12" t="n">
        <v>110</v>
      </c>
      <c r="H294" s="12" t="n">
        <v>21</v>
      </c>
      <c r="I294" s="14" t="n"/>
      <c r="J294" s="11" t="n">
        <v>0.15</v>
      </c>
      <c r="K294" s="11">
        <f>SUM(M294,O294,Q294,S294,U294,W294)</f>
        <v/>
      </c>
      <c r="L294" s="11">
        <f>SUM(AA294,AC294,AE294,AG294,AH294)</f>
        <v/>
      </c>
      <c r="M294" s="13" t="n"/>
      <c r="N294" s="14" t="n"/>
      <c r="O294" s="15" t="n"/>
      <c r="P294" s="14" t="n"/>
      <c r="Q294" s="16" t="n"/>
      <c r="R294" s="14" t="n"/>
      <c r="S294" s="17" t="n"/>
      <c r="T294" s="14" t="n"/>
      <c r="U294" s="14" t="n"/>
      <c r="V294" s="14" t="n"/>
      <c r="W294" s="18" t="n">
        <v>0.15</v>
      </c>
      <c r="X294" s="2" t="n">
        <v>16.359264</v>
      </c>
      <c r="Y294" s="19" t="inlineStr"/>
      <c r="Z294" s="14" t="inlineStr"/>
      <c r="AA294" s="14" t="n"/>
      <c r="AB294" s="14" t="n"/>
      <c r="AC294" s="14" t="n"/>
      <c r="AD294" s="14" t="n"/>
      <c r="AE294" s="14" t="n"/>
      <c r="AF294" s="14" t="n"/>
      <c r="AG294" s="14" t="n"/>
      <c r="AH294" s="14" t="n"/>
      <c r="AI294" s="2">
        <f>SUM(N294,P294,R294,T294,V294,X294,Z294)</f>
        <v/>
      </c>
      <c r="AJ294" s="20">
        <f>IFERROR(AI294/$AI$616*100,0)</f>
        <v/>
      </c>
      <c r="AK294" s="2">
        <f>IFERROR(AJ294/100*$AK$1,0)</f>
        <v/>
      </c>
    </row>
    <row r="295">
      <c r="A295" s="11" t="inlineStr">
        <is>
          <t>10.07.3.01.071</t>
        </is>
      </c>
      <c r="B295" s="11" t="inlineStr">
        <is>
          <t>JERRY &amp; LYNN SATHER</t>
        </is>
      </c>
      <c r="C295" s="11" t="inlineStr">
        <is>
          <t>8281 190TH ST W</t>
        </is>
      </c>
      <c r="D295" s="11" t="inlineStr">
        <is>
          <t>FARIBAULT MN  55021</t>
        </is>
      </c>
      <c r="E295" s="11" t="inlineStr">
        <is>
          <t>002</t>
        </is>
      </c>
      <c r="F295" s="12" t="n">
        <v>7</v>
      </c>
      <c r="G295" s="12" t="n">
        <v>110</v>
      </c>
      <c r="H295" s="12" t="n">
        <v>21</v>
      </c>
      <c r="I295" s="14" t="n"/>
      <c r="J295" s="11" t="n">
        <v>0.15</v>
      </c>
      <c r="K295" s="11">
        <f>SUM(M295,O295,Q295,S295,U295,W295)</f>
        <v/>
      </c>
      <c r="L295" s="11">
        <f>SUM(AA295,AC295,AE295,AG295,AH295)</f>
        <v/>
      </c>
      <c r="M295" s="13" t="n"/>
      <c r="N295" s="14" t="n"/>
      <c r="O295" s="15" t="n"/>
      <c r="P295" s="14" t="n"/>
      <c r="Q295" s="16" t="n"/>
      <c r="R295" s="14" t="n"/>
      <c r="S295" s="17" t="n"/>
      <c r="T295" s="14" t="n"/>
      <c r="U295" s="14" t="n"/>
      <c r="V295" s="14" t="n"/>
      <c r="W295" s="19" t="n"/>
      <c r="X295" s="14" t="n"/>
      <c r="Y295" s="19" t="inlineStr"/>
      <c r="Z295" s="14" t="inlineStr"/>
      <c r="AA295" s="14" t="n"/>
      <c r="AB295" s="14" t="n"/>
      <c r="AC295" s="14" t="n"/>
      <c r="AD295" s="14" t="n"/>
      <c r="AE295" s="14" t="n"/>
      <c r="AF295" s="14" t="n"/>
      <c r="AG295" s="14" t="n"/>
      <c r="AH295" s="11" t="n">
        <v>0.15</v>
      </c>
      <c r="AI295" s="2">
        <f>SUM(N295,P295,R295,T295,V295,X295,Z295)</f>
        <v/>
      </c>
      <c r="AJ295" s="20">
        <f>IFERROR(AI295/$AI$616*100,0)</f>
        <v/>
      </c>
      <c r="AK295" s="2">
        <f>IFERROR(AJ295/100*$AK$1,0)</f>
        <v/>
      </c>
    </row>
    <row r="296">
      <c r="A296" s="11" t="inlineStr">
        <is>
          <t>10.07.3.01.072</t>
        </is>
      </c>
      <c r="B296" s="11" t="inlineStr">
        <is>
          <t>JAMES M WENDLAND TRUST</t>
        </is>
      </c>
      <c r="C296" s="11" t="inlineStr">
        <is>
          <t>6660 FRENCH LK TRAIL</t>
        </is>
      </c>
      <c r="D296" s="11" t="inlineStr">
        <is>
          <t>FARIBAULT MN  55021</t>
        </is>
      </c>
      <c r="E296" s="11" t="inlineStr">
        <is>
          <t>002</t>
        </is>
      </c>
      <c r="F296" s="12" t="n">
        <v>7</v>
      </c>
      <c r="G296" s="12" t="n">
        <v>110</v>
      </c>
      <c r="H296" s="12" t="n">
        <v>21</v>
      </c>
      <c r="I296" s="14" t="n"/>
      <c r="J296" s="11" t="n">
        <v>1.16</v>
      </c>
      <c r="K296" s="11">
        <f>SUM(M296,O296,Q296,S296,U296,W296)</f>
        <v/>
      </c>
      <c r="L296" s="11">
        <f>SUM(AA296,AC296,AE296,AG296,AH296)</f>
        <v/>
      </c>
      <c r="M296" s="13" t="n"/>
      <c r="N296" s="14" t="n"/>
      <c r="O296" s="15" t="n"/>
      <c r="P296" s="14" t="n"/>
      <c r="Q296" s="16" t="n"/>
      <c r="R296" s="14" t="n"/>
      <c r="S296" s="17" t="n"/>
      <c r="T296" s="14" t="n"/>
      <c r="U296" s="14" t="n"/>
      <c r="V296" s="14" t="n"/>
      <c r="W296" s="18" t="n">
        <v>0.91</v>
      </c>
      <c r="X296" s="2" t="n">
        <v>99.24620159999999</v>
      </c>
      <c r="Y296" s="19" t="inlineStr"/>
      <c r="Z296" s="14" t="inlineStr"/>
      <c r="AA296" s="14" t="n"/>
      <c r="AB296" s="14" t="n"/>
      <c r="AC296" s="14" t="n"/>
      <c r="AD296" s="14" t="n"/>
      <c r="AE296" s="14" t="n"/>
      <c r="AF296" s="14" t="n"/>
      <c r="AG296" s="14" t="n"/>
      <c r="AH296" s="11" t="n">
        <v>0.25</v>
      </c>
      <c r="AI296" s="2">
        <f>SUM(N296,P296,R296,T296,V296,X296,Z296)</f>
        <v/>
      </c>
      <c r="AJ296" s="20">
        <f>IFERROR(AI296/$AI$616*100,0)</f>
        <v/>
      </c>
      <c r="AK296" s="2">
        <f>IFERROR(AJ296/100*$AK$1,0)</f>
        <v/>
      </c>
    </row>
    <row r="297">
      <c r="A297" s="11" t="inlineStr">
        <is>
          <t>10.07.3.01.073</t>
        </is>
      </c>
      <c r="B297" s="11" t="inlineStr">
        <is>
          <t>RANDY &amp; DEBRA MYHRE TRUST</t>
        </is>
      </c>
      <c r="C297" s="11" t="inlineStr">
        <is>
          <t>13560 GLENDALE TRL</t>
        </is>
      </c>
      <c r="D297" s="11" t="inlineStr">
        <is>
          <t>SAVAGE MN 55378</t>
        </is>
      </c>
      <c r="E297" s="11" t="inlineStr">
        <is>
          <t>002</t>
        </is>
      </c>
      <c r="F297" s="12" t="n">
        <v>7</v>
      </c>
      <c r="G297" s="12" t="n">
        <v>110</v>
      </c>
      <c r="H297" s="12" t="n">
        <v>21</v>
      </c>
      <c r="I297" s="14" t="n"/>
      <c r="J297" s="11" t="n">
        <v>0.8</v>
      </c>
      <c r="K297" s="11">
        <f>SUM(M297,O297,Q297,S297,U297,W297)</f>
        <v/>
      </c>
      <c r="L297" s="11">
        <f>SUM(AA297,AC297,AE297,AG297,AH297)</f>
        <v/>
      </c>
      <c r="M297" s="13" t="n"/>
      <c r="N297" s="14" t="n"/>
      <c r="O297" s="15" t="n"/>
      <c r="P297" s="14" t="n"/>
      <c r="Q297" s="16" t="n"/>
      <c r="R297" s="14" t="n"/>
      <c r="S297" s="17" t="n"/>
      <c r="T297" s="14" t="n"/>
      <c r="U297" s="14" t="n"/>
      <c r="V297" s="14" t="n"/>
      <c r="W297" s="19" t="n"/>
      <c r="X297" s="14" t="n"/>
      <c r="Y297" s="19" t="inlineStr"/>
      <c r="Z297" s="14" t="inlineStr"/>
      <c r="AA297" s="14" t="n"/>
      <c r="AB297" s="14" t="n"/>
      <c r="AC297" s="14" t="n"/>
      <c r="AD297" s="14" t="n"/>
      <c r="AE297" s="14" t="n"/>
      <c r="AF297" s="14" t="n"/>
      <c r="AG297" s="14" t="n"/>
      <c r="AH297" s="11" t="n">
        <v>0.8</v>
      </c>
      <c r="AI297" s="2">
        <f>SUM(N297,P297,R297,T297,V297,X297,Z297)</f>
        <v/>
      </c>
      <c r="AJ297" s="20">
        <f>IFERROR(AI297/$AI$616*100,0)</f>
        <v/>
      </c>
      <c r="AK297" s="2">
        <f>IFERROR(AJ297/100*$AK$1,0)</f>
        <v/>
      </c>
    </row>
    <row r="298">
      <c r="A298" s="11" t="inlineStr">
        <is>
          <t>10.07.3.51.003</t>
        </is>
      </c>
      <c r="B298" s="11" t="inlineStr">
        <is>
          <t>MILES &amp; SERENA GREGOR</t>
        </is>
      </c>
      <c r="C298" s="11" t="inlineStr">
        <is>
          <t>50513 215TH ST</t>
        </is>
      </c>
      <c r="D298" s="11" t="inlineStr">
        <is>
          <t>MINNESOTA LAKE MN 56068</t>
        </is>
      </c>
      <c r="E298" s="11" t="inlineStr">
        <is>
          <t>001</t>
        </is>
      </c>
      <c r="F298" s="12" t="n">
        <v>7</v>
      </c>
      <c r="G298" s="12" t="n">
        <v>110</v>
      </c>
      <c r="H298" s="12" t="n">
        <v>21</v>
      </c>
      <c r="I298" s="14" t="n"/>
      <c r="J298" s="11" t="n">
        <v>0.44</v>
      </c>
      <c r="K298" s="11">
        <f>SUM(M298,O298,Q298,S298,U298,W298)</f>
        <v/>
      </c>
      <c r="L298" s="11">
        <f>SUM(AA298,AC298,AE298,AG298,AH298)</f>
        <v/>
      </c>
      <c r="M298" s="13" t="n"/>
      <c r="N298" s="14" t="n"/>
      <c r="O298" s="15" t="n"/>
      <c r="P298" s="14" t="n"/>
      <c r="Q298" s="16" t="n"/>
      <c r="R298" s="14" t="n"/>
      <c r="S298" s="17" t="n"/>
      <c r="T298" s="14" t="n"/>
      <c r="U298" s="14" t="n"/>
      <c r="V298" s="14" t="n"/>
      <c r="W298" s="18" t="n">
        <v>0.44</v>
      </c>
      <c r="X298" s="2" t="n">
        <v>47.98717439999999</v>
      </c>
      <c r="Y298" s="19" t="inlineStr"/>
      <c r="Z298" s="14" t="inlineStr"/>
      <c r="AA298" s="14" t="n"/>
      <c r="AB298" s="14" t="n"/>
      <c r="AC298" s="14" t="n"/>
      <c r="AD298" s="14" t="n"/>
      <c r="AE298" s="14" t="n"/>
      <c r="AF298" s="14" t="n"/>
      <c r="AG298" s="14" t="n"/>
      <c r="AH298" s="14" t="n"/>
      <c r="AI298" s="2">
        <f>SUM(N298,P298,R298,T298,V298,X298,Z298)</f>
        <v/>
      </c>
      <c r="AJ298" s="20">
        <f>IFERROR(AI298/$AI$616*100,0)</f>
        <v/>
      </c>
      <c r="AK298" s="2">
        <f>IFERROR(AJ298/100*$AK$1,0)</f>
        <v/>
      </c>
    </row>
    <row r="299">
      <c r="A299" s="11" t="inlineStr">
        <is>
          <t>10.07.3.51.006</t>
        </is>
      </c>
      <c r="B299" s="11" t="inlineStr">
        <is>
          <t>LANCE M &amp; JOANNE M WIBORG</t>
        </is>
      </c>
      <c r="C299" s="11" t="inlineStr">
        <is>
          <t>6950 FRENCH LAKE CT</t>
        </is>
      </c>
      <c r="D299" s="11" t="inlineStr">
        <is>
          <t>FARIBAULT MN 55021</t>
        </is>
      </c>
      <c r="E299" s="11" t="inlineStr">
        <is>
          <t>001</t>
        </is>
      </c>
      <c r="F299" s="12" t="n">
        <v>7</v>
      </c>
      <c r="G299" s="12" t="n">
        <v>110</v>
      </c>
      <c r="H299" s="12" t="n">
        <v>21</v>
      </c>
      <c r="I299" s="14" t="n"/>
      <c r="J299" s="11" t="n">
        <v>0.38</v>
      </c>
      <c r="K299" s="11">
        <f>SUM(M299,O299,Q299,S299,U299,W299)</f>
        <v/>
      </c>
      <c r="L299" s="11">
        <f>SUM(AA299,AC299,AE299,AG299,AH299)</f>
        <v/>
      </c>
      <c r="M299" s="13" t="n"/>
      <c r="N299" s="14" t="n"/>
      <c r="O299" s="15" t="n"/>
      <c r="P299" s="14" t="n"/>
      <c r="Q299" s="16" t="n"/>
      <c r="R299" s="14" t="n"/>
      <c r="S299" s="17" t="n"/>
      <c r="T299" s="14" t="n"/>
      <c r="U299" s="14" t="n"/>
      <c r="V299" s="14" t="n"/>
      <c r="W299" s="18" t="n">
        <v>0.34</v>
      </c>
      <c r="X299" s="2" t="n">
        <v>37.0809984</v>
      </c>
      <c r="Y299" s="19" t="inlineStr"/>
      <c r="Z299" s="14" t="inlineStr"/>
      <c r="AA299" s="14" t="n"/>
      <c r="AB299" s="14" t="n"/>
      <c r="AC299" s="14" t="n"/>
      <c r="AD299" s="14" t="n"/>
      <c r="AE299" s="14" t="n"/>
      <c r="AF299" s="14" t="n"/>
      <c r="AG299" s="14" t="n"/>
      <c r="AH299" s="11" t="n">
        <v>0.05</v>
      </c>
      <c r="AI299" s="2">
        <f>SUM(N299,P299,R299,T299,V299,X299,Z299)</f>
        <v/>
      </c>
      <c r="AJ299" s="20">
        <f>IFERROR(AI299/$AI$616*100,0)</f>
        <v/>
      </c>
      <c r="AK299" s="2">
        <f>IFERROR(AJ299/100*$AK$1,0)</f>
        <v/>
      </c>
    </row>
    <row r="300">
      <c r="A300" s="11" t="inlineStr">
        <is>
          <t>10.07.3.51.007</t>
        </is>
      </c>
      <c r="B300" s="11" t="inlineStr">
        <is>
          <t>MILES &amp; SERENA GREGOR</t>
        </is>
      </c>
      <c r="C300" s="11" t="inlineStr">
        <is>
          <t>50513 215TH ST</t>
        </is>
      </c>
      <c r="D300" s="11" t="inlineStr">
        <is>
          <t>MINNESOTA LAKE MN 56068</t>
        </is>
      </c>
      <c r="E300" s="11" t="inlineStr">
        <is>
          <t>001</t>
        </is>
      </c>
      <c r="F300" s="12" t="n">
        <v>7</v>
      </c>
      <c r="G300" s="12" t="n">
        <v>110</v>
      </c>
      <c r="H300" s="12" t="n">
        <v>21</v>
      </c>
      <c r="I300" s="14" t="n"/>
      <c r="J300" s="11" t="n">
        <v>0.31</v>
      </c>
      <c r="K300" s="11">
        <f>SUM(M300,O300,Q300,S300,U300,W300)</f>
        <v/>
      </c>
      <c r="L300" s="11">
        <f>SUM(AA300,AC300,AE300,AG300,AH300)</f>
        <v/>
      </c>
      <c r="M300" s="13" t="n"/>
      <c r="N300" s="14" t="n"/>
      <c r="O300" s="15" t="n"/>
      <c r="P300" s="14" t="n"/>
      <c r="Q300" s="16" t="n"/>
      <c r="R300" s="14" t="n"/>
      <c r="S300" s="17" t="n"/>
      <c r="T300" s="14" t="n"/>
      <c r="U300" s="14" t="n"/>
      <c r="V300" s="14" t="n"/>
      <c r="W300" s="18" t="n">
        <v>0.26</v>
      </c>
      <c r="X300" s="2" t="n">
        <v>28.3560576</v>
      </c>
      <c r="Y300" s="19" t="inlineStr"/>
      <c r="Z300" s="14" t="inlineStr"/>
      <c r="AA300" s="14" t="n"/>
      <c r="AB300" s="14" t="n"/>
      <c r="AC300" s="14" t="n"/>
      <c r="AD300" s="14" t="n"/>
      <c r="AE300" s="14" t="n"/>
      <c r="AF300" s="14" t="n"/>
      <c r="AG300" s="14" t="n"/>
      <c r="AH300" s="11" t="n">
        <v>0.05</v>
      </c>
      <c r="AI300" s="2">
        <f>SUM(N300,P300,R300,T300,V300,X300,Z300)</f>
        <v/>
      </c>
      <c r="AJ300" s="20">
        <f>IFERROR(AI300/$AI$616*100,0)</f>
        <v/>
      </c>
      <c r="AK300" s="2">
        <f>IFERROR(AJ300/100*$AK$1,0)</f>
        <v/>
      </c>
    </row>
    <row r="301">
      <c r="A301" s="11" t="inlineStr">
        <is>
          <t>10.07.3.51.008</t>
        </is>
      </c>
      <c r="B301" s="11" t="inlineStr">
        <is>
          <t>MILES GREGOR</t>
        </is>
      </c>
      <c r="C301" s="11" t="inlineStr">
        <is>
          <t>50513 215TH ST</t>
        </is>
      </c>
      <c r="D301" s="11" t="inlineStr">
        <is>
          <t>MINNESOTA LAKE MN 56068</t>
        </is>
      </c>
      <c r="E301" s="11" t="inlineStr">
        <is>
          <t>001</t>
        </is>
      </c>
      <c r="F301" s="12" t="n">
        <v>7</v>
      </c>
      <c r="G301" s="12" t="n">
        <v>110</v>
      </c>
      <c r="H301" s="12" t="n">
        <v>21</v>
      </c>
      <c r="I301" s="14" t="n"/>
      <c r="J301" s="11" t="n">
        <v>0.32</v>
      </c>
      <c r="K301" s="11">
        <f>SUM(M301,O301,Q301,S301,U301,W301)</f>
        <v/>
      </c>
      <c r="L301" s="11">
        <f>SUM(AA301,AC301,AE301,AG301,AH301)</f>
        <v/>
      </c>
      <c r="M301" s="13" t="n"/>
      <c r="N301" s="14" t="n"/>
      <c r="O301" s="15" t="n"/>
      <c r="P301" s="14" t="n"/>
      <c r="Q301" s="16" t="n"/>
      <c r="R301" s="14" t="n"/>
      <c r="S301" s="17" t="n"/>
      <c r="T301" s="14" t="n"/>
      <c r="U301" s="14" t="n"/>
      <c r="V301" s="14" t="n"/>
      <c r="W301" s="18" t="n">
        <v>0.26</v>
      </c>
      <c r="X301" s="2" t="n">
        <v>28.3560576</v>
      </c>
      <c r="Y301" s="19" t="inlineStr"/>
      <c r="Z301" s="14" t="inlineStr"/>
      <c r="AA301" s="14" t="n"/>
      <c r="AB301" s="14" t="n"/>
      <c r="AC301" s="14" t="n"/>
      <c r="AD301" s="14" t="n"/>
      <c r="AE301" s="14" t="n"/>
      <c r="AF301" s="14" t="n"/>
      <c r="AG301" s="14" t="n"/>
      <c r="AH301" s="11" t="n">
        <v>0.06</v>
      </c>
      <c r="AI301" s="2">
        <f>SUM(N301,P301,R301,T301,V301,X301,Z301)</f>
        <v/>
      </c>
      <c r="AJ301" s="20">
        <f>IFERROR(AI301/$AI$616*100,0)</f>
        <v/>
      </c>
      <c r="AK301" s="2">
        <f>IFERROR(AJ301/100*$AK$1,0)</f>
        <v/>
      </c>
    </row>
    <row r="302">
      <c r="A302" s="11" t="inlineStr">
        <is>
          <t>10.07.3.51.009</t>
        </is>
      </c>
      <c r="B302" s="11" t="inlineStr">
        <is>
          <t>LANCE M &amp; JOANNE M WIBORG</t>
        </is>
      </c>
      <c r="C302" s="11" t="inlineStr">
        <is>
          <t>6960 FRENCH LAKE CT</t>
        </is>
      </c>
      <c r="D302" s="11" t="inlineStr">
        <is>
          <t>FARIBAULT MN 55021</t>
        </is>
      </c>
      <c r="E302" s="11" t="inlineStr">
        <is>
          <t>001</t>
        </is>
      </c>
      <c r="F302" s="12" t="n">
        <v>7</v>
      </c>
      <c r="G302" s="12" t="n">
        <v>110</v>
      </c>
      <c r="H302" s="12" t="n">
        <v>21</v>
      </c>
      <c r="I302" s="14" t="n"/>
      <c r="J302" s="11" t="n">
        <v>0.11</v>
      </c>
      <c r="K302" s="11">
        <f>SUM(M302,O302,Q302,S302,U302,W302)</f>
        <v/>
      </c>
      <c r="L302" s="11">
        <f>SUM(AA302,AC302,AE302,AG302,AH302)</f>
        <v/>
      </c>
      <c r="M302" s="13" t="n"/>
      <c r="N302" s="14" t="n"/>
      <c r="O302" s="15" t="n"/>
      <c r="P302" s="14" t="n"/>
      <c r="Q302" s="16" t="n"/>
      <c r="R302" s="14" t="n"/>
      <c r="S302" s="17" t="n"/>
      <c r="T302" s="14" t="n"/>
      <c r="U302" s="14" t="n"/>
      <c r="V302" s="14" t="n"/>
      <c r="W302" s="18" t="n">
        <v>0.11</v>
      </c>
      <c r="X302" s="2" t="n">
        <v>9.815558399999999</v>
      </c>
      <c r="Y302" s="19" t="inlineStr"/>
      <c r="Z302" s="14" t="inlineStr"/>
      <c r="AA302" s="14" t="n"/>
      <c r="AB302" s="14" t="n"/>
      <c r="AC302" s="14" t="n"/>
      <c r="AD302" s="14" t="n"/>
      <c r="AE302" s="14" t="n"/>
      <c r="AF302" s="14" t="n"/>
      <c r="AG302" s="14" t="n"/>
      <c r="AH302" s="14" t="n"/>
      <c r="AI302" s="2">
        <f>SUM(N302,P302,R302,T302,V302,X302,Z302)</f>
        <v/>
      </c>
      <c r="AJ302" s="20">
        <f>IFERROR(AI302/$AI$616*100,0)</f>
        <v/>
      </c>
      <c r="AK302" s="2">
        <f>IFERROR(AJ302/100*$AK$1,0)</f>
        <v/>
      </c>
    </row>
    <row r="303">
      <c r="A303" s="11" t="inlineStr">
        <is>
          <t>10.07.3.51.011</t>
        </is>
      </c>
      <c r="B303" s="11" t="inlineStr">
        <is>
          <t>PAUL R &amp; SUSAN S DRAGSTEN TRUST ET AL</t>
        </is>
      </c>
      <c r="C303" s="11" t="inlineStr">
        <is>
          <t>18250 APPLE CIR</t>
        </is>
      </c>
      <c r="D303" s="11" t="inlineStr">
        <is>
          <t>JORDAN MN 55352</t>
        </is>
      </c>
      <c r="E303" s="11" t="inlineStr">
        <is>
          <t>001</t>
        </is>
      </c>
      <c r="F303" s="12" t="n">
        <v>7</v>
      </c>
      <c r="G303" s="12" t="n">
        <v>110</v>
      </c>
      <c r="H303" s="12" t="n">
        <v>21</v>
      </c>
      <c r="I303" s="14" t="n"/>
      <c r="J303" s="11" t="n">
        <v>0.37</v>
      </c>
      <c r="K303" s="11">
        <f>SUM(M303,O303,Q303,S303,U303,W303)</f>
        <v/>
      </c>
      <c r="L303" s="11">
        <f>SUM(AA303,AC303,AE303,AG303,AH303)</f>
        <v/>
      </c>
      <c r="M303" s="13" t="n"/>
      <c r="N303" s="14" t="n"/>
      <c r="O303" s="15" t="n"/>
      <c r="P303" s="14" t="n"/>
      <c r="Q303" s="16" t="n"/>
      <c r="R303" s="14" t="n"/>
      <c r="S303" s="17" t="n"/>
      <c r="T303" s="14" t="n"/>
      <c r="U303" s="14" t="n"/>
      <c r="V303" s="14" t="n"/>
      <c r="W303" s="18" t="n">
        <v>0.28</v>
      </c>
      <c r="X303" s="2" t="n">
        <v>30.5372928</v>
      </c>
      <c r="Y303" s="19" t="inlineStr"/>
      <c r="Z303" s="14" t="inlineStr"/>
      <c r="AA303" s="14" t="n"/>
      <c r="AB303" s="14" t="n"/>
      <c r="AC303" s="14" t="n"/>
      <c r="AD303" s="14" t="n"/>
      <c r="AE303" s="14" t="n"/>
      <c r="AF303" s="14" t="n"/>
      <c r="AG303" s="14" t="n"/>
      <c r="AH303" s="11" t="n">
        <v>0.08</v>
      </c>
      <c r="AI303" s="2">
        <f>SUM(N303,P303,R303,T303,V303,X303,Z303)</f>
        <v/>
      </c>
      <c r="AJ303" s="20">
        <f>IFERROR(AI303/$AI$616*100,0)</f>
        <v/>
      </c>
      <c r="AK303" s="2">
        <f>IFERROR(AJ303/100*$AK$1,0)</f>
        <v/>
      </c>
    </row>
    <row r="304">
      <c r="A304" s="11" t="inlineStr">
        <is>
          <t>10.07.3.51.012</t>
        </is>
      </c>
      <c r="B304" s="11" t="inlineStr">
        <is>
          <t>PAUL R &amp; SUSAN S DRAGSTEN TRUST ET AL</t>
        </is>
      </c>
      <c r="C304" s="11" t="inlineStr">
        <is>
          <t>18250 APPLE CIR</t>
        </is>
      </c>
      <c r="D304" s="11" t="inlineStr">
        <is>
          <t>JORDAN MN 55352</t>
        </is>
      </c>
      <c r="E304" s="11" t="inlineStr">
        <is>
          <t>001</t>
        </is>
      </c>
      <c r="F304" s="12" t="n">
        <v>7</v>
      </c>
      <c r="G304" s="12" t="n">
        <v>110</v>
      </c>
      <c r="H304" s="12" t="n">
        <v>21</v>
      </c>
      <c r="I304" s="14" t="n"/>
      <c r="J304" s="11" t="n">
        <v>0.36</v>
      </c>
      <c r="K304" s="11">
        <f>SUM(M304,O304,Q304,S304,U304,W304)</f>
        <v/>
      </c>
      <c r="L304" s="11">
        <f>SUM(AA304,AC304,AE304,AG304,AH304)</f>
        <v/>
      </c>
      <c r="M304" s="13" t="n"/>
      <c r="N304" s="14" t="n"/>
      <c r="O304" s="15" t="n"/>
      <c r="P304" s="14" t="n"/>
      <c r="Q304" s="16" t="n"/>
      <c r="R304" s="14" t="n"/>
      <c r="S304" s="17" t="n"/>
      <c r="T304" s="14" t="n"/>
      <c r="U304" s="14" t="n"/>
      <c r="V304" s="14" t="n"/>
      <c r="W304" s="18" t="n">
        <v>0.28</v>
      </c>
      <c r="X304" s="2" t="n">
        <v>30.5372928</v>
      </c>
      <c r="Y304" s="19" t="inlineStr"/>
      <c r="Z304" s="14" t="inlineStr"/>
      <c r="AA304" s="14" t="n"/>
      <c r="AB304" s="14" t="n"/>
      <c r="AC304" s="14" t="n"/>
      <c r="AD304" s="14" t="n"/>
      <c r="AE304" s="14" t="n"/>
      <c r="AF304" s="14" t="n"/>
      <c r="AG304" s="14" t="n"/>
      <c r="AH304" s="11" t="n">
        <v>0.08</v>
      </c>
      <c r="AI304" s="2">
        <f>SUM(N304,P304,R304,T304,V304,X304,Z304)</f>
        <v/>
      </c>
      <c r="AJ304" s="20">
        <f>IFERROR(AI304/$AI$616*100,0)</f>
        <v/>
      </c>
      <c r="AK304" s="2">
        <f>IFERROR(AJ304/100*$AK$1,0)</f>
        <v/>
      </c>
    </row>
    <row r="305">
      <c r="A305" s="11" t="inlineStr">
        <is>
          <t>10.07.3.51.013</t>
        </is>
      </c>
      <c r="B305" s="11" t="inlineStr">
        <is>
          <t>KARLENE M GORMLEY</t>
        </is>
      </c>
      <c r="C305" s="11" t="inlineStr">
        <is>
          <t>3125 PRAIRIE ROSE DR APT 211</t>
        </is>
      </c>
      <c r="D305" s="11" t="inlineStr">
        <is>
          <t>MANKATO MN 56001</t>
        </is>
      </c>
      <c r="E305" s="11" t="inlineStr">
        <is>
          <t>001</t>
        </is>
      </c>
      <c r="F305" s="12" t="n">
        <v>7</v>
      </c>
      <c r="G305" s="12" t="n">
        <v>110</v>
      </c>
      <c r="H305" s="12" t="n">
        <v>21</v>
      </c>
      <c r="I305" s="14" t="n"/>
      <c r="J305" s="11" t="n">
        <v>0.5</v>
      </c>
      <c r="K305" s="11">
        <f>SUM(M305,O305,Q305,S305,U305,W305)</f>
        <v/>
      </c>
      <c r="L305" s="11">
        <f>SUM(AA305,AC305,AE305,AG305,AH305)</f>
        <v/>
      </c>
      <c r="M305" s="13" t="n"/>
      <c r="N305" s="14" t="n"/>
      <c r="O305" s="15" t="n"/>
      <c r="P305" s="14" t="n"/>
      <c r="Q305" s="16" t="n"/>
      <c r="R305" s="14" t="n"/>
      <c r="S305" s="17" t="n"/>
      <c r="T305" s="14" t="n"/>
      <c r="U305" s="14" t="n"/>
      <c r="V305" s="14" t="n"/>
      <c r="W305" s="18" t="n">
        <v>0.41</v>
      </c>
      <c r="X305" s="2" t="n">
        <v>44.7153216</v>
      </c>
      <c r="Y305" s="19" t="inlineStr"/>
      <c r="Z305" s="14" t="inlineStr"/>
      <c r="AA305" s="14" t="n"/>
      <c r="AB305" s="14" t="n"/>
      <c r="AC305" s="14" t="n"/>
      <c r="AD305" s="14" t="n"/>
      <c r="AE305" s="14" t="n"/>
      <c r="AF305" s="14" t="n"/>
      <c r="AG305" s="14" t="n"/>
      <c r="AH305" s="11" t="n">
        <v>0.09</v>
      </c>
      <c r="AI305" s="2">
        <f>SUM(N305,P305,R305,T305,V305,X305,Z305)</f>
        <v/>
      </c>
      <c r="AJ305" s="20">
        <f>IFERROR(AI305/$AI$616*100,0)</f>
        <v/>
      </c>
      <c r="AK305" s="2">
        <f>IFERROR(AJ305/100*$AK$1,0)</f>
        <v/>
      </c>
    </row>
    <row r="306">
      <c r="A306" s="11" t="inlineStr">
        <is>
          <t>10.07.3.51.014</t>
        </is>
      </c>
      <c r="B306" s="11" t="inlineStr">
        <is>
          <t>JERALD J HUBER</t>
        </is>
      </c>
      <c r="C306" s="11" t="inlineStr">
        <is>
          <t>426 BRAND AVE</t>
        </is>
      </c>
      <c r="D306" s="11" t="inlineStr">
        <is>
          <t>FARIBAULT MN  55021</t>
        </is>
      </c>
      <c r="E306" s="11" t="inlineStr">
        <is>
          <t>001</t>
        </is>
      </c>
      <c r="F306" s="12" t="n">
        <v>7</v>
      </c>
      <c r="G306" s="12" t="n">
        <v>110</v>
      </c>
      <c r="H306" s="12" t="n">
        <v>21</v>
      </c>
      <c r="I306" s="14" t="n"/>
      <c r="J306" s="11" t="n">
        <v>0.41</v>
      </c>
      <c r="K306" s="11">
        <f>SUM(M306,O306,Q306,S306,U306,W306)</f>
        <v/>
      </c>
      <c r="L306" s="11">
        <f>SUM(AA306,AC306,AE306,AG306,AH306)</f>
        <v/>
      </c>
      <c r="M306" s="13" t="n"/>
      <c r="N306" s="14" t="n"/>
      <c r="O306" s="15" t="n"/>
      <c r="P306" s="14" t="n"/>
      <c r="Q306" s="16" t="n"/>
      <c r="R306" s="14" t="n"/>
      <c r="S306" s="17" t="n"/>
      <c r="T306" s="14" t="n"/>
      <c r="U306" s="14" t="n"/>
      <c r="V306" s="14" t="n"/>
      <c r="W306" s="18" t="n">
        <v>0.34</v>
      </c>
      <c r="X306" s="2" t="n">
        <v>37.0809984</v>
      </c>
      <c r="Y306" s="19" t="inlineStr"/>
      <c r="Z306" s="14" t="inlineStr"/>
      <c r="AA306" s="14" t="n"/>
      <c r="AB306" s="14" t="n"/>
      <c r="AC306" s="14" t="n"/>
      <c r="AD306" s="14" t="n"/>
      <c r="AE306" s="14" t="n"/>
      <c r="AF306" s="14" t="n"/>
      <c r="AG306" s="14" t="n"/>
      <c r="AH306" s="11" t="n">
        <v>0.07000000000000001</v>
      </c>
      <c r="AI306" s="2">
        <f>SUM(N306,P306,R306,T306,V306,X306,Z306)</f>
        <v/>
      </c>
      <c r="AJ306" s="20">
        <f>IFERROR(AI306/$AI$616*100,0)</f>
        <v/>
      </c>
      <c r="AK306" s="2">
        <f>IFERROR(AJ306/100*$AK$1,0)</f>
        <v/>
      </c>
    </row>
    <row r="307">
      <c r="A307" s="11" t="inlineStr">
        <is>
          <t>10.07.3.51.015</t>
        </is>
      </c>
      <c r="B307" s="11" t="inlineStr">
        <is>
          <t>LANCE M &amp; JOANNE M WIBORG</t>
        </is>
      </c>
      <c r="C307" s="11" t="inlineStr">
        <is>
          <t>6960 FRENCH LAKE CT</t>
        </is>
      </c>
      <c r="D307" s="11" t="inlineStr">
        <is>
          <t>FARIBAULT MN 55021</t>
        </is>
      </c>
      <c r="E307" s="11" t="inlineStr">
        <is>
          <t>001</t>
        </is>
      </c>
      <c r="F307" s="12" t="n">
        <v>7</v>
      </c>
      <c r="G307" s="12" t="n">
        <v>110</v>
      </c>
      <c r="H307" s="12" t="n">
        <v>21</v>
      </c>
      <c r="I307" s="14" t="n"/>
      <c r="J307" s="11" t="n">
        <v>0.15</v>
      </c>
      <c r="K307" s="11">
        <f>SUM(M307,O307,Q307,S307,U307,W307)</f>
        <v/>
      </c>
      <c r="L307" s="11">
        <f>SUM(AA307,AC307,AE307,AG307,AH307)</f>
        <v/>
      </c>
      <c r="M307" s="13" t="n"/>
      <c r="N307" s="14" t="n"/>
      <c r="O307" s="15" t="n"/>
      <c r="P307" s="14" t="n"/>
      <c r="Q307" s="16" t="n"/>
      <c r="R307" s="14" t="n"/>
      <c r="S307" s="17" t="n"/>
      <c r="T307" s="14" t="n"/>
      <c r="U307" s="14" t="n"/>
      <c r="V307" s="14" t="n"/>
      <c r="W307" s="18" t="n">
        <v>0.12</v>
      </c>
      <c r="X307" s="2" t="n">
        <v>13.0874112</v>
      </c>
      <c r="Y307" s="19" t="inlineStr"/>
      <c r="Z307" s="14" t="inlineStr"/>
      <c r="AA307" s="14" t="n"/>
      <c r="AB307" s="14" t="n"/>
      <c r="AC307" s="14" t="n"/>
      <c r="AD307" s="14" t="n"/>
      <c r="AE307" s="14" t="n"/>
      <c r="AF307" s="14" t="n"/>
      <c r="AG307" s="14" t="n"/>
      <c r="AH307" s="11" t="n">
        <v>0.02</v>
      </c>
      <c r="AI307" s="2">
        <f>SUM(N307,P307,R307,T307,V307,X307,Z307)</f>
        <v/>
      </c>
      <c r="AJ307" s="20">
        <f>IFERROR(AI307/$AI$616*100,0)</f>
        <v/>
      </c>
      <c r="AK307" s="2">
        <f>IFERROR(AJ307/100*$AK$1,0)</f>
        <v/>
      </c>
    </row>
    <row r="308">
      <c r="A308" s="11" t="inlineStr">
        <is>
          <t>10.07.3.51.020</t>
        </is>
      </c>
      <c r="B308" s="11" t="inlineStr">
        <is>
          <t>LANCE M &amp; JOANNE M WIBORG</t>
        </is>
      </c>
      <c r="C308" s="11" t="inlineStr">
        <is>
          <t>6960 FRENCH LAKE CT</t>
        </is>
      </c>
      <c r="D308" s="11" t="inlineStr">
        <is>
          <t>FARIBAULT MN 55021</t>
        </is>
      </c>
      <c r="E308" s="11" t="inlineStr">
        <is>
          <t>001</t>
        </is>
      </c>
      <c r="F308" s="12" t="n">
        <v>7</v>
      </c>
      <c r="G308" s="12" t="n">
        <v>110</v>
      </c>
      <c r="H308" s="12" t="n">
        <v>21</v>
      </c>
      <c r="I308" s="14" t="n"/>
      <c r="J308" s="11" t="n">
        <v>1.28</v>
      </c>
      <c r="K308" s="11">
        <f>SUM(M308,O308,Q308,S308,U308,W308)</f>
        <v/>
      </c>
      <c r="L308" s="11">
        <f>SUM(AA308,AC308,AE308,AG308,AH308)</f>
        <v/>
      </c>
      <c r="M308" s="13" t="n"/>
      <c r="N308" s="14" t="n"/>
      <c r="O308" s="15" t="n"/>
      <c r="P308" s="14" t="n"/>
      <c r="Q308" s="16" t="n"/>
      <c r="R308" s="14" t="n"/>
      <c r="S308" s="17" t="n"/>
      <c r="T308" s="14" t="n"/>
      <c r="U308" s="14" t="n"/>
      <c r="V308" s="14" t="n"/>
      <c r="W308" s="18" t="n">
        <v>1.06</v>
      </c>
      <c r="X308" s="2" t="n">
        <v>115.6054656</v>
      </c>
      <c r="Y308" s="19" t="inlineStr"/>
      <c r="Z308" s="14" t="inlineStr"/>
      <c r="AA308" s="14" t="n"/>
      <c r="AB308" s="14" t="n"/>
      <c r="AC308" s="14" t="n"/>
      <c r="AD308" s="14" t="n"/>
      <c r="AE308" s="14" t="n"/>
      <c r="AF308" s="14" t="n"/>
      <c r="AG308" s="14" t="n"/>
      <c r="AH308" s="11" t="n">
        <v>0.22</v>
      </c>
      <c r="AI308" s="2">
        <f>SUM(N308,P308,R308,T308,V308,X308,Z308)</f>
        <v/>
      </c>
      <c r="AJ308" s="20">
        <f>IFERROR(AI308/$AI$616*100,0)</f>
        <v/>
      </c>
      <c r="AK308" s="2">
        <f>IFERROR(AJ308/100*$AK$1,0)</f>
        <v/>
      </c>
    </row>
    <row r="309">
      <c r="A309" s="11" t="inlineStr">
        <is>
          <t>10.07.3.51.021</t>
        </is>
      </c>
      <c r="B309" s="11" t="inlineStr">
        <is>
          <t>BRIAN C &amp; CATHERINE L MIKEL</t>
        </is>
      </c>
      <c r="C309" s="11" t="inlineStr">
        <is>
          <t>6911 FRENCH LAKE CT</t>
        </is>
      </c>
      <c r="D309" s="11" t="inlineStr">
        <is>
          <t>FARIBAULT MN 55021</t>
        </is>
      </c>
      <c r="E309" s="11" t="inlineStr">
        <is>
          <t>001</t>
        </is>
      </c>
      <c r="F309" s="12" t="n">
        <v>7</v>
      </c>
      <c r="G309" s="12" t="n">
        <v>110</v>
      </c>
      <c r="H309" s="12" t="n">
        <v>21</v>
      </c>
      <c r="I309" s="14" t="n"/>
      <c r="J309" s="11" t="n">
        <v>0.9</v>
      </c>
      <c r="K309" s="11">
        <f>SUM(M309,O309,Q309,S309,U309,W309)</f>
        <v/>
      </c>
      <c r="L309" s="11">
        <f>SUM(AA309,AC309,AE309,AG309,AH309)</f>
        <v/>
      </c>
      <c r="M309" s="13" t="n"/>
      <c r="N309" s="14" t="n"/>
      <c r="O309" s="15" t="n"/>
      <c r="P309" s="14" t="n"/>
      <c r="Q309" s="16" t="n"/>
      <c r="R309" s="14" t="n"/>
      <c r="S309" s="17" t="n"/>
      <c r="T309" s="14" t="n"/>
      <c r="U309" s="14" t="n"/>
      <c r="V309" s="14" t="n"/>
      <c r="W309" s="18" t="n">
        <v>0.89</v>
      </c>
      <c r="X309" s="2" t="n">
        <v>97.06496639999999</v>
      </c>
      <c r="Y309" s="19" t="inlineStr"/>
      <c r="Z309" s="14" t="inlineStr"/>
      <c r="AA309" s="14" t="n"/>
      <c r="AB309" s="14" t="n"/>
      <c r="AC309" s="14" t="n"/>
      <c r="AD309" s="14" t="n"/>
      <c r="AE309" s="14" t="n"/>
      <c r="AF309" s="14" t="n"/>
      <c r="AG309" s="14" t="n"/>
      <c r="AH309" s="14" t="n"/>
      <c r="AI309" s="2">
        <f>SUM(N309,P309,R309,T309,V309,X309,Z309)</f>
        <v/>
      </c>
      <c r="AJ309" s="20">
        <f>IFERROR(AI309/$AI$616*100,0)</f>
        <v/>
      </c>
      <c r="AK309" s="2">
        <f>IFERROR(AJ309/100*$AK$1,0)</f>
        <v/>
      </c>
    </row>
    <row r="310">
      <c r="A310" s="11" t="inlineStr">
        <is>
          <t>10.08.1.00.001</t>
        </is>
      </c>
      <c r="B310" s="11" t="inlineStr">
        <is>
          <t>RANDY M DOMEIER &amp; JEAN M KIECKER</t>
        </is>
      </c>
      <c r="C310" s="11" t="inlineStr">
        <is>
          <t>5011 DUDLEY LAKE PATH</t>
        </is>
      </c>
      <c r="D310" s="11" t="inlineStr">
        <is>
          <t>FARIBAULT MN 55021</t>
        </is>
      </c>
      <c r="E310" s="11" t="inlineStr">
        <is>
          <t>002</t>
        </is>
      </c>
      <c r="F310" s="12" t="n">
        <v>8</v>
      </c>
      <c r="G310" s="12" t="n">
        <v>110</v>
      </c>
      <c r="H310" s="12" t="n">
        <v>21</v>
      </c>
      <c r="I310" s="11" t="n">
        <v>1</v>
      </c>
      <c r="J310" s="11" t="n">
        <v>0.42</v>
      </c>
      <c r="K310" s="11">
        <f>SUM(M310,O310,Q310,S310,U310,W310)</f>
        <v/>
      </c>
      <c r="L310" s="11">
        <f>SUM(AA310,AC310,AE310,AG310,AH310)</f>
        <v/>
      </c>
      <c r="M310" s="13" t="n"/>
      <c r="N310" s="14" t="n"/>
      <c r="O310" s="15" t="n"/>
      <c r="P310" s="14" t="n"/>
      <c r="Q310" s="16" t="n"/>
      <c r="R310" s="14" t="n"/>
      <c r="S310" s="17" t="n"/>
      <c r="T310" s="14" t="n"/>
      <c r="U310" s="14" t="n"/>
      <c r="V310" s="14" t="n"/>
      <c r="W310" s="18" t="n">
        <v>0.42</v>
      </c>
      <c r="X310" s="2" t="n">
        <v>39.18804624</v>
      </c>
      <c r="Y310" s="19" t="inlineStr"/>
      <c r="Z310" s="14" t="inlineStr"/>
      <c r="AA310" s="14" t="n"/>
      <c r="AB310" s="14" t="n"/>
      <c r="AC310" s="14" t="n"/>
      <c r="AD310" s="14" t="n"/>
      <c r="AE310" s="14" t="n"/>
      <c r="AF310" s="14" t="n"/>
      <c r="AG310" s="14" t="n"/>
      <c r="AH310" s="14" t="n"/>
      <c r="AI310" s="2">
        <f>SUM(N310,P310,R310,T310,V310,X310,Z310)</f>
        <v/>
      </c>
      <c r="AJ310" s="20">
        <f>IFERROR(AI310/$AI$616*100,0)</f>
        <v/>
      </c>
      <c r="AK310" s="2">
        <f>IFERROR(AJ310/100*$AK$1,0)</f>
        <v/>
      </c>
    </row>
    <row r="311">
      <c r="A311" s="11" t="inlineStr">
        <is>
          <t>10.08.1.00.002</t>
        </is>
      </c>
      <c r="B311" s="11" t="inlineStr">
        <is>
          <t>BRUCE I &amp; CYNTHIA L CAKE TRUST</t>
        </is>
      </c>
      <c r="C311" s="11" t="inlineStr">
        <is>
          <t>5025 DUDLEY LAKE PATH</t>
        </is>
      </c>
      <c r="D311" s="11" t="inlineStr">
        <is>
          <t>FARIBAULT MN 55021</t>
        </is>
      </c>
      <c r="E311" s="11" t="inlineStr">
        <is>
          <t>002</t>
        </is>
      </c>
      <c r="F311" s="12" t="n">
        <v>8</v>
      </c>
      <c r="G311" s="12" t="n">
        <v>110</v>
      </c>
      <c r="H311" s="12" t="n">
        <v>21</v>
      </c>
      <c r="I311" s="11" t="n">
        <v>1</v>
      </c>
      <c r="J311" s="11" t="n">
        <v>0.5</v>
      </c>
      <c r="K311" s="11">
        <f>SUM(M311,O311,Q311,S311,U311,W311)</f>
        <v/>
      </c>
      <c r="L311" s="11">
        <f>SUM(AA311,AC311,AE311,AG311,AH311)</f>
        <v/>
      </c>
      <c r="M311" s="13" t="n"/>
      <c r="N311" s="14" t="n"/>
      <c r="O311" s="15" t="n"/>
      <c r="P311" s="14" t="n"/>
      <c r="Q311" s="16" t="n"/>
      <c r="R311" s="14" t="n"/>
      <c r="S311" s="17" t="n"/>
      <c r="T311" s="14" t="n"/>
      <c r="U311" s="14" t="n"/>
      <c r="V311" s="14" t="n"/>
      <c r="W311" s="18" t="n">
        <v>0.5</v>
      </c>
      <c r="X311" s="2" t="n">
        <v>46.652436</v>
      </c>
      <c r="Y311" s="19" t="inlineStr"/>
      <c r="Z311" s="14" t="inlineStr"/>
      <c r="AA311" s="14" t="n"/>
      <c r="AB311" s="14" t="n"/>
      <c r="AC311" s="14" t="n"/>
      <c r="AD311" s="14" t="n"/>
      <c r="AE311" s="14" t="n"/>
      <c r="AF311" s="14" t="n"/>
      <c r="AG311" s="14" t="n"/>
      <c r="AH311" s="14" t="n"/>
      <c r="AI311" s="2">
        <f>SUM(N311,P311,R311,T311,V311,X311,Z311)</f>
        <v/>
      </c>
      <c r="AJ311" s="20">
        <f>IFERROR(AI311/$AI$616*100,0)</f>
        <v/>
      </c>
      <c r="AK311" s="2">
        <f>IFERROR(AJ311/100*$AK$1,0)</f>
        <v/>
      </c>
    </row>
    <row r="312">
      <c r="A312" s="11" t="inlineStr">
        <is>
          <t>10.08.1.01.001</t>
        </is>
      </c>
      <c r="B312" s="11" t="inlineStr">
        <is>
          <t>SARA L H BOHN</t>
        </is>
      </c>
      <c r="C312" s="11" t="inlineStr">
        <is>
          <t>25664 NATCHEZ AVE</t>
        </is>
      </c>
      <c r="D312" s="11" t="inlineStr">
        <is>
          <t>ELKO MN 55020</t>
        </is>
      </c>
      <c r="E312" s="11" t="inlineStr">
        <is>
          <t>001</t>
        </is>
      </c>
      <c r="F312" s="12" t="n">
        <v>8</v>
      </c>
      <c r="G312" s="12" t="n">
        <v>110</v>
      </c>
      <c r="H312" s="12" t="n">
        <v>21</v>
      </c>
      <c r="I312" s="14" t="n"/>
      <c r="J312" s="11" t="n">
        <v>1.61</v>
      </c>
      <c r="K312" s="11">
        <f>SUM(M312,O312,Q312,S312,U312,W312)</f>
        <v/>
      </c>
      <c r="L312" s="11">
        <f>SUM(AA312,AC312,AE312,AG312,AH312)</f>
        <v/>
      </c>
      <c r="M312" s="13" t="n"/>
      <c r="N312" s="14" t="n"/>
      <c r="O312" s="15" t="n"/>
      <c r="P312" s="14" t="n"/>
      <c r="Q312" s="16" t="n"/>
      <c r="R312" s="14" t="n"/>
      <c r="S312" s="17" t="n"/>
      <c r="T312" s="14" t="n"/>
      <c r="U312" s="14" t="n"/>
      <c r="V312" s="14" t="n"/>
      <c r="W312" s="19" t="n"/>
      <c r="X312" s="14" t="n"/>
      <c r="Y312" s="19" t="inlineStr"/>
      <c r="Z312" s="14" t="inlineStr"/>
      <c r="AA312" s="14" t="n"/>
      <c r="AB312" s="14" t="n"/>
      <c r="AC312" s="14" t="n"/>
      <c r="AD312" s="14" t="n"/>
      <c r="AE312" s="14" t="n"/>
      <c r="AF312" s="14" t="n"/>
      <c r="AG312" s="14" t="n"/>
      <c r="AH312" s="11" t="n">
        <v>1.6</v>
      </c>
      <c r="AI312" s="2">
        <f>SUM(N312,P312,R312,T312,V312,X312,Z312)</f>
        <v/>
      </c>
      <c r="AJ312" s="20">
        <f>IFERROR(AI312/$AI$616*100,0)</f>
        <v/>
      </c>
      <c r="AK312" s="2">
        <f>IFERROR(AJ312/100*$AK$1,0)</f>
        <v/>
      </c>
    </row>
    <row r="313">
      <c r="A313" s="11" t="inlineStr">
        <is>
          <t>10.08.1.01.002</t>
        </is>
      </c>
      <c r="B313" s="11" t="inlineStr">
        <is>
          <t>JAKE K BOHN</t>
        </is>
      </c>
      <c r="C313" s="11" t="inlineStr">
        <is>
          <t>25664 NATCHEZ AVE</t>
        </is>
      </c>
      <c r="D313" s="11" t="inlineStr">
        <is>
          <t>ELKO MN 55020</t>
        </is>
      </c>
      <c r="E313" s="11" t="inlineStr">
        <is>
          <t>001</t>
        </is>
      </c>
      <c r="F313" s="12" t="n">
        <v>8</v>
      </c>
      <c r="G313" s="12" t="n">
        <v>110</v>
      </c>
      <c r="H313" s="12" t="n">
        <v>21</v>
      </c>
      <c r="I313" s="14" t="n"/>
      <c r="J313" s="11" t="n">
        <v>0.88</v>
      </c>
      <c r="K313" s="11">
        <f>SUM(M313,O313,Q313,S313,U313,W313)</f>
        <v/>
      </c>
      <c r="L313" s="11">
        <f>SUM(AA313,AC313,AE313,AG313,AH313)</f>
        <v/>
      </c>
      <c r="M313" s="13" t="n"/>
      <c r="N313" s="14" t="n"/>
      <c r="O313" s="15" t="n"/>
      <c r="P313" s="14" t="n"/>
      <c r="Q313" s="16" t="n"/>
      <c r="R313" s="14" t="n"/>
      <c r="S313" s="17" t="n"/>
      <c r="T313" s="14" t="n"/>
      <c r="U313" s="14" t="n"/>
      <c r="V313" s="14" t="n"/>
      <c r="W313" s="19" t="n"/>
      <c r="X313" s="14" t="n"/>
      <c r="Y313" s="19" t="inlineStr"/>
      <c r="Z313" s="14" t="inlineStr"/>
      <c r="AA313" s="14" t="n"/>
      <c r="AB313" s="14" t="n"/>
      <c r="AC313" s="14" t="n"/>
      <c r="AD313" s="14" t="n"/>
      <c r="AE313" s="14" t="n"/>
      <c r="AF313" s="14" t="n"/>
      <c r="AG313" s="14" t="n"/>
      <c r="AH313" s="11" t="n">
        <v>0.9</v>
      </c>
      <c r="AI313" s="2">
        <f>SUM(N313,P313,R313,T313,V313,X313,Z313)</f>
        <v/>
      </c>
      <c r="AJ313" s="20">
        <f>IFERROR(AI313/$AI$616*100,0)</f>
        <v/>
      </c>
      <c r="AK313" s="2">
        <f>IFERROR(AJ313/100*$AK$1,0)</f>
        <v/>
      </c>
    </row>
    <row r="314">
      <c r="A314" s="11" t="inlineStr">
        <is>
          <t>10.08.1.01.003</t>
        </is>
      </c>
      <c r="B314" s="11" t="inlineStr">
        <is>
          <t>KRISTIAN K BOHN</t>
        </is>
      </c>
      <c r="C314" s="11" t="inlineStr">
        <is>
          <t>25664 NATCHEZ AVE</t>
        </is>
      </c>
      <c r="D314" s="11" t="inlineStr">
        <is>
          <t>ELKO MN 55020</t>
        </is>
      </c>
      <c r="E314" s="11" t="inlineStr">
        <is>
          <t>001</t>
        </is>
      </c>
      <c r="F314" s="12" t="n">
        <v>8</v>
      </c>
      <c r="G314" s="12" t="n">
        <v>110</v>
      </c>
      <c r="H314" s="12" t="n">
        <v>21</v>
      </c>
      <c r="I314" s="14" t="n"/>
      <c r="J314" s="11" t="n">
        <v>0.87</v>
      </c>
      <c r="K314" s="11">
        <f>SUM(M314,O314,Q314,S314,U314,W314)</f>
        <v/>
      </c>
      <c r="L314" s="11">
        <f>SUM(AA314,AC314,AE314,AG314,AH314)</f>
        <v/>
      </c>
      <c r="M314" s="13" t="n"/>
      <c r="N314" s="14" t="n"/>
      <c r="O314" s="15" t="n"/>
      <c r="P314" s="14" t="n"/>
      <c r="Q314" s="16" t="n"/>
      <c r="R314" s="14" t="n"/>
      <c r="S314" s="17" t="n"/>
      <c r="T314" s="14" t="n"/>
      <c r="U314" s="14" t="n"/>
      <c r="V314" s="14" t="n"/>
      <c r="W314" s="18" t="n">
        <v>0.87</v>
      </c>
      <c r="X314" s="2" t="n">
        <v>81.17523864000002</v>
      </c>
      <c r="Y314" s="19" t="inlineStr"/>
      <c r="Z314" s="14" t="inlineStr"/>
      <c r="AA314" s="14" t="n"/>
      <c r="AB314" s="14" t="n"/>
      <c r="AC314" s="14" t="n"/>
      <c r="AD314" s="14" t="n"/>
      <c r="AE314" s="14" t="n"/>
      <c r="AF314" s="14" t="n"/>
      <c r="AG314" s="14" t="n"/>
      <c r="AH314" s="14" t="n"/>
      <c r="AI314" s="2">
        <f>SUM(N314,P314,R314,T314,V314,X314,Z314)</f>
        <v/>
      </c>
      <c r="AJ314" s="20">
        <f>IFERROR(AI314/$AI$616*100,0)</f>
        <v/>
      </c>
      <c r="AK314" s="2">
        <f>IFERROR(AJ314/100*$AK$1,0)</f>
        <v/>
      </c>
    </row>
    <row r="315">
      <c r="A315" s="11" t="inlineStr">
        <is>
          <t>10.08.1.01.004</t>
        </is>
      </c>
      <c r="B315" s="11" t="inlineStr">
        <is>
          <t>JOHN W JARVIS</t>
        </is>
      </c>
      <c r="C315" s="11" t="inlineStr">
        <is>
          <t>16086 ELGIN CT</t>
        </is>
      </c>
      <c r="D315" s="11" t="inlineStr">
        <is>
          <t>FARIBAULT MN  55021</t>
        </is>
      </c>
      <c r="E315" s="11" t="inlineStr">
        <is>
          <t>001</t>
        </is>
      </c>
      <c r="F315" s="12" t="n">
        <v>8</v>
      </c>
      <c r="G315" s="12" t="n">
        <v>110</v>
      </c>
      <c r="H315" s="12" t="n">
        <v>21</v>
      </c>
      <c r="I315" s="14" t="n"/>
      <c r="J315" s="11" t="n">
        <v>0.91</v>
      </c>
      <c r="K315" s="11">
        <f>SUM(M315,O315,Q315,S315,U315,W315)</f>
        <v/>
      </c>
      <c r="L315" s="11">
        <f>SUM(AA315,AC315,AE315,AG315,AH315)</f>
        <v/>
      </c>
      <c r="M315" s="13" t="n"/>
      <c r="N315" s="14" t="n"/>
      <c r="O315" s="15" t="n"/>
      <c r="P315" s="14" t="n"/>
      <c r="Q315" s="16" t="n"/>
      <c r="R315" s="14" t="n"/>
      <c r="S315" s="17" t="n"/>
      <c r="T315" s="14" t="n"/>
      <c r="U315" s="14" t="n"/>
      <c r="V315" s="14" t="n"/>
      <c r="W315" s="18" t="n">
        <v>0.92</v>
      </c>
      <c r="X315" s="2" t="n">
        <v>84.90743352000001</v>
      </c>
      <c r="Y315" s="19" t="inlineStr"/>
      <c r="Z315" s="14" t="inlineStr"/>
      <c r="AA315" s="14" t="n"/>
      <c r="AB315" s="14" t="n"/>
      <c r="AC315" s="14" t="n"/>
      <c r="AD315" s="14" t="n"/>
      <c r="AE315" s="14" t="n"/>
      <c r="AF315" s="14" t="n"/>
      <c r="AG315" s="14" t="n"/>
      <c r="AH315" s="14" t="n"/>
      <c r="AI315" s="2">
        <f>SUM(N315,P315,R315,T315,V315,X315,Z315)</f>
        <v/>
      </c>
      <c r="AJ315" s="20">
        <f>IFERROR(AI315/$AI$616*100,0)</f>
        <v/>
      </c>
      <c r="AK315" s="2">
        <f>IFERROR(AJ315/100*$AK$1,0)</f>
        <v/>
      </c>
    </row>
    <row r="316">
      <c r="A316" s="11" t="inlineStr">
        <is>
          <t>10.08.1.01.005</t>
        </is>
      </c>
      <c r="B316" s="11" t="inlineStr">
        <is>
          <t>JOHN W JARVIS</t>
        </is>
      </c>
      <c r="C316" s="11" t="inlineStr">
        <is>
          <t>16086 ELGIN CT</t>
        </is>
      </c>
      <c r="D316" s="11" t="inlineStr">
        <is>
          <t>FARIBAULT MN  55021</t>
        </is>
      </c>
      <c r="E316" s="11" t="inlineStr">
        <is>
          <t>001</t>
        </is>
      </c>
      <c r="F316" s="12" t="n">
        <v>8</v>
      </c>
      <c r="G316" s="12" t="n">
        <v>110</v>
      </c>
      <c r="H316" s="12" t="n">
        <v>21</v>
      </c>
      <c r="I316" s="14" t="n"/>
      <c r="J316" s="11" t="n">
        <v>0.79</v>
      </c>
      <c r="K316" s="11">
        <f>SUM(M316,O316,Q316,S316,U316,W316)</f>
        <v/>
      </c>
      <c r="L316" s="11">
        <f>SUM(AA316,AC316,AE316,AG316,AH316)</f>
        <v/>
      </c>
      <c r="M316" s="13" t="n"/>
      <c r="N316" s="14" t="n"/>
      <c r="O316" s="15" t="n"/>
      <c r="P316" s="14" t="n"/>
      <c r="Q316" s="16" t="n"/>
      <c r="R316" s="14" t="n"/>
      <c r="S316" s="17" t="n"/>
      <c r="T316" s="14" t="n"/>
      <c r="U316" s="14" t="n"/>
      <c r="V316" s="14" t="n"/>
      <c r="W316" s="18" t="n">
        <v>0.78</v>
      </c>
      <c r="X316" s="2" t="n">
        <v>72.77780016</v>
      </c>
      <c r="Y316" s="19" t="inlineStr"/>
      <c r="Z316" s="14" t="inlineStr"/>
      <c r="AA316" s="14" t="n"/>
      <c r="AB316" s="14" t="n"/>
      <c r="AC316" s="14" t="n"/>
      <c r="AD316" s="14" t="n"/>
      <c r="AE316" s="14" t="n"/>
      <c r="AF316" s="14" t="n"/>
      <c r="AG316" s="14" t="n"/>
      <c r="AH316" s="14" t="n"/>
      <c r="AI316" s="2">
        <f>SUM(N316,P316,R316,T316,V316,X316,Z316)</f>
        <v/>
      </c>
      <c r="AJ316" s="20">
        <f>IFERROR(AI316/$AI$616*100,0)</f>
        <v/>
      </c>
      <c r="AK316" s="2">
        <f>IFERROR(AJ316/100*$AK$1,0)</f>
        <v/>
      </c>
    </row>
    <row r="317">
      <c r="A317" s="11" t="inlineStr">
        <is>
          <t>10.08.1.01.006</t>
        </is>
      </c>
      <c r="B317" s="11" t="inlineStr">
        <is>
          <t>JAMES P &amp; BARBARA J ZAHN</t>
        </is>
      </c>
      <c r="C317" s="11" t="inlineStr">
        <is>
          <t>16162 ELGIN CT</t>
        </is>
      </c>
      <c r="D317" s="11" t="inlineStr">
        <is>
          <t>FARIBAULT MN  55021</t>
        </is>
      </c>
      <c r="E317" s="11" t="inlineStr">
        <is>
          <t>001</t>
        </is>
      </c>
      <c r="F317" s="12" t="n">
        <v>8</v>
      </c>
      <c r="G317" s="12" t="n">
        <v>110</v>
      </c>
      <c r="H317" s="12" t="n">
        <v>21</v>
      </c>
      <c r="I317" s="14" t="n"/>
      <c r="J317" s="11" t="n">
        <v>1.03</v>
      </c>
      <c r="K317" s="11">
        <f>SUM(M317,O317,Q317,S317,U317,W317)</f>
        <v/>
      </c>
      <c r="L317" s="11">
        <f>SUM(AA317,AC317,AE317,AG317,AH317)</f>
        <v/>
      </c>
      <c r="M317" s="13" t="n"/>
      <c r="N317" s="14" t="n"/>
      <c r="O317" s="15" t="n"/>
      <c r="P317" s="14" t="n"/>
      <c r="Q317" s="16" t="n"/>
      <c r="R317" s="14" t="n"/>
      <c r="S317" s="17" t="n"/>
      <c r="T317" s="14" t="n"/>
      <c r="U317" s="14" t="n"/>
      <c r="V317" s="14" t="n"/>
      <c r="W317" s="18" t="n">
        <v>1.04</v>
      </c>
      <c r="X317" s="2" t="n">
        <v>97.03706688000001</v>
      </c>
      <c r="Y317" s="19" t="inlineStr"/>
      <c r="Z317" s="14" t="inlineStr"/>
      <c r="AA317" s="14" t="n"/>
      <c r="AB317" s="14" t="n"/>
      <c r="AC317" s="14" t="n"/>
      <c r="AD317" s="14" t="n"/>
      <c r="AE317" s="14" t="n"/>
      <c r="AF317" s="14" t="n"/>
      <c r="AG317" s="14" t="n"/>
      <c r="AH317" s="14" t="n"/>
      <c r="AI317" s="2">
        <f>SUM(N317,P317,R317,T317,V317,X317,Z317)</f>
        <v/>
      </c>
      <c r="AJ317" s="20">
        <f>IFERROR(AI317/$AI$616*100,0)</f>
        <v/>
      </c>
      <c r="AK317" s="2">
        <f>IFERROR(AJ317/100*$AK$1,0)</f>
        <v/>
      </c>
    </row>
    <row r="318">
      <c r="A318" s="11" t="inlineStr">
        <is>
          <t>10.08.1.01.007</t>
        </is>
      </c>
      <c r="B318" s="11" t="inlineStr">
        <is>
          <t>JAMES P &amp; BARBARA J ZAHN</t>
        </is>
      </c>
      <c r="C318" s="11" t="inlineStr">
        <is>
          <t>16162 ELGIN CT</t>
        </is>
      </c>
      <c r="D318" s="11" t="inlineStr">
        <is>
          <t>FARIBAULT MN  55021</t>
        </is>
      </c>
      <c r="E318" s="11" t="inlineStr">
        <is>
          <t>001</t>
        </is>
      </c>
      <c r="F318" s="12" t="n">
        <v>8</v>
      </c>
      <c r="G318" s="12" t="n">
        <v>110</v>
      </c>
      <c r="H318" s="12" t="n">
        <v>21</v>
      </c>
      <c r="I318" s="14" t="n"/>
      <c r="J318" s="11" t="n">
        <v>1.42</v>
      </c>
      <c r="K318" s="11">
        <f>SUM(M318,O318,Q318,S318,U318,W318)</f>
        <v/>
      </c>
      <c r="L318" s="11">
        <f>SUM(AA318,AC318,AE318,AG318,AH318)</f>
        <v/>
      </c>
      <c r="M318" s="13" t="n"/>
      <c r="N318" s="14" t="n"/>
      <c r="O318" s="15" t="n"/>
      <c r="P318" s="14" t="n"/>
      <c r="Q318" s="16" t="n"/>
      <c r="R318" s="14" t="n"/>
      <c r="S318" s="17" t="n"/>
      <c r="T318" s="14" t="n"/>
      <c r="U318" s="14" t="n"/>
      <c r="V318" s="14" t="n"/>
      <c r="W318" s="18" t="n">
        <v>1.41</v>
      </c>
      <c r="X318" s="2" t="n">
        <v>130.6268208</v>
      </c>
      <c r="Y318" s="19" t="inlineStr"/>
      <c r="Z318" s="14" t="inlineStr"/>
      <c r="AA318" s="14" t="n"/>
      <c r="AB318" s="14" t="n"/>
      <c r="AC318" s="14" t="n"/>
      <c r="AD318" s="14" t="n"/>
      <c r="AE318" s="14" t="n"/>
      <c r="AF318" s="14" t="n"/>
      <c r="AG318" s="14" t="n"/>
      <c r="AH318" s="14" t="n"/>
      <c r="AI318" s="2">
        <f>SUM(N318,P318,R318,T318,V318,X318,Z318)</f>
        <v/>
      </c>
      <c r="AJ318" s="20">
        <f>IFERROR(AI318/$AI$616*100,0)</f>
        <v/>
      </c>
      <c r="AK318" s="2">
        <f>IFERROR(AJ318/100*$AK$1,0)</f>
        <v/>
      </c>
    </row>
    <row r="319">
      <c r="A319" s="11" t="inlineStr">
        <is>
          <t>10.08.1.01.008</t>
        </is>
      </c>
      <c r="B319" s="11" t="inlineStr">
        <is>
          <t>ROBERT A &amp; ROSE MARIE DREHMEL</t>
        </is>
      </c>
      <c r="C319" s="11" t="inlineStr">
        <is>
          <t>16103 ELGIN CT</t>
        </is>
      </c>
      <c r="D319" s="11" t="inlineStr">
        <is>
          <t>FARIBAULT MN 55021</t>
        </is>
      </c>
      <c r="E319" s="11" t="inlineStr">
        <is>
          <t>001</t>
        </is>
      </c>
      <c r="F319" s="12" t="n">
        <v>8</v>
      </c>
      <c r="G319" s="12" t="n">
        <v>110</v>
      </c>
      <c r="H319" s="12" t="n">
        <v>21</v>
      </c>
      <c r="I319" s="14" t="n"/>
      <c r="J319" s="11" t="n">
        <v>0.98</v>
      </c>
      <c r="K319" s="11">
        <f>SUM(M319,O319,Q319,S319,U319,W319)</f>
        <v/>
      </c>
      <c r="L319" s="11">
        <f>SUM(AA319,AC319,AE319,AG319,AH319)</f>
        <v/>
      </c>
      <c r="M319" s="13" t="n"/>
      <c r="N319" s="14" t="n"/>
      <c r="O319" s="15" t="n"/>
      <c r="P319" s="14" t="n"/>
      <c r="Q319" s="16" t="n"/>
      <c r="R319" s="14" t="n"/>
      <c r="S319" s="17" t="n"/>
      <c r="T319" s="14" t="n"/>
      <c r="U319" s="14" t="n"/>
      <c r="V319" s="14" t="n"/>
      <c r="W319" s="18" t="n">
        <v>0.97</v>
      </c>
      <c r="X319" s="2" t="n">
        <v>90.50572584</v>
      </c>
      <c r="Y319" s="19" t="inlineStr"/>
      <c r="Z319" s="14" t="inlineStr"/>
      <c r="AA319" s="14" t="n"/>
      <c r="AB319" s="14" t="n"/>
      <c r="AC319" s="14" t="n"/>
      <c r="AD319" s="14" t="n"/>
      <c r="AE319" s="14" t="n"/>
      <c r="AF319" s="14" t="n"/>
      <c r="AG319" s="14" t="n"/>
      <c r="AH319" s="14" t="n"/>
      <c r="AI319" s="2">
        <f>SUM(N319,P319,R319,T319,V319,X319,Z319)</f>
        <v/>
      </c>
      <c r="AJ319" s="20">
        <f>IFERROR(AI319/$AI$616*100,0)</f>
        <v/>
      </c>
      <c r="AK319" s="2">
        <f>IFERROR(AJ319/100*$AK$1,0)</f>
        <v/>
      </c>
    </row>
    <row r="320">
      <c r="A320" s="11" t="inlineStr">
        <is>
          <t>10.08.1.01.009</t>
        </is>
      </c>
      <c r="B320" s="11" t="inlineStr">
        <is>
          <t>BRYAN &amp; KIMBERLY LARSON</t>
        </is>
      </c>
      <c r="C320" s="11" t="inlineStr">
        <is>
          <t>16099 ELGIN CT</t>
        </is>
      </c>
      <c r="D320" s="11" t="inlineStr">
        <is>
          <t>FARIBAULT MN 55021</t>
        </is>
      </c>
      <c r="E320" s="11" t="inlineStr">
        <is>
          <t>001</t>
        </is>
      </c>
      <c r="F320" s="12" t="n">
        <v>8</v>
      </c>
      <c r="G320" s="12" t="n">
        <v>110</v>
      </c>
      <c r="H320" s="12" t="n">
        <v>21</v>
      </c>
      <c r="I320" s="14" t="n"/>
      <c r="J320" s="11" t="n">
        <v>0.9399999999999999</v>
      </c>
      <c r="K320" s="11">
        <f>SUM(M320,O320,Q320,S320,U320,W320)</f>
        <v/>
      </c>
      <c r="L320" s="11">
        <f>SUM(AA320,AC320,AE320,AG320,AH320)</f>
        <v/>
      </c>
      <c r="M320" s="13" t="n"/>
      <c r="N320" s="14" t="n"/>
      <c r="O320" s="15" t="n"/>
      <c r="P320" s="14" t="n"/>
      <c r="Q320" s="16" t="n"/>
      <c r="R320" s="14" t="n"/>
      <c r="S320" s="17" t="n"/>
      <c r="T320" s="14" t="n"/>
      <c r="U320" s="14" t="n"/>
      <c r="V320" s="14" t="n"/>
      <c r="W320" s="18" t="n">
        <v>0.9399999999999999</v>
      </c>
      <c r="X320" s="2" t="n">
        <v>87.70657968</v>
      </c>
      <c r="Y320" s="19" t="inlineStr"/>
      <c r="Z320" s="14" t="inlineStr"/>
      <c r="AA320" s="14" t="n"/>
      <c r="AB320" s="14" t="n"/>
      <c r="AC320" s="14" t="n"/>
      <c r="AD320" s="14" t="n"/>
      <c r="AE320" s="14" t="n"/>
      <c r="AF320" s="14" t="n"/>
      <c r="AG320" s="14" t="n"/>
      <c r="AH320" s="14" t="n"/>
      <c r="AI320" s="2">
        <f>SUM(N320,P320,R320,T320,V320,X320,Z320)</f>
        <v/>
      </c>
      <c r="AJ320" s="20">
        <f>IFERROR(AI320/$AI$616*100,0)</f>
        <v/>
      </c>
      <c r="AK320" s="2">
        <f>IFERROR(AJ320/100*$AK$1,0)</f>
        <v/>
      </c>
    </row>
    <row r="321">
      <c r="A321" s="11" t="inlineStr">
        <is>
          <t>10.08.1.01.010</t>
        </is>
      </c>
      <c r="B321" s="11" t="inlineStr">
        <is>
          <t>RICK &amp; KRISTINE PETERSON</t>
        </is>
      </c>
      <c r="C321" s="11" t="inlineStr">
        <is>
          <t>16089 ELGIN CT</t>
        </is>
      </c>
      <c r="D321" s="11" t="inlineStr">
        <is>
          <t>FARIBAULT MN 55021</t>
        </is>
      </c>
      <c r="E321" s="11" t="inlineStr">
        <is>
          <t>001</t>
        </is>
      </c>
      <c r="F321" s="12" t="n">
        <v>8</v>
      </c>
      <c r="G321" s="12" t="n">
        <v>110</v>
      </c>
      <c r="H321" s="12" t="n">
        <v>21</v>
      </c>
      <c r="I321" s="14" t="n"/>
      <c r="J321" s="11" t="n">
        <v>0.82</v>
      </c>
      <c r="K321" s="11">
        <f>SUM(M321,O321,Q321,S321,U321,W321)</f>
        <v/>
      </c>
      <c r="L321" s="11">
        <f>SUM(AA321,AC321,AE321,AG321,AH321)</f>
        <v/>
      </c>
      <c r="M321" s="13" t="n"/>
      <c r="N321" s="14" t="n"/>
      <c r="O321" s="15" t="n"/>
      <c r="P321" s="14" t="n"/>
      <c r="Q321" s="16" t="n"/>
      <c r="R321" s="14" t="n"/>
      <c r="S321" s="17" t="n"/>
      <c r="T321" s="14" t="n"/>
      <c r="U321" s="14" t="n"/>
      <c r="V321" s="14" t="n"/>
      <c r="W321" s="18" t="n">
        <v>0.82</v>
      </c>
      <c r="X321" s="2" t="n">
        <v>76.50999503999999</v>
      </c>
      <c r="Y321" s="19" t="inlineStr"/>
      <c r="Z321" s="14" t="inlineStr"/>
      <c r="AA321" s="14" t="n"/>
      <c r="AB321" s="14" t="n"/>
      <c r="AC321" s="14" t="n"/>
      <c r="AD321" s="14" t="n"/>
      <c r="AE321" s="14" t="n"/>
      <c r="AF321" s="14" t="n"/>
      <c r="AG321" s="14" t="n"/>
      <c r="AH321" s="14" t="n"/>
      <c r="AI321" s="2">
        <f>SUM(N321,P321,R321,T321,V321,X321,Z321)</f>
        <v/>
      </c>
      <c r="AJ321" s="20">
        <f>IFERROR(AI321/$AI$616*100,0)</f>
        <v/>
      </c>
      <c r="AK321" s="2">
        <f>IFERROR(AJ321/100*$AK$1,0)</f>
        <v/>
      </c>
    </row>
    <row r="322">
      <c r="A322" s="11" t="inlineStr">
        <is>
          <t>10.08.1.01.011</t>
        </is>
      </c>
      <c r="B322" s="11" t="inlineStr">
        <is>
          <t>MICHAEL T &amp; DENISE M CARR</t>
        </is>
      </c>
      <c r="C322" s="11" t="inlineStr">
        <is>
          <t>16087 ELGIN CT</t>
        </is>
      </c>
      <c r="D322" s="11" t="inlineStr">
        <is>
          <t>FARIBAULT MN 55021</t>
        </is>
      </c>
      <c r="E322" s="11" t="inlineStr">
        <is>
          <t>001</t>
        </is>
      </c>
      <c r="F322" s="12" t="n">
        <v>8</v>
      </c>
      <c r="G322" s="12" t="n">
        <v>110</v>
      </c>
      <c r="H322" s="12" t="n">
        <v>21</v>
      </c>
      <c r="I322" s="14" t="n"/>
      <c r="J322" s="11" t="n">
        <v>0.98</v>
      </c>
      <c r="K322" s="11">
        <f>SUM(M322,O322,Q322,S322,U322,W322)</f>
        <v/>
      </c>
      <c r="L322" s="11">
        <f>SUM(AA322,AC322,AE322,AG322,AH322)</f>
        <v/>
      </c>
      <c r="M322" s="13" t="n"/>
      <c r="N322" s="14" t="n"/>
      <c r="O322" s="15" t="n"/>
      <c r="P322" s="14" t="n"/>
      <c r="Q322" s="16" t="n"/>
      <c r="R322" s="14" t="n"/>
      <c r="S322" s="17" t="n"/>
      <c r="T322" s="14" t="n"/>
      <c r="U322" s="14" t="n"/>
      <c r="V322" s="14" t="n"/>
      <c r="W322" s="18" t="n">
        <v>0.97</v>
      </c>
      <c r="X322" s="2" t="n">
        <v>90.50572584000001</v>
      </c>
      <c r="Y322" s="19" t="inlineStr"/>
      <c r="Z322" s="14" t="inlineStr"/>
      <c r="AA322" s="14" t="n"/>
      <c r="AB322" s="14" t="n"/>
      <c r="AC322" s="14" t="n"/>
      <c r="AD322" s="14" t="n"/>
      <c r="AE322" s="14" t="n"/>
      <c r="AF322" s="14" t="n"/>
      <c r="AG322" s="14" t="n"/>
      <c r="AH322" s="14" t="n"/>
      <c r="AI322" s="2">
        <f>SUM(N322,P322,R322,T322,V322,X322,Z322)</f>
        <v/>
      </c>
      <c r="AJ322" s="20">
        <f>IFERROR(AI322/$AI$616*100,0)</f>
        <v/>
      </c>
      <c r="AK322" s="2">
        <f>IFERROR(AJ322/100*$AK$1,0)</f>
        <v/>
      </c>
    </row>
    <row r="323">
      <c r="A323" s="11" t="inlineStr">
        <is>
          <t>10.08.1.01.012</t>
        </is>
      </c>
      <c r="B323" s="11" t="inlineStr">
        <is>
          <t>OPLAND LIVING TRUST</t>
        </is>
      </c>
      <c r="C323" s="11" t="inlineStr">
        <is>
          <t>16035 ELGIN CT</t>
        </is>
      </c>
      <c r="D323" s="11" t="inlineStr">
        <is>
          <t>FARIBAULT MN 55021</t>
        </is>
      </c>
      <c r="E323" s="11" t="inlineStr">
        <is>
          <t>001</t>
        </is>
      </c>
      <c r="F323" s="12" t="n">
        <v>8</v>
      </c>
      <c r="G323" s="12" t="n">
        <v>110</v>
      </c>
      <c r="H323" s="12" t="n">
        <v>21</v>
      </c>
      <c r="I323" s="14" t="n"/>
      <c r="J323" s="11" t="n">
        <v>0.92</v>
      </c>
      <c r="K323" s="11">
        <f>SUM(M323,O323,Q323,S323,U323,W323)</f>
        <v/>
      </c>
      <c r="L323" s="11">
        <f>SUM(AA323,AC323,AE323,AG323,AH323)</f>
        <v/>
      </c>
      <c r="M323" s="13" t="n"/>
      <c r="N323" s="14" t="n"/>
      <c r="O323" s="15" t="n"/>
      <c r="P323" s="14" t="n"/>
      <c r="Q323" s="16" t="n"/>
      <c r="R323" s="14" t="n"/>
      <c r="S323" s="17" t="n"/>
      <c r="T323" s="14" t="n"/>
      <c r="U323" s="14" t="n"/>
      <c r="V323" s="14" t="n"/>
      <c r="W323" s="18" t="n">
        <v>0.91</v>
      </c>
      <c r="X323" s="2" t="n">
        <v>84.90743352000001</v>
      </c>
      <c r="Y323" s="19" t="inlineStr"/>
      <c r="Z323" s="14" t="inlineStr"/>
      <c r="AA323" s="14" t="n"/>
      <c r="AB323" s="14" t="n"/>
      <c r="AC323" s="14" t="n"/>
      <c r="AD323" s="14" t="n"/>
      <c r="AE323" s="14" t="n"/>
      <c r="AF323" s="14" t="n"/>
      <c r="AG323" s="14" t="n"/>
      <c r="AH323" s="14" t="n"/>
      <c r="AI323" s="2">
        <f>SUM(N323,P323,R323,T323,V323,X323,Z323)</f>
        <v/>
      </c>
      <c r="AJ323" s="20">
        <f>IFERROR(AI323/$AI$616*100,0)</f>
        <v/>
      </c>
      <c r="AK323" s="2">
        <f>IFERROR(AJ323/100*$AK$1,0)</f>
        <v/>
      </c>
    </row>
    <row r="324">
      <c r="A324" s="11" t="inlineStr">
        <is>
          <t>10.08.1.01.015</t>
        </is>
      </c>
      <c r="B324" s="11" t="inlineStr">
        <is>
          <t>JON C &amp; SUZANNE C BIRCH</t>
        </is>
      </c>
      <c r="C324" s="11" t="inlineStr">
        <is>
          <t>16015 ELGIN CT</t>
        </is>
      </c>
      <c r="D324" s="11" t="inlineStr">
        <is>
          <t>FARIBAULT MN  55021</t>
        </is>
      </c>
      <c r="E324" s="11" t="inlineStr">
        <is>
          <t>001</t>
        </is>
      </c>
      <c r="F324" s="12" t="n">
        <v>8</v>
      </c>
      <c r="G324" s="12" t="n">
        <v>110</v>
      </c>
      <c r="H324" s="12" t="n">
        <v>21</v>
      </c>
      <c r="I324" s="11" t="n">
        <v>2</v>
      </c>
      <c r="J324" s="11" t="n">
        <v>1.26</v>
      </c>
      <c r="K324" s="11">
        <f>SUM(M324,O324,Q324,S324,U324,W324)</f>
        <v/>
      </c>
      <c r="L324" s="11">
        <f>SUM(AA324,AC324,AE324,AG324,AH324)</f>
        <v/>
      </c>
      <c r="M324" s="13" t="n"/>
      <c r="N324" s="14" t="n"/>
      <c r="O324" s="15" t="n"/>
      <c r="P324" s="14" t="n"/>
      <c r="Q324" s="16" t="n"/>
      <c r="R324" s="14" t="n"/>
      <c r="S324" s="17" t="n"/>
      <c r="T324" s="14" t="n"/>
      <c r="U324" s="14" t="n"/>
      <c r="V324" s="14" t="n"/>
      <c r="W324" s="18" t="n">
        <v>1.26</v>
      </c>
      <c r="X324" s="2" t="n">
        <v>125.9615772</v>
      </c>
      <c r="Y324" s="19" t="inlineStr"/>
      <c r="Z324" s="14" t="inlineStr"/>
      <c r="AA324" s="14" t="n"/>
      <c r="AB324" s="14" t="n"/>
      <c r="AC324" s="14" t="n"/>
      <c r="AD324" s="14" t="n"/>
      <c r="AE324" s="14" t="n"/>
      <c r="AF324" s="14" t="n"/>
      <c r="AG324" s="14" t="n"/>
      <c r="AH324" s="14" t="n"/>
      <c r="AI324" s="2">
        <f>SUM(N324,P324,R324,T324,V324,X324,Z324)</f>
        <v/>
      </c>
      <c r="AJ324" s="20">
        <f>IFERROR(AI324/$AI$616*100,0)</f>
        <v/>
      </c>
      <c r="AK324" s="2">
        <f>IFERROR(AJ324/100*$AK$1,0)</f>
        <v/>
      </c>
    </row>
    <row r="325">
      <c r="A325" s="11" t="inlineStr">
        <is>
          <t>10.08.1.01.015</t>
        </is>
      </c>
      <c r="B325" s="11" t="inlineStr">
        <is>
          <t>JON C &amp; SUZANNE C BIRCH</t>
        </is>
      </c>
      <c r="C325" s="11" t="inlineStr">
        <is>
          <t>16015 ELGIN CT</t>
        </is>
      </c>
      <c r="D325" s="11" t="inlineStr">
        <is>
          <t>FARIBAULT MN  55021</t>
        </is>
      </c>
      <c r="E325" s="11" t="inlineStr">
        <is>
          <t>004</t>
        </is>
      </c>
      <c r="F325" s="12" t="n">
        <v>5</v>
      </c>
      <c r="G325" s="12" t="n">
        <v>110</v>
      </c>
      <c r="H325" s="12" t="n">
        <v>21</v>
      </c>
      <c r="I325" s="11" t="n">
        <v>2</v>
      </c>
      <c r="J325" s="11" t="n">
        <v>0.34</v>
      </c>
      <c r="K325" s="11">
        <f>SUM(M325,O325,Q325,S325,U325,W325)</f>
        <v/>
      </c>
      <c r="L325" s="11">
        <f>SUM(AA325,AC325,AE325,AG325,AH325)</f>
        <v/>
      </c>
      <c r="M325" s="13" t="n"/>
      <c r="N325" s="14" t="n"/>
      <c r="O325" s="15" t="n"/>
      <c r="P325" s="14" t="n"/>
      <c r="Q325" s="16" t="n"/>
      <c r="R325" s="14" t="n"/>
      <c r="S325" s="17" t="n"/>
      <c r="T325" s="14" t="n"/>
      <c r="U325" s="14" t="n"/>
      <c r="V325" s="14" t="n"/>
      <c r="W325" s="18" t="n">
        <v>0.34</v>
      </c>
      <c r="X325" s="2" t="n">
        <v>34.52280264</v>
      </c>
      <c r="Y325" s="19" t="inlineStr"/>
      <c r="Z325" s="14" t="inlineStr"/>
      <c r="AA325" s="14" t="n"/>
      <c r="AB325" s="14" t="n"/>
      <c r="AC325" s="14" t="n"/>
      <c r="AD325" s="14" t="n"/>
      <c r="AE325" s="14" t="n"/>
      <c r="AF325" s="14" t="n"/>
      <c r="AG325" s="14" t="n"/>
      <c r="AH325" s="14" t="n"/>
      <c r="AI325" s="2">
        <f>SUM(N325,P325,R325,T325,V325,X325,Z325)</f>
        <v/>
      </c>
      <c r="AJ325" s="20">
        <f>IFERROR(AI325/$AI$616*100,0)</f>
        <v/>
      </c>
      <c r="AK325" s="2">
        <f>IFERROR(AJ325/100*$AK$1,0)</f>
        <v/>
      </c>
    </row>
    <row r="326">
      <c r="A326" s="11" t="inlineStr">
        <is>
          <t>10.08.1.01.015</t>
        </is>
      </c>
      <c r="B326" s="11" t="inlineStr">
        <is>
          <t>JON C &amp; SUZANNE C BIRCH</t>
        </is>
      </c>
      <c r="C326" s="11" t="inlineStr">
        <is>
          <t>16015 ELGIN CT</t>
        </is>
      </c>
      <c r="D326" s="11" t="inlineStr">
        <is>
          <t>FARIBAULT MN  55021</t>
        </is>
      </c>
      <c r="E326" s="11" t="inlineStr">
        <is>
          <t>005</t>
        </is>
      </c>
      <c r="F326" s="12" t="n">
        <v>5</v>
      </c>
      <c r="G326" s="12" t="n">
        <v>110</v>
      </c>
      <c r="H326" s="12" t="n">
        <v>21</v>
      </c>
      <c r="I326" s="11" t="n">
        <v>2</v>
      </c>
      <c r="J326" s="11" t="n">
        <v>0.4</v>
      </c>
      <c r="K326" s="11">
        <f>SUM(M326,O326,Q326,S326,U326,W326)</f>
        <v/>
      </c>
      <c r="L326" s="11">
        <f>SUM(AA326,AC326,AE326,AG326,AH326)</f>
        <v/>
      </c>
      <c r="M326" s="13" t="n"/>
      <c r="N326" s="14" t="n"/>
      <c r="O326" s="15" t="n"/>
      <c r="P326" s="14" t="n"/>
      <c r="Q326" s="16" t="n"/>
      <c r="R326" s="14" t="n"/>
      <c r="S326" s="17" t="n"/>
      <c r="T326" s="14" t="n"/>
      <c r="U326" s="14" t="n"/>
      <c r="V326" s="14" t="n"/>
      <c r="W326" s="18" t="n">
        <v>0.39</v>
      </c>
      <c r="X326" s="2" t="n">
        <v>39.18804624</v>
      </c>
      <c r="Y326" s="19" t="inlineStr"/>
      <c r="Z326" s="14" t="inlineStr"/>
      <c r="AA326" s="14" t="n"/>
      <c r="AB326" s="14" t="n"/>
      <c r="AC326" s="14" t="n"/>
      <c r="AD326" s="14" t="n"/>
      <c r="AE326" s="14" t="n"/>
      <c r="AF326" s="14" t="n"/>
      <c r="AG326" s="14" t="n"/>
      <c r="AH326" s="14" t="n"/>
      <c r="AI326" s="2">
        <f>SUM(N326,P326,R326,T326,V326,X326,Z326)</f>
        <v/>
      </c>
      <c r="AJ326" s="20">
        <f>IFERROR(AI326/$AI$616*100,0)</f>
        <v/>
      </c>
      <c r="AK326" s="2">
        <f>IFERROR(AJ326/100*$AK$1,0)</f>
        <v/>
      </c>
    </row>
    <row r="327">
      <c r="A327" s="11" t="inlineStr">
        <is>
          <t>10.08.1.50.001</t>
        </is>
      </c>
      <c r="B327" s="11" t="inlineStr">
        <is>
          <t>STATE OF MINNESOTA</t>
        </is>
      </c>
      <c r="C327" s="11" t="inlineStr">
        <is>
          <t>500 LAFAYETTE RD BOX 30</t>
        </is>
      </c>
      <c r="D327" s="11" t="inlineStr">
        <is>
          <t>ST PAUL MN 55155</t>
        </is>
      </c>
      <c r="E327" s="11" t="inlineStr">
        <is>
          <t>002</t>
        </is>
      </c>
      <c r="F327" s="12" t="n">
        <v>8</v>
      </c>
      <c r="G327" s="12" t="n">
        <v>110</v>
      </c>
      <c r="H327" s="12" t="n">
        <v>21</v>
      </c>
      <c r="I327" s="14" t="n"/>
      <c r="J327" s="11" t="n">
        <v>1.32</v>
      </c>
      <c r="K327" s="11">
        <f>SUM(M327,O327,Q327,S327,U327,W327)</f>
        <v/>
      </c>
      <c r="L327" s="11">
        <f>SUM(AA327,AC327,AE327,AG327,AH327)</f>
        <v/>
      </c>
      <c r="M327" s="13" t="n"/>
      <c r="N327" s="14" t="n"/>
      <c r="O327" s="15" t="n"/>
      <c r="P327" s="14" t="n"/>
      <c r="Q327" s="16" t="n"/>
      <c r="R327" s="14" t="n"/>
      <c r="S327" s="17" t="n"/>
      <c r="T327" s="14" t="n"/>
      <c r="U327" s="14" t="n"/>
      <c r="V327" s="14" t="n"/>
      <c r="W327" s="19" t="n"/>
      <c r="X327" s="14" t="n"/>
      <c r="Y327" s="19" t="inlineStr"/>
      <c r="Z327" s="14" t="inlineStr"/>
      <c r="AA327" s="14" t="n"/>
      <c r="AB327" s="14" t="n"/>
      <c r="AC327" s="14" t="n"/>
      <c r="AD327" s="14" t="n"/>
      <c r="AE327" s="14" t="n"/>
      <c r="AF327" s="14" t="n"/>
      <c r="AG327" s="14" t="n"/>
      <c r="AH327" s="11" t="n">
        <v>1.32</v>
      </c>
      <c r="AI327" s="2">
        <f>SUM(N327,P327,R327,T327,V327,X327,Z327)</f>
        <v/>
      </c>
      <c r="AJ327" s="20">
        <f>IFERROR(AI327/$AI$616*100,0)</f>
        <v/>
      </c>
      <c r="AK327" s="2">
        <f>IFERROR(AJ327/100*$AK$1,0)</f>
        <v/>
      </c>
    </row>
    <row r="328">
      <c r="A328" s="11" t="inlineStr">
        <is>
          <t>10.08.1.50.001</t>
        </is>
      </c>
      <c r="B328" s="11" t="inlineStr">
        <is>
          <t>STATE OF MINNESOTA</t>
        </is>
      </c>
      <c r="C328" s="11" t="inlineStr">
        <is>
          <t>500 LAFAYETTE RD BOX 30</t>
        </is>
      </c>
      <c r="D328" s="11" t="inlineStr">
        <is>
          <t>ST PAUL MN 55155</t>
        </is>
      </c>
      <c r="E328" s="11" t="inlineStr">
        <is>
          <t>003</t>
        </is>
      </c>
      <c r="F328" s="12" t="n">
        <v>8</v>
      </c>
      <c r="G328" s="12" t="n">
        <v>110</v>
      </c>
      <c r="H328" s="12" t="n">
        <v>21</v>
      </c>
      <c r="I328" s="14" t="n"/>
      <c r="J328" s="11" t="n">
        <v>2.54</v>
      </c>
      <c r="K328" s="11">
        <f>SUM(M328,O328,Q328,S328,U328,W328)</f>
        <v/>
      </c>
      <c r="L328" s="11">
        <f>SUM(AA328,AC328,AE328,AG328,AH328)</f>
        <v/>
      </c>
      <c r="M328" s="13" t="n"/>
      <c r="N328" s="14" t="n"/>
      <c r="O328" s="15" t="n"/>
      <c r="P328" s="14" t="n"/>
      <c r="Q328" s="16" t="n"/>
      <c r="R328" s="14" t="n"/>
      <c r="S328" s="17" t="n"/>
      <c r="T328" s="14" t="n"/>
      <c r="U328" s="14" t="n"/>
      <c r="V328" s="14" t="n"/>
      <c r="W328" s="19" t="n"/>
      <c r="X328" s="14" t="n"/>
      <c r="Y328" s="19" t="inlineStr"/>
      <c r="Z328" s="14" t="inlineStr"/>
      <c r="AA328" s="14" t="n"/>
      <c r="AB328" s="14" t="n"/>
      <c r="AC328" s="14" t="n"/>
      <c r="AD328" s="14" t="n"/>
      <c r="AE328" s="14" t="n"/>
      <c r="AF328" s="14" t="n"/>
      <c r="AG328" s="14" t="n"/>
      <c r="AH328" s="11" t="n">
        <v>2.54</v>
      </c>
      <c r="AI328" s="2">
        <f>SUM(N328,P328,R328,T328,V328,X328,Z328)</f>
        <v/>
      </c>
      <c r="AJ328" s="20">
        <f>IFERROR(AI328/$AI$616*100,0)</f>
        <v/>
      </c>
      <c r="AK328" s="2">
        <f>IFERROR(AJ328/100*$AK$1,0)</f>
        <v/>
      </c>
    </row>
    <row r="329">
      <c r="A329" s="11" t="inlineStr">
        <is>
          <t>10.08.1.50.002</t>
        </is>
      </c>
      <c r="B329" s="11" t="inlineStr">
        <is>
          <t>PAULA G JOHNSON</t>
        </is>
      </c>
      <c r="C329" s="11" t="inlineStr">
        <is>
          <t>5385 KELLY LAKE TRL</t>
        </is>
      </c>
      <c r="D329" s="11" t="inlineStr">
        <is>
          <t>FARIBAULT MN 55021</t>
        </is>
      </c>
      <c r="E329" s="11" t="inlineStr">
        <is>
          <t>003</t>
        </is>
      </c>
      <c r="F329" s="12" t="n">
        <v>8</v>
      </c>
      <c r="G329" s="12" t="n">
        <v>110</v>
      </c>
      <c r="H329" s="12" t="n">
        <v>21</v>
      </c>
      <c r="I329" s="11" t="n">
        <v>15</v>
      </c>
      <c r="J329" s="11" t="n">
        <v>15</v>
      </c>
      <c r="K329" s="11">
        <f>SUM(M329,O329,Q329,S329,U329,W329)</f>
        <v/>
      </c>
      <c r="L329" s="11">
        <f>SUM(AA329,AC329,AE329,AG329,AH329)</f>
        <v/>
      </c>
      <c r="M329" s="13" t="n"/>
      <c r="N329" s="14" t="n"/>
      <c r="O329" s="15" t="n"/>
      <c r="P329" s="14" t="n"/>
      <c r="Q329" s="16" t="n"/>
      <c r="R329" s="14" t="n"/>
      <c r="S329" s="17" t="n"/>
      <c r="T329" s="14" t="n"/>
      <c r="U329" s="14" t="n"/>
      <c r="V329" s="14" t="n"/>
      <c r="W329" s="19" t="n"/>
      <c r="X329" s="14" t="n"/>
      <c r="Y329" s="19" t="inlineStr"/>
      <c r="Z329" s="14" t="inlineStr"/>
      <c r="AA329" s="14" t="n"/>
      <c r="AB329" s="14" t="n"/>
      <c r="AC329" s="14" t="n"/>
      <c r="AD329" s="14" t="n"/>
      <c r="AE329" s="14" t="n"/>
      <c r="AF329" s="14" t="n"/>
      <c r="AG329" s="14" t="n"/>
      <c r="AH329" s="11" t="n">
        <v>14.96</v>
      </c>
      <c r="AI329" s="2">
        <f>SUM(N329,P329,R329,T329,V329,X329,Z329)</f>
        <v/>
      </c>
      <c r="AJ329" s="20">
        <f>IFERROR(AI329/$AI$616*100,0)</f>
        <v/>
      </c>
      <c r="AK329" s="2">
        <f>IFERROR(AJ329/100*$AK$1,0)</f>
        <v/>
      </c>
    </row>
    <row r="330">
      <c r="A330" s="11" t="inlineStr">
        <is>
          <t>10.08.1.51.001</t>
        </is>
      </c>
      <c r="B330" s="11" t="inlineStr">
        <is>
          <t>DEAN M &amp; TAMMY A MULDER</t>
        </is>
      </c>
      <c r="C330" s="11" t="inlineStr">
        <is>
          <t>5263 KELLY LAKE TRL</t>
        </is>
      </c>
      <c r="D330" s="11" t="inlineStr">
        <is>
          <t>FARIBAULT MN  55021</t>
        </is>
      </c>
      <c r="E330" s="11" t="inlineStr">
        <is>
          <t>002</t>
        </is>
      </c>
      <c r="F330" s="12" t="n">
        <v>8</v>
      </c>
      <c r="G330" s="12" t="n">
        <v>110</v>
      </c>
      <c r="H330" s="12" t="n">
        <v>21</v>
      </c>
      <c r="I330" s="14" t="n"/>
      <c r="J330" s="11" t="n">
        <v>0.17</v>
      </c>
      <c r="K330" s="11">
        <f>SUM(M330,O330,Q330,S330,U330,W330)</f>
        <v/>
      </c>
      <c r="L330" s="11">
        <f>SUM(AA330,AC330,AE330,AG330,AH330)</f>
        <v/>
      </c>
      <c r="M330" s="13" t="n"/>
      <c r="N330" s="14" t="n"/>
      <c r="O330" s="15" t="n"/>
      <c r="P330" s="14" t="n"/>
      <c r="Q330" s="16" t="n"/>
      <c r="R330" s="14" t="n"/>
      <c r="S330" s="17" t="n"/>
      <c r="T330" s="14" t="n"/>
      <c r="U330" s="14" t="n"/>
      <c r="V330" s="14" t="n"/>
      <c r="W330" s="18" t="n">
        <v>0.17</v>
      </c>
      <c r="X330" s="2" t="n">
        <v>14.92877952</v>
      </c>
      <c r="Y330" s="19" t="inlineStr"/>
      <c r="Z330" s="14" t="inlineStr"/>
      <c r="AA330" s="14" t="n"/>
      <c r="AB330" s="14" t="n"/>
      <c r="AC330" s="14" t="n"/>
      <c r="AD330" s="14" t="n"/>
      <c r="AE330" s="14" t="n"/>
      <c r="AF330" s="14" t="n"/>
      <c r="AG330" s="14" t="n"/>
      <c r="AH330" s="14" t="n"/>
      <c r="AI330" s="2">
        <f>SUM(N330,P330,R330,T330,V330,X330,Z330)</f>
        <v/>
      </c>
      <c r="AJ330" s="20">
        <f>IFERROR(AI330/$AI$616*100,0)</f>
        <v/>
      </c>
      <c r="AK330" s="2">
        <f>IFERROR(AJ330/100*$AK$1,0)</f>
        <v/>
      </c>
    </row>
    <row r="331">
      <c r="A331" s="11" t="inlineStr">
        <is>
          <t>10.08.1.51.001</t>
        </is>
      </c>
      <c r="B331" s="11" t="inlineStr">
        <is>
          <t>DEAN M &amp; TAMMY A MULDER</t>
        </is>
      </c>
      <c r="C331" s="11" t="inlineStr">
        <is>
          <t>5263 KELLY LAKE TRL</t>
        </is>
      </c>
      <c r="D331" s="11" t="inlineStr">
        <is>
          <t>FARIBAULT MN  55021</t>
        </is>
      </c>
      <c r="E331" s="11" t="inlineStr">
        <is>
          <t>003</t>
        </is>
      </c>
      <c r="F331" s="12" t="n">
        <v>8</v>
      </c>
      <c r="G331" s="12" t="n">
        <v>110</v>
      </c>
      <c r="H331" s="12" t="n">
        <v>21</v>
      </c>
      <c r="I331" s="14" t="n"/>
      <c r="J331" s="11" t="n">
        <v>0.5600000000000001</v>
      </c>
      <c r="K331" s="11">
        <f>SUM(M331,O331,Q331,S331,U331,W331)</f>
        <v/>
      </c>
      <c r="L331" s="11">
        <f>SUM(AA331,AC331,AE331,AG331,AH331)</f>
        <v/>
      </c>
      <c r="M331" s="13" t="n"/>
      <c r="N331" s="14" t="n"/>
      <c r="O331" s="15" t="n"/>
      <c r="P331" s="14" t="n"/>
      <c r="Q331" s="16" t="n"/>
      <c r="R331" s="14" t="n"/>
      <c r="S331" s="17" t="n"/>
      <c r="T331" s="14" t="n"/>
      <c r="U331" s="14" t="n"/>
      <c r="V331" s="14" t="n"/>
      <c r="W331" s="18" t="n">
        <v>0.37</v>
      </c>
      <c r="X331" s="2" t="n">
        <v>34.52280264000001</v>
      </c>
      <c r="Y331" s="19" t="inlineStr"/>
      <c r="Z331" s="14" t="inlineStr"/>
      <c r="AA331" s="14" t="n"/>
      <c r="AB331" s="14" t="n"/>
      <c r="AC331" s="14" t="n"/>
      <c r="AD331" s="14" t="n"/>
      <c r="AE331" s="14" t="n"/>
      <c r="AF331" s="14" t="n"/>
      <c r="AG331" s="14" t="n"/>
      <c r="AH331" s="11" t="n">
        <v>0.18</v>
      </c>
      <c r="AI331" s="2">
        <f>SUM(N331,P331,R331,T331,V331,X331,Z331)</f>
        <v/>
      </c>
      <c r="AJ331" s="20">
        <f>IFERROR(AI331/$AI$616*100,0)</f>
        <v/>
      </c>
      <c r="AK331" s="2">
        <f>IFERROR(AJ331/100*$AK$1,0)</f>
        <v/>
      </c>
    </row>
    <row r="332">
      <c r="A332" s="11" t="inlineStr">
        <is>
          <t>10.08.1.51.002</t>
        </is>
      </c>
      <c r="B332" s="11" t="inlineStr">
        <is>
          <t>STATE OF MINNESOTA</t>
        </is>
      </c>
      <c r="C332" s="11" t="inlineStr">
        <is>
          <t>500 LAFAYETTE RD BOX 30</t>
        </is>
      </c>
      <c r="D332" s="11" t="inlineStr">
        <is>
          <t>SAINT PAUL MN 55155</t>
        </is>
      </c>
      <c r="E332" s="11" t="inlineStr">
        <is>
          <t>003</t>
        </is>
      </c>
      <c r="F332" s="12" t="n">
        <v>8</v>
      </c>
      <c r="G332" s="12" t="n">
        <v>110</v>
      </c>
      <c r="H332" s="12" t="n">
        <v>21</v>
      </c>
      <c r="I332" s="14" t="n"/>
      <c r="J332" s="11" t="n">
        <v>0.2</v>
      </c>
      <c r="K332" s="11">
        <f>SUM(M332,O332,Q332,S332,U332,W332)</f>
        <v/>
      </c>
      <c r="L332" s="11">
        <f>SUM(AA332,AC332,AE332,AG332,AH332)</f>
        <v/>
      </c>
      <c r="M332" s="13" t="n"/>
      <c r="N332" s="14" t="n"/>
      <c r="O332" s="15" t="n"/>
      <c r="P332" s="14" t="n"/>
      <c r="Q332" s="16" t="n"/>
      <c r="R332" s="14" t="n"/>
      <c r="S332" s="17" t="n"/>
      <c r="T332" s="14" t="n"/>
      <c r="U332" s="14" t="n"/>
      <c r="V332" s="14" t="n"/>
      <c r="W332" s="19" t="n"/>
      <c r="X332" s="14" t="n"/>
      <c r="Y332" s="19" t="inlineStr"/>
      <c r="Z332" s="14" t="inlineStr"/>
      <c r="AA332" s="14" t="n"/>
      <c r="AB332" s="14" t="n"/>
      <c r="AC332" s="14" t="n"/>
      <c r="AD332" s="14" t="n"/>
      <c r="AE332" s="14" t="n"/>
      <c r="AF332" s="14" t="n"/>
      <c r="AG332" s="14" t="n"/>
      <c r="AH332" s="11" t="n">
        <v>0.2</v>
      </c>
      <c r="AI332" s="2">
        <f>SUM(N332,P332,R332,T332,V332,X332,Z332)</f>
        <v/>
      </c>
      <c r="AJ332" s="20">
        <f>IFERROR(AI332/$AI$616*100,0)</f>
        <v/>
      </c>
      <c r="AK332" s="2">
        <f>IFERROR(AJ332/100*$AK$1,0)</f>
        <v/>
      </c>
    </row>
    <row r="333">
      <c r="A333" s="11" t="inlineStr">
        <is>
          <t>10.08.1.51.003</t>
        </is>
      </c>
      <c r="B333" s="11" t="inlineStr">
        <is>
          <t>STATE OF MINNESOTA</t>
        </is>
      </c>
      <c r="C333" s="11" t="inlineStr">
        <is>
          <t>500 LAFAYETTE RD BOX 30</t>
        </is>
      </c>
      <c r="D333" s="11" t="inlineStr">
        <is>
          <t>ST PAUL MN 55155</t>
        </is>
      </c>
      <c r="E333" s="11" t="inlineStr">
        <is>
          <t>003</t>
        </is>
      </c>
      <c r="F333" s="12" t="n">
        <v>8</v>
      </c>
      <c r="G333" s="12" t="n">
        <v>110</v>
      </c>
      <c r="H333" s="12" t="n">
        <v>21</v>
      </c>
      <c r="I333" s="14" t="n"/>
      <c r="J333" s="11" t="n">
        <v>0.35</v>
      </c>
      <c r="K333" s="11">
        <f>SUM(M333,O333,Q333,S333,U333,W333)</f>
        <v/>
      </c>
      <c r="L333" s="11">
        <f>SUM(AA333,AC333,AE333,AG333,AH333)</f>
        <v/>
      </c>
      <c r="M333" s="13" t="n"/>
      <c r="N333" s="14" t="n"/>
      <c r="O333" s="15" t="n"/>
      <c r="P333" s="14" t="n"/>
      <c r="Q333" s="16" t="n"/>
      <c r="R333" s="14" t="n"/>
      <c r="S333" s="17" t="n"/>
      <c r="T333" s="14" t="n"/>
      <c r="U333" s="14" t="n"/>
      <c r="V333" s="14" t="n"/>
      <c r="W333" s="19" t="n"/>
      <c r="X333" s="14" t="n"/>
      <c r="Y333" s="19" t="inlineStr"/>
      <c r="Z333" s="14" t="inlineStr"/>
      <c r="AA333" s="14" t="n"/>
      <c r="AB333" s="14" t="n"/>
      <c r="AC333" s="14" t="n"/>
      <c r="AD333" s="14" t="n"/>
      <c r="AE333" s="14" t="n"/>
      <c r="AF333" s="14" t="n"/>
      <c r="AG333" s="14" t="n"/>
      <c r="AH333" s="11" t="n">
        <v>0.35</v>
      </c>
      <c r="AI333" s="2">
        <f>SUM(N333,P333,R333,T333,V333,X333,Z333)</f>
        <v/>
      </c>
      <c r="AJ333" s="20">
        <f>IFERROR(AI333/$AI$616*100,0)</f>
        <v/>
      </c>
      <c r="AK333" s="2">
        <f>IFERROR(AJ333/100*$AK$1,0)</f>
        <v/>
      </c>
    </row>
    <row r="334">
      <c r="A334" s="11" t="inlineStr">
        <is>
          <t>10.08.1.51.004</t>
        </is>
      </c>
      <c r="B334" s="11" t="inlineStr">
        <is>
          <t>DEBORA L MCBRIDE</t>
        </is>
      </c>
      <c r="C334" s="11" t="inlineStr">
        <is>
          <t>5335 KELLY LAKE TR</t>
        </is>
      </c>
      <c r="D334" s="11" t="inlineStr">
        <is>
          <t>FARIBAULT MN 55021</t>
        </is>
      </c>
      <c r="E334" s="11" t="inlineStr">
        <is>
          <t>003</t>
        </is>
      </c>
      <c r="F334" s="12" t="n">
        <v>8</v>
      </c>
      <c r="G334" s="12" t="n">
        <v>110</v>
      </c>
      <c r="H334" s="12" t="n">
        <v>21</v>
      </c>
      <c r="I334" s="14" t="n"/>
      <c r="J334" s="11" t="n">
        <v>0.43</v>
      </c>
      <c r="K334" s="11">
        <f>SUM(M334,O334,Q334,S334,U334,W334)</f>
        <v/>
      </c>
      <c r="L334" s="11">
        <f>SUM(AA334,AC334,AE334,AG334,AH334)</f>
        <v/>
      </c>
      <c r="M334" s="13" t="n"/>
      <c r="N334" s="14" t="n"/>
      <c r="O334" s="15" t="n"/>
      <c r="P334" s="14" t="n"/>
      <c r="Q334" s="16" t="n"/>
      <c r="R334" s="14" t="n"/>
      <c r="S334" s="17" t="n"/>
      <c r="T334" s="14" t="n"/>
      <c r="U334" s="14" t="n"/>
      <c r="V334" s="14" t="n"/>
      <c r="W334" s="18" t="n">
        <v>0.35</v>
      </c>
      <c r="X334" s="2" t="n">
        <v>32.6567052</v>
      </c>
      <c r="Y334" s="19" t="inlineStr"/>
      <c r="Z334" s="14" t="inlineStr"/>
      <c r="AA334" s="14" t="n"/>
      <c r="AB334" s="14" t="n"/>
      <c r="AC334" s="14" t="n"/>
      <c r="AD334" s="14" t="n"/>
      <c r="AE334" s="14" t="n"/>
      <c r="AF334" s="14" t="n"/>
      <c r="AG334" s="14" t="n"/>
      <c r="AH334" s="11" t="n">
        <v>0.08</v>
      </c>
      <c r="AI334" s="2">
        <f>SUM(N334,P334,R334,T334,V334,X334,Z334)</f>
        <v/>
      </c>
      <c r="AJ334" s="20">
        <f>IFERROR(AI334/$AI$616*100,0)</f>
        <v/>
      </c>
      <c r="AK334" s="2">
        <f>IFERROR(AJ334/100*$AK$1,0)</f>
        <v/>
      </c>
    </row>
    <row r="335">
      <c r="A335" s="11" t="inlineStr">
        <is>
          <t>10.08.1.51.005</t>
        </is>
      </c>
      <c r="B335" s="11" t="inlineStr">
        <is>
          <t>THOMAS G &amp; VELADA M KEOUGH</t>
        </is>
      </c>
      <c r="C335" s="11" t="inlineStr">
        <is>
          <t>5351 KELLY LAKE TRL</t>
        </is>
      </c>
      <c r="D335" s="11" t="inlineStr">
        <is>
          <t>FARIBAULT MN  55021</t>
        </is>
      </c>
      <c r="E335" s="11" t="inlineStr">
        <is>
          <t>003</t>
        </is>
      </c>
      <c r="F335" s="12" t="n">
        <v>8</v>
      </c>
      <c r="G335" s="12" t="n">
        <v>110</v>
      </c>
      <c r="H335" s="12" t="n">
        <v>21</v>
      </c>
      <c r="I335" s="14" t="n"/>
      <c r="J335" s="11" t="n">
        <v>0.99</v>
      </c>
      <c r="K335" s="11">
        <f>SUM(M335,O335,Q335,S335,U335,W335)</f>
        <v/>
      </c>
      <c r="L335" s="11">
        <f>SUM(AA335,AC335,AE335,AG335,AH335)</f>
        <v/>
      </c>
      <c r="M335" s="13" t="n"/>
      <c r="N335" s="14" t="n"/>
      <c r="O335" s="15" t="n"/>
      <c r="P335" s="14" t="n"/>
      <c r="Q335" s="16" t="n"/>
      <c r="R335" s="14" t="n"/>
      <c r="S335" s="17" t="n"/>
      <c r="T335" s="14" t="n"/>
      <c r="U335" s="14" t="n"/>
      <c r="V335" s="14" t="n"/>
      <c r="W335" s="18" t="n">
        <v>0.85</v>
      </c>
      <c r="X335" s="2" t="n">
        <v>79.3091412</v>
      </c>
      <c r="Y335" s="19" t="inlineStr"/>
      <c r="Z335" s="14" t="inlineStr"/>
      <c r="AA335" s="14" t="n"/>
      <c r="AB335" s="14" t="n"/>
      <c r="AC335" s="14" t="n"/>
      <c r="AD335" s="14" t="n"/>
      <c r="AE335" s="14" t="n"/>
      <c r="AF335" s="14" t="n"/>
      <c r="AG335" s="14" t="n"/>
      <c r="AH335" s="11" t="n">
        <v>0.14</v>
      </c>
      <c r="AI335" s="2">
        <f>SUM(N335,P335,R335,T335,V335,X335,Z335)</f>
        <v/>
      </c>
      <c r="AJ335" s="20">
        <f>IFERROR(AI335/$AI$616*100,0)</f>
        <v/>
      </c>
      <c r="AK335" s="2">
        <f>IFERROR(AJ335/100*$AK$1,0)</f>
        <v/>
      </c>
    </row>
    <row r="336">
      <c r="A336" s="11" t="inlineStr">
        <is>
          <t>10.08.1.51.007</t>
        </is>
      </c>
      <c r="B336" s="11" t="inlineStr">
        <is>
          <t>RONALD J &amp; CAROL A SEVCIK</t>
        </is>
      </c>
      <c r="C336" s="11" t="inlineStr">
        <is>
          <t>5425 KELLY LAKE TRL</t>
        </is>
      </c>
      <c r="D336" s="11" t="inlineStr">
        <is>
          <t>FARIBAULT MN  55021</t>
        </is>
      </c>
      <c r="E336" s="11" t="inlineStr">
        <is>
          <t>003</t>
        </is>
      </c>
      <c r="F336" s="12" t="n">
        <v>8</v>
      </c>
      <c r="G336" s="12" t="n">
        <v>110</v>
      </c>
      <c r="H336" s="12" t="n">
        <v>21</v>
      </c>
      <c r="I336" s="14" t="n"/>
      <c r="J336" s="11" t="n">
        <v>0.27</v>
      </c>
      <c r="K336" s="11">
        <f>SUM(M336,O336,Q336,S336,U336,W336)</f>
        <v/>
      </c>
      <c r="L336" s="11">
        <f>SUM(AA336,AC336,AE336,AG336,AH336)</f>
        <v/>
      </c>
      <c r="M336" s="13" t="n"/>
      <c r="N336" s="14" t="n"/>
      <c r="O336" s="15" t="n"/>
      <c r="P336" s="14" t="n"/>
      <c r="Q336" s="16" t="n"/>
      <c r="R336" s="14" t="n"/>
      <c r="S336" s="17" t="n"/>
      <c r="T336" s="14" t="n"/>
      <c r="U336" s="14" t="n"/>
      <c r="V336" s="14" t="n"/>
      <c r="W336" s="18" t="n">
        <v>0.19</v>
      </c>
      <c r="X336" s="2" t="n">
        <v>17.72792568</v>
      </c>
      <c r="Y336" s="19" t="inlineStr"/>
      <c r="Z336" s="14" t="inlineStr"/>
      <c r="AA336" s="14" t="n"/>
      <c r="AB336" s="14" t="n"/>
      <c r="AC336" s="14" t="n"/>
      <c r="AD336" s="14" t="n"/>
      <c r="AE336" s="14" t="n"/>
      <c r="AF336" s="14" t="n"/>
      <c r="AG336" s="14" t="n"/>
      <c r="AH336" s="11" t="n">
        <v>0.09</v>
      </c>
      <c r="AI336" s="2">
        <f>SUM(N336,P336,R336,T336,V336,X336,Z336)</f>
        <v/>
      </c>
      <c r="AJ336" s="20">
        <f>IFERROR(AI336/$AI$616*100,0)</f>
        <v/>
      </c>
      <c r="AK336" s="2">
        <f>IFERROR(AJ336/100*$AK$1,0)</f>
        <v/>
      </c>
    </row>
    <row r="337">
      <c r="A337" s="11" t="inlineStr">
        <is>
          <t>10.08.1.51.014</t>
        </is>
      </c>
      <c r="B337" s="11" t="inlineStr">
        <is>
          <t>DOUGLAS SIEBENALER</t>
        </is>
      </c>
      <c r="C337" s="11" t="inlineStr">
        <is>
          <t>5515 KELLY LAKE TRL</t>
        </is>
      </c>
      <c r="D337" s="11" t="inlineStr">
        <is>
          <t>FARIBAULT MN 55021</t>
        </is>
      </c>
      <c r="E337" s="11" t="inlineStr">
        <is>
          <t>003</t>
        </is>
      </c>
      <c r="F337" s="12" t="n">
        <v>8</v>
      </c>
      <c r="G337" s="12" t="n">
        <v>110</v>
      </c>
      <c r="H337" s="12" t="n">
        <v>21</v>
      </c>
      <c r="I337" s="11" t="n">
        <v>1</v>
      </c>
      <c r="J337" s="11" t="n">
        <v>0.79</v>
      </c>
      <c r="K337" s="11">
        <f>SUM(M337,O337,Q337,S337,U337,W337)</f>
        <v/>
      </c>
      <c r="L337" s="11">
        <f>SUM(AA337,AC337,AE337,AG337,AH337)</f>
        <v/>
      </c>
      <c r="M337" s="13" t="n"/>
      <c r="N337" s="14" t="n"/>
      <c r="O337" s="15" t="n"/>
      <c r="P337" s="14" t="n"/>
      <c r="Q337" s="16" t="n"/>
      <c r="R337" s="14" t="n"/>
      <c r="S337" s="17" t="n"/>
      <c r="T337" s="14" t="n"/>
      <c r="U337" s="14" t="n"/>
      <c r="V337" s="14" t="n"/>
      <c r="W337" s="18" t="n">
        <v>0.73</v>
      </c>
      <c r="X337" s="2" t="n">
        <v>70.84214079390337</v>
      </c>
      <c r="Y337" s="19" t="inlineStr"/>
      <c r="Z337" s="14" t="inlineStr"/>
      <c r="AA337" s="14" t="n"/>
      <c r="AB337" s="14" t="n"/>
      <c r="AC337" s="14" t="n"/>
      <c r="AD337" s="14" t="n"/>
      <c r="AE337" s="14" t="n"/>
      <c r="AF337" s="14" t="n"/>
      <c r="AG337" s="14" t="n"/>
      <c r="AH337" s="11" t="n">
        <v>0.06</v>
      </c>
      <c r="AI337" s="2">
        <f>SUM(N337,P337,R337,T337,V337,X337,Z337)</f>
        <v/>
      </c>
      <c r="AJ337" s="20">
        <f>IFERROR(AI337/$AI$616*100,0)</f>
        <v/>
      </c>
      <c r="AK337" s="2">
        <f>IFERROR(AJ337/100*$AK$1,0)</f>
        <v/>
      </c>
    </row>
    <row r="338">
      <c r="A338" s="11" t="inlineStr">
        <is>
          <t>10.08.1.51.014</t>
        </is>
      </c>
      <c r="B338" s="11" t="inlineStr">
        <is>
          <t>DOUGLAS SIEBENALER</t>
        </is>
      </c>
      <c r="C338" s="11" t="inlineStr">
        <is>
          <t>5515 KELLY LAKE TRL</t>
        </is>
      </c>
      <c r="D338" s="11" t="inlineStr">
        <is>
          <t>FARIBAULT MN 55021</t>
        </is>
      </c>
      <c r="E338" s="11" t="inlineStr">
        <is>
          <t>005</t>
        </is>
      </c>
      <c r="F338" s="12" t="n">
        <v>8</v>
      </c>
      <c r="G338" s="12" t="n">
        <v>110</v>
      </c>
      <c r="H338" s="12" t="n">
        <v>21</v>
      </c>
      <c r="I338" s="11" t="n">
        <v>1</v>
      </c>
      <c r="J338" s="11" t="n">
        <v>0.19</v>
      </c>
      <c r="K338" s="11">
        <f>SUM(M338,O338,Q338,S338,U338,W338)</f>
        <v/>
      </c>
      <c r="L338" s="11">
        <f>SUM(AA338,AC338,AE338,AG338,AH338)</f>
        <v/>
      </c>
      <c r="M338" s="13" t="n"/>
      <c r="N338" s="14" t="n"/>
      <c r="O338" s="15" t="n"/>
      <c r="P338" s="14" t="n"/>
      <c r="Q338" s="16" t="n"/>
      <c r="R338" s="14" t="n"/>
      <c r="S338" s="17" t="n"/>
      <c r="T338" s="14" t="n"/>
      <c r="U338" s="14" t="n"/>
      <c r="V338" s="14" t="n"/>
      <c r="W338" s="18" t="n">
        <v>0.15</v>
      </c>
      <c r="X338" s="2" t="n">
        <v>14.57866732594436</v>
      </c>
      <c r="Y338" s="19" t="inlineStr"/>
      <c r="Z338" s="14" t="inlineStr"/>
      <c r="AA338" s="14" t="n"/>
      <c r="AB338" s="14" t="n"/>
      <c r="AC338" s="14" t="n"/>
      <c r="AD338" s="14" t="n"/>
      <c r="AE338" s="14" t="n"/>
      <c r="AF338" s="14" t="n"/>
      <c r="AG338" s="14" t="n"/>
      <c r="AH338" s="11" t="n">
        <v>0.03</v>
      </c>
      <c r="AI338" s="2">
        <f>SUM(N338,P338,R338,T338,V338,X338,Z338)</f>
        <v/>
      </c>
      <c r="AJ338" s="20">
        <f>IFERROR(AI338/$AI$616*100,0)</f>
        <v/>
      </c>
      <c r="AK338" s="2">
        <f>IFERROR(AJ338/100*$AK$1,0)</f>
        <v/>
      </c>
    </row>
    <row r="339">
      <c r="A339" s="11" t="inlineStr">
        <is>
          <t>10.08.1.51.022</t>
        </is>
      </c>
      <c r="B339" s="11" t="inlineStr">
        <is>
          <t>RONALD J &amp; CAROL A SEVCIK</t>
        </is>
      </c>
      <c r="C339" s="11" t="inlineStr">
        <is>
          <t>5425 KELLY LAKE TRL</t>
        </is>
      </c>
      <c r="D339" s="11" t="inlineStr">
        <is>
          <t>FARIBAULT MN  55021</t>
        </is>
      </c>
      <c r="E339" s="11" t="inlineStr">
        <is>
          <t>003</t>
        </is>
      </c>
      <c r="F339" s="12" t="n">
        <v>8</v>
      </c>
      <c r="G339" s="12" t="n">
        <v>110</v>
      </c>
      <c r="H339" s="12" t="n">
        <v>21</v>
      </c>
      <c r="I339" s="14" t="n"/>
      <c r="J339" s="11" t="n">
        <v>0.24</v>
      </c>
      <c r="K339" s="11">
        <f>SUM(M339,O339,Q339,S339,U339,W339)</f>
        <v/>
      </c>
      <c r="L339" s="11">
        <f>SUM(AA339,AC339,AE339,AG339,AH339)</f>
        <v/>
      </c>
      <c r="M339" s="13" t="n"/>
      <c r="N339" s="14" t="n"/>
      <c r="O339" s="15" t="n"/>
      <c r="P339" s="14" t="n"/>
      <c r="Q339" s="16" t="n"/>
      <c r="R339" s="14" t="n"/>
      <c r="S339" s="17" t="n"/>
      <c r="T339" s="14" t="n"/>
      <c r="U339" s="14" t="n"/>
      <c r="V339" s="14" t="n"/>
      <c r="W339" s="18" t="n">
        <v>0.24</v>
      </c>
      <c r="X339" s="2" t="n">
        <v>22.39316928</v>
      </c>
      <c r="Y339" s="19" t="inlineStr"/>
      <c r="Z339" s="14" t="inlineStr"/>
      <c r="AA339" s="14" t="n"/>
      <c r="AB339" s="14" t="n"/>
      <c r="AC339" s="14" t="n"/>
      <c r="AD339" s="14" t="n"/>
      <c r="AE339" s="14" t="n"/>
      <c r="AF339" s="14" t="n"/>
      <c r="AG339" s="14" t="n"/>
      <c r="AH339" s="14" t="n"/>
      <c r="AI339" s="2">
        <f>SUM(N339,P339,R339,T339,V339,X339,Z339)</f>
        <v/>
      </c>
      <c r="AJ339" s="20">
        <f>IFERROR(AI339/$AI$616*100,0)</f>
        <v/>
      </c>
      <c r="AK339" s="2">
        <f>IFERROR(AJ339/100*$AK$1,0)</f>
        <v/>
      </c>
    </row>
    <row r="340">
      <c r="A340" s="11" t="inlineStr">
        <is>
          <t>10.08.1.51.025</t>
        </is>
      </c>
      <c r="B340" s="11" t="inlineStr">
        <is>
          <t>STATE OF MINNESOTA</t>
        </is>
      </c>
      <c r="C340" s="11" t="inlineStr">
        <is>
          <t>500 LAFAYETTE RD BOX 30</t>
        </is>
      </c>
      <c r="D340" s="11" t="inlineStr">
        <is>
          <t>ST PAUL MN 55155</t>
        </is>
      </c>
      <c r="E340" s="11" t="inlineStr">
        <is>
          <t>002</t>
        </is>
      </c>
      <c r="F340" s="12" t="n">
        <v>8</v>
      </c>
      <c r="G340" s="12" t="n">
        <v>110</v>
      </c>
      <c r="H340" s="12" t="n">
        <v>21</v>
      </c>
      <c r="I340" s="11" t="n">
        <v>2</v>
      </c>
      <c r="J340" s="11" t="n">
        <v>0.2</v>
      </c>
      <c r="K340" s="11">
        <f>SUM(M340,O340,Q340,S340,U340,W340)</f>
        <v/>
      </c>
      <c r="L340" s="11">
        <f>SUM(AA340,AC340,AE340,AG340,AH340)</f>
        <v/>
      </c>
      <c r="M340" s="13" t="n"/>
      <c r="N340" s="14" t="n"/>
      <c r="O340" s="15" t="n"/>
      <c r="P340" s="14" t="n"/>
      <c r="Q340" s="16" t="n"/>
      <c r="R340" s="14" t="n"/>
      <c r="S340" s="17" t="n"/>
      <c r="T340" s="14" t="n"/>
      <c r="U340" s="14" t="n"/>
      <c r="V340" s="14" t="n"/>
      <c r="W340" s="19" t="n"/>
      <c r="X340" s="14" t="n"/>
      <c r="Y340" s="19" t="inlineStr"/>
      <c r="Z340" s="14" t="inlineStr"/>
      <c r="AA340" s="14" t="n"/>
      <c r="AB340" s="14" t="n"/>
      <c r="AC340" s="14" t="n"/>
      <c r="AD340" s="14" t="n"/>
      <c r="AE340" s="14" t="n"/>
      <c r="AF340" s="14" t="n"/>
      <c r="AG340" s="14" t="n"/>
      <c r="AH340" s="11" t="n">
        <v>0.2</v>
      </c>
      <c r="AI340" s="2">
        <f>SUM(N340,P340,R340,T340,V340,X340,Z340)</f>
        <v/>
      </c>
      <c r="AJ340" s="20">
        <f>IFERROR(AI340/$AI$616*100,0)</f>
        <v/>
      </c>
      <c r="AK340" s="2">
        <f>IFERROR(AJ340/100*$AK$1,0)</f>
        <v/>
      </c>
    </row>
    <row r="341">
      <c r="A341" s="11" t="inlineStr">
        <is>
          <t>10.08.1.51.025</t>
        </is>
      </c>
      <c r="B341" s="11" t="inlineStr">
        <is>
          <t>STATE OF MINNESOTA</t>
        </is>
      </c>
      <c r="C341" s="11" t="inlineStr">
        <is>
          <t>500 LAFAYETTE RD BOX 30</t>
        </is>
      </c>
      <c r="D341" s="11" t="inlineStr">
        <is>
          <t>ST PAUL MN 55155</t>
        </is>
      </c>
      <c r="E341" s="11" t="inlineStr">
        <is>
          <t>003</t>
        </is>
      </c>
      <c r="F341" s="12" t="n">
        <v>8</v>
      </c>
      <c r="G341" s="12" t="n">
        <v>110</v>
      </c>
      <c r="H341" s="12" t="n">
        <v>21</v>
      </c>
      <c r="I341" s="11" t="n">
        <v>2</v>
      </c>
      <c r="J341" s="11" t="n">
        <v>1.84</v>
      </c>
      <c r="K341" s="11">
        <f>SUM(M341,O341,Q341,S341,U341,W341)</f>
        <v/>
      </c>
      <c r="L341" s="11">
        <f>SUM(AA341,AC341,AE341,AG341,AH341)</f>
        <v/>
      </c>
      <c r="M341" s="13" t="n"/>
      <c r="N341" s="14" t="n"/>
      <c r="O341" s="15" t="n"/>
      <c r="P341" s="14" t="n"/>
      <c r="Q341" s="16" t="n"/>
      <c r="R341" s="14" t="n"/>
      <c r="S341" s="17" t="n"/>
      <c r="T341" s="14" t="n"/>
      <c r="U341" s="14" t="n"/>
      <c r="V341" s="14" t="n"/>
      <c r="W341" s="19" t="n"/>
      <c r="X341" s="14" t="n"/>
      <c r="Y341" s="19" t="inlineStr"/>
      <c r="Z341" s="14" t="inlineStr"/>
      <c r="AA341" s="14" t="n"/>
      <c r="AB341" s="14" t="n"/>
      <c r="AC341" s="14" t="n"/>
      <c r="AD341" s="14" t="n"/>
      <c r="AE341" s="14" t="n"/>
      <c r="AF341" s="14" t="n"/>
      <c r="AG341" s="14" t="n"/>
      <c r="AH341" s="11" t="n">
        <v>1.83</v>
      </c>
      <c r="AI341" s="2">
        <f>SUM(N341,P341,R341,T341,V341,X341,Z341)</f>
        <v/>
      </c>
      <c r="AJ341" s="20">
        <f>IFERROR(AI341/$AI$616*100,0)</f>
        <v/>
      </c>
      <c r="AK341" s="2">
        <f>IFERROR(AJ341/100*$AK$1,0)</f>
        <v/>
      </c>
    </row>
    <row r="342">
      <c r="A342" s="11" t="inlineStr">
        <is>
          <t>10.08.1.51.026</t>
        </is>
      </c>
      <c r="B342" s="11" t="inlineStr">
        <is>
          <t>STATE OF MINNESOTA</t>
        </is>
      </c>
      <c r="C342" s="11" t="inlineStr">
        <is>
          <t>500 LAFAYETTE RD BOX 30</t>
        </is>
      </c>
      <c r="D342" s="11" t="inlineStr">
        <is>
          <t>ST PAUL MN 55155</t>
        </is>
      </c>
      <c r="E342" s="11" t="inlineStr">
        <is>
          <t>002</t>
        </is>
      </c>
      <c r="F342" s="12" t="n">
        <v>8</v>
      </c>
      <c r="G342" s="12" t="n">
        <v>110</v>
      </c>
      <c r="H342" s="12" t="n">
        <v>21</v>
      </c>
      <c r="I342" s="14" t="n"/>
      <c r="J342" s="11" t="n">
        <v>1.12</v>
      </c>
      <c r="K342" s="11">
        <f>SUM(M342,O342,Q342,S342,U342,W342)</f>
        <v/>
      </c>
      <c r="L342" s="11">
        <f>SUM(AA342,AC342,AE342,AG342,AH342)</f>
        <v/>
      </c>
      <c r="M342" s="13" t="n"/>
      <c r="N342" s="14" t="n"/>
      <c r="O342" s="15" t="n"/>
      <c r="P342" s="14" t="n"/>
      <c r="Q342" s="16" t="n"/>
      <c r="R342" s="14" t="n"/>
      <c r="S342" s="17" t="n"/>
      <c r="T342" s="14" t="n"/>
      <c r="U342" s="14" t="n"/>
      <c r="V342" s="14" t="n"/>
      <c r="W342" s="19" t="n"/>
      <c r="X342" s="14" t="n"/>
      <c r="Y342" s="19" t="inlineStr"/>
      <c r="Z342" s="14" t="inlineStr"/>
      <c r="AA342" s="14" t="n"/>
      <c r="AB342" s="14" t="n"/>
      <c r="AC342" s="14" t="n"/>
      <c r="AD342" s="14" t="n"/>
      <c r="AE342" s="14" t="n"/>
      <c r="AF342" s="14" t="n"/>
      <c r="AG342" s="14" t="n"/>
      <c r="AH342" s="11" t="n">
        <v>1.12</v>
      </c>
      <c r="AI342" s="2">
        <f>SUM(N342,P342,R342,T342,V342,X342,Z342)</f>
        <v/>
      </c>
      <c r="AJ342" s="20">
        <f>IFERROR(AI342/$AI$616*100,0)</f>
        <v/>
      </c>
      <c r="AK342" s="2">
        <f>IFERROR(AJ342/100*$AK$1,0)</f>
        <v/>
      </c>
    </row>
    <row r="343">
      <c r="A343" s="11" t="inlineStr">
        <is>
          <t>10.08.1.51.027</t>
        </is>
      </c>
      <c r="B343" s="11" t="inlineStr">
        <is>
          <t>PATRICIA K OPSTAD TRUST</t>
        </is>
      </c>
      <c r="C343" s="11" t="inlineStr">
        <is>
          <t>5501 AMERICAN BLVD W</t>
        </is>
      </c>
      <c r="D343" s="11" t="inlineStr">
        <is>
          <t>BLOOMINGTON MN 55437</t>
        </is>
      </c>
      <c r="E343" s="11" t="inlineStr">
        <is>
          <t>003</t>
        </is>
      </c>
      <c r="F343" s="12" t="n">
        <v>8</v>
      </c>
      <c r="G343" s="12" t="n">
        <v>110</v>
      </c>
      <c r="H343" s="12" t="n">
        <v>21</v>
      </c>
      <c r="I343" s="14" t="n"/>
      <c r="J343" s="11" t="n">
        <v>0.86</v>
      </c>
      <c r="K343" s="11">
        <f>SUM(M343,O343,Q343,S343,U343,W343)</f>
        <v/>
      </c>
      <c r="L343" s="11">
        <f>SUM(AA343,AC343,AE343,AG343,AH343)</f>
        <v/>
      </c>
      <c r="M343" s="13" t="n"/>
      <c r="N343" s="14" t="n"/>
      <c r="O343" s="15" t="n"/>
      <c r="P343" s="14" t="n"/>
      <c r="Q343" s="16" t="n"/>
      <c r="R343" s="14" t="n"/>
      <c r="S343" s="17" t="n"/>
      <c r="T343" s="14" t="n"/>
      <c r="U343" s="14" t="n"/>
      <c r="V343" s="14" t="n"/>
      <c r="W343" s="18" t="n">
        <v>0.67</v>
      </c>
      <c r="X343" s="2" t="n">
        <v>62.52853101608045</v>
      </c>
      <c r="Y343" s="19" t="inlineStr"/>
      <c r="Z343" s="14" t="inlineStr"/>
      <c r="AA343" s="14" t="n"/>
      <c r="AB343" s="14" t="n"/>
      <c r="AC343" s="14" t="n"/>
      <c r="AD343" s="14" t="n"/>
      <c r="AE343" s="14" t="n"/>
      <c r="AF343" s="14" t="n"/>
      <c r="AG343" s="14" t="n"/>
      <c r="AH343" s="11" t="n">
        <v>0.18</v>
      </c>
      <c r="AI343" s="2">
        <f>SUM(N343,P343,R343,T343,V343,X343,Z343)</f>
        <v/>
      </c>
      <c r="AJ343" s="20">
        <f>IFERROR(AI343/$AI$616*100,0)</f>
        <v/>
      </c>
      <c r="AK343" s="2">
        <f>IFERROR(AJ343/100*$AK$1,0)</f>
        <v/>
      </c>
    </row>
    <row r="344">
      <c r="A344" s="11" t="inlineStr">
        <is>
          <t>10.08.1.51.028</t>
        </is>
      </c>
      <c r="B344" s="11" t="inlineStr">
        <is>
          <t>CHRISTOPHER H &amp; JUDITH CANNEY</t>
        </is>
      </c>
      <c r="C344" s="11" t="inlineStr">
        <is>
          <t>9705 RICH CURVE</t>
        </is>
      </c>
      <c r="D344" s="11" t="inlineStr">
        <is>
          <t>MINNEAPOLIS MN  55437</t>
        </is>
      </c>
      <c r="E344" s="11" t="inlineStr">
        <is>
          <t>003</t>
        </is>
      </c>
      <c r="F344" s="12" t="n">
        <v>8</v>
      </c>
      <c r="G344" s="12" t="n">
        <v>110</v>
      </c>
      <c r="H344" s="12" t="n">
        <v>21</v>
      </c>
      <c r="I344" s="14" t="n"/>
      <c r="J344" s="11" t="n">
        <v>1.23</v>
      </c>
      <c r="K344" s="11">
        <f>SUM(M344,O344,Q344,S344,U344,W344)</f>
        <v/>
      </c>
      <c r="L344" s="11">
        <f>SUM(AA344,AC344,AE344,AG344,AH344)</f>
        <v/>
      </c>
      <c r="M344" s="13" t="n"/>
      <c r="N344" s="14" t="n"/>
      <c r="O344" s="15" t="n"/>
      <c r="P344" s="14" t="n"/>
      <c r="Q344" s="16" t="n"/>
      <c r="R344" s="14" t="n"/>
      <c r="S344" s="17" t="n"/>
      <c r="T344" s="14" t="n"/>
      <c r="U344" s="14" t="n"/>
      <c r="V344" s="14" t="n"/>
      <c r="W344" s="18" t="n">
        <v>1.13</v>
      </c>
      <c r="X344" s="2" t="n">
        <v>107.1623879404693</v>
      </c>
      <c r="Y344" s="19" t="inlineStr"/>
      <c r="Z344" s="14" t="inlineStr"/>
      <c r="AA344" s="14" t="n"/>
      <c r="AB344" s="14" t="n"/>
      <c r="AC344" s="14" t="n"/>
      <c r="AD344" s="14" t="n"/>
      <c r="AE344" s="14" t="n"/>
      <c r="AF344" s="14" t="n"/>
      <c r="AG344" s="14" t="n"/>
      <c r="AH344" s="11" t="n">
        <v>0.11</v>
      </c>
      <c r="AI344" s="2">
        <f>SUM(N344,P344,R344,T344,V344,X344,Z344)</f>
        <v/>
      </c>
      <c r="AJ344" s="20">
        <f>IFERROR(AI344/$AI$616*100,0)</f>
        <v/>
      </c>
      <c r="AK344" s="2">
        <f>IFERROR(AJ344/100*$AK$1,0)</f>
        <v/>
      </c>
    </row>
    <row r="345">
      <c r="A345" s="11" t="inlineStr">
        <is>
          <t>10.08.1.51.029</t>
        </is>
      </c>
      <c r="B345" s="11" t="inlineStr">
        <is>
          <t>COLIN D &amp; PAULA JOHNSON</t>
        </is>
      </c>
      <c r="C345" s="11" t="inlineStr">
        <is>
          <t>5385 KELLY LAKE TRL</t>
        </is>
      </c>
      <c r="D345" s="11" t="inlineStr">
        <is>
          <t>FARIBAULT MN  55021</t>
        </is>
      </c>
      <c r="E345" s="11" t="inlineStr">
        <is>
          <t>003</t>
        </is>
      </c>
      <c r="F345" s="12" t="n">
        <v>8</v>
      </c>
      <c r="G345" s="12" t="n">
        <v>110</v>
      </c>
      <c r="H345" s="12" t="n">
        <v>21</v>
      </c>
      <c r="I345" s="14" t="n"/>
      <c r="J345" s="11" t="n">
        <v>1.55</v>
      </c>
      <c r="K345" s="11">
        <f>SUM(M345,O345,Q345,S345,U345,W345)</f>
        <v/>
      </c>
      <c r="L345" s="11">
        <f>SUM(AA345,AC345,AE345,AG345,AH345)</f>
        <v/>
      </c>
      <c r="M345" s="13" t="n"/>
      <c r="N345" s="14" t="n"/>
      <c r="O345" s="15" t="n"/>
      <c r="P345" s="14" t="n"/>
      <c r="Q345" s="16" t="n"/>
      <c r="R345" s="14" t="n"/>
      <c r="S345" s="17" t="n"/>
      <c r="T345" s="14" t="n"/>
      <c r="U345" s="14" t="n"/>
      <c r="V345" s="14" t="n"/>
      <c r="W345" s="18" t="n">
        <v>1.4</v>
      </c>
      <c r="X345" s="2" t="n">
        <v>130.6268208</v>
      </c>
      <c r="Y345" s="19" t="inlineStr"/>
      <c r="Z345" s="14" t="inlineStr"/>
      <c r="AA345" s="14" t="n"/>
      <c r="AB345" s="14" t="n"/>
      <c r="AC345" s="14" t="n"/>
      <c r="AD345" s="14" t="n"/>
      <c r="AE345" s="14" t="n"/>
      <c r="AF345" s="14" t="n"/>
      <c r="AG345" s="14" t="n"/>
      <c r="AH345" s="11" t="n">
        <v>0.16</v>
      </c>
      <c r="AI345" s="2">
        <f>SUM(N345,P345,R345,T345,V345,X345,Z345)</f>
        <v/>
      </c>
      <c r="AJ345" s="20">
        <f>IFERROR(AI345/$AI$616*100,0)</f>
        <v/>
      </c>
      <c r="AK345" s="2">
        <f>IFERROR(AJ345/100*$AK$1,0)</f>
        <v/>
      </c>
    </row>
    <row r="346">
      <c r="A346" s="11" t="inlineStr">
        <is>
          <t>10.08.1.51.030</t>
        </is>
      </c>
      <c r="B346" s="11" t="inlineStr">
        <is>
          <t>JOHN E AYERS TRUST &amp; NANCY AYERS</t>
        </is>
      </c>
      <c r="C346" s="11" t="inlineStr">
        <is>
          <t>5443 KELLY LAKE TRL</t>
        </is>
      </c>
      <c r="D346" s="11" t="inlineStr">
        <is>
          <t>FARIBAULT MN 55021</t>
        </is>
      </c>
      <c r="E346" s="11" t="inlineStr">
        <is>
          <t>003</t>
        </is>
      </c>
      <c r="F346" s="12" t="n">
        <v>8</v>
      </c>
      <c r="G346" s="12" t="n">
        <v>110</v>
      </c>
      <c r="H346" s="12" t="n">
        <v>21</v>
      </c>
      <c r="I346" s="14" t="n"/>
      <c r="J346" s="11" t="n">
        <v>1.58</v>
      </c>
      <c r="K346" s="11">
        <f>SUM(M346,O346,Q346,S346,U346,W346)</f>
        <v/>
      </c>
      <c r="L346" s="11">
        <f>SUM(AA346,AC346,AE346,AG346,AH346)</f>
        <v/>
      </c>
      <c r="M346" s="13" t="n"/>
      <c r="N346" s="14" t="n"/>
      <c r="O346" s="15" t="n"/>
      <c r="P346" s="14" t="n"/>
      <c r="Q346" s="16" t="n"/>
      <c r="R346" s="14" t="n"/>
      <c r="S346" s="17" t="n"/>
      <c r="T346" s="14" t="n"/>
      <c r="U346" s="14" t="n"/>
      <c r="V346" s="14" t="n"/>
      <c r="W346" s="18" t="n">
        <v>1.37</v>
      </c>
      <c r="X346" s="2" t="n">
        <v>127.82767464</v>
      </c>
      <c r="Y346" s="19" t="inlineStr"/>
      <c r="Z346" s="14" t="inlineStr"/>
      <c r="AA346" s="14" t="n"/>
      <c r="AB346" s="14" t="n"/>
      <c r="AC346" s="14" t="n"/>
      <c r="AD346" s="14" t="n"/>
      <c r="AE346" s="14" t="n"/>
      <c r="AF346" s="14" t="n"/>
      <c r="AG346" s="14" t="n"/>
      <c r="AH346" s="11" t="n">
        <v>0.22</v>
      </c>
      <c r="AI346" s="2">
        <f>SUM(N346,P346,R346,T346,V346,X346,Z346)</f>
        <v/>
      </c>
      <c r="AJ346" s="20">
        <f>IFERROR(AI346/$AI$616*100,0)</f>
        <v/>
      </c>
      <c r="AK346" s="2">
        <f>IFERROR(AJ346/100*$AK$1,0)</f>
        <v/>
      </c>
    </row>
    <row r="347">
      <c r="A347" s="11" t="inlineStr">
        <is>
          <t>10.08.1.75.004</t>
        </is>
      </c>
      <c r="B347" s="11" t="inlineStr">
        <is>
          <t>CLARENCE E SWANSON TRUST &amp; JULIE R KARG</t>
        </is>
      </c>
      <c r="C347" s="11" t="inlineStr">
        <is>
          <t>5075 DUDLEY LAKE PATH</t>
        </is>
      </c>
      <c r="D347" s="11" t="inlineStr">
        <is>
          <t>FARIBAULT MN 55021</t>
        </is>
      </c>
      <c r="E347" s="11" t="inlineStr">
        <is>
          <t>002</t>
        </is>
      </c>
      <c r="F347" s="12" t="n">
        <v>8</v>
      </c>
      <c r="G347" s="12" t="n">
        <v>110</v>
      </c>
      <c r="H347" s="12" t="n">
        <v>21</v>
      </c>
      <c r="I347" s="11" t="n">
        <v>23</v>
      </c>
      <c r="J347" s="11" t="n">
        <v>4.96</v>
      </c>
      <c r="K347" s="11">
        <f>SUM(M347,O347,Q347,S347,U347,W347)</f>
        <v/>
      </c>
      <c r="L347" s="11">
        <f>SUM(AA347,AC347,AE347,AG347,AH347)</f>
        <v/>
      </c>
      <c r="M347" s="13" t="n"/>
      <c r="N347" s="14" t="n"/>
      <c r="O347" s="15" t="n"/>
      <c r="P347" s="14" t="n"/>
      <c r="Q347" s="16" t="n"/>
      <c r="R347" s="14" t="n"/>
      <c r="S347" s="17" t="n"/>
      <c r="T347" s="14" t="n"/>
      <c r="U347" s="14" t="n"/>
      <c r="V347" s="14" t="n"/>
      <c r="W347" s="19" t="n"/>
      <c r="X347" s="14" t="n"/>
      <c r="Y347" s="19" t="inlineStr"/>
      <c r="Z347" s="14" t="inlineStr"/>
      <c r="AA347" s="14" t="n"/>
      <c r="AB347" s="14" t="n"/>
      <c r="AC347" s="14" t="n"/>
      <c r="AD347" s="14" t="n"/>
      <c r="AE347" s="14" t="n"/>
      <c r="AF347" s="14" t="n"/>
      <c r="AG347" s="14" t="n"/>
      <c r="AH347" s="11" t="n">
        <v>4.95</v>
      </c>
      <c r="AI347" s="2">
        <f>SUM(N347,P347,R347,T347,V347,X347,Z347)</f>
        <v/>
      </c>
      <c r="AJ347" s="20">
        <f>IFERROR(AI347/$AI$616*100,0)</f>
        <v/>
      </c>
      <c r="AK347" s="2">
        <f>IFERROR(AJ347/100*$AK$1,0)</f>
        <v/>
      </c>
    </row>
    <row r="348">
      <c r="A348" s="11" t="inlineStr">
        <is>
          <t>10.08.1.75.004</t>
        </is>
      </c>
      <c r="B348" s="11" t="inlineStr">
        <is>
          <t>CLARENCE E SWANSON TRUST &amp; JULIE R KARG</t>
        </is>
      </c>
      <c r="C348" s="11" t="inlineStr">
        <is>
          <t>5075 DUDLEY LAKE PATH</t>
        </is>
      </c>
      <c r="D348" s="11" t="inlineStr">
        <is>
          <t>FARIBAULT MN 55021</t>
        </is>
      </c>
      <c r="E348" s="11" t="inlineStr">
        <is>
          <t>003</t>
        </is>
      </c>
      <c r="F348" s="12" t="n">
        <v>8</v>
      </c>
      <c r="G348" s="12" t="n">
        <v>110</v>
      </c>
      <c r="H348" s="12" t="n">
        <v>21</v>
      </c>
      <c r="I348" s="11" t="n">
        <v>23</v>
      </c>
      <c r="J348" s="11" t="n">
        <v>0.15</v>
      </c>
      <c r="K348" s="11">
        <f>SUM(M348,O348,Q348,S348,U348,W348)</f>
        <v/>
      </c>
      <c r="L348" s="11">
        <f>SUM(AA348,AC348,AE348,AG348,AH348)</f>
        <v/>
      </c>
      <c r="M348" s="13" t="n"/>
      <c r="N348" s="14" t="n"/>
      <c r="O348" s="15" t="n"/>
      <c r="P348" s="14" t="n"/>
      <c r="Q348" s="16" t="n"/>
      <c r="R348" s="14" t="n"/>
      <c r="S348" s="17" t="n"/>
      <c r="T348" s="14" t="n"/>
      <c r="U348" s="14" t="n"/>
      <c r="V348" s="14" t="n"/>
      <c r="W348" s="19" t="n"/>
      <c r="X348" s="14" t="n"/>
      <c r="Y348" s="19" t="inlineStr"/>
      <c r="Z348" s="14" t="inlineStr"/>
      <c r="AA348" s="14" t="n"/>
      <c r="AB348" s="14" t="n"/>
      <c r="AC348" s="14" t="n"/>
      <c r="AD348" s="14" t="n"/>
      <c r="AE348" s="14" t="n"/>
      <c r="AF348" s="14" t="n"/>
      <c r="AG348" s="14" t="n"/>
      <c r="AH348" s="11" t="n">
        <v>0.15</v>
      </c>
      <c r="AI348" s="2">
        <f>SUM(N348,P348,R348,T348,V348,X348,Z348)</f>
        <v/>
      </c>
      <c r="AJ348" s="20">
        <f>IFERROR(AI348/$AI$616*100,0)</f>
        <v/>
      </c>
      <c r="AK348" s="2">
        <f>IFERROR(AJ348/100*$AK$1,0)</f>
        <v/>
      </c>
    </row>
    <row r="349">
      <c r="A349" s="11" t="inlineStr">
        <is>
          <t>10.08.1.76.001</t>
        </is>
      </c>
      <c r="B349" s="11" t="inlineStr">
        <is>
          <t>PHILIP D &amp; JENNIFER S BAILEY</t>
        </is>
      </c>
      <c r="C349" s="11" t="inlineStr">
        <is>
          <t>22606 IRONWOOD RD</t>
        </is>
      </c>
      <c r="D349" s="11" t="inlineStr">
        <is>
          <t>LAKEVILLE MN 55044</t>
        </is>
      </c>
      <c r="E349" s="11" t="inlineStr">
        <is>
          <t>002</t>
        </is>
      </c>
      <c r="F349" s="12" t="n">
        <v>8</v>
      </c>
      <c r="G349" s="12" t="n">
        <v>110</v>
      </c>
      <c r="H349" s="12" t="n">
        <v>21</v>
      </c>
      <c r="I349" s="14" t="n"/>
      <c r="J349" s="11" t="n">
        <v>0.44</v>
      </c>
      <c r="K349" s="11">
        <f>SUM(M349,O349,Q349,S349,U349,W349)</f>
        <v/>
      </c>
      <c r="L349" s="11">
        <f>SUM(AA349,AC349,AE349,AG349,AH349)</f>
        <v/>
      </c>
      <c r="M349" s="13" t="n"/>
      <c r="N349" s="14" t="n"/>
      <c r="O349" s="15" t="n"/>
      <c r="P349" s="14" t="n"/>
      <c r="Q349" s="16" t="n"/>
      <c r="R349" s="14" t="n"/>
      <c r="S349" s="17" t="n"/>
      <c r="T349" s="14" t="n"/>
      <c r="U349" s="14" t="n"/>
      <c r="V349" s="14" t="n"/>
      <c r="W349" s="18" t="n">
        <v>0.37</v>
      </c>
      <c r="X349" s="2" t="n">
        <v>34.52280264</v>
      </c>
      <c r="Y349" s="19" t="inlineStr"/>
      <c r="Z349" s="14" t="inlineStr"/>
      <c r="AA349" s="14" t="n"/>
      <c r="AB349" s="14" t="n"/>
      <c r="AC349" s="14" t="n"/>
      <c r="AD349" s="14" t="n"/>
      <c r="AE349" s="14" t="n"/>
      <c r="AF349" s="14" t="n"/>
      <c r="AG349" s="14" t="n"/>
      <c r="AH349" s="11" t="n">
        <v>0.08</v>
      </c>
      <c r="AI349" s="2">
        <f>SUM(N349,P349,R349,T349,V349,X349,Z349)</f>
        <v/>
      </c>
      <c r="AJ349" s="20">
        <f>IFERROR(AI349/$AI$616*100,0)</f>
        <v/>
      </c>
      <c r="AK349" s="2">
        <f>IFERROR(AJ349/100*$AK$1,0)</f>
        <v/>
      </c>
    </row>
    <row r="350">
      <c r="A350" s="11" t="inlineStr">
        <is>
          <t>10.08.1.76.002</t>
        </is>
      </c>
      <c r="B350" s="11" t="inlineStr">
        <is>
          <t>RANDY M DOMEIER &amp; JEAN M KIECKER</t>
        </is>
      </c>
      <c r="C350" s="11" t="inlineStr">
        <is>
          <t>5011 DUDLEY LAKE PATH</t>
        </is>
      </c>
      <c r="D350" s="11" t="inlineStr">
        <is>
          <t>FARIBAULT MN 55021</t>
        </is>
      </c>
      <c r="E350" s="11" t="inlineStr">
        <is>
          <t>002</t>
        </is>
      </c>
      <c r="F350" s="12" t="n">
        <v>8</v>
      </c>
      <c r="G350" s="12" t="n">
        <v>110</v>
      </c>
      <c r="H350" s="12" t="n">
        <v>21</v>
      </c>
      <c r="I350" s="14" t="n"/>
      <c r="J350" s="11" t="n">
        <v>0.44</v>
      </c>
      <c r="K350" s="11">
        <f>SUM(M350,O350,Q350,S350,U350,W350)</f>
        <v/>
      </c>
      <c r="L350" s="11">
        <f>SUM(AA350,AC350,AE350,AG350,AH350)</f>
        <v/>
      </c>
      <c r="M350" s="13" t="n"/>
      <c r="N350" s="14" t="n"/>
      <c r="O350" s="15" t="n"/>
      <c r="P350" s="14" t="n"/>
      <c r="Q350" s="16" t="n"/>
      <c r="R350" s="14" t="n"/>
      <c r="S350" s="17" t="n"/>
      <c r="T350" s="14" t="n"/>
      <c r="U350" s="14" t="n"/>
      <c r="V350" s="14" t="n"/>
      <c r="W350" s="18" t="n">
        <v>0.36</v>
      </c>
      <c r="X350" s="2" t="n">
        <v>33.58975392000001</v>
      </c>
      <c r="Y350" s="19" t="inlineStr"/>
      <c r="Z350" s="14" t="inlineStr"/>
      <c r="AA350" s="14" t="n"/>
      <c r="AB350" s="14" t="n"/>
      <c r="AC350" s="14" t="n"/>
      <c r="AD350" s="14" t="n"/>
      <c r="AE350" s="14" t="n"/>
      <c r="AF350" s="14" t="n"/>
      <c r="AG350" s="14" t="n"/>
      <c r="AH350" s="11" t="n">
        <v>0.08</v>
      </c>
      <c r="AI350" s="2">
        <f>SUM(N350,P350,R350,T350,V350,X350,Z350)</f>
        <v/>
      </c>
      <c r="AJ350" s="20">
        <f>IFERROR(AI350/$AI$616*100,0)</f>
        <v/>
      </c>
      <c r="AK350" s="2">
        <f>IFERROR(AJ350/100*$AK$1,0)</f>
        <v/>
      </c>
    </row>
    <row r="351">
      <c r="A351" s="11" t="inlineStr">
        <is>
          <t>10.08.1.76.003</t>
        </is>
      </c>
      <c r="B351" s="11" t="inlineStr">
        <is>
          <t>BRUCE I &amp; CYNTHIA L CAKE TRUST</t>
        </is>
      </c>
      <c r="C351" s="11" t="inlineStr">
        <is>
          <t>5025 DUDLEY LAKE PATH</t>
        </is>
      </c>
      <c r="D351" s="11" t="inlineStr">
        <is>
          <t>FARIBAULT MN 55021</t>
        </is>
      </c>
      <c r="E351" s="11" t="inlineStr">
        <is>
          <t>002</t>
        </is>
      </c>
      <c r="F351" s="12" t="n">
        <v>8</v>
      </c>
      <c r="G351" s="12" t="n">
        <v>110</v>
      </c>
      <c r="H351" s="12" t="n">
        <v>21</v>
      </c>
      <c r="I351" s="14" t="n"/>
      <c r="J351" s="11" t="n">
        <v>0.73</v>
      </c>
      <c r="K351" s="11">
        <f>SUM(M351,O351,Q351,S351,U351,W351)</f>
        <v/>
      </c>
      <c r="L351" s="11">
        <f>SUM(AA351,AC351,AE351,AG351,AH351)</f>
        <v/>
      </c>
      <c r="M351" s="13" t="n"/>
      <c r="N351" s="14" t="n"/>
      <c r="O351" s="15" t="n"/>
      <c r="P351" s="14" t="n"/>
      <c r="Q351" s="16" t="n"/>
      <c r="R351" s="14" t="n"/>
      <c r="S351" s="17" t="n"/>
      <c r="T351" s="14" t="n"/>
      <c r="U351" s="14" t="n"/>
      <c r="V351" s="14" t="n"/>
      <c r="W351" s="18" t="n">
        <v>0.6</v>
      </c>
      <c r="X351" s="2" t="n">
        <v>55.9829232</v>
      </c>
      <c r="Y351" s="19" t="inlineStr"/>
      <c r="Z351" s="14" t="inlineStr"/>
      <c r="AA351" s="14" t="n"/>
      <c r="AB351" s="14" t="n"/>
      <c r="AC351" s="14" t="n"/>
      <c r="AD351" s="14" t="n"/>
      <c r="AE351" s="14" t="n"/>
      <c r="AF351" s="14" t="n"/>
      <c r="AG351" s="14" t="n"/>
      <c r="AH351" s="11" t="n">
        <v>0.13</v>
      </c>
      <c r="AI351" s="2">
        <f>SUM(N351,P351,R351,T351,V351,X351,Z351)</f>
        <v/>
      </c>
      <c r="AJ351" s="20">
        <f>IFERROR(AI351/$AI$616*100,0)</f>
        <v/>
      </c>
      <c r="AK351" s="2">
        <f>IFERROR(AJ351/100*$AK$1,0)</f>
        <v/>
      </c>
    </row>
    <row r="352">
      <c r="A352" s="11" t="inlineStr">
        <is>
          <t>10.08.1.76.008</t>
        </is>
      </c>
      <c r="B352" s="11" t="inlineStr">
        <is>
          <t>ASHLYNN M CHAPPUIS</t>
        </is>
      </c>
      <c r="C352" s="11" t="inlineStr">
        <is>
          <t>5077 DUDLEY LAKE PATH</t>
        </is>
      </c>
      <c r="D352" s="11" t="inlineStr">
        <is>
          <t>FARIBAULT MN 55021</t>
        </is>
      </c>
      <c r="E352" s="11" t="inlineStr">
        <is>
          <t>002</t>
        </is>
      </c>
      <c r="F352" s="12" t="n">
        <v>8</v>
      </c>
      <c r="G352" s="12" t="n">
        <v>110</v>
      </c>
      <c r="H352" s="12" t="n">
        <v>21</v>
      </c>
      <c r="I352" s="14" t="n"/>
      <c r="J352" s="11" t="n">
        <v>0.8</v>
      </c>
      <c r="K352" s="11">
        <f>SUM(M352,O352,Q352,S352,U352,W352)</f>
        <v/>
      </c>
      <c r="L352" s="11">
        <f>SUM(AA352,AC352,AE352,AG352,AH352)</f>
        <v/>
      </c>
      <c r="M352" s="13" t="n"/>
      <c r="N352" s="14" t="n"/>
      <c r="O352" s="15" t="n"/>
      <c r="P352" s="14" t="n"/>
      <c r="Q352" s="16" t="n"/>
      <c r="R352" s="14" t="n"/>
      <c r="S352" s="17" t="n"/>
      <c r="T352" s="14" t="n"/>
      <c r="U352" s="14" t="n"/>
      <c r="V352" s="14" t="n"/>
      <c r="W352" s="18" t="n">
        <v>0.71</v>
      </c>
      <c r="X352" s="2" t="n">
        <v>66.24645912</v>
      </c>
      <c r="Y352" s="19" t="inlineStr"/>
      <c r="Z352" s="14" t="inlineStr"/>
      <c r="AA352" s="14" t="n"/>
      <c r="AB352" s="14" t="n"/>
      <c r="AC352" s="14" t="n"/>
      <c r="AD352" s="14" t="n"/>
      <c r="AE352" s="14" t="n"/>
      <c r="AF352" s="14" t="n"/>
      <c r="AG352" s="14" t="n"/>
      <c r="AH352" s="11" t="n">
        <v>0.09</v>
      </c>
      <c r="AI352" s="2">
        <f>SUM(N352,P352,R352,T352,V352,X352,Z352)</f>
        <v/>
      </c>
      <c r="AJ352" s="20">
        <f>IFERROR(AI352/$AI$616*100,0)</f>
        <v/>
      </c>
      <c r="AK352" s="2">
        <f>IFERROR(AJ352/100*$AK$1,0)</f>
        <v/>
      </c>
    </row>
    <row r="353">
      <c r="A353" s="11" t="inlineStr">
        <is>
          <t>10.08.1.76.012</t>
        </is>
      </c>
      <c r="B353" s="11" t="inlineStr">
        <is>
          <t>MICHAEL A STINOCHER</t>
        </is>
      </c>
      <c r="C353" s="11" t="inlineStr">
        <is>
          <t>7264 32ND AVE NW</t>
        </is>
      </c>
      <c r="D353" s="11" t="inlineStr">
        <is>
          <t>MEDFORD MN  55049</t>
        </is>
      </c>
      <c r="E353" s="11" t="inlineStr">
        <is>
          <t>002</t>
        </is>
      </c>
      <c r="F353" s="12" t="n">
        <v>8</v>
      </c>
      <c r="G353" s="12" t="n">
        <v>110</v>
      </c>
      <c r="H353" s="12" t="n">
        <v>21</v>
      </c>
      <c r="I353" s="14" t="n"/>
      <c r="J353" s="11" t="n">
        <v>0.3</v>
      </c>
      <c r="K353" s="11">
        <f>SUM(M353,O353,Q353,S353,U353,W353)</f>
        <v/>
      </c>
      <c r="L353" s="11">
        <f>SUM(AA353,AC353,AE353,AG353,AH353)</f>
        <v/>
      </c>
      <c r="M353" s="13" t="n"/>
      <c r="N353" s="14" t="n"/>
      <c r="O353" s="15" t="n"/>
      <c r="P353" s="14" t="n"/>
      <c r="Q353" s="16" t="n"/>
      <c r="R353" s="14" t="n"/>
      <c r="S353" s="17" t="n"/>
      <c r="T353" s="14" t="n"/>
      <c r="U353" s="14" t="n"/>
      <c r="V353" s="14" t="n"/>
      <c r="W353" s="18" t="n">
        <v>0.26</v>
      </c>
      <c r="X353" s="2" t="n">
        <v>24.25926672</v>
      </c>
      <c r="Y353" s="19" t="inlineStr"/>
      <c r="Z353" s="14" t="inlineStr"/>
      <c r="AA353" s="14" t="n"/>
      <c r="AB353" s="14" t="n"/>
      <c r="AC353" s="14" t="n"/>
      <c r="AD353" s="14" t="n"/>
      <c r="AE353" s="14" t="n"/>
      <c r="AF353" s="14" t="n"/>
      <c r="AG353" s="14" t="n"/>
      <c r="AH353" s="11" t="n">
        <v>0.03</v>
      </c>
      <c r="AI353" s="2">
        <f>SUM(N353,P353,R353,T353,V353,X353,Z353)</f>
        <v/>
      </c>
      <c r="AJ353" s="20">
        <f>IFERROR(AI353/$AI$616*100,0)</f>
        <v/>
      </c>
      <c r="AK353" s="2">
        <f>IFERROR(AJ353/100*$AK$1,0)</f>
        <v/>
      </c>
    </row>
    <row r="354">
      <c r="A354" s="11" t="inlineStr">
        <is>
          <t>10.08.1.76.013</t>
        </is>
      </c>
      <c r="B354" s="11" t="inlineStr">
        <is>
          <t>MICHAEL A STINOCHER</t>
        </is>
      </c>
      <c r="C354" s="11" t="inlineStr">
        <is>
          <t>7264 32ND AVE NW</t>
        </is>
      </c>
      <c r="D354" s="11" t="inlineStr">
        <is>
          <t>MEDFORD MN  55049</t>
        </is>
      </c>
      <c r="E354" s="11" t="inlineStr">
        <is>
          <t>002</t>
        </is>
      </c>
      <c r="F354" s="12" t="n">
        <v>8</v>
      </c>
      <c r="G354" s="12" t="n">
        <v>110</v>
      </c>
      <c r="H354" s="12" t="n">
        <v>21</v>
      </c>
      <c r="I354" s="14" t="n"/>
      <c r="J354" s="11" t="n">
        <v>0.27</v>
      </c>
      <c r="K354" s="11">
        <f>SUM(M354,O354,Q354,S354,U354,W354)</f>
        <v/>
      </c>
      <c r="L354" s="11">
        <f>SUM(AA354,AC354,AE354,AG354,AH354)</f>
        <v/>
      </c>
      <c r="M354" s="13" t="n"/>
      <c r="N354" s="14" t="n"/>
      <c r="O354" s="15" t="n"/>
      <c r="P354" s="14" t="n"/>
      <c r="Q354" s="16" t="n"/>
      <c r="R354" s="14" t="n"/>
      <c r="S354" s="17" t="n"/>
      <c r="T354" s="14" t="n"/>
      <c r="U354" s="14" t="n"/>
      <c r="V354" s="14" t="n"/>
      <c r="W354" s="18" t="n">
        <v>0.24</v>
      </c>
      <c r="X354" s="2" t="n">
        <v>22.39316928</v>
      </c>
      <c r="Y354" s="19" t="inlineStr"/>
      <c r="Z354" s="14" t="inlineStr"/>
      <c r="AA354" s="14" t="n"/>
      <c r="AB354" s="14" t="n"/>
      <c r="AC354" s="14" t="n"/>
      <c r="AD354" s="14" t="n"/>
      <c r="AE354" s="14" t="n"/>
      <c r="AF354" s="14" t="n"/>
      <c r="AG354" s="14" t="n"/>
      <c r="AH354" s="11" t="n">
        <v>0.03</v>
      </c>
      <c r="AI354" s="2">
        <f>SUM(N354,P354,R354,T354,V354,X354,Z354)</f>
        <v/>
      </c>
      <c r="AJ354" s="20">
        <f>IFERROR(AI354/$AI$616*100,0)</f>
        <v/>
      </c>
      <c r="AK354" s="2">
        <f>IFERROR(AJ354/100*$AK$1,0)</f>
        <v/>
      </c>
    </row>
    <row r="355">
      <c r="A355" s="11" t="inlineStr">
        <is>
          <t>10.08.1.76.015</t>
        </is>
      </c>
      <c r="B355" s="11" t="inlineStr">
        <is>
          <t>JAMES R &amp; PATTI M ROSETT</t>
        </is>
      </c>
      <c r="C355" s="11" t="inlineStr">
        <is>
          <t>5171 DUDLEY LAKE PATH</t>
        </is>
      </c>
      <c r="D355" s="11" t="inlineStr">
        <is>
          <t>FARIBAULT MN  55021</t>
        </is>
      </c>
      <c r="E355" s="11" t="inlineStr">
        <is>
          <t>002</t>
        </is>
      </c>
      <c r="F355" s="12" t="n">
        <v>8</v>
      </c>
      <c r="G355" s="12" t="n">
        <v>110</v>
      </c>
      <c r="H355" s="12" t="n">
        <v>21</v>
      </c>
      <c r="I355" s="14" t="n"/>
      <c r="J355" s="11" t="n">
        <v>0.46</v>
      </c>
      <c r="K355" s="11">
        <f>SUM(M355,O355,Q355,S355,U355,W355)</f>
        <v/>
      </c>
      <c r="L355" s="11">
        <f>SUM(AA355,AC355,AE355,AG355,AH355)</f>
        <v/>
      </c>
      <c r="M355" s="13" t="n"/>
      <c r="N355" s="14" t="n"/>
      <c r="O355" s="15" t="n"/>
      <c r="P355" s="14" t="n"/>
      <c r="Q355" s="16" t="n"/>
      <c r="R355" s="14" t="n"/>
      <c r="S355" s="17" t="n"/>
      <c r="T355" s="14" t="n"/>
      <c r="U355" s="14" t="n"/>
      <c r="V355" s="14" t="n"/>
      <c r="W355" s="18" t="n">
        <v>0.41</v>
      </c>
      <c r="X355" s="2" t="n">
        <v>38.25499752</v>
      </c>
      <c r="Y355" s="19" t="inlineStr"/>
      <c r="Z355" s="14" t="inlineStr"/>
      <c r="AA355" s="14" t="n"/>
      <c r="AB355" s="14" t="n"/>
      <c r="AC355" s="14" t="n"/>
      <c r="AD355" s="14" t="n"/>
      <c r="AE355" s="14" t="n"/>
      <c r="AF355" s="14" t="n"/>
      <c r="AG355" s="14" t="n"/>
      <c r="AH355" s="11" t="n">
        <v>0.04</v>
      </c>
      <c r="AI355" s="2">
        <f>SUM(N355,P355,R355,T355,V355,X355,Z355)</f>
        <v/>
      </c>
      <c r="AJ355" s="20">
        <f>IFERROR(AI355/$AI$616*100,0)</f>
        <v/>
      </c>
      <c r="AK355" s="2">
        <f>IFERROR(AJ355/100*$AK$1,0)</f>
        <v/>
      </c>
    </row>
    <row r="356">
      <c r="A356" s="11" t="inlineStr">
        <is>
          <t>10.08.1.76.016</t>
        </is>
      </c>
      <c r="B356" s="11" t="inlineStr">
        <is>
          <t>CHRISTOPHER &amp; CYNTHIA KAUFFELD</t>
        </is>
      </c>
      <c r="C356" s="11" t="inlineStr">
        <is>
          <t>901 2ND ST W</t>
        </is>
      </c>
      <c r="D356" s="11" t="inlineStr">
        <is>
          <t>NORTHFIELD MN  55057</t>
        </is>
      </c>
      <c r="E356" s="11" t="inlineStr">
        <is>
          <t>002</t>
        </is>
      </c>
      <c r="F356" s="12" t="n">
        <v>8</v>
      </c>
      <c r="G356" s="12" t="n">
        <v>110</v>
      </c>
      <c r="H356" s="12" t="n">
        <v>21</v>
      </c>
      <c r="I356" s="14" t="n"/>
      <c r="J356" s="11" t="n">
        <v>0.9399999999999999</v>
      </c>
      <c r="K356" s="11">
        <f>SUM(M356,O356,Q356,S356,U356,W356)</f>
        <v/>
      </c>
      <c r="L356" s="11">
        <f>SUM(AA356,AC356,AE356,AG356,AH356)</f>
        <v/>
      </c>
      <c r="M356" s="13" t="n"/>
      <c r="N356" s="14" t="n"/>
      <c r="O356" s="15" t="n"/>
      <c r="P356" s="14" t="n"/>
      <c r="Q356" s="16" t="n"/>
      <c r="R356" s="14" t="n"/>
      <c r="S356" s="17" t="n"/>
      <c r="T356" s="14" t="n"/>
      <c r="U356" s="14" t="n"/>
      <c r="V356" s="14" t="n"/>
      <c r="W356" s="18" t="n">
        <v>0.82</v>
      </c>
      <c r="X356" s="2" t="n">
        <v>76.50999503999999</v>
      </c>
      <c r="Y356" s="19" t="inlineStr"/>
      <c r="Z356" s="14" t="inlineStr"/>
      <c r="AA356" s="14" t="n"/>
      <c r="AB356" s="14" t="n"/>
      <c r="AC356" s="14" t="n"/>
      <c r="AD356" s="14" t="n"/>
      <c r="AE356" s="14" t="n"/>
      <c r="AF356" s="14" t="n"/>
      <c r="AG356" s="14" t="n"/>
      <c r="AH356" s="11" t="n">
        <v>0.12</v>
      </c>
      <c r="AI356" s="2">
        <f>SUM(N356,P356,R356,T356,V356,X356,Z356)</f>
        <v/>
      </c>
      <c r="AJ356" s="20">
        <f>IFERROR(AI356/$AI$616*100,0)</f>
        <v/>
      </c>
      <c r="AK356" s="2">
        <f>IFERROR(AJ356/100*$AK$1,0)</f>
        <v/>
      </c>
    </row>
    <row r="357">
      <c r="A357" s="11" t="inlineStr">
        <is>
          <t>10.08.1.76.017</t>
        </is>
      </c>
      <c r="B357" s="11" t="inlineStr">
        <is>
          <t>ERIC V ELZEN ET AL</t>
        </is>
      </c>
      <c r="C357" s="11" t="inlineStr">
        <is>
          <t>708 TEE GREEN CT NE</t>
        </is>
      </c>
      <c r="D357" s="11" t="inlineStr">
        <is>
          <t>STEWARTVILLE MN 55976</t>
        </is>
      </c>
      <c r="E357" s="11" t="inlineStr">
        <is>
          <t>002</t>
        </is>
      </c>
      <c r="F357" s="12" t="n">
        <v>8</v>
      </c>
      <c r="G357" s="12" t="n">
        <v>110</v>
      </c>
      <c r="H357" s="12" t="n">
        <v>21</v>
      </c>
      <c r="I357" s="14" t="n"/>
      <c r="J357" s="11" t="n">
        <v>0.41</v>
      </c>
      <c r="K357" s="11">
        <f>SUM(M357,O357,Q357,S357,U357,W357)</f>
        <v/>
      </c>
      <c r="L357" s="11">
        <f>SUM(AA357,AC357,AE357,AG357,AH357)</f>
        <v/>
      </c>
      <c r="M357" s="13" t="n"/>
      <c r="N357" s="14" t="n"/>
      <c r="O357" s="15" t="n"/>
      <c r="P357" s="14" t="n"/>
      <c r="Q357" s="16" t="n"/>
      <c r="R357" s="14" t="n"/>
      <c r="S357" s="17" t="n"/>
      <c r="T357" s="14" t="n"/>
      <c r="U357" s="14" t="n"/>
      <c r="V357" s="14" t="n"/>
      <c r="W357" s="18" t="n">
        <v>0.18</v>
      </c>
      <c r="X357" s="2" t="n">
        <v>16.79487696</v>
      </c>
      <c r="Y357" s="19" t="inlineStr"/>
      <c r="Z357" s="14" t="inlineStr"/>
      <c r="AA357" s="14" t="n"/>
      <c r="AB357" s="14" t="n"/>
      <c r="AC357" s="14" t="n"/>
      <c r="AD357" s="14" t="n"/>
      <c r="AE357" s="14" t="n"/>
      <c r="AF357" s="14" t="n"/>
      <c r="AG357" s="14" t="n"/>
      <c r="AH357" s="11" t="n">
        <v>0.23</v>
      </c>
      <c r="AI357" s="2">
        <f>SUM(N357,P357,R357,T357,V357,X357,Z357)</f>
        <v/>
      </c>
      <c r="AJ357" s="20">
        <f>IFERROR(AI357/$AI$616*100,0)</f>
        <v/>
      </c>
      <c r="AK357" s="2">
        <f>IFERROR(AJ357/100*$AK$1,0)</f>
        <v/>
      </c>
    </row>
    <row r="358">
      <c r="A358" s="11" t="inlineStr">
        <is>
          <t>10.08.1.76.018</t>
        </is>
      </c>
      <c r="B358" s="11" t="inlineStr">
        <is>
          <t>ERIC V ELZEN ET AL</t>
        </is>
      </c>
      <c r="C358" s="11" t="inlineStr">
        <is>
          <t>708 TEE GREEN CT NE</t>
        </is>
      </c>
      <c r="D358" s="11" t="inlineStr">
        <is>
          <t>STEWARTVILLE MN 55976</t>
        </is>
      </c>
      <c r="E358" s="11" t="inlineStr">
        <is>
          <t>002</t>
        </is>
      </c>
      <c r="F358" s="12" t="n">
        <v>8</v>
      </c>
      <c r="G358" s="12" t="n">
        <v>110</v>
      </c>
      <c r="H358" s="12" t="n">
        <v>21</v>
      </c>
      <c r="I358" s="14" t="n"/>
      <c r="J358" s="11" t="n">
        <v>0.46</v>
      </c>
      <c r="K358" s="11">
        <f>SUM(M358,O358,Q358,S358,U358,W358)</f>
        <v/>
      </c>
      <c r="L358" s="11">
        <f>SUM(AA358,AC358,AE358,AG358,AH358)</f>
        <v/>
      </c>
      <c r="M358" s="13" t="n"/>
      <c r="N358" s="14" t="n"/>
      <c r="O358" s="15" t="n"/>
      <c r="P358" s="14" t="n"/>
      <c r="Q358" s="16" t="n"/>
      <c r="R358" s="14" t="n"/>
      <c r="S358" s="17" t="n"/>
      <c r="T358" s="14" t="n"/>
      <c r="U358" s="14" t="n"/>
      <c r="V358" s="14" t="n"/>
      <c r="W358" s="18" t="n">
        <v>0.33</v>
      </c>
      <c r="X358" s="2" t="n">
        <v>30.79060776</v>
      </c>
      <c r="Y358" s="19" t="inlineStr"/>
      <c r="Z358" s="14" t="inlineStr"/>
      <c r="AA358" s="14" t="n"/>
      <c r="AB358" s="14" t="n"/>
      <c r="AC358" s="14" t="n"/>
      <c r="AD358" s="14" t="n"/>
      <c r="AE358" s="14" t="n"/>
      <c r="AF358" s="14" t="n"/>
      <c r="AG358" s="14" t="n"/>
      <c r="AH358" s="11" t="n">
        <v>0.13</v>
      </c>
      <c r="AI358" s="2">
        <f>SUM(N358,P358,R358,T358,V358,X358,Z358)</f>
        <v/>
      </c>
      <c r="AJ358" s="20">
        <f>IFERROR(AI358/$AI$616*100,0)</f>
        <v/>
      </c>
      <c r="AK358" s="2">
        <f>IFERROR(AJ358/100*$AK$1,0)</f>
        <v/>
      </c>
    </row>
    <row r="359">
      <c r="A359" s="11" t="inlineStr">
        <is>
          <t>10.08.1.76.019</t>
        </is>
      </c>
      <c r="B359" s="11" t="inlineStr">
        <is>
          <t>GARY &amp; MARGARET ELZEN</t>
        </is>
      </c>
      <c r="C359" s="11" t="inlineStr">
        <is>
          <t>5187 DUDLEY LAKE PT</t>
        </is>
      </c>
      <c r="D359" s="11" t="inlineStr">
        <is>
          <t>FARIBAULT MN 55021</t>
        </is>
      </c>
      <c r="E359" s="11" t="inlineStr">
        <is>
          <t>002</t>
        </is>
      </c>
      <c r="F359" s="12" t="n">
        <v>8</v>
      </c>
      <c r="G359" s="12" t="n">
        <v>110</v>
      </c>
      <c r="H359" s="12" t="n">
        <v>21</v>
      </c>
      <c r="I359" s="14" t="n"/>
      <c r="J359" s="11" t="n">
        <v>0.89</v>
      </c>
      <c r="K359" s="11">
        <f>SUM(M359,O359,Q359,S359,U359,W359)</f>
        <v/>
      </c>
      <c r="L359" s="11">
        <f>SUM(AA359,AC359,AE359,AG359,AH359)</f>
        <v/>
      </c>
      <c r="M359" s="13" t="n"/>
      <c r="N359" s="14" t="n"/>
      <c r="O359" s="15" t="n"/>
      <c r="P359" s="14" t="n"/>
      <c r="Q359" s="16" t="n"/>
      <c r="R359" s="14" t="n"/>
      <c r="S359" s="17" t="n"/>
      <c r="T359" s="14" t="n"/>
      <c r="U359" s="14" t="n"/>
      <c r="V359" s="14" t="n"/>
      <c r="W359" s="18" t="n">
        <v>0.82</v>
      </c>
      <c r="X359" s="2" t="n">
        <v>82.07705982700114</v>
      </c>
      <c r="Y359" s="19" t="inlineStr"/>
      <c r="Z359" s="14" t="inlineStr"/>
      <c r="AA359" s="14" t="n"/>
      <c r="AB359" s="14" t="n"/>
      <c r="AC359" s="14" t="n"/>
      <c r="AD359" s="14" t="n"/>
      <c r="AE359" s="14" t="n"/>
      <c r="AF359" s="14" t="n"/>
      <c r="AG359" s="14" t="n"/>
      <c r="AH359" s="11" t="n">
        <v>0.07000000000000001</v>
      </c>
      <c r="AI359" s="2">
        <f>SUM(N359,P359,R359,T359,V359,X359,Z359)</f>
        <v/>
      </c>
      <c r="AJ359" s="20">
        <f>IFERROR(AI359/$AI$616*100,0)</f>
        <v/>
      </c>
      <c r="AK359" s="2">
        <f>IFERROR(AJ359/100*$AK$1,0)</f>
        <v/>
      </c>
    </row>
    <row r="360">
      <c r="A360" s="11" t="inlineStr">
        <is>
          <t>10.08.1.76.020</t>
        </is>
      </c>
      <c r="B360" s="11" t="inlineStr">
        <is>
          <t>DEAN W LENNON</t>
        </is>
      </c>
      <c r="C360" s="11" t="inlineStr">
        <is>
          <t>5241 KELLY LAKE TR</t>
        </is>
      </c>
      <c r="D360" s="11" t="inlineStr">
        <is>
          <t>FARIBAULT MN  55021</t>
        </is>
      </c>
      <c r="E360" s="11" t="inlineStr">
        <is>
          <t>002</t>
        </is>
      </c>
      <c r="F360" s="12" t="n">
        <v>8</v>
      </c>
      <c r="G360" s="12" t="n">
        <v>110</v>
      </c>
      <c r="H360" s="12" t="n">
        <v>21</v>
      </c>
      <c r="I360" s="14" t="n"/>
      <c r="J360" s="11" t="n">
        <v>0.25</v>
      </c>
      <c r="K360" s="11">
        <f>SUM(M360,O360,Q360,S360,U360,W360)</f>
        <v/>
      </c>
      <c r="L360" s="11">
        <f>SUM(AA360,AC360,AE360,AG360,AH360)</f>
        <v/>
      </c>
      <c r="M360" s="13" t="n"/>
      <c r="N360" s="14" t="n"/>
      <c r="O360" s="15" t="n"/>
      <c r="P360" s="14" t="n"/>
      <c r="Q360" s="16" t="n"/>
      <c r="R360" s="14" t="n"/>
      <c r="S360" s="17" t="n"/>
      <c r="T360" s="14" t="n"/>
      <c r="U360" s="14" t="n"/>
      <c r="V360" s="14" t="n"/>
      <c r="W360" s="18" t="n">
        <v>0.17</v>
      </c>
      <c r="X360" s="2" t="n">
        <v>15.86182824</v>
      </c>
      <c r="Y360" s="19" t="inlineStr"/>
      <c r="Z360" s="14" t="inlineStr"/>
      <c r="AA360" s="14" t="n"/>
      <c r="AB360" s="14" t="n"/>
      <c r="AC360" s="14" t="n"/>
      <c r="AD360" s="14" t="n"/>
      <c r="AE360" s="14" t="n"/>
      <c r="AF360" s="14" t="n"/>
      <c r="AG360" s="14" t="n"/>
      <c r="AH360" s="11" t="n">
        <v>0.08</v>
      </c>
      <c r="AI360" s="2">
        <f>SUM(N360,P360,R360,T360,V360,X360,Z360)</f>
        <v/>
      </c>
      <c r="AJ360" s="20">
        <f>IFERROR(AI360/$AI$616*100,0)</f>
        <v/>
      </c>
      <c r="AK360" s="2">
        <f>IFERROR(AJ360/100*$AK$1,0)</f>
        <v/>
      </c>
    </row>
    <row r="361">
      <c r="A361" s="11" t="inlineStr">
        <is>
          <t>10.08.1.76.021</t>
        </is>
      </c>
      <c r="B361" s="11" t="inlineStr">
        <is>
          <t>DEAN W LENNON</t>
        </is>
      </c>
      <c r="C361" s="11" t="inlineStr">
        <is>
          <t>5241 KELLY LAKE TR</t>
        </is>
      </c>
      <c r="D361" s="11" t="inlineStr">
        <is>
          <t>FARIBAULT MN  55021</t>
        </is>
      </c>
      <c r="E361" s="11" t="inlineStr">
        <is>
          <t>002</t>
        </is>
      </c>
      <c r="F361" s="12" t="n">
        <v>8</v>
      </c>
      <c r="G361" s="12" t="n">
        <v>110</v>
      </c>
      <c r="H361" s="12" t="n">
        <v>21</v>
      </c>
      <c r="I361" s="14" t="n"/>
      <c r="J361" s="11" t="n">
        <v>0.15</v>
      </c>
      <c r="K361" s="11">
        <f>SUM(M361,O361,Q361,S361,U361,W361)</f>
        <v/>
      </c>
      <c r="L361" s="11">
        <f>SUM(AA361,AC361,AE361,AG361,AH361)</f>
        <v/>
      </c>
      <c r="M361" s="13" t="n"/>
      <c r="N361" s="14" t="n"/>
      <c r="O361" s="15" t="n"/>
      <c r="P361" s="14" t="n"/>
      <c r="Q361" s="16" t="n"/>
      <c r="R361" s="14" t="n"/>
      <c r="S361" s="17" t="n"/>
      <c r="T361" s="14" t="n"/>
      <c r="U361" s="14" t="n"/>
      <c r="V361" s="14" t="n"/>
      <c r="W361" s="18" t="n">
        <v>0.12</v>
      </c>
      <c r="X361" s="2" t="n">
        <v>11.19658464</v>
      </c>
      <c r="Y361" s="19" t="inlineStr"/>
      <c r="Z361" s="14" t="inlineStr"/>
      <c r="AA361" s="14" t="n"/>
      <c r="AB361" s="14" t="n"/>
      <c r="AC361" s="14" t="n"/>
      <c r="AD361" s="14" t="n"/>
      <c r="AE361" s="14" t="n"/>
      <c r="AF361" s="14" t="n"/>
      <c r="AG361" s="14" t="n"/>
      <c r="AH361" s="11" t="n">
        <v>0.02</v>
      </c>
      <c r="AI361" s="2">
        <f>SUM(N361,P361,R361,T361,V361,X361,Z361)</f>
        <v/>
      </c>
      <c r="AJ361" s="20">
        <f>IFERROR(AI361/$AI$616*100,0)</f>
        <v/>
      </c>
      <c r="AK361" s="2">
        <f>IFERROR(AJ361/100*$AK$1,0)</f>
        <v/>
      </c>
    </row>
    <row r="362">
      <c r="A362" s="11" t="inlineStr">
        <is>
          <t>10.08.1.76.023</t>
        </is>
      </c>
      <c r="B362" s="11" t="inlineStr">
        <is>
          <t>DALE R &amp; DEBORAH J GRANNEMAN</t>
        </is>
      </c>
      <c r="C362" s="11" t="inlineStr">
        <is>
          <t>5057 DUDLEY LAKE PATH</t>
        </is>
      </c>
      <c r="D362" s="11" t="inlineStr">
        <is>
          <t>FARIBAULT MN 55021</t>
        </is>
      </c>
      <c r="E362" s="11" t="inlineStr">
        <is>
          <t>002</t>
        </is>
      </c>
      <c r="F362" s="12" t="n">
        <v>8</v>
      </c>
      <c r="G362" s="12" t="n">
        <v>110</v>
      </c>
      <c r="H362" s="12" t="n">
        <v>21</v>
      </c>
      <c r="I362" s="14" t="n"/>
      <c r="J362" s="11" t="n">
        <v>0.95</v>
      </c>
      <c r="K362" s="11">
        <f>SUM(M362,O362,Q362,S362,U362,W362)</f>
        <v/>
      </c>
      <c r="L362" s="11">
        <f>SUM(AA362,AC362,AE362,AG362,AH362)</f>
        <v/>
      </c>
      <c r="M362" s="13" t="n"/>
      <c r="N362" s="14" t="n"/>
      <c r="O362" s="15" t="n"/>
      <c r="P362" s="14" t="n"/>
      <c r="Q362" s="16" t="n"/>
      <c r="R362" s="14" t="n"/>
      <c r="S362" s="17" t="n"/>
      <c r="T362" s="14" t="n"/>
      <c r="U362" s="14" t="n"/>
      <c r="V362" s="14" t="n"/>
      <c r="W362" s="18" t="n">
        <v>0.89</v>
      </c>
      <c r="X362" s="2" t="n">
        <v>83.04133608000001</v>
      </c>
      <c r="Y362" s="19" t="inlineStr"/>
      <c r="Z362" s="14" t="inlineStr"/>
      <c r="AA362" s="14" t="n"/>
      <c r="AB362" s="14" t="n"/>
      <c r="AC362" s="14" t="n"/>
      <c r="AD362" s="14" t="n"/>
      <c r="AE362" s="14" t="n"/>
      <c r="AF362" s="14" t="n"/>
      <c r="AG362" s="14" t="n"/>
      <c r="AH362" s="11" t="n">
        <v>0.06</v>
      </c>
      <c r="AI362" s="2">
        <f>SUM(N362,P362,R362,T362,V362,X362,Z362)</f>
        <v/>
      </c>
      <c r="AJ362" s="20">
        <f>IFERROR(AI362/$AI$616*100,0)</f>
        <v/>
      </c>
      <c r="AK362" s="2">
        <f>IFERROR(AJ362/100*$AK$1,0)</f>
        <v/>
      </c>
    </row>
    <row r="363">
      <c r="A363" s="11" t="inlineStr">
        <is>
          <t>10.08.1.77.003</t>
        </is>
      </c>
      <c r="B363" s="11" t="inlineStr">
        <is>
          <t>CLARENCE E SWANSON TRUST</t>
        </is>
      </c>
      <c r="C363" s="11" t="inlineStr">
        <is>
          <t>5075 DUDLEY LAKE PATH</t>
        </is>
      </c>
      <c r="D363" s="11" t="inlineStr">
        <is>
          <t>FARIBAULT MN 55021</t>
        </is>
      </c>
      <c r="E363" s="11" t="inlineStr">
        <is>
          <t>002</t>
        </is>
      </c>
      <c r="F363" s="12" t="n">
        <v>8</v>
      </c>
      <c r="G363" s="12" t="n">
        <v>110</v>
      </c>
      <c r="H363" s="12" t="n">
        <v>21</v>
      </c>
      <c r="I363" s="14" t="n"/>
      <c r="J363" s="11" t="n">
        <v>0.59</v>
      </c>
      <c r="K363" s="11">
        <f>SUM(M363,O363,Q363,S363,U363,W363)</f>
        <v/>
      </c>
      <c r="L363" s="11">
        <f>SUM(AA363,AC363,AE363,AG363,AH363)</f>
        <v/>
      </c>
      <c r="M363" s="13" t="n"/>
      <c r="N363" s="14" t="n"/>
      <c r="O363" s="15" t="n"/>
      <c r="P363" s="14" t="n"/>
      <c r="Q363" s="16" t="n"/>
      <c r="R363" s="14" t="n"/>
      <c r="S363" s="17" t="n"/>
      <c r="T363" s="14" t="n"/>
      <c r="U363" s="14" t="n"/>
      <c r="V363" s="14" t="n"/>
      <c r="W363" s="18" t="n">
        <v>0.59</v>
      </c>
      <c r="X363" s="2" t="n">
        <v>55.04987448</v>
      </c>
      <c r="Y363" s="19" t="inlineStr"/>
      <c r="Z363" s="14" t="inlineStr"/>
      <c r="AA363" s="14" t="n"/>
      <c r="AB363" s="14" t="n"/>
      <c r="AC363" s="14" t="n"/>
      <c r="AD363" s="14" t="n"/>
      <c r="AE363" s="14" t="n"/>
      <c r="AF363" s="14" t="n"/>
      <c r="AG363" s="14" t="n"/>
      <c r="AH363" s="14" t="n"/>
      <c r="AI363" s="2">
        <f>SUM(N363,P363,R363,T363,V363,X363,Z363)</f>
        <v/>
      </c>
      <c r="AJ363" s="20">
        <f>IFERROR(AI363/$AI$616*100,0)</f>
        <v/>
      </c>
      <c r="AK363" s="2">
        <f>IFERROR(AJ363/100*$AK$1,0)</f>
        <v/>
      </c>
    </row>
    <row r="364">
      <c r="A364" s="11" t="inlineStr">
        <is>
          <t>10.08.1.77.004</t>
        </is>
      </c>
      <c r="B364" s="11" t="inlineStr">
        <is>
          <t>CLARENCE E SWANSON TRUST</t>
        </is>
      </c>
      <c r="C364" s="11" t="inlineStr">
        <is>
          <t>5075 DUDLEY LAKE PATH</t>
        </is>
      </c>
      <c r="D364" s="11" t="inlineStr">
        <is>
          <t>FARIBAULT MN 55021</t>
        </is>
      </c>
      <c r="E364" s="11" t="inlineStr">
        <is>
          <t>002</t>
        </is>
      </c>
      <c r="F364" s="12" t="n">
        <v>8</v>
      </c>
      <c r="G364" s="12" t="n">
        <v>110</v>
      </c>
      <c r="H364" s="12" t="n">
        <v>21</v>
      </c>
      <c r="I364" s="14" t="n"/>
      <c r="J364" s="11" t="n">
        <v>0.73</v>
      </c>
      <c r="K364" s="11">
        <f>SUM(M364,O364,Q364,S364,U364,W364)</f>
        <v/>
      </c>
      <c r="L364" s="11">
        <f>SUM(AA364,AC364,AE364,AG364,AH364)</f>
        <v/>
      </c>
      <c r="M364" s="13" t="n"/>
      <c r="N364" s="14" t="n"/>
      <c r="O364" s="15" t="n"/>
      <c r="P364" s="14" t="n"/>
      <c r="Q364" s="16" t="n"/>
      <c r="R364" s="14" t="n"/>
      <c r="S364" s="17" t="n"/>
      <c r="T364" s="14" t="n"/>
      <c r="U364" s="14" t="n"/>
      <c r="V364" s="14" t="n"/>
      <c r="W364" s="18" t="n">
        <v>0.65</v>
      </c>
      <c r="X364" s="2" t="n">
        <v>60.64816680000001</v>
      </c>
      <c r="Y364" s="19" t="inlineStr"/>
      <c r="Z364" s="14" t="inlineStr"/>
      <c r="AA364" s="14" t="n"/>
      <c r="AB364" s="14" t="n"/>
      <c r="AC364" s="14" t="n"/>
      <c r="AD364" s="14" t="n"/>
      <c r="AE364" s="14" t="n"/>
      <c r="AF364" s="14" t="n"/>
      <c r="AG364" s="14" t="n"/>
      <c r="AH364" s="11" t="n">
        <v>0.08</v>
      </c>
      <c r="AI364" s="2">
        <f>SUM(N364,P364,R364,T364,V364,X364,Z364)</f>
        <v/>
      </c>
      <c r="AJ364" s="20">
        <f>IFERROR(AI364/$AI$616*100,0)</f>
        <v/>
      </c>
      <c r="AK364" s="2">
        <f>IFERROR(AJ364/100*$AK$1,0)</f>
        <v/>
      </c>
    </row>
    <row r="365">
      <c r="A365" s="11" t="inlineStr">
        <is>
          <t>10.08.1.77.005</t>
        </is>
      </c>
      <c r="B365" s="11" t="inlineStr">
        <is>
          <t>BRETT G &amp; REBECCA L NOVOTNY</t>
        </is>
      </c>
      <c r="C365" s="11" t="inlineStr">
        <is>
          <t>5121 DUDLEY LAKE PATH</t>
        </is>
      </c>
      <c r="D365" s="11" t="inlineStr">
        <is>
          <t>FARIBAULT MN 55021</t>
        </is>
      </c>
      <c r="E365" s="11" t="inlineStr">
        <is>
          <t>002</t>
        </is>
      </c>
      <c r="F365" s="12" t="n">
        <v>8</v>
      </c>
      <c r="G365" s="12" t="n">
        <v>110</v>
      </c>
      <c r="H365" s="12" t="n">
        <v>21</v>
      </c>
      <c r="I365" s="14" t="n"/>
      <c r="J365" s="11" t="n">
        <v>1.12</v>
      </c>
      <c r="K365" s="11">
        <f>SUM(M365,O365,Q365,S365,U365,W365)</f>
        <v/>
      </c>
      <c r="L365" s="11">
        <f>SUM(AA365,AC365,AE365,AG365,AH365)</f>
        <v/>
      </c>
      <c r="M365" s="13" t="n"/>
      <c r="N365" s="14" t="n"/>
      <c r="O365" s="15" t="n"/>
      <c r="P365" s="14" t="n"/>
      <c r="Q365" s="16" t="n"/>
      <c r="R365" s="14" t="n"/>
      <c r="S365" s="17" t="n"/>
      <c r="T365" s="14" t="n"/>
      <c r="U365" s="14" t="n"/>
      <c r="V365" s="14" t="n"/>
      <c r="W365" s="18" t="n">
        <v>1.07</v>
      </c>
      <c r="X365" s="2" t="n">
        <v>99.83621304</v>
      </c>
      <c r="Y365" s="19" t="inlineStr"/>
      <c r="Z365" s="14" t="inlineStr"/>
      <c r="AA365" s="14" t="n"/>
      <c r="AB365" s="14" t="n"/>
      <c r="AC365" s="14" t="n"/>
      <c r="AD365" s="14" t="n"/>
      <c r="AE365" s="14" t="n"/>
      <c r="AF365" s="14" t="n"/>
      <c r="AG365" s="14" t="n"/>
      <c r="AH365" s="11" t="n">
        <v>0.05</v>
      </c>
      <c r="AI365" s="2">
        <f>SUM(N365,P365,R365,T365,V365,X365,Z365)</f>
        <v/>
      </c>
      <c r="AJ365" s="20">
        <f>IFERROR(AI365/$AI$616*100,0)</f>
        <v/>
      </c>
      <c r="AK365" s="2">
        <f>IFERROR(AJ365/100*$AK$1,0)</f>
        <v/>
      </c>
    </row>
    <row r="366">
      <c r="A366" s="11" t="inlineStr">
        <is>
          <t>10.08.1.77.006</t>
        </is>
      </c>
      <c r="B366" s="11" t="inlineStr">
        <is>
          <t>JAMES ANDREW &amp; CARLA ANN GROEBNER</t>
        </is>
      </c>
      <c r="C366" s="11" t="inlineStr">
        <is>
          <t>5161 DUDLEY LAKE PATH</t>
        </is>
      </c>
      <c r="D366" s="11" t="inlineStr">
        <is>
          <t>FARIBAULT MN 55021</t>
        </is>
      </c>
      <c r="E366" s="11" t="inlineStr">
        <is>
          <t>002</t>
        </is>
      </c>
      <c r="F366" s="12" t="n">
        <v>8</v>
      </c>
      <c r="G366" s="12" t="n">
        <v>110</v>
      </c>
      <c r="H366" s="12" t="n">
        <v>21</v>
      </c>
      <c r="I366" s="14" t="n"/>
      <c r="J366" s="11" t="n">
        <v>0.67</v>
      </c>
      <c r="K366" s="11">
        <f>SUM(M366,O366,Q366,S366,U366,W366)</f>
        <v/>
      </c>
      <c r="L366" s="11">
        <f>SUM(AA366,AC366,AE366,AG366,AH366)</f>
        <v/>
      </c>
      <c r="M366" s="13" t="n"/>
      <c r="N366" s="14" t="n"/>
      <c r="O366" s="15" t="n"/>
      <c r="P366" s="14" t="n"/>
      <c r="Q366" s="16" t="n"/>
      <c r="R366" s="14" t="n"/>
      <c r="S366" s="17" t="n"/>
      <c r="T366" s="14" t="n"/>
      <c r="U366" s="14" t="n"/>
      <c r="V366" s="14" t="n"/>
      <c r="W366" s="18" t="n">
        <v>0.63</v>
      </c>
      <c r="X366" s="2" t="n">
        <v>58.78206936</v>
      </c>
      <c r="Y366" s="19" t="inlineStr"/>
      <c r="Z366" s="14" t="inlineStr"/>
      <c r="AA366" s="14" t="n"/>
      <c r="AB366" s="14" t="n"/>
      <c r="AC366" s="14" t="n"/>
      <c r="AD366" s="14" t="n"/>
      <c r="AE366" s="14" t="n"/>
      <c r="AF366" s="14" t="n"/>
      <c r="AG366" s="14" t="n"/>
      <c r="AH366" s="11" t="n">
        <v>0.04</v>
      </c>
      <c r="AI366" s="2">
        <f>SUM(N366,P366,R366,T366,V366,X366,Z366)</f>
        <v/>
      </c>
      <c r="AJ366" s="20">
        <f>IFERROR(AI366/$AI$616*100,0)</f>
        <v/>
      </c>
      <c r="AK366" s="2">
        <f>IFERROR(AJ366/100*$AK$1,0)</f>
        <v/>
      </c>
    </row>
    <row r="367">
      <c r="A367" s="11" t="inlineStr">
        <is>
          <t>10.08.2.26.001</t>
        </is>
      </c>
      <c r="B367" s="11" t="inlineStr">
        <is>
          <t>SHAWN R &amp; NISSA J BUTTERFIELD</t>
        </is>
      </c>
      <c r="C367" s="11" t="inlineStr">
        <is>
          <t>6008 FRENCH LAKE TRL</t>
        </is>
      </c>
      <c r="D367" s="11" t="inlineStr">
        <is>
          <t>FARIBAULT MN 55021</t>
        </is>
      </c>
      <c r="E367" s="11" t="inlineStr">
        <is>
          <t>004</t>
        </is>
      </c>
      <c r="F367" s="12" t="n">
        <v>8</v>
      </c>
      <c r="G367" s="12" t="n">
        <v>110</v>
      </c>
      <c r="H367" s="12" t="n">
        <v>21</v>
      </c>
      <c r="I367" s="11" t="n">
        <v>8</v>
      </c>
      <c r="J367" s="11" t="n">
        <v>7.74</v>
      </c>
      <c r="K367" s="11">
        <f>SUM(M367,O367,Q367,S367,U367,W367)</f>
        <v/>
      </c>
      <c r="L367" s="11">
        <f>SUM(AA367,AC367,AE367,AG367,AH367)</f>
        <v/>
      </c>
      <c r="M367" s="13" t="n"/>
      <c r="N367" s="14" t="n"/>
      <c r="O367" s="15" t="n"/>
      <c r="P367" s="14" t="n"/>
      <c r="Q367" s="16" t="n"/>
      <c r="R367" s="14" t="n"/>
      <c r="S367" s="17" t="n"/>
      <c r="T367" s="14" t="n"/>
      <c r="U367" s="14" t="n"/>
      <c r="V367" s="14" t="n"/>
      <c r="W367" s="18" t="n">
        <v>1.29</v>
      </c>
      <c r="X367" s="2" t="n">
        <v>126.62070336</v>
      </c>
      <c r="Y367" s="19" t="inlineStr"/>
      <c r="Z367" s="14" t="inlineStr"/>
      <c r="AA367" s="14" t="n"/>
      <c r="AB367" s="14" t="n"/>
      <c r="AC367" s="14" t="n"/>
      <c r="AD367" s="14" t="n"/>
      <c r="AE367" s="14" t="n"/>
      <c r="AF367" s="14" t="n"/>
      <c r="AG367" s="14" t="n"/>
      <c r="AH367" s="11" t="n">
        <v>6.46</v>
      </c>
      <c r="AI367" s="2">
        <f>SUM(N367,P367,R367,T367,V367,X367,Z367)</f>
        <v/>
      </c>
      <c r="AJ367" s="20">
        <f>IFERROR(AI367/$AI$616*100,0)</f>
        <v/>
      </c>
      <c r="AK367" s="2">
        <f>IFERROR(AJ367/100*$AK$1,0)</f>
        <v/>
      </c>
    </row>
    <row r="368">
      <c r="A368" s="11" t="inlineStr">
        <is>
          <t>10.08.2.26.002</t>
        </is>
      </c>
      <c r="B368" s="11" t="inlineStr">
        <is>
          <t>SHAWN R &amp; NISSA J BUTTERFIELD</t>
        </is>
      </c>
      <c r="C368" s="11" t="inlineStr">
        <is>
          <t>6008 FRENCH LAKE TRL</t>
        </is>
      </c>
      <c r="D368" s="11" t="inlineStr">
        <is>
          <t>FARIBAULT MN 55021</t>
        </is>
      </c>
      <c r="E368" s="11" t="inlineStr">
        <is>
          <t>004</t>
        </is>
      </c>
      <c r="F368" s="12" t="n">
        <v>7</v>
      </c>
      <c r="G368" s="12" t="n">
        <v>110</v>
      </c>
      <c r="H368" s="12" t="n">
        <v>21</v>
      </c>
      <c r="I368" s="11" t="n">
        <v>49</v>
      </c>
      <c r="J368" s="11" t="n">
        <v>0.18</v>
      </c>
      <c r="K368" s="11">
        <f>SUM(M368,O368,Q368,S368,U368,W368)</f>
        <v/>
      </c>
      <c r="L368" s="11">
        <f>SUM(AA368,AC368,AE368,AG368,AH368)</f>
        <v/>
      </c>
      <c r="M368" s="13" t="n"/>
      <c r="N368" s="14" t="n"/>
      <c r="O368" s="15" t="n"/>
      <c r="P368" s="14" t="n"/>
      <c r="Q368" s="16" t="n"/>
      <c r="R368" s="14" t="n"/>
      <c r="S368" s="17" t="n"/>
      <c r="T368" s="14" t="n"/>
      <c r="U368" s="14" t="n"/>
      <c r="V368" s="14" t="n"/>
      <c r="W368" s="18" t="n">
        <v>0.18</v>
      </c>
      <c r="X368" s="2" t="n">
        <v>35.33601023999999</v>
      </c>
      <c r="Y368" s="19" t="inlineStr"/>
      <c r="Z368" s="14" t="inlineStr"/>
      <c r="AA368" s="14" t="n"/>
      <c r="AB368" s="14" t="n"/>
      <c r="AC368" s="14" t="n"/>
      <c r="AD368" s="14" t="n"/>
      <c r="AE368" s="14" t="n"/>
      <c r="AF368" s="14" t="n"/>
      <c r="AG368" s="14" t="n"/>
      <c r="AH368" s="11" t="n">
        <v>20.58</v>
      </c>
      <c r="AI368" s="2">
        <f>SUM(N368,P368,R368,T368,V368,X368,Z368)</f>
        <v/>
      </c>
      <c r="AJ368" s="20">
        <f>IFERROR(AI368/$AI$616*100,0)</f>
        <v/>
      </c>
      <c r="AK368" s="2">
        <f>IFERROR(AJ368/100*$AK$1,0)</f>
        <v/>
      </c>
    </row>
    <row r="369">
      <c r="A369" s="11" t="inlineStr">
        <is>
          <t>10.08.2.26.002</t>
        </is>
      </c>
      <c r="B369" s="11" t="inlineStr">
        <is>
          <t>SHAWN R &amp; NISSA J BUTTERFIELD</t>
        </is>
      </c>
      <c r="C369" s="11" t="inlineStr">
        <is>
          <t>6008 FRENCH LAKE TRL</t>
        </is>
      </c>
      <c r="D369" s="11" t="inlineStr">
        <is>
          <t>FARIBAULT MN 55021</t>
        </is>
      </c>
      <c r="E369" s="11" t="inlineStr">
        <is>
          <t>004</t>
        </is>
      </c>
      <c r="F369" s="12" t="n">
        <v>8</v>
      </c>
      <c r="G369" s="12" t="n">
        <v>110</v>
      </c>
      <c r="H369" s="12" t="n">
        <v>21</v>
      </c>
      <c r="I369" s="11" t="n">
        <v>49</v>
      </c>
      <c r="J369" s="11" t="n">
        <v>41.34</v>
      </c>
      <c r="K369" s="11">
        <f>SUM(M369,O369,Q369,S369,U369,W369)</f>
        <v/>
      </c>
      <c r="L369" s="11">
        <f>SUM(AA369,AC369,AE369,AG369,AH369)</f>
        <v/>
      </c>
      <c r="M369" s="13" t="n"/>
      <c r="N369" s="14" t="n"/>
      <c r="O369" s="15" t="n"/>
      <c r="P369" s="14" t="n"/>
      <c r="Q369" s="16" t="n"/>
      <c r="R369" s="14" t="n"/>
      <c r="S369" s="17" t="n"/>
      <c r="T369" s="14" t="n"/>
      <c r="U369" s="14" t="n"/>
      <c r="V369" s="14" t="n"/>
      <c r="W369" s="18" t="n">
        <v>0.18</v>
      </c>
      <c r="X369" s="2" t="n">
        <v>35.33601023999999</v>
      </c>
      <c r="Y369" s="19" t="inlineStr"/>
      <c r="Z369" s="14" t="inlineStr"/>
      <c r="AA369" s="14" t="n"/>
      <c r="AB369" s="14" t="n"/>
      <c r="AC369" s="14" t="n"/>
      <c r="AD369" s="14" t="n"/>
      <c r="AE369" s="14" t="n"/>
      <c r="AF369" s="14" t="n"/>
      <c r="AG369" s="14" t="n"/>
      <c r="AH369" s="11" t="n">
        <v>20.58</v>
      </c>
      <c r="AI369" s="2">
        <f>SUM(N369,P369,R369,T369,V369,X369,Z369)</f>
        <v/>
      </c>
      <c r="AJ369" s="20">
        <f>IFERROR(AI369/$AI$616*100,0)</f>
        <v/>
      </c>
      <c r="AK369" s="2">
        <f>IFERROR(AJ369/100*$AK$1,0)</f>
        <v/>
      </c>
    </row>
    <row r="370">
      <c r="A370" s="11" t="inlineStr">
        <is>
          <t>10.08.2.26.002</t>
        </is>
      </c>
      <c r="B370" s="11" t="inlineStr">
        <is>
          <t>SHAWN R &amp; NISSA J BUTTERFIELD</t>
        </is>
      </c>
      <c r="C370" s="11" t="inlineStr">
        <is>
          <t>6008 FRENCH LAKE TRL</t>
        </is>
      </c>
      <c r="D370" s="11" t="inlineStr">
        <is>
          <t>FARIBAULT MN 55021</t>
        </is>
      </c>
      <c r="E370" s="11" t="inlineStr">
        <is>
          <t>005</t>
        </is>
      </c>
      <c r="F370" s="12" t="n">
        <v>8</v>
      </c>
      <c r="G370" s="12" t="n">
        <v>110</v>
      </c>
      <c r="H370" s="12" t="n">
        <v>21</v>
      </c>
      <c r="I370" s="11" t="n">
        <v>49</v>
      </c>
      <c r="J370" s="11" t="n">
        <v>7.01</v>
      </c>
      <c r="K370" s="11">
        <f>SUM(M370,O370,Q370,S370,U370,W370)</f>
        <v/>
      </c>
      <c r="L370" s="11">
        <f>SUM(AA370,AC370,AE370,AG370,AH370)</f>
        <v/>
      </c>
      <c r="M370" s="13" t="n"/>
      <c r="N370" s="14" t="n"/>
      <c r="O370" s="15" t="n"/>
      <c r="P370" s="14" t="n"/>
      <c r="Q370" s="16" t="n"/>
      <c r="R370" s="14" t="n"/>
      <c r="S370" s="17" t="n"/>
      <c r="T370" s="14" t="n"/>
      <c r="U370" s="14" t="n"/>
      <c r="V370" s="14" t="n"/>
      <c r="W370" s="19" t="n"/>
      <c r="X370" s="14" t="n"/>
      <c r="Y370" s="19" t="inlineStr"/>
      <c r="Z370" s="14" t="inlineStr"/>
      <c r="AA370" s="14" t="n"/>
      <c r="AB370" s="14" t="n"/>
      <c r="AC370" s="14" t="n"/>
      <c r="AD370" s="14" t="n"/>
      <c r="AE370" s="14" t="n"/>
      <c r="AF370" s="14" t="n"/>
      <c r="AG370" s="14" t="n"/>
      <c r="AH370" s="11" t="n">
        <v>7</v>
      </c>
      <c r="AI370" s="2">
        <f>SUM(N370,P370,R370,T370,V370,X370,Z370)</f>
        <v/>
      </c>
      <c r="AJ370" s="20">
        <f>IFERROR(AI370/$AI$616*100,0)</f>
        <v/>
      </c>
      <c r="AK370" s="2">
        <f>IFERROR(AJ370/100*$AK$1,0)</f>
        <v/>
      </c>
    </row>
    <row r="371">
      <c r="A371" s="11" t="inlineStr">
        <is>
          <t>10.08.2.26.003</t>
        </is>
      </c>
      <c r="B371" s="11" t="inlineStr">
        <is>
          <t>SHAWN R &amp; NISSA J BUTTERFIELD</t>
        </is>
      </c>
      <c r="C371" s="11" t="inlineStr">
        <is>
          <t>6008 FRENCH LAKE TRL</t>
        </is>
      </c>
      <c r="D371" s="11" t="inlineStr">
        <is>
          <t>FARIBAULT MN 55021</t>
        </is>
      </c>
      <c r="E371" s="11" t="inlineStr">
        <is>
          <t>004</t>
        </is>
      </c>
      <c r="F371" s="12" t="n">
        <v>7</v>
      </c>
      <c r="G371" s="12" t="n">
        <v>110</v>
      </c>
      <c r="H371" s="12" t="n">
        <v>21</v>
      </c>
      <c r="I371" s="11" t="n">
        <v>6</v>
      </c>
      <c r="J371" s="11" t="n">
        <v>0.9399999999999999</v>
      </c>
      <c r="K371" s="11">
        <f>SUM(M371,O371,Q371,S371,U371,W371)</f>
        <v/>
      </c>
      <c r="L371" s="11">
        <f>SUM(AA371,AC371,AE371,AG371,AH371)</f>
        <v/>
      </c>
      <c r="M371" s="13" t="n"/>
      <c r="N371" s="14" t="n"/>
      <c r="O371" s="15" t="n"/>
      <c r="P371" s="14" t="n"/>
      <c r="Q371" s="16" t="n"/>
      <c r="R371" s="14" t="n"/>
      <c r="S371" s="17" t="n"/>
      <c r="T371" s="14" t="n"/>
      <c r="U371" s="14" t="n"/>
      <c r="V371" s="14" t="n"/>
      <c r="W371" s="19" t="n"/>
      <c r="X371" s="14" t="n"/>
      <c r="Y371" s="19" t="inlineStr"/>
      <c r="Z371" s="14" t="inlineStr"/>
      <c r="AA371" s="14" t="n"/>
      <c r="AB371" s="14" t="n"/>
      <c r="AC371" s="14" t="n"/>
      <c r="AD371" s="14" t="n"/>
      <c r="AE371" s="14" t="n"/>
      <c r="AF371" s="14" t="n"/>
      <c r="AG371" s="14" t="n"/>
      <c r="AH371" s="11" t="n">
        <v>3</v>
      </c>
      <c r="AI371" s="2">
        <f>SUM(N371,P371,R371,T371,V371,X371,Z371)</f>
        <v/>
      </c>
      <c r="AJ371" s="20">
        <f>IFERROR(AI371/$AI$616*100,0)</f>
        <v/>
      </c>
      <c r="AK371" s="2">
        <f>IFERROR(AJ371/100*$AK$1,0)</f>
        <v/>
      </c>
    </row>
    <row r="372">
      <c r="A372" s="11" t="inlineStr">
        <is>
          <t>10.08.2.26.003</t>
        </is>
      </c>
      <c r="B372" s="11" t="inlineStr">
        <is>
          <t>SHAWN R &amp; NISSA J BUTTERFIELD</t>
        </is>
      </c>
      <c r="C372" s="11" t="inlineStr">
        <is>
          <t>6008 FRENCH LAKE TRL</t>
        </is>
      </c>
      <c r="D372" s="11" t="inlineStr">
        <is>
          <t>FARIBAULT MN 55021</t>
        </is>
      </c>
      <c r="E372" s="11" t="inlineStr">
        <is>
          <t>004</t>
        </is>
      </c>
      <c r="F372" s="12" t="n">
        <v>8</v>
      </c>
      <c r="G372" s="12" t="n">
        <v>110</v>
      </c>
      <c r="H372" s="12" t="n">
        <v>21</v>
      </c>
      <c r="I372" s="11" t="n">
        <v>6</v>
      </c>
      <c r="J372" s="11" t="n">
        <v>5.06</v>
      </c>
      <c r="K372" s="11">
        <f>SUM(M372,O372,Q372,S372,U372,W372)</f>
        <v/>
      </c>
      <c r="L372" s="11">
        <f>SUM(AA372,AC372,AE372,AG372,AH372)</f>
        <v/>
      </c>
      <c r="M372" s="13" t="n"/>
      <c r="N372" s="14" t="n"/>
      <c r="O372" s="15" t="n"/>
      <c r="P372" s="14" t="n"/>
      <c r="Q372" s="16" t="n"/>
      <c r="R372" s="14" t="n"/>
      <c r="S372" s="17" t="n"/>
      <c r="T372" s="14" t="n"/>
      <c r="U372" s="14" t="n"/>
      <c r="V372" s="14" t="n"/>
      <c r="W372" s="19" t="n"/>
      <c r="X372" s="14" t="n"/>
      <c r="Y372" s="19" t="inlineStr"/>
      <c r="Z372" s="14" t="inlineStr"/>
      <c r="AA372" s="14" t="n"/>
      <c r="AB372" s="14" t="n"/>
      <c r="AC372" s="14" t="n"/>
      <c r="AD372" s="14" t="n"/>
      <c r="AE372" s="14" t="n"/>
      <c r="AF372" s="14" t="n"/>
      <c r="AG372" s="14" t="n"/>
      <c r="AH372" s="11" t="n">
        <v>3</v>
      </c>
      <c r="AI372" s="2">
        <f>SUM(N372,P372,R372,T372,V372,X372,Z372)</f>
        <v/>
      </c>
      <c r="AJ372" s="20">
        <f>IFERROR(AI372/$AI$616*100,0)</f>
        <v/>
      </c>
      <c r="AK372" s="2">
        <f>IFERROR(AJ372/100*$AK$1,0)</f>
        <v/>
      </c>
    </row>
    <row r="373">
      <c r="A373" s="11" t="inlineStr">
        <is>
          <t>10.08.2.50.001</t>
        </is>
      </c>
      <c r="B373" s="11" t="inlineStr">
        <is>
          <t>SHAWN R &amp; NISSA J BUTTERFIELD</t>
        </is>
      </c>
      <c r="C373" s="11" t="inlineStr">
        <is>
          <t>6008 FRENCH LAKE TRL</t>
        </is>
      </c>
      <c r="D373" s="11" t="inlineStr">
        <is>
          <t>FARIBAULT MN 55021</t>
        </is>
      </c>
      <c r="E373" s="11" t="inlineStr">
        <is>
          <t>004</t>
        </is>
      </c>
      <c r="F373" s="12" t="n">
        <v>7</v>
      </c>
      <c r="G373" s="12" t="n">
        <v>110</v>
      </c>
      <c r="H373" s="12" t="n">
        <v>21</v>
      </c>
      <c r="I373" s="11" t="n">
        <v>74</v>
      </c>
      <c r="J373" s="11" t="n">
        <v>20.23</v>
      </c>
      <c r="K373" s="11">
        <f>SUM(M373,O373,Q373,S373,U373,W373)</f>
        <v/>
      </c>
      <c r="L373" s="11">
        <f>SUM(AA373,AC373,AE373,AG373,AH373)</f>
        <v/>
      </c>
      <c r="M373" s="13" t="n"/>
      <c r="N373" s="14" t="n"/>
      <c r="O373" s="15" t="n"/>
      <c r="P373" s="14" t="n"/>
      <c r="Q373" s="16" t="n"/>
      <c r="R373" s="14" t="n"/>
      <c r="S373" s="17" t="n"/>
      <c r="T373" s="14" t="n"/>
      <c r="U373" s="14" t="n"/>
      <c r="V373" s="14" t="n"/>
      <c r="W373" s="19" t="n"/>
      <c r="X373" s="14" t="n"/>
      <c r="Y373" s="19" t="inlineStr"/>
      <c r="Z373" s="14" t="inlineStr"/>
      <c r="AA373" s="14" t="n"/>
      <c r="AB373" s="14" t="n"/>
      <c r="AC373" s="14" t="n"/>
      <c r="AD373" s="14" t="n"/>
      <c r="AE373" s="14" t="n"/>
      <c r="AF373" s="14" t="n"/>
      <c r="AG373" s="14" t="n"/>
      <c r="AH373" s="11" t="n">
        <v>13.32</v>
      </c>
      <c r="AI373" s="2">
        <f>SUM(N373,P373,R373,T373,V373,X373,Z373)</f>
        <v/>
      </c>
      <c r="AJ373" s="20">
        <f>IFERROR(AI373/$AI$616*100,0)</f>
        <v/>
      </c>
      <c r="AK373" s="2">
        <f>IFERROR(AJ373/100*$AK$1,0)</f>
        <v/>
      </c>
    </row>
    <row r="374">
      <c r="A374" s="11" t="inlineStr">
        <is>
          <t>10.08.2.50.001</t>
        </is>
      </c>
      <c r="B374" s="11" t="inlineStr">
        <is>
          <t>SHAWN R &amp; NISSA J BUTTERFIELD</t>
        </is>
      </c>
      <c r="C374" s="11" t="inlineStr">
        <is>
          <t>6008 FRENCH LAKE TRL</t>
        </is>
      </c>
      <c r="D374" s="11" t="inlineStr">
        <is>
          <t>FARIBAULT MN 55021</t>
        </is>
      </c>
      <c r="E374" s="11" t="inlineStr">
        <is>
          <t>004</t>
        </is>
      </c>
      <c r="F374" s="12" t="n">
        <v>8</v>
      </c>
      <c r="G374" s="12" t="n">
        <v>110</v>
      </c>
      <c r="H374" s="12" t="n">
        <v>21</v>
      </c>
      <c r="I374" s="11" t="n">
        <v>74</v>
      </c>
      <c r="J374" s="11" t="n">
        <v>6.42</v>
      </c>
      <c r="K374" s="11">
        <f>SUM(M374,O374,Q374,S374,U374,W374)</f>
        <v/>
      </c>
      <c r="L374" s="11">
        <f>SUM(AA374,AC374,AE374,AG374,AH374)</f>
        <v/>
      </c>
      <c r="M374" s="13" t="n"/>
      <c r="N374" s="14" t="n"/>
      <c r="O374" s="15" t="n"/>
      <c r="P374" s="14" t="n"/>
      <c r="Q374" s="16" t="n"/>
      <c r="R374" s="14" t="n"/>
      <c r="S374" s="17" t="n"/>
      <c r="T374" s="14" t="n"/>
      <c r="U374" s="14" t="n"/>
      <c r="V374" s="14" t="n"/>
      <c r="W374" s="19" t="n"/>
      <c r="X374" s="14" t="n"/>
      <c r="Y374" s="19" t="inlineStr"/>
      <c r="Z374" s="14" t="inlineStr"/>
      <c r="AA374" s="14" t="n"/>
      <c r="AB374" s="14" t="n"/>
      <c r="AC374" s="14" t="n"/>
      <c r="AD374" s="14" t="n"/>
      <c r="AE374" s="14" t="n"/>
      <c r="AF374" s="14" t="n"/>
      <c r="AG374" s="14" t="n"/>
      <c r="AH374" s="11" t="n">
        <v>13.32</v>
      </c>
      <c r="AI374" s="2">
        <f>SUM(N374,P374,R374,T374,V374,X374,Z374)</f>
        <v/>
      </c>
      <c r="AJ374" s="20">
        <f>IFERROR(AI374/$AI$616*100,0)</f>
        <v/>
      </c>
      <c r="AK374" s="2">
        <f>IFERROR(AJ374/100*$AK$1,0)</f>
        <v/>
      </c>
    </row>
    <row r="375">
      <c r="A375" s="11" t="inlineStr">
        <is>
          <t>10.08.2.50.001</t>
        </is>
      </c>
      <c r="B375" s="11" t="inlineStr">
        <is>
          <t>SHAWN R &amp; NISSA J BUTTERFIELD</t>
        </is>
      </c>
      <c r="C375" s="11" t="inlineStr">
        <is>
          <t>6008 FRENCH LAKE TRL</t>
        </is>
      </c>
      <c r="D375" s="11" t="inlineStr">
        <is>
          <t>FARIBAULT MN 55021</t>
        </is>
      </c>
      <c r="E375" s="11" t="inlineStr">
        <is>
          <t>005</t>
        </is>
      </c>
      <c r="F375" s="12" t="n">
        <v>8</v>
      </c>
      <c r="G375" s="12" t="n">
        <v>110</v>
      </c>
      <c r="H375" s="12" t="n">
        <v>21</v>
      </c>
      <c r="I375" s="11" t="n">
        <v>74</v>
      </c>
      <c r="J375" s="11" t="n">
        <v>43.85</v>
      </c>
      <c r="K375" s="11">
        <f>SUM(M375,O375,Q375,S375,U375,W375)</f>
        <v/>
      </c>
      <c r="L375" s="11">
        <f>SUM(AA375,AC375,AE375,AG375,AH375)</f>
        <v/>
      </c>
      <c r="M375" s="13" t="n"/>
      <c r="N375" s="14" t="n"/>
      <c r="O375" s="15" t="n"/>
      <c r="P375" s="14" t="n"/>
      <c r="Q375" s="16" t="n"/>
      <c r="R375" s="14" t="n"/>
      <c r="S375" s="17" t="n"/>
      <c r="T375" s="14" t="n"/>
      <c r="U375" s="14" t="n"/>
      <c r="V375" s="14" t="n"/>
      <c r="W375" s="19" t="n"/>
      <c r="X375" s="14" t="n"/>
      <c r="Y375" s="19" t="inlineStr"/>
      <c r="Z375" s="14" t="inlineStr"/>
      <c r="AA375" s="14" t="n"/>
      <c r="AB375" s="14" t="n"/>
      <c r="AC375" s="14" t="n"/>
      <c r="AD375" s="14" t="n"/>
      <c r="AE375" s="14" t="n"/>
      <c r="AF375" s="14" t="n"/>
      <c r="AG375" s="14" t="n"/>
      <c r="AH375" s="11" t="n">
        <v>43.88</v>
      </c>
      <c r="AI375" s="2">
        <f>SUM(N375,P375,R375,T375,V375,X375,Z375)</f>
        <v/>
      </c>
      <c r="AJ375" s="20">
        <f>IFERROR(AI375/$AI$616*100,0)</f>
        <v/>
      </c>
      <c r="AK375" s="2">
        <f>IFERROR(AJ375/100*$AK$1,0)</f>
        <v/>
      </c>
    </row>
    <row r="376">
      <c r="A376" s="11" t="inlineStr">
        <is>
          <t>10.08.2.50.001</t>
        </is>
      </c>
      <c r="B376" s="11" t="inlineStr">
        <is>
          <t>SHAWN R &amp; NISSA J BUTTERFIELD</t>
        </is>
      </c>
      <c r="C376" s="11" t="inlineStr">
        <is>
          <t>6008 FRENCH LAKE TRL</t>
        </is>
      </c>
      <c r="D376" s="11" t="inlineStr">
        <is>
          <t>FARIBAULT MN 55021</t>
        </is>
      </c>
      <c r="E376" s="11" t="inlineStr">
        <is>
          <t>006</t>
        </is>
      </c>
      <c r="F376" s="12" t="n">
        <v>8</v>
      </c>
      <c r="G376" s="12" t="n">
        <v>110</v>
      </c>
      <c r="H376" s="12" t="n">
        <v>21</v>
      </c>
      <c r="I376" s="11" t="n">
        <v>74</v>
      </c>
      <c r="J376" s="11" t="n">
        <v>2.63</v>
      </c>
      <c r="K376" s="11">
        <f>SUM(M376,O376,Q376,S376,U376,W376)</f>
        <v/>
      </c>
      <c r="L376" s="11">
        <f>SUM(AA376,AC376,AE376,AG376,AH376)</f>
        <v/>
      </c>
      <c r="M376" s="13" t="n"/>
      <c r="N376" s="14" t="n"/>
      <c r="O376" s="15" t="n"/>
      <c r="P376" s="14" t="n"/>
      <c r="Q376" s="16" t="n"/>
      <c r="R376" s="14" t="n"/>
      <c r="S376" s="17" t="n"/>
      <c r="T376" s="14" t="n"/>
      <c r="U376" s="14" t="n"/>
      <c r="V376" s="14" t="n"/>
      <c r="W376" s="19" t="n"/>
      <c r="X376" s="14" t="n"/>
      <c r="Y376" s="19" t="inlineStr"/>
      <c r="Z376" s="14" t="inlineStr"/>
      <c r="AA376" s="14" t="n"/>
      <c r="AB376" s="14" t="n"/>
      <c r="AC376" s="14" t="n"/>
      <c r="AD376" s="14" t="n"/>
      <c r="AE376" s="14" t="n"/>
      <c r="AF376" s="14" t="n"/>
      <c r="AG376" s="14" t="n"/>
      <c r="AH376" s="11" t="n">
        <v>2.61</v>
      </c>
      <c r="AI376" s="2">
        <f>SUM(N376,P376,R376,T376,V376,X376,Z376)</f>
        <v/>
      </c>
      <c r="AJ376" s="20">
        <f>IFERROR(AI376/$AI$616*100,0)</f>
        <v/>
      </c>
      <c r="AK376" s="2">
        <f>IFERROR(AJ376/100*$AK$1,0)</f>
        <v/>
      </c>
    </row>
    <row r="377">
      <c r="A377" s="11" t="inlineStr">
        <is>
          <t>10.08.2.75.002</t>
        </is>
      </c>
      <c r="B377" s="11" t="inlineStr">
        <is>
          <t>BRAD &amp; CARISSA BENNETT</t>
        </is>
      </c>
      <c r="C377" s="11" t="inlineStr">
        <is>
          <t>5550 KELLY LAKE TRL</t>
        </is>
      </c>
      <c r="D377" s="11" t="inlineStr">
        <is>
          <t>FARIBAULT MN 55021</t>
        </is>
      </c>
      <c r="E377" s="11" t="inlineStr">
        <is>
          <t>005</t>
        </is>
      </c>
      <c r="F377" s="12" t="n">
        <v>8</v>
      </c>
      <c r="G377" s="12" t="n">
        <v>110</v>
      </c>
      <c r="H377" s="12" t="n">
        <v>21</v>
      </c>
      <c r="I377" s="11" t="n">
        <v>18</v>
      </c>
      <c r="J377" s="11" t="n">
        <v>18</v>
      </c>
      <c r="K377" s="11">
        <f>SUM(M377,O377,Q377,S377,U377,W377)</f>
        <v/>
      </c>
      <c r="L377" s="11">
        <f>SUM(AA377,AC377,AE377,AG377,AH377)</f>
        <v/>
      </c>
      <c r="M377" s="13" t="n"/>
      <c r="N377" s="14" t="n"/>
      <c r="O377" s="15" t="n"/>
      <c r="P377" s="14" t="n"/>
      <c r="Q377" s="16" t="n"/>
      <c r="R377" s="14" t="n"/>
      <c r="S377" s="17" t="n"/>
      <c r="T377" s="14" t="n"/>
      <c r="U377" s="14" t="n"/>
      <c r="V377" s="14" t="n"/>
      <c r="W377" s="18" t="n">
        <v>1.01</v>
      </c>
      <c r="X377" s="2" t="n">
        <v>101.10025152</v>
      </c>
      <c r="Y377" s="19" t="inlineStr"/>
      <c r="Z377" s="14" t="inlineStr"/>
      <c r="AA377" s="14" t="n"/>
      <c r="AB377" s="14" t="n"/>
      <c r="AC377" s="14" t="n"/>
      <c r="AD377" s="14" t="n"/>
      <c r="AE377" s="14" t="n"/>
      <c r="AF377" s="14" t="n"/>
      <c r="AG377" s="14" t="n"/>
      <c r="AH377" s="11" t="n">
        <v>16.96</v>
      </c>
      <c r="AI377" s="2">
        <f>SUM(N377,P377,R377,T377,V377,X377,Z377)</f>
        <v/>
      </c>
      <c r="AJ377" s="20">
        <f>IFERROR(AI377/$AI$616*100,0)</f>
        <v/>
      </c>
      <c r="AK377" s="2">
        <f>IFERROR(AJ377/100*$AK$1,0)</f>
        <v/>
      </c>
    </row>
    <row r="378">
      <c r="A378" s="11" t="inlineStr">
        <is>
          <t>10.08.2.76.001</t>
        </is>
      </c>
      <c r="B378" s="11" t="inlineStr">
        <is>
          <t>DAVID &amp; KATHRYN OLSON</t>
        </is>
      </c>
      <c r="C378" s="11" t="inlineStr">
        <is>
          <t>5525 KELLY LAKE TR</t>
        </is>
      </c>
      <c r="D378" s="11" t="inlineStr">
        <is>
          <t>FARIBAULT MN 55021</t>
        </is>
      </c>
      <c r="E378" s="11" t="inlineStr">
        <is>
          <t>005</t>
        </is>
      </c>
      <c r="F378" s="12" t="n">
        <v>8</v>
      </c>
      <c r="G378" s="12" t="n">
        <v>110</v>
      </c>
      <c r="H378" s="12" t="n">
        <v>21</v>
      </c>
      <c r="I378" s="11" t="n">
        <v>3</v>
      </c>
      <c r="J378" s="11" t="n">
        <v>2.68</v>
      </c>
      <c r="K378" s="11">
        <f>SUM(M378,O378,Q378,S378,U378,W378)</f>
        <v/>
      </c>
      <c r="L378" s="11">
        <f>SUM(AA378,AC378,AE378,AG378,AH378)</f>
        <v/>
      </c>
      <c r="M378" s="13" t="n"/>
      <c r="N378" s="14" t="n"/>
      <c r="O378" s="15" t="n"/>
      <c r="P378" s="14" t="n"/>
      <c r="Q378" s="16" t="n"/>
      <c r="R378" s="14" t="n"/>
      <c r="S378" s="17" t="n"/>
      <c r="T378" s="14" t="n"/>
      <c r="U378" s="14" t="n"/>
      <c r="V378" s="14" t="n"/>
      <c r="W378" s="18" t="n">
        <v>2.66</v>
      </c>
      <c r="X378" s="2" t="n">
        <v>259.13074176</v>
      </c>
      <c r="Y378" s="19" t="inlineStr"/>
      <c r="Z378" s="14" t="inlineStr"/>
      <c r="AA378" s="14" t="n"/>
      <c r="AB378" s="14" t="n"/>
      <c r="AC378" s="14" t="n"/>
      <c r="AD378" s="14" t="n"/>
      <c r="AE378" s="14" t="n"/>
      <c r="AF378" s="14" t="n"/>
      <c r="AG378" s="14" t="n"/>
      <c r="AH378" s="14" t="n"/>
      <c r="AI378" s="2">
        <f>SUM(N378,P378,R378,T378,V378,X378,Z378)</f>
        <v/>
      </c>
      <c r="AJ378" s="20">
        <f>IFERROR(AI378/$AI$616*100,0)</f>
        <v/>
      </c>
      <c r="AK378" s="2">
        <f>IFERROR(AJ378/100*$AK$1,0)</f>
        <v/>
      </c>
    </row>
    <row r="379">
      <c r="A379" s="11" t="inlineStr">
        <is>
          <t>10.08.2.76.002</t>
        </is>
      </c>
      <c r="B379" s="11" t="inlineStr">
        <is>
          <t>DAVID &amp; KATHRYN OLSON</t>
        </is>
      </c>
      <c r="C379" s="11" t="inlineStr">
        <is>
          <t>5525 KELLY LAKE TR</t>
        </is>
      </c>
      <c r="D379" s="11" t="inlineStr">
        <is>
          <t>FARIBAULT MN 55021</t>
        </is>
      </c>
      <c r="E379" s="11" t="inlineStr">
        <is>
          <t>005</t>
        </is>
      </c>
      <c r="F379" s="12" t="n">
        <v>8</v>
      </c>
      <c r="G379" s="12" t="n">
        <v>110</v>
      </c>
      <c r="H379" s="12" t="n">
        <v>21</v>
      </c>
      <c r="I379" s="11" t="n">
        <v>2</v>
      </c>
      <c r="J379" s="11" t="n">
        <v>1.58</v>
      </c>
      <c r="K379" s="11">
        <f>SUM(M379,O379,Q379,S379,U379,W379)</f>
        <v/>
      </c>
      <c r="L379" s="11">
        <f>SUM(AA379,AC379,AE379,AG379,AH379)</f>
        <v/>
      </c>
      <c r="M379" s="13" t="n"/>
      <c r="N379" s="14" t="n"/>
      <c r="O379" s="15" t="n"/>
      <c r="P379" s="14" t="n"/>
      <c r="Q379" s="16" t="n"/>
      <c r="R379" s="14" t="n"/>
      <c r="S379" s="17" t="n"/>
      <c r="T379" s="14" t="n"/>
      <c r="U379" s="14" t="n"/>
      <c r="V379" s="14" t="n"/>
      <c r="W379" s="18" t="n">
        <v>1.5</v>
      </c>
      <c r="X379" s="2" t="n">
        <v>147.233376</v>
      </c>
      <c r="Y379" s="19" t="inlineStr"/>
      <c r="Z379" s="14" t="inlineStr"/>
      <c r="AA379" s="14" t="n"/>
      <c r="AB379" s="14" t="n"/>
      <c r="AC379" s="14" t="n"/>
      <c r="AD379" s="14" t="n"/>
      <c r="AE379" s="14" t="n"/>
      <c r="AF379" s="14" t="n"/>
      <c r="AG379" s="14" t="n"/>
      <c r="AH379" s="11" t="n">
        <v>0.09</v>
      </c>
      <c r="AI379" s="2">
        <f>SUM(N379,P379,R379,T379,V379,X379,Z379)</f>
        <v/>
      </c>
      <c r="AJ379" s="20">
        <f>IFERROR(AI379/$AI$616*100,0)</f>
        <v/>
      </c>
      <c r="AK379" s="2">
        <f>IFERROR(AJ379/100*$AK$1,0)</f>
        <v/>
      </c>
    </row>
    <row r="380">
      <c r="A380" s="11" t="inlineStr">
        <is>
          <t>10.08.2.76.003</t>
        </is>
      </c>
      <c r="B380" s="11" t="inlineStr">
        <is>
          <t>TED &amp; KAY GAMROTH</t>
        </is>
      </c>
      <c r="C380" s="11" t="inlineStr">
        <is>
          <t>5548 KELLY LAKE TRL</t>
        </is>
      </c>
      <c r="D380" s="11" t="inlineStr">
        <is>
          <t>FARIBAULT MN 55021</t>
        </is>
      </c>
      <c r="E380" s="11" t="inlineStr">
        <is>
          <t>005</t>
        </is>
      </c>
      <c r="F380" s="12" t="n">
        <v>8</v>
      </c>
      <c r="G380" s="12" t="n">
        <v>110</v>
      </c>
      <c r="H380" s="12" t="n">
        <v>21</v>
      </c>
      <c r="I380" s="11" t="n">
        <v>3</v>
      </c>
      <c r="J380" s="11" t="n">
        <v>2.7</v>
      </c>
      <c r="K380" s="11">
        <f>SUM(M380,O380,Q380,S380,U380,W380)</f>
        <v/>
      </c>
      <c r="L380" s="11">
        <f>SUM(AA380,AC380,AE380,AG380,AH380)</f>
        <v/>
      </c>
      <c r="M380" s="13" t="n"/>
      <c r="N380" s="14" t="n"/>
      <c r="O380" s="15" t="n"/>
      <c r="P380" s="14" t="n"/>
      <c r="Q380" s="16" t="n"/>
      <c r="R380" s="14" t="n"/>
      <c r="S380" s="17" t="n"/>
      <c r="T380" s="14" t="n"/>
      <c r="U380" s="14" t="n"/>
      <c r="V380" s="14" t="n"/>
      <c r="W380" s="18" t="n">
        <v>2.63</v>
      </c>
      <c r="X380" s="2" t="n">
        <v>258.14918592</v>
      </c>
      <c r="Y380" s="19" t="inlineStr"/>
      <c r="Z380" s="14" t="inlineStr"/>
      <c r="AA380" s="14" t="n"/>
      <c r="AB380" s="14" t="n"/>
      <c r="AC380" s="14" t="n"/>
      <c r="AD380" s="14" t="n"/>
      <c r="AE380" s="14" t="n"/>
      <c r="AF380" s="14" t="n"/>
      <c r="AG380" s="14" t="n"/>
      <c r="AH380" s="11" t="n">
        <v>0.07000000000000001</v>
      </c>
      <c r="AI380" s="2">
        <f>SUM(N380,P380,R380,T380,V380,X380,Z380)</f>
        <v/>
      </c>
      <c r="AJ380" s="20">
        <f>IFERROR(AI380/$AI$616*100,0)</f>
        <v/>
      </c>
      <c r="AK380" s="2">
        <f>IFERROR(AJ380/100*$AK$1,0)</f>
        <v/>
      </c>
    </row>
    <row r="381">
      <c r="A381" s="11" t="inlineStr">
        <is>
          <t>10.08.3.00.003</t>
        </is>
      </c>
      <c r="B381" s="11" t="inlineStr">
        <is>
          <t>FRENCH LAKE NORTHEAST ASSN</t>
        </is>
      </c>
      <c r="C381" s="11" t="inlineStr">
        <is>
          <t>22146 PENN AVE</t>
        </is>
      </c>
      <c r="D381" s="11" t="inlineStr">
        <is>
          <t>LAKEVILLE MN 55044</t>
        </is>
      </c>
      <c r="E381" s="11" t="inlineStr">
        <is>
          <t>006</t>
        </is>
      </c>
      <c r="F381" s="12" t="n">
        <v>8</v>
      </c>
      <c r="G381" s="12" t="n">
        <v>110</v>
      </c>
      <c r="H381" s="12" t="n">
        <v>21</v>
      </c>
      <c r="I381" s="11" t="n">
        <v>2</v>
      </c>
      <c r="J381" s="11" t="n">
        <v>1.99</v>
      </c>
      <c r="K381" s="11">
        <f>SUM(M381,O381,Q381,S381,U381,W381)</f>
        <v/>
      </c>
      <c r="L381" s="11">
        <f>SUM(AA381,AC381,AE381,AG381,AH381)</f>
        <v/>
      </c>
      <c r="M381" s="13" t="n"/>
      <c r="N381" s="14" t="n"/>
      <c r="O381" s="15" t="n"/>
      <c r="P381" s="14" t="n"/>
      <c r="Q381" s="16" t="n"/>
      <c r="R381" s="14" t="n"/>
      <c r="S381" s="17" t="n"/>
      <c r="T381" s="14" t="n"/>
      <c r="U381" s="14" t="n"/>
      <c r="V381" s="14" t="n"/>
      <c r="W381" s="19" t="n"/>
      <c r="X381" s="14" t="n"/>
      <c r="Y381" s="19" t="inlineStr"/>
      <c r="Z381" s="14" t="inlineStr"/>
      <c r="AA381" s="14" t="n"/>
      <c r="AB381" s="14" t="n"/>
      <c r="AC381" s="14" t="n"/>
      <c r="AD381" s="14" t="n"/>
      <c r="AE381" s="14" t="n"/>
      <c r="AF381" s="14" t="n"/>
      <c r="AG381" s="14" t="n"/>
      <c r="AH381" s="11" t="n">
        <v>1.99</v>
      </c>
      <c r="AI381" s="2">
        <f>SUM(N381,P381,R381,T381,V381,X381,Z381)</f>
        <v/>
      </c>
      <c r="AJ381" s="20">
        <f>IFERROR(AI381/$AI$616*100,0)</f>
        <v/>
      </c>
      <c r="AK381" s="2">
        <f>IFERROR(AJ381/100*$AK$1,0)</f>
        <v/>
      </c>
    </row>
    <row r="382">
      <c r="A382" s="11" t="inlineStr">
        <is>
          <t>10.08.3.00.006</t>
        </is>
      </c>
      <c r="B382" s="11" t="inlineStr">
        <is>
          <t>FRENCH LAKE EAST SHORE ASSN</t>
        </is>
      </c>
      <c r="C382" s="11" t="inlineStr">
        <is>
          <t>16825 ELMORE TRL</t>
        </is>
      </c>
      <c r="D382" s="11" t="inlineStr">
        <is>
          <t>FARIBAULT MN 55021</t>
        </is>
      </c>
      <c r="E382" s="11" t="inlineStr">
        <is>
          <t>006</t>
        </is>
      </c>
      <c r="F382" s="12" t="n">
        <v>8</v>
      </c>
      <c r="G382" s="12" t="n">
        <v>110</v>
      </c>
      <c r="H382" s="12" t="n">
        <v>21</v>
      </c>
      <c r="I382" s="11" t="n">
        <v>3</v>
      </c>
      <c r="J382" s="11" t="n">
        <v>3</v>
      </c>
      <c r="K382" s="11">
        <f>SUM(M382,O382,Q382,S382,U382,W382)</f>
        <v/>
      </c>
      <c r="L382" s="11">
        <f>SUM(AA382,AC382,AE382,AG382,AH382)</f>
        <v/>
      </c>
      <c r="M382" s="13" t="n"/>
      <c r="N382" s="14" t="n"/>
      <c r="O382" s="15" t="n"/>
      <c r="P382" s="14" t="n"/>
      <c r="Q382" s="16" t="n"/>
      <c r="R382" s="14" t="n"/>
      <c r="S382" s="17" t="n"/>
      <c r="T382" s="14" t="n"/>
      <c r="U382" s="14" t="n"/>
      <c r="V382" s="14" t="n"/>
      <c r="W382" s="19" t="n"/>
      <c r="X382" s="14" t="n"/>
      <c r="Y382" s="19" t="inlineStr"/>
      <c r="Z382" s="14" t="inlineStr"/>
      <c r="AA382" s="14" t="n"/>
      <c r="AB382" s="14" t="n"/>
      <c r="AC382" s="14" t="n"/>
      <c r="AD382" s="14" t="n"/>
      <c r="AE382" s="14" t="n"/>
      <c r="AF382" s="14" t="n"/>
      <c r="AG382" s="14" t="n"/>
      <c r="AH382" s="11" t="n">
        <v>3</v>
      </c>
      <c r="AI382" s="2">
        <f>SUM(N382,P382,R382,T382,V382,X382,Z382)</f>
        <v/>
      </c>
      <c r="AJ382" s="20">
        <f>IFERROR(AI382/$AI$616*100,0)</f>
        <v/>
      </c>
      <c r="AK382" s="2">
        <f>IFERROR(AJ382/100*$AK$1,0)</f>
        <v/>
      </c>
    </row>
    <row r="383">
      <c r="A383" s="11" t="inlineStr">
        <is>
          <t>10.08.3.00.007</t>
        </is>
      </c>
      <c r="B383" s="11" t="inlineStr">
        <is>
          <t>KIMBERLY ANN MAAS</t>
        </is>
      </c>
      <c r="C383" s="11" t="inlineStr">
        <is>
          <t>16829 ELMORE TRL</t>
        </is>
      </c>
      <c r="D383" s="11" t="inlineStr">
        <is>
          <t>FARIBAULT MN 55021</t>
        </is>
      </c>
      <c r="E383" s="11" t="inlineStr">
        <is>
          <t>006</t>
        </is>
      </c>
      <c r="F383" s="12" t="n">
        <v>8</v>
      </c>
      <c r="G383" s="12" t="n">
        <v>110</v>
      </c>
      <c r="H383" s="12" t="n">
        <v>21</v>
      </c>
      <c r="I383" s="11" t="n">
        <v>66</v>
      </c>
      <c r="J383" s="11" t="n">
        <v>50.32</v>
      </c>
      <c r="K383" s="11">
        <f>SUM(M383,O383,Q383,S383,U383,W383)</f>
        <v/>
      </c>
      <c r="L383" s="11">
        <f>SUM(AA383,AC383,AE383,AG383,AH383)</f>
        <v/>
      </c>
      <c r="M383" s="13" t="n"/>
      <c r="N383" s="14" t="n"/>
      <c r="O383" s="15" t="n"/>
      <c r="P383" s="14" t="n"/>
      <c r="Q383" s="22" t="n">
        <v>6.03</v>
      </c>
      <c r="R383" s="2" t="n">
        <v>5480.353440000002</v>
      </c>
      <c r="S383" s="21" t="n">
        <v>0.46</v>
      </c>
      <c r="T383" s="2" t="n">
        <v>125.421024</v>
      </c>
      <c r="U383" s="14" t="n"/>
      <c r="V383" s="14" t="n"/>
      <c r="W383" s="18" t="n">
        <v>2.27</v>
      </c>
      <c r="X383" s="2" t="n">
        <v>247.5701952</v>
      </c>
      <c r="Y383" s="19" t="inlineStr"/>
      <c r="Z383" s="14" t="inlineStr"/>
      <c r="AA383" s="14" t="n"/>
      <c r="AB383" s="14" t="n"/>
      <c r="AC383" s="14" t="n"/>
      <c r="AD383" s="14" t="n"/>
      <c r="AE383" s="14" t="n"/>
      <c r="AF383" s="14" t="n"/>
      <c r="AG383" s="14" t="n"/>
      <c r="AH383" s="11" t="n">
        <v>41.56</v>
      </c>
      <c r="AI383" s="2">
        <f>SUM(N383,P383,R383,T383,V383,X383,Z383)</f>
        <v/>
      </c>
      <c r="AJ383" s="20">
        <f>IFERROR(AI383/$AI$616*100,0)</f>
        <v/>
      </c>
      <c r="AK383" s="2">
        <f>IFERROR(AJ383/100*$AK$1,0)</f>
        <v/>
      </c>
    </row>
    <row r="384">
      <c r="A384" s="11" t="inlineStr">
        <is>
          <t>10.08.3.00.007</t>
        </is>
      </c>
      <c r="B384" s="11" t="inlineStr">
        <is>
          <t>KIMBERLY ANN MAAS</t>
        </is>
      </c>
      <c r="C384" s="11" t="inlineStr">
        <is>
          <t>16829 ELMORE TRL</t>
        </is>
      </c>
      <c r="D384" s="11" t="inlineStr">
        <is>
          <t>FARIBAULT MN 55021</t>
        </is>
      </c>
      <c r="E384" s="11" t="inlineStr">
        <is>
          <t>007</t>
        </is>
      </c>
      <c r="F384" s="12" t="n">
        <v>8</v>
      </c>
      <c r="G384" s="12" t="n">
        <v>110</v>
      </c>
      <c r="H384" s="12" t="n">
        <v>21</v>
      </c>
      <c r="I384" s="11" t="n">
        <v>66</v>
      </c>
      <c r="J384" s="11" t="n">
        <v>15.44</v>
      </c>
      <c r="K384" s="11">
        <f>SUM(M384,O384,Q384,S384,U384,W384)</f>
        <v/>
      </c>
      <c r="L384" s="11">
        <f>SUM(AA384,AC384,AE384,AG384,AH384)</f>
        <v/>
      </c>
      <c r="M384" s="13" t="n"/>
      <c r="N384" s="14" t="n"/>
      <c r="O384" s="15" t="n"/>
      <c r="P384" s="14" t="n"/>
      <c r="Q384" s="22" t="n">
        <v>3.37</v>
      </c>
      <c r="R384" s="2" t="n">
        <v>3062.81776</v>
      </c>
      <c r="S384" s="21" t="n">
        <v>2.2</v>
      </c>
      <c r="T384" s="2" t="n">
        <v>599.8396800000002</v>
      </c>
      <c r="U384" s="14" t="n"/>
      <c r="V384" s="14" t="n"/>
      <c r="W384" s="18" t="n">
        <v>0.62</v>
      </c>
      <c r="X384" s="2" t="n">
        <v>67.6182912</v>
      </c>
      <c r="Y384" s="19" t="inlineStr"/>
      <c r="Z384" s="14" t="inlineStr"/>
      <c r="AA384" s="14" t="n"/>
      <c r="AB384" s="14" t="n"/>
      <c r="AC384" s="14" t="n"/>
      <c r="AD384" s="14" t="n"/>
      <c r="AE384" s="14" t="n"/>
      <c r="AF384" s="14" t="n"/>
      <c r="AG384" s="14" t="n"/>
      <c r="AH384" s="11" t="n">
        <v>9.25</v>
      </c>
      <c r="AI384" s="2">
        <f>SUM(N384,P384,R384,T384,V384,X384,Z384)</f>
        <v/>
      </c>
      <c r="AJ384" s="20">
        <f>IFERROR(AI384/$AI$616*100,0)</f>
        <v/>
      </c>
      <c r="AK384" s="2">
        <f>IFERROR(AJ384/100*$AK$1,0)</f>
        <v/>
      </c>
    </row>
    <row r="385">
      <c r="A385" s="11" t="inlineStr">
        <is>
          <t>10.08.3.25.002</t>
        </is>
      </c>
      <c r="B385" s="11" t="inlineStr">
        <is>
          <t>JEFFREY S BIEBER &amp; AMY S WOZNICZKA</t>
        </is>
      </c>
      <c r="C385" s="11" t="inlineStr">
        <is>
          <t>784 TROTTERS RDG</t>
        </is>
      </c>
      <c r="D385" s="11" t="inlineStr">
        <is>
          <t>EAGAN MN 55123</t>
        </is>
      </c>
      <c r="E385" s="11" t="inlineStr">
        <is>
          <t>006</t>
        </is>
      </c>
      <c r="F385" s="12" t="n">
        <v>8</v>
      </c>
      <c r="G385" s="12" t="n">
        <v>110</v>
      </c>
      <c r="H385" s="12" t="n">
        <v>21</v>
      </c>
      <c r="I385" s="14" t="n"/>
      <c r="J385" s="11" t="n">
        <v>0.26</v>
      </c>
      <c r="K385" s="11">
        <f>SUM(M385,O385,Q385,S385,U385,W385)</f>
        <v/>
      </c>
      <c r="L385" s="11">
        <f>SUM(AA385,AC385,AE385,AG385,AH385)</f>
        <v/>
      </c>
      <c r="M385" s="13" t="n"/>
      <c r="N385" s="14" t="n"/>
      <c r="O385" s="15" t="n"/>
      <c r="P385" s="14" t="n"/>
      <c r="Q385" s="16" t="n"/>
      <c r="R385" s="14" t="n"/>
      <c r="S385" s="17" t="n"/>
      <c r="T385" s="14" t="n"/>
      <c r="U385" s="14" t="n"/>
      <c r="V385" s="14" t="n"/>
      <c r="W385" s="18" t="n">
        <v>0.08</v>
      </c>
      <c r="X385" s="2" t="n">
        <v>8.724940799999999</v>
      </c>
      <c r="Y385" s="19" t="inlineStr"/>
      <c r="Z385" s="14" t="inlineStr"/>
      <c r="AA385" s="14" t="n"/>
      <c r="AB385" s="14" t="n"/>
      <c r="AC385" s="14" t="n"/>
      <c r="AD385" s="14" t="n"/>
      <c r="AE385" s="14" t="n"/>
      <c r="AF385" s="14" t="n"/>
      <c r="AG385" s="14" t="n"/>
      <c r="AH385" s="11" t="n">
        <v>0.17</v>
      </c>
      <c r="AI385" s="2">
        <f>SUM(N385,P385,R385,T385,V385,X385,Z385)</f>
        <v/>
      </c>
      <c r="AJ385" s="20">
        <f>IFERROR(AI385/$AI$616*100,0)</f>
        <v/>
      </c>
      <c r="AK385" s="2">
        <f>IFERROR(AJ385/100*$AK$1,0)</f>
        <v/>
      </c>
    </row>
    <row r="386">
      <c r="A386" s="11" t="inlineStr">
        <is>
          <t>10.08.3.25.003</t>
        </is>
      </c>
      <c r="B386" s="11" t="inlineStr">
        <is>
          <t>MICHAEL &amp; LISA HAGEN</t>
        </is>
      </c>
      <c r="C386" s="11" t="inlineStr">
        <is>
          <t>3227 BIRCHIN LN</t>
        </is>
      </c>
      <c r="D386" s="11" t="inlineStr">
        <is>
          <t>FORT MYERS FL 33916</t>
        </is>
      </c>
      <c r="E386" s="11" t="inlineStr">
        <is>
          <t>006</t>
        </is>
      </c>
      <c r="F386" s="12" t="n">
        <v>8</v>
      </c>
      <c r="G386" s="12" t="n">
        <v>110</v>
      </c>
      <c r="H386" s="12" t="n">
        <v>21</v>
      </c>
      <c r="I386" s="14" t="n"/>
      <c r="J386" s="11" t="n">
        <v>0.22</v>
      </c>
      <c r="K386" s="11">
        <f>SUM(M386,O386,Q386,S386,U386,W386)</f>
        <v/>
      </c>
      <c r="L386" s="11">
        <f>SUM(AA386,AC386,AE386,AG386,AH386)</f>
        <v/>
      </c>
      <c r="M386" s="13" t="n"/>
      <c r="N386" s="14" t="n"/>
      <c r="O386" s="15" t="n"/>
      <c r="P386" s="14" t="n"/>
      <c r="Q386" s="16" t="n"/>
      <c r="R386" s="14" t="n"/>
      <c r="S386" s="17" t="n"/>
      <c r="T386" s="14" t="n"/>
      <c r="U386" s="14" t="n"/>
      <c r="V386" s="14" t="n"/>
      <c r="W386" s="18" t="n">
        <v>0.05</v>
      </c>
      <c r="X386" s="2" t="n">
        <v>5.453088</v>
      </c>
      <c r="Y386" s="19" t="inlineStr"/>
      <c r="Z386" s="14" t="inlineStr"/>
      <c r="AA386" s="14" t="n"/>
      <c r="AB386" s="14" t="n"/>
      <c r="AC386" s="14" t="n"/>
      <c r="AD386" s="14" t="n"/>
      <c r="AE386" s="14" t="n"/>
      <c r="AF386" s="14" t="n"/>
      <c r="AG386" s="14" t="n"/>
      <c r="AH386" s="11" t="n">
        <v>0.18</v>
      </c>
      <c r="AI386" s="2">
        <f>SUM(N386,P386,R386,T386,V386,X386,Z386)</f>
        <v/>
      </c>
      <c r="AJ386" s="20">
        <f>IFERROR(AI386/$AI$616*100,0)</f>
        <v/>
      </c>
      <c r="AK386" s="2">
        <f>IFERROR(AJ386/100*$AK$1,0)</f>
        <v/>
      </c>
    </row>
    <row r="387">
      <c r="A387" s="11" t="inlineStr">
        <is>
          <t>10.08.3.25.004</t>
        </is>
      </c>
      <c r="B387" s="11" t="inlineStr">
        <is>
          <t>CORINNE A PETRICKA TRUST</t>
        </is>
      </c>
      <c r="C387" s="11" t="inlineStr">
        <is>
          <t>701 GRUNDHOEFER CT</t>
        </is>
      </c>
      <c r="D387" s="11" t="inlineStr">
        <is>
          <t>NORTHFIELD MN 55057</t>
        </is>
      </c>
      <c r="E387" s="11" t="inlineStr">
        <is>
          <t>006</t>
        </is>
      </c>
      <c r="F387" s="12" t="n">
        <v>8</v>
      </c>
      <c r="G387" s="12" t="n">
        <v>110</v>
      </c>
      <c r="H387" s="12" t="n">
        <v>21</v>
      </c>
      <c r="I387" s="14" t="n"/>
      <c r="J387" s="11" t="n">
        <v>0.31</v>
      </c>
      <c r="K387" s="11">
        <f>SUM(M387,O387,Q387,S387,U387,W387)</f>
        <v/>
      </c>
      <c r="L387" s="11">
        <f>SUM(AA387,AC387,AE387,AG387,AH387)</f>
        <v/>
      </c>
      <c r="M387" s="13" t="n"/>
      <c r="N387" s="14" t="n"/>
      <c r="O387" s="15" t="n"/>
      <c r="P387" s="14" t="n"/>
      <c r="Q387" s="16" t="n"/>
      <c r="R387" s="14" t="n"/>
      <c r="S387" s="17" t="n"/>
      <c r="T387" s="14" t="n"/>
      <c r="U387" s="14" t="n"/>
      <c r="V387" s="14" t="n"/>
      <c r="W387" s="18" t="n">
        <v>0.09</v>
      </c>
      <c r="X387" s="2" t="n">
        <v>9.815558399999997</v>
      </c>
      <c r="Y387" s="19" t="inlineStr"/>
      <c r="Z387" s="14" t="inlineStr"/>
      <c r="AA387" s="14" t="n"/>
      <c r="AB387" s="14" t="n"/>
      <c r="AC387" s="14" t="n"/>
      <c r="AD387" s="14" t="n"/>
      <c r="AE387" s="14" t="n"/>
      <c r="AF387" s="14" t="n"/>
      <c r="AG387" s="14" t="n"/>
      <c r="AH387" s="11" t="n">
        <v>0.22</v>
      </c>
      <c r="AI387" s="2">
        <f>SUM(N387,P387,R387,T387,V387,X387,Z387)</f>
        <v/>
      </c>
      <c r="AJ387" s="20">
        <f>IFERROR(AI387/$AI$616*100,0)</f>
        <v/>
      </c>
      <c r="AK387" s="2">
        <f>IFERROR(AJ387/100*$AK$1,0)</f>
        <v/>
      </c>
    </row>
    <row r="388">
      <c r="A388" s="11" t="inlineStr">
        <is>
          <t>10.08.3.25.005</t>
        </is>
      </c>
      <c r="B388" s="11" t="inlineStr">
        <is>
          <t>ALICE D REMILLARD</t>
        </is>
      </c>
      <c r="C388" s="11" t="inlineStr">
        <is>
          <t>16638 ELMORE PATH</t>
        </is>
      </c>
      <c r="D388" s="11" t="inlineStr">
        <is>
          <t>FARIBAULT MN 55021</t>
        </is>
      </c>
      <c r="E388" s="11" t="inlineStr">
        <is>
          <t>006</t>
        </is>
      </c>
      <c r="F388" s="12" t="n">
        <v>8</v>
      </c>
      <c r="G388" s="12" t="n">
        <v>110</v>
      </c>
      <c r="H388" s="12" t="n">
        <v>21</v>
      </c>
      <c r="I388" s="14" t="n"/>
      <c r="J388" s="11" t="n">
        <v>0.23</v>
      </c>
      <c r="K388" s="11">
        <f>SUM(M388,O388,Q388,S388,U388,W388)</f>
        <v/>
      </c>
      <c r="L388" s="11">
        <f>SUM(AA388,AC388,AE388,AG388,AH388)</f>
        <v/>
      </c>
      <c r="M388" s="13" t="n"/>
      <c r="N388" s="14" t="n"/>
      <c r="O388" s="15" t="n"/>
      <c r="P388" s="14" t="n"/>
      <c r="Q388" s="16" t="n"/>
      <c r="R388" s="14" t="n"/>
      <c r="S388" s="17" t="n"/>
      <c r="T388" s="14" t="n"/>
      <c r="U388" s="14" t="n"/>
      <c r="V388" s="14" t="n"/>
      <c r="W388" s="18" t="n">
        <v>0.05</v>
      </c>
      <c r="X388" s="2" t="n">
        <v>5.453087999999999</v>
      </c>
      <c r="Y388" s="19" t="inlineStr"/>
      <c r="Z388" s="14" t="inlineStr"/>
      <c r="AA388" s="14" t="n"/>
      <c r="AB388" s="14" t="n"/>
      <c r="AC388" s="14" t="n"/>
      <c r="AD388" s="14" t="n"/>
      <c r="AE388" s="14" t="n"/>
      <c r="AF388" s="14" t="n"/>
      <c r="AG388" s="14" t="n"/>
      <c r="AH388" s="11" t="n">
        <v>0.19</v>
      </c>
      <c r="AI388" s="2">
        <f>SUM(N388,P388,R388,T388,V388,X388,Z388)</f>
        <v/>
      </c>
      <c r="AJ388" s="20">
        <f>IFERROR(AI388/$AI$616*100,0)</f>
        <v/>
      </c>
      <c r="AK388" s="2">
        <f>IFERROR(AJ388/100*$AK$1,0)</f>
        <v/>
      </c>
    </row>
    <row r="389">
      <c r="A389" s="11" t="inlineStr">
        <is>
          <t>10.08.3.25.006</t>
        </is>
      </c>
      <c r="B389" s="11" t="inlineStr">
        <is>
          <t>JON D &amp; CYNTHIA E THOMPSON TRUST</t>
        </is>
      </c>
      <c r="C389" s="11" t="inlineStr">
        <is>
          <t>16644 ELMORE PATH</t>
        </is>
      </c>
      <c r="D389" s="11" t="inlineStr">
        <is>
          <t>FARIBAULT MN 55021</t>
        </is>
      </c>
      <c r="E389" s="11" t="inlineStr">
        <is>
          <t>006</t>
        </is>
      </c>
      <c r="F389" s="12" t="n">
        <v>8</v>
      </c>
      <c r="G389" s="12" t="n">
        <v>110</v>
      </c>
      <c r="H389" s="12" t="n">
        <v>21</v>
      </c>
      <c r="I389" s="14" t="n"/>
      <c r="J389" s="11" t="n">
        <v>0.37</v>
      </c>
      <c r="K389" s="11">
        <f>SUM(M389,O389,Q389,S389,U389,W389)</f>
        <v/>
      </c>
      <c r="L389" s="11">
        <f>SUM(AA389,AC389,AE389,AG389,AH389)</f>
        <v/>
      </c>
      <c r="M389" s="13" t="n"/>
      <c r="N389" s="14" t="n"/>
      <c r="O389" s="15" t="n"/>
      <c r="P389" s="14" t="n"/>
      <c r="Q389" s="16" t="n"/>
      <c r="R389" s="14" t="n"/>
      <c r="S389" s="17" t="n"/>
      <c r="T389" s="14" t="n"/>
      <c r="U389" s="14" t="n"/>
      <c r="V389" s="14" t="n"/>
      <c r="W389" s="18" t="n">
        <v>0.3</v>
      </c>
      <c r="X389" s="2" t="n">
        <v>32.718528</v>
      </c>
      <c r="Y389" s="19" t="inlineStr"/>
      <c r="Z389" s="14" t="inlineStr"/>
      <c r="AA389" s="14" t="n"/>
      <c r="AB389" s="14" t="n"/>
      <c r="AC389" s="14" t="n"/>
      <c r="AD389" s="14" t="n"/>
      <c r="AE389" s="14" t="n"/>
      <c r="AF389" s="14" t="n"/>
      <c r="AG389" s="14" t="n"/>
      <c r="AH389" s="11" t="n">
        <v>0.07000000000000001</v>
      </c>
      <c r="AI389" s="2">
        <f>SUM(N389,P389,R389,T389,V389,X389,Z389)</f>
        <v/>
      </c>
      <c r="AJ389" s="20">
        <f>IFERROR(AI389/$AI$616*100,0)</f>
        <v/>
      </c>
      <c r="AK389" s="2">
        <f>IFERROR(AJ389/100*$AK$1,0)</f>
        <v/>
      </c>
    </row>
    <row r="390">
      <c r="A390" s="11" t="inlineStr">
        <is>
          <t>10.08.3.25.007</t>
        </is>
      </c>
      <c r="B390" s="11" t="inlineStr">
        <is>
          <t>STEVEN B &amp; MARGARET A THOMPSON</t>
        </is>
      </c>
      <c r="C390" s="11" t="inlineStr">
        <is>
          <t>16650 ELMORE PATH</t>
        </is>
      </c>
      <c r="D390" s="11" t="inlineStr">
        <is>
          <t>FARIBAULT MN 55021</t>
        </is>
      </c>
      <c r="E390" s="11" t="inlineStr">
        <is>
          <t>006</t>
        </is>
      </c>
      <c r="F390" s="12" t="n">
        <v>8</v>
      </c>
      <c r="G390" s="12" t="n">
        <v>110</v>
      </c>
      <c r="H390" s="12" t="n">
        <v>21</v>
      </c>
      <c r="I390" s="14" t="n"/>
      <c r="J390" s="11" t="n">
        <v>0.34</v>
      </c>
      <c r="K390" s="11">
        <f>SUM(M390,O390,Q390,S390,U390,W390)</f>
        <v/>
      </c>
      <c r="L390" s="11">
        <f>SUM(AA390,AC390,AE390,AG390,AH390)</f>
        <v/>
      </c>
      <c r="M390" s="13" t="n"/>
      <c r="N390" s="14" t="n"/>
      <c r="O390" s="15" t="n"/>
      <c r="P390" s="14" t="n"/>
      <c r="Q390" s="16" t="n"/>
      <c r="R390" s="14" t="n"/>
      <c r="S390" s="17" t="n"/>
      <c r="T390" s="14" t="n"/>
      <c r="U390" s="14" t="n"/>
      <c r="V390" s="14" t="n"/>
      <c r="W390" s="18" t="n">
        <v>0.31</v>
      </c>
      <c r="X390" s="2" t="n">
        <v>33.8091456</v>
      </c>
      <c r="Y390" s="19" t="inlineStr"/>
      <c r="Z390" s="14" t="inlineStr"/>
      <c r="AA390" s="14" t="n"/>
      <c r="AB390" s="14" t="n"/>
      <c r="AC390" s="14" t="n"/>
      <c r="AD390" s="14" t="n"/>
      <c r="AE390" s="14" t="n"/>
      <c r="AF390" s="14" t="n"/>
      <c r="AG390" s="14" t="n"/>
      <c r="AH390" s="11" t="n">
        <v>0.03</v>
      </c>
      <c r="AI390" s="2">
        <f>SUM(N390,P390,R390,T390,V390,X390,Z390)</f>
        <v/>
      </c>
      <c r="AJ390" s="20">
        <f>IFERROR(AI390/$AI$616*100,0)</f>
        <v/>
      </c>
      <c r="AK390" s="2">
        <f>IFERROR(AJ390/100*$AK$1,0)</f>
        <v/>
      </c>
    </row>
    <row r="391">
      <c r="A391" s="11" t="inlineStr">
        <is>
          <t>10.08.3.25.008</t>
        </is>
      </c>
      <c r="B391" s="11" t="inlineStr">
        <is>
          <t>BRINKMAN LIVING TRUST</t>
        </is>
      </c>
      <c r="C391" s="11" t="inlineStr">
        <is>
          <t>625 HOLLY LN N</t>
        </is>
      </c>
      <c r="D391" s="11" t="inlineStr">
        <is>
          <t>PLYMOUTH MN 55447</t>
        </is>
      </c>
      <c r="E391" s="11" t="inlineStr">
        <is>
          <t>006</t>
        </is>
      </c>
      <c r="F391" s="12" t="n">
        <v>8</v>
      </c>
      <c r="G391" s="12" t="n">
        <v>110</v>
      </c>
      <c r="H391" s="12" t="n">
        <v>21</v>
      </c>
      <c r="I391" s="14" t="n"/>
      <c r="J391" s="11" t="n">
        <v>0.54</v>
      </c>
      <c r="K391" s="11">
        <f>SUM(M391,O391,Q391,S391,U391,W391)</f>
        <v/>
      </c>
      <c r="L391" s="11">
        <f>SUM(AA391,AC391,AE391,AG391,AH391)</f>
        <v/>
      </c>
      <c r="M391" s="13" t="n"/>
      <c r="N391" s="14" t="n"/>
      <c r="O391" s="15" t="n"/>
      <c r="P391" s="14" t="n"/>
      <c r="Q391" s="16" t="n"/>
      <c r="R391" s="14" t="n"/>
      <c r="S391" s="17" t="n"/>
      <c r="T391" s="14" t="n"/>
      <c r="U391" s="14" t="n"/>
      <c r="V391" s="14" t="n"/>
      <c r="W391" s="18" t="n">
        <v>0.49</v>
      </c>
      <c r="X391" s="2" t="n">
        <v>53.44026239999999</v>
      </c>
      <c r="Y391" s="19" t="inlineStr"/>
      <c r="Z391" s="14" t="inlineStr"/>
      <c r="AA391" s="14" t="n"/>
      <c r="AB391" s="14" t="n"/>
      <c r="AC391" s="14" t="n"/>
      <c r="AD391" s="14" t="n"/>
      <c r="AE391" s="14" t="n"/>
      <c r="AF391" s="14" t="n"/>
      <c r="AG391" s="14" t="n"/>
      <c r="AH391" s="11" t="n">
        <v>0.04</v>
      </c>
      <c r="AI391" s="2">
        <f>SUM(N391,P391,R391,T391,V391,X391,Z391)</f>
        <v/>
      </c>
      <c r="AJ391" s="20">
        <f>IFERROR(AI391/$AI$616*100,0)</f>
        <v/>
      </c>
      <c r="AK391" s="2">
        <f>IFERROR(AJ391/100*$AK$1,0)</f>
        <v/>
      </c>
    </row>
    <row r="392">
      <c r="A392" s="11" t="inlineStr">
        <is>
          <t>10.08.3.25.009</t>
        </is>
      </c>
      <c r="B392" s="11" t="inlineStr">
        <is>
          <t>JUSTIN &amp; GINA TESKE</t>
        </is>
      </c>
      <c r="C392" s="11" t="inlineStr">
        <is>
          <t>18024 COE AVE</t>
        </is>
      </c>
      <c r="D392" s="11" t="inlineStr">
        <is>
          <t>FARIBAULT MN 55021</t>
        </is>
      </c>
      <c r="E392" s="11" t="inlineStr">
        <is>
          <t>006</t>
        </is>
      </c>
      <c r="F392" s="12" t="n">
        <v>8</v>
      </c>
      <c r="G392" s="12" t="n">
        <v>110</v>
      </c>
      <c r="H392" s="12" t="n">
        <v>21</v>
      </c>
      <c r="I392" s="14" t="n"/>
      <c r="J392" s="11" t="n">
        <v>0.44</v>
      </c>
      <c r="K392" s="11">
        <f>SUM(M392,O392,Q392,S392,U392,W392)</f>
        <v/>
      </c>
      <c r="L392" s="11">
        <f>SUM(AA392,AC392,AE392,AG392,AH392)</f>
        <v/>
      </c>
      <c r="M392" s="13" t="n"/>
      <c r="N392" s="14" t="n"/>
      <c r="O392" s="15" t="n"/>
      <c r="P392" s="14" t="n"/>
      <c r="Q392" s="16" t="n"/>
      <c r="R392" s="14" t="n"/>
      <c r="S392" s="17" t="n"/>
      <c r="T392" s="14" t="n"/>
      <c r="U392" s="14" t="n"/>
      <c r="V392" s="14" t="n"/>
      <c r="W392" s="18" t="n">
        <v>0.39</v>
      </c>
      <c r="X392" s="2" t="n">
        <v>42.5340864</v>
      </c>
      <c r="Y392" s="19" t="inlineStr"/>
      <c r="Z392" s="14" t="inlineStr"/>
      <c r="AA392" s="14" t="n"/>
      <c r="AB392" s="14" t="n"/>
      <c r="AC392" s="14" t="n"/>
      <c r="AD392" s="14" t="n"/>
      <c r="AE392" s="14" t="n"/>
      <c r="AF392" s="14" t="n"/>
      <c r="AG392" s="14" t="n"/>
      <c r="AH392" s="11" t="n">
        <v>0.05</v>
      </c>
      <c r="AI392" s="2">
        <f>SUM(N392,P392,R392,T392,V392,X392,Z392)</f>
        <v/>
      </c>
      <c r="AJ392" s="20">
        <f>IFERROR(AI392/$AI$616*100,0)</f>
        <v/>
      </c>
      <c r="AK392" s="2">
        <f>IFERROR(AJ392/100*$AK$1,0)</f>
        <v/>
      </c>
    </row>
    <row r="393">
      <c r="A393" s="11" t="inlineStr">
        <is>
          <t>10.08.3.25.010</t>
        </is>
      </c>
      <c r="B393" s="11" t="inlineStr">
        <is>
          <t>WILLIAM &amp; MARCENE ARENDT</t>
        </is>
      </c>
      <c r="C393" s="11" t="inlineStr">
        <is>
          <t>1341 HAWK DR</t>
        </is>
      </c>
      <c r="D393" s="11" t="inlineStr">
        <is>
          <t>LAKELAND FL 33803</t>
        </is>
      </c>
      <c r="E393" s="11" t="inlineStr">
        <is>
          <t>006</t>
        </is>
      </c>
      <c r="F393" s="12" t="n">
        <v>8</v>
      </c>
      <c r="G393" s="12" t="n">
        <v>110</v>
      </c>
      <c r="H393" s="12" t="n">
        <v>21</v>
      </c>
      <c r="I393" s="14" t="n"/>
      <c r="J393" s="11" t="n">
        <v>0.45</v>
      </c>
      <c r="K393" s="11">
        <f>SUM(M393,O393,Q393,S393,U393,W393)</f>
        <v/>
      </c>
      <c r="L393" s="11">
        <f>SUM(AA393,AC393,AE393,AG393,AH393)</f>
        <v/>
      </c>
      <c r="M393" s="13" t="n"/>
      <c r="N393" s="14" t="n"/>
      <c r="O393" s="15" t="n"/>
      <c r="P393" s="14" t="n"/>
      <c r="Q393" s="16" t="n"/>
      <c r="R393" s="14" t="n"/>
      <c r="S393" s="17" t="n"/>
      <c r="T393" s="14" t="n"/>
      <c r="U393" s="14" t="n"/>
      <c r="V393" s="14" t="n"/>
      <c r="W393" s="18" t="n">
        <v>0.37</v>
      </c>
      <c r="X393" s="2" t="n">
        <v>40.3528512</v>
      </c>
      <c r="Y393" s="19" t="inlineStr"/>
      <c r="Z393" s="14" t="inlineStr"/>
      <c r="AA393" s="14" t="n"/>
      <c r="AB393" s="14" t="n"/>
      <c r="AC393" s="14" t="n"/>
      <c r="AD393" s="14" t="n"/>
      <c r="AE393" s="14" t="n"/>
      <c r="AF393" s="14" t="n"/>
      <c r="AG393" s="14" t="n"/>
      <c r="AH393" s="11" t="n">
        <v>0.08</v>
      </c>
      <c r="AI393" s="2">
        <f>SUM(N393,P393,R393,T393,V393,X393,Z393)</f>
        <v/>
      </c>
      <c r="AJ393" s="20">
        <f>IFERROR(AI393/$AI$616*100,0)</f>
        <v/>
      </c>
      <c r="AK393" s="2">
        <f>IFERROR(AJ393/100*$AK$1,0)</f>
        <v/>
      </c>
    </row>
    <row r="394">
      <c r="A394" s="11" t="inlineStr">
        <is>
          <t>10.08.3.25.011</t>
        </is>
      </c>
      <c r="B394" s="11" t="inlineStr">
        <is>
          <t>JAMES &amp; COLLEEN FURLONG</t>
        </is>
      </c>
      <c r="C394" s="11" t="inlineStr">
        <is>
          <t>16672 ELMORE PATH</t>
        </is>
      </c>
      <c r="D394" s="11" t="inlineStr">
        <is>
          <t>FARIBAULT MN 55021</t>
        </is>
      </c>
      <c r="E394" s="11" t="inlineStr">
        <is>
          <t>006</t>
        </is>
      </c>
      <c r="F394" s="12" t="n">
        <v>8</v>
      </c>
      <c r="G394" s="12" t="n">
        <v>110</v>
      </c>
      <c r="H394" s="12" t="n">
        <v>21</v>
      </c>
      <c r="I394" s="14" t="n"/>
      <c r="J394" s="11" t="n">
        <v>0.45</v>
      </c>
      <c r="K394" s="11">
        <f>SUM(M394,O394,Q394,S394,U394,W394)</f>
        <v/>
      </c>
      <c r="L394" s="11">
        <f>SUM(AA394,AC394,AE394,AG394,AH394)</f>
        <v/>
      </c>
      <c r="M394" s="13" t="n"/>
      <c r="N394" s="14" t="n"/>
      <c r="O394" s="15" t="n"/>
      <c r="P394" s="14" t="n"/>
      <c r="Q394" s="16" t="n"/>
      <c r="R394" s="14" t="n"/>
      <c r="S394" s="17" t="n"/>
      <c r="T394" s="14" t="n"/>
      <c r="U394" s="14" t="n"/>
      <c r="V394" s="14" t="n"/>
      <c r="W394" s="18" t="n">
        <v>0.29</v>
      </c>
      <c r="X394" s="2" t="n">
        <v>31.62791039999999</v>
      </c>
      <c r="Y394" s="19" t="inlineStr"/>
      <c r="Z394" s="14" t="inlineStr"/>
      <c r="AA394" s="14" t="n"/>
      <c r="AB394" s="14" t="n"/>
      <c r="AC394" s="14" t="n"/>
      <c r="AD394" s="14" t="n"/>
      <c r="AE394" s="14" t="n"/>
      <c r="AF394" s="14" t="n"/>
      <c r="AG394" s="14" t="n"/>
      <c r="AH394" s="11" t="n">
        <v>0.16</v>
      </c>
      <c r="AI394" s="2">
        <f>SUM(N394,P394,R394,T394,V394,X394,Z394)</f>
        <v/>
      </c>
      <c r="AJ394" s="20">
        <f>IFERROR(AI394/$AI$616*100,0)</f>
        <v/>
      </c>
      <c r="AK394" s="2">
        <f>IFERROR(AJ394/100*$AK$1,0)</f>
        <v/>
      </c>
    </row>
    <row r="395">
      <c r="A395" s="11" t="inlineStr">
        <is>
          <t>10.08.3.25.012</t>
        </is>
      </c>
      <c r="B395" s="11" t="inlineStr">
        <is>
          <t>KAREN WUTSCHKE</t>
        </is>
      </c>
      <c r="C395" s="11" t="inlineStr">
        <is>
          <t>16680 ELMORE PATH</t>
        </is>
      </c>
      <c r="D395" s="11" t="inlineStr">
        <is>
          <t>FARIBAULT MN 55021</t>
        </is>
      </c>
      <c r="E395" s="11" t="inlineStr">
        <is>
          <t>006</t>
        </is>
      </c>
      <c r="F395" s="12" t="n">
        <v>8</v>
      </c>
      <c r="G395" s="12" t="n">
        <v>110</v>
      </c>
      <c r="H395" s="12" t="n">
        <v>21</v>
      </c>
      <c r="I395" s="14" t="n"/>
      <c r="J395" s="11" t="n">
        <v>0.26</v>
      </c>
      <c r="K395" s="11">
        <f>SUM(M395,O395,Q395,S395,U395,W395)</f>
        <v/>
      </c>
      <c r="L395" s="11">
        <f>SUM(AA395,AC395,AE395,AG395,AH395)</f>
        <v/>
      </c>
      <c r="M395" s="13" t="n"/>
      <c r="N395" s="14" t="n"/>
      <c r="O395" s="15" t="n"/>
      <c r="P395" s="14" t="n"/>
      <c r="Q395" s="16" t="n"/>
      <c r="R395" s="14" t="n"/>
      <c r="S395" s="17" t="n"/>
      <c r="T395" s="14" t="n"/>
      <c r="U395" s="14" t="n"/>
      <c r="V395" s="14" t="n"/>
      <c r="W395" s="18" t="n">
        <v>0.16</v>
      </c>
      <c r="X395" s="2" t="n">
        <v>17.4498816</v>
      </c>
      <c r="Y395" s="19" t="inlineStr"/>
      <c r="Z395" s="14" t="inlineStr"/>
      <c r="AA395" s="14" t="n"/>
      <c r="AB395" s="14" t="n"/>
      <c r="AC395" s="14" t="n"/>
      <c r="AD395" s="14" t="n"/>
      <c r="AE395" s="14" t="n"/>
      <c r="AF395" s="14" t="n"/>
      <c r="AG395" s="14" t="n"/>
      <c r="AH395" s="11" t="n">
        <v>0.11</v>
      </c>
      <c r="AI395" s="2">
        <f>SUM(N395,P395,R395,T395,V395,X395,Z395)</f>
        <v/>
      </c>
      <c r="AJ395" s="20">
        <f>IFERROR(AI395/$AI$616*100,0)</f>
        <v/>
      </c>
      <c r="AK395" s="2">
        <f>IFERROR(AJ395/100*$AK$1,0)</f>
        <v/>
      </c>
    </row>
    <row r="396">
      <c r="A396" s="11" t="inlineStr">
        <is>
          <t>10.08.3.25.013</t>
        </is>
      </c>
      <c r="B396" s="11" t="inlineStr">
        <is>
          <t>JOHN &amp; THERESA J MOEN</t>
        </is>
      </c>
      <c r="C396" s="11" t="inlineStr">
        <is>
          <t>13904 GERANIUM PL</t>
        </is>
      </c>
      <c r="D396" s="11" t="inlineStr">
        <is>
          <t>WELLINGTON FL 33414</t>
        </is>
      </c>
      <c r="E396" s="11" t="inlineStr">
        <is>
          <t>006</t>
        </is>
      </c>
      <c r="F396" s="12" t="n">
        <v>8</v>
      </c>
      <c r="G396" s="12" t="n">
        <v>110</v>
      </c>
      <c r="H396" s="12" t="n">
        <v>21</v>
      </c>
      <c r="I396" s="14" t="n"/>
      <c r="J396" s="11" t="n">
        <v>0.27</v>
      </c>
      <c r="K396" s="11">
        <f>SUM(M396,O396,Q396,S396,U396,W396)</f>
        <v/>
      </c>
      <c r="L396" s="11">
        <f>SUM(AA396,AC396,AE396,AG396,AH396)</f>
        <v/>
      </c>
      <c r="M396" s="13" t="n"/>
      <c r="N396" s="14" t="n"/>
      <c r="O396" s="15" t="n"/>
      <c r="P396" s="14" t="n"/>
      <c r="Q396" s="16" t="n"/>
      <c r="R396" s="14" t="n"/>
      <c r="S396" s="17" t="n"/>
      <c r="T396" s="14" t="n"/>
      <c r="U396" s="14" t="n"/>
      <c r="V396" s="14" t="n"/>
      <c r="W396" s="18" t="n">
        <v>0.13</v>
      </c>
      <c r="X396" s="2" t="n">
        <v>14.1780288</v>
      </c>
      <c r="Y396" s="19" t="inlineStr"/>
      <c r="Z396" s="14" t="inlineStr"/>
      <c r="AA396" s="14" t="n"/>
      <c r="AB396" s="14" t="n"/>
      <c r="AC396" s="14" t="n"/>
      <c r="AD396" s="14" t="n"/>
      <c r="AE396" s="14" t="n"/>
      <c r="AF396" s="14" t="n"/>
      <c r="AG396" s="14" t="n"/>
      <c r="AH396" s="11" t="n">
        <v>0.14</v>
      </c>
      <c r="AI396" s="2">
        <f>SUM(N396,P396,R396,T396,V396,X396,Z396)</f>
        <v/>
      </c>
      <c r="AJ396" s="20">
        <f>IFERROR(AI396/$AI$616*100,0)</f>
        <v/>
      </c>
      <c r="AK396" s="2">
        <f>IFERROR(AJ396/100*$AK$1,0)</f>
        <v/>
      </c>
    </row>
    <row r="397">
      <c r="A397" s="11" t="inlineStr">
        <is>
          <t>10.08.3.25.014</t>
        </is>
      </c>
      <c r="B397" s="11" t="inlineStr">
        <is>
          <t>DUANE D &amp; JACKIE L NOVOTNY</t>
        </is>
      </c>
      <c r="C397" s="11" t="inlineStr">
        <is>
          <t>1731 335TH AVE</t>
        </is>
      </c>
      <c r="D397" s="11" t="inlineStr">
        <is>
          <t>FORT ATKINSON IA 52144</t>
        </is>
      </c>
      <c r="E397" s="11" t="inlineStr">
        <is>
          <t>006</t>
        </is>
      </c>
      <c r="F397" s="12" t="n">
        <v>8</v>
      </c>
      <c r="G397" s="12" t="n">
        <v>110</v>
      </c>
      <c r="H397" s="12" t="n">
        <v>21</v>
      </c>
      <c r="I397" s="14" t="n"/>
      <c r="J397" s="11" t="n">
        <v>0.27</v>
      </c>
      <c r="K397" s="11">
        <f>SUM(M397,O397,Q397,S397,U397,W397)</f>
        <v/>
      </c>
      <c r="L397" s="11">
        <f>SUM(AA397,AC397,AE397,AG397,AH397)</f>
        <v/>
      </c>
      <c r="M397" s="13" t="n"/>
      <c r="N397" s="14" t="n"/>
      <c r="O397" s="15" t="n"/>
      <c r="P397" s="14" t="n"/>
      <c r="Q397" s="16" t="n"/>
      <c r="R397" s="14" t="n"/>
      <c r="S397" s="17" t="n"/>
      <c r="T397" s="14" t="n"/>
      <c r="U397" s="14" t="n"/>
      <c r="V397" s="14" t="n"/>
      <c r="W397" s="18" t="n">
        <v>0.13</v>
      </c>
      <c r="X397" s="2" t="n">
        <v>14.1780288</v>
      </c>
      <c r="Y397" s="19" t="inlineStr"/>
      <c r="Z397" s="14" t="inlineStr"/>
      <c r="AA397" s="14" t="n"/>
      <c r="AB397" s="14" t="n"/>
      <c r="AC397" s="14" t="n"/>
      <c r="AD397" s="14" t="n"/>
      <c r="AE397" s="14" t="n"/>
      <c r="AF397" s="14" t="n"/>
      <c r="AG397" s="14" t="n"/>
      <c r="AH397" s="11" t="n">
        <v>0.14</v>
      </c>
      <c r="AI397" s="2">
        <f>SUM(N397,P397,R397,T397,V397,X397,Z397)</f>
        <v/>
      </c>
      <c r="AJ397" s="20">
        <f>IFERROR(AI397/$AI$616*100,0)</f>
        <v/>
      </c>
      <c r="AK397" s="2">
        <f>IFERROR(AJ397/100*$AK$1,0)</f>
        <v/>
      </c>
    </row>
    <row r="398">
      <c r="A398" s="11" t="inlineStr">
        <is>
          <t>10.08.3.25.015</t>
        </is>
      </c>
      <c r="B398" s="11" t="inlineStr">
        <is>
          <t>WILLIAM H &amp; BARBARA A LAPORTE</t>
        </is>
      </c>
      <c r="C398" s="11" t="inlineStr">
        <is>
          <t>16690 ELMORE PATH</t>
        </is>
      </c>
      <c r="D398" s="11" t="inlineStr">
        <is>
          <t>FARIBAULT MN  55021</t>
        </is>
      </c>
      <c r="E398" s="11" t="inlineStr">
        <is>
          <t>006</t>
        </is>
      </c>
      <c r="F398" s="12" t="n">
        <v>8</v>
      </c>
      <c r="G398" s="12" t="n">
        <v>110</v>
      </c>
      <c r="H398" s="12" t="n">
        <v>21</v>
      </c>
      <c r="I398" s="14" t="n"/>
      <c r="J398" s="11" t="n">
        <v>0.25</v>
      </c>
      <c r="K398" s="11">
        <f>SUM(M398,O398,Q398,S398,U398,W398)</f>
        <v/>
      </c>
      <c r="L398" s="11">
        <f>SUM(AA398,AC398,AE398,AG398,AH398)</f>
        <v/>
      </c>
      <c r="M398" s="13" t="n"/>
      <c r="N398" s="14" t="n"/>
      <c r="O398" s="15" t="n"/>
      <c r="P398" s="14" t="n"/>
      <c r="Q398" s="16" t="n"/>
      <c r="R398" s="14" t="n"/>
      <c r="S398" s="17" t="n"/>
      <c r="T398" s="14" t="n"/>
      <c r="U398" s="14" t="n"/>
      <c r="V398" s="14" t="n"/>
      <c r="W398" s="18" t="n">
        <v>0.25</v>
      </c>
      <c r="X398" s="2" t="n">
        <v>26.1748224</v>
      </c>
      <c r="Y398" s="19" t="inlineStr"/>
      <c r="Z398" s="14" t="inlineStr"/>
      <c r="AA398" s="14" t="n"/>
      <c r="AB398" s="14" t="n"/>
      <c r="AC398" s="14" t="n"/>
      <c r="AD398" s="14" t="n"/>
      <c r="AE398" s="14" t="n"/>
      <c r="AF398" s="14" t="n"/>
      <c r="AG398" s="14" t="n"/>
      <c r="AH398" s="14" t="n"/>
      <c r="AI398" s="2">
        <f>SUM(N398,P398,R398,T398,V398,X398,Z398)</f>
        <v/>
      </c>
      <c r="AJ398" s="20">
        <f>IFERROR(AI398/$AI$616*100,0)</f>
        <v/>
      </c>
      <c r="AK398" s="2">
        <f>IFERROR(AJ398/100*$AK$1,0)</f>
        <v/>
      </c>
    </row>
    <row r="399">
      <c r="A399" s="11" t="inlineStr">
        <is>
          <t>10.08.3.25.017</t>
        </is>
      </c>
      <c r="B399" s="11" t="inlineStr">
        <is>
          <t>PHYLLIS E SAMMON</t>
        </is>
      </c>
      <c r="C399" s="11" t="inlineStr">
        <is>
          <t>16694 ELMORE TRL</t>
        </is>
      </c>
      <c r="D399" s="11" t="inlineStr">
        <is>
          <t>FARIBAULT MN 55021</t>
        </is>
      </c>
      <c r="E399" s="11" t="inlineStr">
        <is>
          <t>006</t>
        </is>
      </c>
      <c r="F399" s="12" t="n">
        <v>8</v>
      </c>
      <c r="G399" s="12" t="n">
        <v>110</v>
      </c>
      <c r="H399" s="12" t="n">
        <v>21</v>
      </c>
      <c r="I399" s="14" t="n"/>
      <c r="J399" s="11" t="n">
        <v>0.47</v>
      </c>
      <c r="K399" s="11">
        <f>SUM(M399,O399,Q399,S399,U399,W399)</f>
        <v/>
      </c>
      <c r="L399" s="11">
        <f>SUM(AA399,AC399,AE399,AG399,AH399)</f>
        <v/>
      </c>
      <c r="M399" s="13" t="n"/>
      <c r="N399" s="14" t="n"/>
      <c r="O399" s="15" t="n"/>
      <c r="P399" s="14" t="n"/>
      <c r="Q399" s="16" t="n"/>
      <c r="R399" s="14" t="n"/>
      <c r="S399" s="17" t="n"/>
      <c r="T399" s="14" t="n"/>
      <c r="U399" s="14" t="n"/>
      <c r="V399" s="14" t="n"/>
      <c r="W399" s="18" t="n">
        <v>0.47</v>
      </c>
      <c r="X399" s="2" t="n">
        <v>51.25902719999999</v>
      </c>
      <c r="Y399" s="19" t="inlineStr"/>
      <c r="Z399" s="14" t="inlineStr"/>
      <c r="AA399" s="14" t="n"/>
      <c r="AB399" s="14" t="n"/>
      <c r="AC399" s="14" t="n"/>
      <c r="AD399" s="14" t="n"/>
      <c r="AE399" s="14" t="n"/>
      <c r="AF399" s="14" t="n"/>
      <c r="AG399" s="14" t="n"/>
      <c r="AH399" s="14" t="n"/>
      <c r="AI399" s="2">
        <f>SUM(N399,P399,R399,T399,V399,X399,Z399)</f>
        <v/>
      </c>
      <c r="AJ399" s="20">
        <f>IFERROR(AI399/$AI$616*100,0)</f>
        <v/>
      </c>
      <c r="AK399" s="2">
        <f>IFERROR(AJ399/100*$AK$1,0)</f>
        <v/>
      </c>
    </row>
    <row r="400">
      <c r="A400" s="11" t="inlineStr">
        <is>
          <t>10.08.3.25.018</t>
        </is>
      </c>
      <c r="B400" s="11" t="inlineStr">
        <is>
          <t>JAMES D &amp; CARL KALLSTROM</t>
        </is>
      </c>
      <c r="C400" s="11" t="inlineStr">
        <is>
          <t>13521 YORK AVE S</t>
        </is>
      </c>
      <c r="D400" s="11" t="inlineStr">
        <is>
          <t>BURNSVILLE MN 55337</t>
        </is>
      </c>
      <c r="E400" s="11" t="inlineStr">
        <is>
          <t>006</t>
        </is>
      </c>
      <c r="F400" s="12" t="n">
        <v>8</v>
      </c>
      <c r="G400" s="12" t="n">
        <v>110</v>
      </c>
      <c r="H400" s="12" t="n">
        <v>21</v>
      </c>
      <c r="I400" s="14" t="n"/>
      <c r="J400" s="11" t="n">
        <v>0.32</v>
      </c>
      <c r="K400" s="11">
        <f>SUM(M400,O400,Q400,S400,U400,W400)</f>
        <v/>
      </c>
      <c r="L400" s="11">
        <f>SUM(AA400,AC400,AE400,AG400,AH400)</f>
        <v/>
      </c>
      <c r="M400" s="13" t="n"/>
      <c r="N400" s="14" t="n"/>
      <c r="O400" s="15" t="n"/>
      <c r="P400" s="14" t="n"/>
      <c r="Q400" s="16" t="n"/>
      <c r="R400" s="14" t="n"/>
      <c r="S400" s="17" t="n"/>
      <c r="T400" s="14" t="n"/>
      <c r="U400" s="14" t="n"/>
      <c r="V400" s="14" t="n"/>
      <c r="W400" s="18" t="n">
        <v>0.32</v>
      </c>
      <c r="X400" s="2" t="n">
        <v>34.8997632</v>
      </c>
      <c r="Y400" s="19" t="inlineStr"/>
      <c r="Z400" s="14" t="inlineStr"/>
      <c r="AA400" s="14" t="n"/>
      <c r="AB400" s="14" t="n"/>
      <c r="AC400" s="14" t="n"/>
      <c r="AD400" s="14" t="n"/>
      <c r="AE400" s="14" t="n"/>
      <c r="AF400" s="14" t="n"/>
      <c r="AG400" s="14" t="n"/>
      <c r="AH400" s="14" t="n"/>
      <c r="AI400" s="2">
        <f>SUM(N400,P400,R400,T400,V400,X400,Z400)</f>
        <v/>
      </c>
      <c r="AJ400" s="20">
        <f>IFERROR(AI400/$AI$616*100,0)</f>
        <v/>
      </c>
      <c r="AK400" s="2">
        <f>IFERROR(AJ400/100*$AK$1,0)</f>
        <v/>
      </c>
    </row>
    <row r="401">
      <c r="A401" s="11" t="inlineStr">
        <is>
          <t>10.08.3.25.018</t>
        </is>
      </c>
      <c r="B401" s="11" t="inlineStr">
        <is>
          <t>JAMES D &amp; CARL KALLSTROM</t>
        </is>
      </c>
      <c r="C401" s="11" t="inlineStr">
        <is>
          <t>13521 YORK AVE S</t>
        </is>
      </c>
      <c r="D401" s="11" t="inlineStr">
        <is>
          <t>BURNSVILLE MN 55337</t>
        </is>
      </c>
      <c r="E401" s="11" t="inlineStr">
        <is>
          <t>007</t>
        </is>
      </c>
      <c r="F401" s="12" t="n">
        <v>8</v>
      </c>
      <c r="G401" s="12" t="n">
        <v>110</v>
      </c>
      <c r="H401" s="12" t="n">
        <v>21</v>
      </c>
      <c r="I401" s="14" t="n"/>
      <c r="J401" s="11" t="n">
        <v>0.11</v>
      </c>
      <c r="K401" s="11">
        <f>SUM(M401,O401,Q401,S401,U401,W401)</f>
        <v/>
      </c>
      <c r="L401" s="11">
        <f>SUM(AA401,AC401,AE401,AG401,AH401)</f>
        <v/>
      </c>
      <c r="M401" s="13" t="n"/>
      <c r="N401" s="14" t="n"/>
      <c r="O401" s="15" t="n"/>
      <c r="P401" s="14" t="n"/>
      <c r="Q401" s="16" t="n"/>
      <c r="R401" s="14" t="n"/>
      <c r="S401" s="17" t="n"/>
      <c r="T401" s="14" t="n"/>
      <c r="U401" s="14" t="n"/>
      <c r="V401" s="14" t="n"/>
      <c r="W401" s="18" t="n">
        <v>0.11</v>
      </c>
      <c r="X401" s="2" t="n">
        <v>9.815558399999999</v>
      </c>
      <c r="Y401" s="19" t="inlineStr"/>
      <c r="Z401" s="14" t="inlineStr"/>
      <c r="AA401" s="14" t="n"/>
      <c r="AB401" s="14" t="n"/>
      <c r="AC401" s="14" t="n"/>
      <c r="AD401" s="14" t="n"/>
      <c r="AE401" s="14" t="n"/>
      <c r="AF401" s="14" t="n"/>
      <c r="AG401" s="14" t="n"/>
      <c r="AH401" s="14" t="n"/>
      <c r="AI401" s="2">
        <f>SUM(N401,P401,R401,T401,V401,X401,Z401)</f>
        <v/>
      </c>
      <c r="AJ401" s="20">
        <f>IFERROR(AI401/$AI$616*100,0)</f>
        <v/>
      </c>
      <c r="AK401" s="2">
        <f>IFERROR(AJ401/100*$AK$1,0)</f>
        <v/>
      </c>
    </row>
    <row r="402">
      <c r="A402" s="11" t="inlineStr">
        <is>
          <t>10.08.3.25.019</t>
        </is>
      </c>
      <c r="B402" s="11" t="inlineStr">
        <is>
          <t>TIMOTHY G &amp; WENDIE L MADIGAN</t>
        </is>
      </c>
      <c r="C402" s="11" t="inlineStr">
        <is>
          <t>16700 ELMORE TRL</t>
        </is>
      </c>
      <c r="D402" s="11" t="inlineStr">
        <is>
          <t>FARIBAULT MN 55021</t>
        </is>
      </c>
      <c r="E402" s="11" t="inlineStr">
        <is>
          <t>006</t>
        </is>
      </c>
      <c r="F402" s="12" t="n">
        <v>8</v>
      </c>
      <c r="G402" s="12" t="n">
        <v>110</v>
      </c>
      <c r="H402" s="12" t="n">
        <v>21</v>
      </c>
      <c r="I402" s="14" t="n"/>
      <c r="J402" s="11" t="n">
        <v>0.36</v>
      </c>
      <c r="K402" s="11">
        <f>SUM(M402,O402,Q402,S402,U402,W402)</f>
        <v/>
      </c>
      <c r="L402" s="11">
        <f>SUM(AA402,AC402,AE402,AG402,AH402)</f>
        <v/>
      </c>
      <c r="M402" s="13" t="n"/>
      <c r="N402" s="14" t="n"/>
      <c r="O402" s="15" t="n"/>
      <c r="P402" s="14" t="n"/>
      <c r="Q402" s="16" t="n"/>
      <c r="R402" s="14" t="n"/>
      <c r="S402" s="17" t="n"/>
      <c r="T402" s="14" t="n"/>
      <c r="U402" s="14" t="n"/>
      <c r="V402" s="14" t="n"/>
      <c r="W402" s="18" t="n">
        <v>0.36</v>
      </c>
      <c r="X402" s="2" t="n">
        <v>39.26223359999999</v>
      </c>
      <c r="Y402" s="19" t="inlineStr"/>
      <c r="Z402" s="14" t="inlineStr"/>
      <c r="AA402" s="14" t="n"/>
      <c r="AB402" s="14" t="n"/>
      <c r="AC402" s="14" t="n"/>
      <c r="AD402" s="14" t="n"/>
      <c r="AE402" s="14" t="n"/>
      <c r="AF402" s="14" t="n"/>
      <c r="AG402" s="14" t="n"/>
      <c r="AH402" s="14" t="n"/>
      <c r="AI402" s="2">
        <f>SUM(N402,P402,R402,T402,V402,X402,Z402)</f>
        <v/>
      </c>
      <c r="AJ402" s="20">
        <f>IFERROR(AI402/$AI$616*100,0)</f>
        <v/>
      </c>
      <c r="AK402" s="2">
        <f>IFERROR(AJ402/100*$AK$1,0)</f>
        <v/>
      </c>
    </row>
    <row r="403">
      <c r="A403" s="11" t="inlineStr">
        <is>
          <t>10.08.3.25.019</t>
        </is>
      </c>
      <c r="B403" s="11" t="inlineStr">
        <is>
          <t>TIMOTHY G &amp; WENDIE L MADIGAN</t>
        </is>
      </c>
      <c r="C403" s="11" t="inlineStr">
        <is>
          <t>16700 ELMORE TRL</t>
        </is>
      </c>
      <c r="D403" s="11" t="inlineStr">
        <is>
          <t>FARIBAULT MN 55021</t>
        </is>
      </c>
      <c r="E403" s="11" t="inlineStr">
        <is>
          <t>007</t>
        </is>
      </c>
      <c r="F403" s="12" t="n">
        <v>8</v>
      </c>
      <c r="G403" s="12" t="n">
        <v>110</v>
      </c>
      <c r="H403" s="12" t="n">
        <v>21</v>
      </c>
      <c r="I403" s="14" t="n"/>
      <c r="J403" s="11" t="n">
        <v>0.29</v>
      </c>
      <c r="K403" s="11">
        <f>SUM(M403,O403,Q403,S403,U403,W403)</f>
        <v/>
      </c>
      <c r="L403" s="11">
        <f>SUM(AA403,AC403,AE403,AG403,AH403)</f>
        <v/>
      </c>
      <c r="M403" s="13" t="n"/>
      <c r="N403" s="14" t="n"/>
      <c r="O403" s="15" t="n"/>
      <c r="P403" s="14" t="n"/>
      <c r="Q403" s="16" t="n"/>
      <c r="R403" s="14" t="n"/>
      <c r="S403" s="17" t="n"/>
      <c r="T403" s="14" t="n"/>
      <c r="U403" s="14" t="n"/>
      <c r="V403" s="14" t="n"/>
      <c r="W403" s="18" t="n">
        <v>0.26</v>
      </c>
      <c r="X403" s="2" t="n">
        <v>28.3560576</v>
      </c>
      <c r="Y403" s="19" t="inlineStr"/>
      <c r="Z403" s="14" t="inlineStr"/>
      <c r="AA403" s="14" t="n"/>
      <c r="AB403" s="14" t="n"/>
      <c r="AC403" s="14" t="n"/>
      <c r="AD403" s="14" t="n"/>
      <c r="AE403" s="14" t="n"/>
      <c r="AF403" s="14" t="n"/>
      <c r="AG403" s="14" t="n"/>
      <c r="AH403" s="11" t="n">
        <v>0.03</v>
      </c>
      <c r="AI403" s="2">
        <f>SUM(N403,P403,R403,T403,V403,X403,Z403)</f>
        <v/>
      </c>
      <c r="AJ403" s="20">
        <f>IFERROR(AI403/$AI$616*100,0)</f>
        <v/>
      </c>
      <c r="AK403" s="2">
        <f>IFERROR(AJ403/100*$AK$1,0)</f>
        <v/>
      </c>
    </row>
    <row r="404">
      <c r="A404" s="11" t="inlineStr">
        <is>
          <t>10.08.3.26.005</t>
        </is>
      </c>
      <c r="B404" s="11" t="inlineStr">
        <is>
          <t>PAUL E &amp; CYNTHIA J SCHMIDT</t>
        </is>
      </c>
      <c r="C404" s="11" t="inlineStr">
        <is>
          <t>16588 ELMORE TRL</t>
        </is>
      </c>
      <c r="D404" s="11" t="inlineStr">
        <is>
          <t>FARIBAULT MN 55021</t>
        </is>
      </c>
      <c r="E404" s="11" t="inlineStr">
        <is>
          <t>006</t>
        </is>
      </c>
      <c r="F404" s="12" t="n">
        <v>8</v>
      </c>
      <c r="G404" s="12" t="n">
        <v>110</v>
      </c>
      <c r="H404" s="12" t="n">
        <v>21</v>
      </c>
      <c r="I404" s="11" t="n">
        <v>1</v>
      </c>
      <c r="J404" s="11" t="n">
        <v>0.63</v>
      </c>
      <c r="K404" s="11">
        <f>SUM(M404,O404,Q404,S404,U404,W404)</f>
        <v/>
      </c>
      <c r="L404" s="11">
        <f>SUM(AA404,AC404,AE404,AG404,AH404)</f>
        <v/>
      </c>
      <c r="M404" s="13" t="n"/>
      <c r="N404" s="14" t="n"/>
      <c r="O404" s="15" t="n"/>
      <c r="P404" s="14" t="n"/>
      <c r="Q404" s="16" t="n"/>
      <c r="R404" s="14" t="n"/>
      <c r="S404" s="17" t="n"/>
      <c r="T404" s="14" t="n"/>
      <c r="U404" s="14" t="n"/>
      <c r="V404" s="14" t="n"/>
      <c r="W404" s="18" t="n">
        <v>0.13</v>
      </c>
      <c r="X404" s="2" t="n">
        <v>14.1780288</v>
      </c>
      <c r="Y404" s="19" t="inlineStr"/>
      <c r="Z404" s="14" t="inlineStr"/>
      <c r="AA404" s="14" t="n"/>
      <c r="AB404" s="14" t="n"/>
      <c r="AC404" s="14" t="n"/>
      <c r="AD404" s="14" t="n"/>
      <c r="AE404" s="14" t="n"/>
      <c r="AF404" s="14" t="n"/>
      <c r="AG404" s="14" t="n"/>
      <c r="AH404" s="11" t="n">
        <v>0.51</v>
      </c>
      <c r="AI404" s="2">
        <f>SUM(N404,P404,R404,T404,V404,X404,Z404)</f>
        <v/>
      </c>
      <c r="AJ404" s="20">
        <f>IFERROR(AI404/$AI$616*100,0)</f>
        <v/>
      </c>
      <c r="AK404" s="2">
        <f>IFERROR(AJ404/100*$AK$1,0)</f>
        <v/>
      </c>
    </row>
    <row r="405">
      <c r="A405" s="11" t="inlineStr">
        <is>
          <t>10.08.3.26.006</t>
        </is>
      </c>
      <c r="B405" s="11" t="inlineStr">
        <is>
          <t>PAUL &amp; CYNTHIA SCHMIDT</t>
        </is>
      </c>
      <c r="C405" s="11" t="inlineStr">
        <is>
          <t>16588 ELMORE TRL</t>
        </is>
      </c>
      <c r="D405" s="11" t="inlineStr">
        <is>
          <t>FARIBAULT MN  55021</t>
        </is>
      </c>
      <c r="E405" s="11" t="inlineStr">
        <is>
          <t>006</t>
        </is>
      </c>
      <c r="F405" s="12" t="n">
        <v>8</v>
      </c>
      <c r="G405" s="12" t="n">
        <v>110</v>
      </c>
      <c r="H405" s="12" t="n">
        <v>21</v>
      </c>
      <c r="I405" s="11" t="n">
        <v>2</v>
      </c>
      <c r="J405" s="11" t="n">
        <v>1.63</v>
      </c>
      <c r="K405" s="11">
        <f>SUM(M405,O405,Q405,S405,U405,W405)</f>
        <v/>
      </c>
      <c r="L405" s="11">
        <f>SUM(AA405,AC405,AE405,AG405,AH405)</f>
        <v/>
      </c>
      <c r="M405" s="13" t="n"/>
      <c r="N405" s="14" t="n"/>
      <c r="O405" s="15" t="n"/>
      <c r="P405" s="14" t="n"/>
      <c r="Q405" s="16" t="n"/>
      <c r="R405" s="14" t="n"/>
      <c r="S405" s="17" t="n"/>
      <c r="T405" s="14" t="n"/>
      <c r="U405" s="14" t="n"/>
      <c r="V405" s="14" t="n"/>
      <c r="W405" s="18" t="n">
        <v>0.62</v>
      </c>
      <c r="X405" s="2" t="n">
        <v>67.6182912</v>
      </c>
      <c r="Y405" s="19" t="inlineStr"/>
      <c r="Z405" s="14" t="inlineStr"/>
      <c r="AA405" s="14" t="n"/>
      <c r="AB405" s="14" t="n"/>
      <c r="AC405" s="14" t="n"/>
      <c r="AD405" s="14" t="n"/>
      <c r="AE405" s="14" t="n"/>
      <c r="AF405" s="14" t="n"/>
      <c r="AG405" s="14" t="n"/>
      <c r="AH405" s="11" t="n">
        <v>1.01</v>
      </c>
      <c r="AI405" s="2">
        <f>SUM(N405,P405,R405,T405,V405,X405,Z405)</f>
        <v/>
      </c>
      <c r="AJ405" s="20">
        <f>IFERROR(AI405/$AI$616*100,0)</f>
        <v/>
      </c>
      <c r="AK405" s="2">
        <f>IFERROR(AJ405/100*$AK$1,0)</f>
        <v/>
      </c>
    </row>
    <row r="406">
      <c r="A406" s="11" t="inlineStr">
        <is>
          <t>10.08.3.26.007</t>
        </is>
      </c>
      <c r="B406" s="11" t="inlineStr">
        <is>
          <t>PAUL E &amp; CYNTHIA J SCHMIDT</t>
        </is>
      </c>
      <c r="C406" s="11" t="inlineStr">
        <is>
          <t>16588 ELMORE TRL</t>
        </is>
      </c>
      <c r="D406" s="11" t="inlineStr">
        <is>
          <t>FARIBAULT MN 55021</t>
        </is>
      </c>
      <c r="E406" s="11" t="inlineStr">
        <is>
          <t>006</t>
        </is>
      </c>
      <c r="F406" s="12" t="n">
        <v>8</v>
      </c>
      <c r="G406" s="12" t="n">
        <v>110</v>
      </c>
      <c r="H406" s="12" t="n">
        <v>21</v>
      </c>
      <c r="I406" s="11" t="n">
        <v>4</v>
      </c>
      <c r="J406" s="11" t="n">
        <v>3.55</v>
      </c>
      <c r="K406" s="11">
        <f>SUM(M406,O406,Q406,S406,U406,W406)</f>
        <v/>
      </c>
      <c r="L406" s="11">
        <f>SUM(AA406,AC406,AE406,AG406,AH406)</f>
        <v/>
      </c>
      <c r="M406" s="13" t="n"/>
      <c r="N406" s="14" t="n"/>
      <c r="O406" s="15" t="n"/>
      <c r="P406" s="14" t="n"/>
      <c r="Q406" s="16" t="n"/>
      <c r="R406" s="14" t="n"/>
      <c r="S406" s="17" t="n"/>
      <c r="T406" s="14" t="n"/>
      <c r="U406" s="14" t="n"/>
      <c r="V406" s="14" t="n"/>
      <c r="W406" s="18" t="n">
        <v>1.13</v>
      </c>
      <c r="X406" s="2" t="n">
        <v>123.2397888</v>
      </c>
      <c r="Y406" s="19" t="inlineStr"/>
      <c r="Z406" s="14" t="inlineStr"/>
      <c r="AA406" s="14" t="n"/>
      <c r="AB406" s="14" t="n"/>
      <c r="AC406" s="14" t="n"/>
      <c r="AD406" s="14" t="n"/>
      <c r="AE406" s="14" t="n"/>
      <c r="AF406" s="14" t="n"/>
      <c r="AG406" s="14" t="n"/>
      <c r="AH406" s="11" t="n">
        <v>2.41</v>
      </c>
      <c r="AI406" s="2">
        <f>SUM(N406,P406,R406,T406,V406,X406,Z406)</f>
        <v/>
      </c>
      <c r="AJ406" s="20">
        <f>IFERROR(AI406/$AI$616*100,0)</f>
        <v/>
      </c>
      <c r="AK406" s="2">
        <f>IFERROR(AJ406/100*$AK$1,0)</f>
        <v/>
      </c>
    </row>
    <row r="407">
      <c r="A407" s="11" t="inlineStr">
        <is>
          <t>10.08.3.50.001</t>
        </is>
      </c>
      <c r="B407" s="11" t="inlineStr">
        <is>
          <t>THOMAS M PAASCH</t>
        </is>
      </c>
      <c r="C407" s="11" t="inlineStr">
        <is>
          <t>16720 ELMORE TRL</t>
        </is>
      </c>
      <c r="D407" s="11" t="inlineStr">
        <is>
          <t>FARIBAULT MN  55021</t>
        </is>
      </c>
      <c r="E407" s="11" t="inlineStr">
        <is>
          <t>006</t>
        </is>
      </c>
      <c r="F407" s="12" t="n">
        <v>8</v>
      </c>
      <c r="G407" s="12" t="n">
        <v>110</v>
      </c>
      <c r="H407" s="12" t="n">
        <v>21</v>
      </c>
      <c r="I407" s="14" t="n"/>
      <c r="J407" s="11" t="n">
        <v>0.11</v>
      </c>
      <c r="K407" s="11">
        <f>SUM(M407,O407,Q407,S407,U407,W407)</f>
        <v/>
      </c>
      <c r="L407" s="11">
        <f>SUM(AA407,AC407,AE407,AG407,AH407)</f>
        <v/>
      </c>
      <c r="M407" s="13" t="n"/>
      <c r="N407" s="14" t="n"/>
      <c r="O407" s="15" t="n"/>
      <c r="P407" s="14" t="n"/>
      <c r="Q407" s="16" t="n"/>
      <c r="R407" s="14" t="n"/>
      <c r="S407" s="17" t="n"/>
      <c r="T407" s="14" t="n"/>
      <c r="U407" s="14" t="n"/>
      <c r="V407" s="14" t="n"/>
      <c r="W407" s="18" t="n">
        <v>0.11</v>
      </c>
      <c r="X407" s="2" t="n">
        <v>11.9967936</v>
      </c>
      <c r="Y407" s="19" t="inlineStr"/>
      <c r="Z407" s="14" t="inlineStr"/>
      <c r="AA407" s="14" t="n"/>
      <c r="AB407" s="14" t="n"/>
      <c r="AC407" s="14" t="n"/>
      <c r="AD407" s="14" t="n"/>
      <c r="AE407" s="14" t="n"/>
      <c r="AF407" s="14" t="n"/>
      <c r="AG407" s="14" t="n"/>
      <c r="AH407" s="14" t="n"/>
      <c r="AI407" s="2">
        <f>SUM(N407,P407,R407,T407,V407,X407,Z407)</f>
        <v/>
      </c>
      <c r="AJ407" s="20">
        <f>IFERROR(AI407/$AI$616*100,0)</f>
        <v/>
      </c>
      <c r="AK407" s="2">
        <f>IFERROR(AJ407/100*$AK$1,0)</f>
        <v/>
      </c>
    </row>
    <row r="408">
      <c r="A408" s="11" t="inlineStr">
        <is>
          <t>10.08.3.50.001</t>
        </is>
      </c>
      <c r="B408" s="11" t="inlineStr">
        <is>
          <t>THOMAS M PAASCH</t>
        </is>
      </c>
      <c r="C408" s="11" t="inlineStr">
        <is>
          <t>16720 ELMORE TRL</t>
        </is>
      </c>
      <c r="D408" s="11" t="inlineStr">
        <is>
          <t>FARIBAULT MN  55021</t>
        </is>
      </c>
      <c r="E408" s="11" t="inlineStr">
        <is>
          <t>007</t>
        </is>
      </c>
      <c r="F408" s="12" t="n">
        <v>8</v>
      </c>
      <c r="G408" s="12" t="n">
        <v>110</v>
      </c>
      <c r="H408" s="12" t="n">
        <v>21</v>
      </c>
      <c r="I408" s="14" t="n"/>
      <c r="J408" s="11" t="n">
        <v>0.38</v>
      </c>
      <c r="K408" s="11">
        <f>SUM(M408,O408,Q408,S408,U408,W408)</f>
        <v/>
      </c>
      <c r="L408" s="11">
        <f>SUM(AA408,AC408,AE408,AG408,AH408)</f>
        <v/>
      </c>
      <c r="M408" s="13" t="n"/>
      <c r="N408" s="14" t="n"/>
      <c r="O408" s="15" t="n"/>
      <c r="P408" s="14" t="n"/>
      <c r="Q408" s="16" t="n"/>
      <c r="R408" s="14" t="n"/>
      <c r="S408" s="17" t="n"/>
      <c r="T408" s="14" t="n"/>
      <c r="U408" s="14" t="n"/>
      <c r="V408" s="14" t="n"/>
      <c r="W408" s="18" t="n">
        <v>0.36</v>
      </c>
      <c r="X408" s="2" t="n">
        <v>39.26223359999999</v>
      </c>
      <c r="Y408" s="19" t="inlineStr"/>
      <c r="Z408" s="14" t="inlineStr"/>
      <c r="AA408" s="14" t="n"/>
      <c r="AB408" s="14" t="n"/>
      <c r="AC408" s="14" t="n"/>
      <c r="AD408" s="14" t="n"/>
      <c r="AE408" s="14" t="n"/>
      <c r="AF408" s="14" t="n"/>
      <c r="AG408" s="14" t="n"/>
      <c r="AH408" s="11" t="n">
        <v>0.02</v>
      </c>
      <c r="AI408" s="2">
        <f>SUM(N408,P408,R408,T408,V408,X408,Z408)</f>
        <v/>
      </c>
      <c r="AJ408" s="20">
        <f>IFERROR(AI408/$AI$616*100,0)</f>
        <v/>
      </c>
      <c r="AK408" s="2">
        <f>IFERROR(AJ408/100*$AK$1,0)</f>
        <v/>
      </c>
    </row>
    <row r="409">
      <c r="A409" s="11" t="inlineStr">
        <is>
          <t>10.08.3.50.002</t>
        </is>
      </c>
      <c r="B409" s="11" t="inlineStr">
        <is>
          <t>RONALD &amp; SHARON VELZKE</t>
        </is>
      </c>
      <c r="C409" s="11" t="inlineStr">
        <is>
          <t>16740 ELMORE AVE</t>
        </is>
      </c>
      <c r="D409" s="11" t="inlineStr">
        <is>
          <t>FARIBAULT MN  55021</t>
        </is>
      </c>
      <c r="E409" s="11" t="inlineStr">
        <is>
          <t>006</t>
        </is>
      </c>
      <c r="F409" s="12" t="n">
        <v>8</v>
      </c>
      <c r="G409" s="12" t="n">
        <v>110</v>
      </c>
      <c r="H409" s="12" t="n">
        <v>21</v>
      </c>
      <c r="I409" s="14" t="n"/>
      <c r="J409" s="11" t="n">
        <v>0.01</v>
      </c>
      <c r="K409" s="11">
        <f>SUM(M409,O409,Q409,S409,U409,W409)</f>
        <v/>
      </c>
      <c r="L409" s="11">
        <f>SUM(AA409,AC409,AE409,AG409,AH409)</f>
        <v/>
      </c>
      <c r="M409" s="13" t="n"/>
      <c r="N409" s="14" t="n"/>
      <c r="O409" s="15" t="n"/>
      <c r="P409" s="14" t="n"/>
      <c r="Q409" s="16" t="n"/>
      <c r="R409" s="14" t="n"/>
      <c r="S409" s="17" t="n"/>
      <c r="T409" s="14" t="n"/>
      <c r="U409" s="14" t="n"/>
      <c r="V409" s="14" t="n"/>
      <c r="W409" s="18" t="n">
        <v>0.01</v>
      </c>
      <c r="X409" s="2" t="n">
        <v>1.0906176</v>
      </c>
      <c r="Y409" s="19" t="inlineStr"/>
      <c r="Z409" s="14" t="inlineStr"/>
      <c r="AA409" s="14" t="n"/>
      <c r="AB409" s="14" t="n"/>
      <c r="AC409" s="14" t="n"/>
      <c r="AD409" s="14" t="n"/>
      <c r="AE409" s="14" t="n"/>
      <c r="AF409" s="14" t="n"/>
      <c r="AG409" s="14" t="n"/>
      <c r="AH409" s="14" t="n"/>
      <c r="AI409" s="2">
        <f>SUM(N409,P409,R409,T409,V409,X409,Z409)</f>
        <v/>
      </c>
      <c r="AJ409" s="20">
        <f>IFERROR(AI409/$AI$616*100,0)</f>
        <v/>
      </c>
      <c r="AK409" s="2">
        <f>IFERROR(AJ409/100*$AK$1,0)</f>
        <v/>
      </c>
    </row>
    <row r="410">
      <c r="A410" s="11" t="inlineStr">
        <is>
          <t>10.08.3.50.002</t>
        </is>
      </c>
      <c r="B410" s="11" t="inlineStr">
        <is>
          <t>RONALD &amp; SHARON VELZKE</t>
        </is>
      </c>
      <c r="C410" s="11" t="inlineStr">
        <is>
          <t>16740 ELMORE AVE</t>
        </is>
      </c>
      <c r="D410" s="11" t="inlineStr">
        <is>
          <t>FARIBAULT MN  55021</t>
        </is>
      </c>
      <c r="E410" s="11" t="inlineStr">
        <is>
          <t>007</t>
        </is>
      </c>
      <c r="F410" s="12" t="n">
        <v>8</v>
      </c>
      <c r="G410" s="12" t="n">
        <v>110</v>
      </c>
      <c r="H410" s="12" t="n">
        <v>21</v>
      </c>
      <c r="I410" s="14" t="n"/>
      <c r="J410" s="11" t="n">
        <v>0.49</v>
      </c>
      <c r="K410" s="11">
        <f>SUM(M410,O410,Q410,S410,U410,W410)</f>
        <v/>
      </c>
      <c r="L410" s="11">
        <f>SUM(AA410,AC410,AE410,AG410,AH410)</f>
        <v/>
      </c>
      <c r="M410" s="13" t="n"/>
      <c r="N410" s="14" t="n"/>
      <c r="O410" s="15" t="n"/>
      <c r="P410" s="14" t="n"/>
      <c r="Q410" s="16" t="n"/>
      <c r="R410" s="14" t="n"/>
      <c r="S410" s="17" t="n"/>
      <c r="T410" s="14" t="n"/>
      <c r="U410" s="14" t="n"/>
      <c r="V410" s="14" t="n"/>
      <c r="W410" s="18" t="n">
        <v>0.49</v>
      </c>
      <c r="X410" s="2" t="n">
        <v>52.31977777083485</v>
      </c>
      <c r="Y410" s="19" t="inlineStr"/>
      <c r="Z410" s="14" t="inlineStr"/>
      <c r="AA410" s="14" t="n"/>
      <c r="AB410" s="14" t="n"/>
      <c r="AC410" s="14" t="n"/>
      <c r="AD410" s="14" t="n"/>
      <c r="AE410" s="14" t="n"/>
      <c r="AF410" s="14" t="n"/>
      <c r="AG410" s="14" t="n"/>
      <c r="AH410" s="14" t="n"/>
      <c r="AI410" s="2">
        <f>SUM(N410,P410,R410,T410,V410,X410,Z410)</f>
        <v/>
      </c>
      <c r="AJ410" s="20">
        <f>IFERROR(AI410/$AI$616*100,0)</f>
        <v/>
      </c>
      <c r="AK410" s="2">
        <f>IFERROR(AJ410/100*$AK$1,0)</f>
        <v/>
      </c>
    </row>
    <row r="411">
      <c r="A411" s="11" t="inlineStr">
        <is>
          <t>10.08.3.50.003</t>
        </is>
      </c>
      <c r="B411" s="11" t="inlineStr">
        <is>
          <t>JUSTIN F &amp; NICOLE S OAKLAND</t>
        </is>
      </c>
      <c r="C411" s="11" t="inlineStr">
        <is>
          <t>16750 ELMORE TRL</t>
        </is>
      </c>
      <c r="D411" s="11" t="inlineStr">
        <is>
          <t>FARIBAULT MN 55021</t>
        </is>
      </c>
      <c r="E411" s="11" t="inlineStr">
        <is>
          <t>007</t>
        </is>
      </c>
      <c r="F411" s="12" t="n">
        <v>8</v>
      </c>
      <c r="G411" s="12" t="n">
        <v>110</v>
      </c>
      <c r="H411" s="12" t="n">
        <v>21</v>
      </c>
      <c r="I411" s="14" t="n"/>
      <c r="J411" s="11" t="n">
        <v>0.5</v>
      </c>
      <c r="K411" s="11">
        <f>SUM(M411,O411,Q411,S411,U411,W411)</f>
        <v/>
      </c>
      <c r="L411" s="11">
        <f>SUM(AA411,AC411,AE411,AG411,AH411)</f>
        <v/>
      </c>
      <c r="M411" s="13" t="n"/>
      <c r="N411" s="14" t="n"/>
      <c r="O411" s="15" t="n"/>
      <c r="P411" s="14" t="n"/>
      <c r="Q411" s="16" t="n"/>
      <c r="R411" s="14" t="n"/>
      <c r="S411" s="17" t="n"/>
      <c r="T411" s="14" t="n"/>
      <c r="U411" s="14" t="n"/>
      <c r="V411" s="14" t="n"/>
      <c r="W411" s="18" t="n">
        <v>0.48</v>
      </c>
      <c r="X411" s="2" t="n">
        <v>52.25833973097558</v>
      </c>
      <c r="Y411" s="19" t="inlineStr"/>
      <c r="Z411" s="14" t="inlineStr"/>
      <c r="AA411" s="14" t="n"/>
      <c r="AB411" s="14" t="n"/>
      <c r="AC411" s="14" t="n"/>
      <c r="AD411" s="14" t="n"/>
      <c r="AE411" s="14" t="n"/>
      <c r="AF411" s="14" t="n"/>
      <c r="AG411" s="14" t="n"/>
      <c r="AH411" s="11" t="n">
        <v>0.02</v>
      </c>
      <c r="AI411" s="2">
        <f>SUM(N411,P411,R411,T411,V411,X411,Z411)</f>
        <v/>
      </c>
      <c r="AJ411" s="20">
        <f>IFERROR(AI411/$AI$616*100,0)</f>
        <v/>
      </c>
      <c r="AK411" s="2">
        <f>IFERROR(AJ411/100*$AK$1,0)</f>
        <v/>
      </c>
    </row>
    <row r="412">
      <c r="A412" s="11" t="inlineStr">
        <is>
          <t>10.08.3.50.004</t>
        </is>
      </c>
      <c r="B412" s="11" t="inlineStr">
        <is>
          <t>ROSINA M KOLTERMAN</t>
        </is>
      </c>
      <c r="C412" s="11" t="inlineStr">
        <is>
          <t>16760 ELMORE TRL</t>
        </is>
      </c>
      <c r="D412" s="11" t="inlineStr">
        <is>
          <t>FARIBAULT MN  55021</t>
        </is>
      </c>
      <c r="E412" s="11" t="inlineStr">
        <is>
          <t>007</t>
        </is>
      </c>
      <c r="F412" s="12" t="n">
        <v>8</v>
      </c>
      <c r="G412" s="12" t="n">
        <v>110</v>
      </c>
      <c r="H412" s="12" t="n">
        <v>21</v>
      </c>
      <c r="I412" s="14" t="n"/>
      <c r="J412" s="11" t="n">
        <v>0.54</v>
      </c>
      <c r="K412" s="11">
        <f>SUM(M412,O412,Q412,S412,U412,W412)</f>
        <v/>
      </c>
      <c r="L412" s="11">
        <f>SUM(AA412,AC412,AE412,AG412,AH412)</f>
        <v/>
      </c>
      <c r="M412" s="13" t="n"/>
      <c r="N412" s="14" t="n"/>
      <c r="O412" s="15" t="n"/>
      <c r="P412" s="14" t="n"/>
      <c r="Q412" s="16" t="n"/>
      <c r="R412" s="14" t="n"/>
      <c r="S412" s="17" t="n"/>
      <c r="T412" s="14" t="n"/>
      <c r="U412" s="14" t="n"/>
      <c r="V412" s="14" t="n"/>
      <c r="W412" s="18" t="n">
        <v>0.51</v>
      </c>
      <c r="X412" s="2" t="n">
        <v>55.36667694693006</v>
      </c>
      <c r="Y412" s="19" t="inlineStr"/>
      <c r="Z412" s="14" t="inlineStr"/>
      <c r="AA412" s="14" t="n"/>
      <c r="AB412" s="14" t="n"/>
      <c r="AC412" s="14" t="n"/>
      <c r="AD412" s="14" t="n"/>
      <c r="AE412" s="14" t="n"/>
      <c r="AF412" s="14" t="n"/>
      <c r="AG412" s="14" t="n"/>
      <c r="AH412" s="11" t="n">
        <v>0.02</v>
      </c>
      <c r="AI412" s="2">
        <f>SUM(N412,P412,R412,T412,V412,X412,Z412)</f>
        <v/>
      </c>
      <c r="AJ412" s="20">
        <f>IFERROR(AI412/$AI$616*100,0)</f>
        <v/>
      </c>
      <c r="AK412" s="2">
        <f>IFERROR(AJ412/100*$AK$1,0)</f>
        <v/>
      </c>
    </row>
    <row r="413">
      <c r="A413" s="11" t="inlineStr">
        <is>
          <t>10.08.3.50.005</t>
        </is>
      </c>
      <c r="B413" s="11" t="inlineStr">
        <is>
          <t>RICHARD L &amp; KATHLEEN M CAP</t>
        </is>
      </c>
      <c r="C413" s="11" t="inlineStr">
        <is>
          <t>16776 ELMORE TRL</t>
        </is>
      </c>
      <c r="D413" s="11" t="inlineStr">
        <is>
          <t>FARIBAULT MN 55021</t>
        </is>
      </c>
      <c r="E413" s="11" t="inlineStr">
        <is>
          <t>007</t>
        </is>
      </c>
      <c r="F413" s="12" t="n">
        <v>8</v>
      </c>
      <c r="G413" s="12" t="n">
        <v>110</v>
      </c>
      <c r="H413" s="12" t="n">
        <v>21</v>
      </c>
      <c r="I413" s="14" t="n"/>
      <c r="J413" s="11" t="n">
        <v>0.85</v>
      </c>
      <c r="K413" s="11">
        <f>SUM(M413,O413,Q413,S413,U413,W413)</f>
        <v/>
      </c>
      <c r="L413" s="11">
        <f>SUM(AA413,AC413,AE413,AG413,AH413)</f>
        <v/>
      </c>
      <c r="M413" s="13" t="n"/>
      <c r="N413" s="14" t="n"/>
      <c r="O413" s="15" t="n"/>
      <c r="P413" s="14" t="n"/>
      <c r="Q413" s="16" t="n"/>
      <c r="R413" s="14" t="n"/>
      <c r="S413" s="17" t="n"/>
      <c r="T413" s="14" t="n"/>
      <c r="U413" s="14" t="n"/>
      <c r="V413" s="14" t="n"/>
      <c r="W413" s="18" t="n">
        <v>0.82</v>
      </c>
      <c r="X413" s="2" t="n">
        <v>88.77712459780774</v>
      </c>
      <c r="Y413" s="19" t="inlineStr"/>
      <c r="Z413" s="14" t="inlineStr"/>
      <c r="AA413" s="14" t="n"/>
      <c r="AB413" s="14" t="n"/>
      <c r="AC413" s="14" t="n"/>
      <c r="AD413" s="14" t="n"/>
      <c r="AE413" s="14" t="n"/>
      <c r="AF413" s="14" t="n"/>
      <c r="AG413" s="14" t="n"/>
      <c r="AH413" s="11" t="n">
        <v>0.03</v>
      </c>
      <c r="AI413" s="2">
        <f>SUM(N413,P413,R413,T413,V413,X413,Z413)</f>
        <v/>
      </c>
      <c r="AJ413" s="20">
        <f>IFERROR(AI413/$AI$616*100,0)</f>
        <v/>
      </c>
      <c r="AK413" s="2">
        <f>IFERROR(AJ413/100*$AK$1,0)</f>
        <v/>
      </c>
    </row>
    <row r="414">
      <c r="A414" s="11" t="inlineStr">
        <is>
          <t>10.08.3.75.001</t>
        </is>
      </c>
      <c r="B414" s="11" t="inlineStr">
        <is>
          <t>CHARLES E DIENST</t>
        </is>
      </c>
      <c r="C414" s="11" t="inlineStr">
        <is>
          <t>16959 ELMORE TRL</t>
        </is>
      </c>
      <c r="D414" s="11" t="inlineStr">
        <is>
          <t>FARIBAULT MN  55021</t>
        </is>
      </c>
      <c r="E414" s="11" t="inlineStr">
        <is>
          <t>007</t>
        </is>
      </c>
      <c r="F414" s="12" t="n">
        <v>8</v>
      </c>
      <c r="G414" s="12" t="n">
        <v>110</v>
      </c>
      <c r="H414" s="12" t="n">
        <v>21</v>
      </c>
      <c r="I414" s="11" t="n">
        <v>5</v>
      </c>
      <c r="J414" s="11" t="n">
        <v>5</v>
      </c>
      <c r="K414" s="11">
        <f>SUM(M414,O414,Q414,S414,U414,W414)</f>
        <v/>
      </c>
      <c r="L414" s="11">
        <f>SUM(AA414,AC414,AE414,AG414,AH414)</f>
        <v/>
      </c>
      <c r="M414" s="13" t="n"/>
      <c r="N414" s="14" t="n"/>
      <c r="O414" s="15" t="n"/>
      <c r="P414" s="14" t="n"/>
      <c r="Q414" s="16" t="n"/>
      <c r="R414" s="14" t="n"/>
      <c r="S414" s="17" t="n"/>
      <c r="T414" s="14" t="n"/>
      <c r="U414" s="14" t="n"/>
      <c r="V414" s="14" t="n"/>
      <c r="W414" s="18" t="n">
        <v>0.58</v>
      </c>
      <c r="X414" s="2" t="n">
        <v>56.93023871999999</v>
      </c>
      <c r="Y414" s="19" t="inlineStr"/>
      <c r="Z414" s="14" t="inlineStr"/>
      <c r="AA414" s="14" t="n"/>
      <c r="AB414" s="14" t="n"/>
      <c r="AC414" s="14" t="n"/>
      <c r="AD414" s="14" t="n"/>
      <c r="AE414" s="14" t="n"/>
      <c r="AF414" s="14" t="n"/>
      <c r="AG414" s="14" t="n"/>
      <c r="AH414" s="11" t="n">
        <v>4.42</v>
      </c>
      <c r="AI414" s="2">
        <f>SUM(N414,P414,R414,T414,V414,X414,Z414)</f>
        <v/>
      </c>
      <c r="AJ414" s="20">
        <f>IFERROR(AI414/$AI$616*100,0)</f>
        <v/>
      </c>
      <c r="AK414" s="2">
        <f>IFERROR(AJ414/100*$AK$1,0)</f>
        <v/>
      </c>
    </row>
    <row r="415">
      <c r="A415" s="11" t="inlineStr">
        <is>
          <t>10.08.3.75.002</t>
        </is>
      </c>
      <c r="B415" s="11" t="inlineStr">
        <is>
          <t>LEON &amp; LINDA GREGG</t>
        </is>
      </c>
      <c r="C415" s="11" t="inlineStr">
        <is>
          <t>2411 24TH ST NW</t>
        </is>
      </c>
      <c r="D415" s="11" t="inlineStr">
        <is>
          <t>ROCHESTER MN  55901</t>
        </is>
      </c>
      <c r="E415" s="11" t="inlineStr">
        <is>
          <t>007</t>
        </is>
      </c>
      <c r="F415" s="12" t="n">
        <v>8</v>
      </c>
      <c r="G415" s="12" t="n">
        <v>110</v>
      </c>
      <c r="H415" s="12" t="n">
        <v>21</v>
      </c>
      <c r="I415" s="14" t="n"/>
      <c r="J415" s="11" t="n">
        <v>0.83</v>
      </c>
      <c r="K415" s="11">
        <f>SUM(M415,O415,Q415,S415,U415,W415)</f>
        <v/>
      </c>
      <c r="L415" s="11">
        <f>SUM(AA415,AC415,AE415,AG415,AH415)</f>
        <v/>
      </c>
      <c r="M415" s="13" t="n"/>
      <c r="N415" s="14" t="n"/>
      <c r="O415" s="15" t="n"/>
      <c r="P415" s="14" t="n"/>
      <c r="Q415" s="16" t="n"/>
      <c r="R415" s="14" t="n"/>
      <c r="S415" s="17" t="n"/>
      <c r="T415" s="14" t="n"/>
      <c r="U415" s="14" t="n"/>
      <c r="V415" s="14" t="n"/>
      <c r="W415" s="18" t="n">
        <v>0.79</v>
      </c>
      <c r="X415" s="2" t="n">
        <v>85.65354174085095</v>
      </c>
      <c r="Y415" s="19" t="inlineStr"/>
      <c r="Z415" s="14" t="inlineStr"/>
      <c r="AA415" s="14" t="n"/>
      <c r="AB415" s="14" t="n"/>
      <c r="AC415" s="14" t="n"/>
      <c r="AD415" s="14" t="n"/>
      <c r="AE415" s="14" t="n"/>
      <c r="AF415" s="14" t="n"/>
      <c r="AG415" s="14" t="n"/>
      <c r="AH415" s="11" t="n">
        <v>0.04</v>
      </c>
      <c r="AI415" s="2">
        <f>SUM(N415,P415,R415,T415,V415,X415,Z415)</f>
        <v/>
      </c>
      <c r="AJ415" s="20">
        <f>IFERROR(AI415/$AI$616*100,0)</f>
        <v/>
      </c>
      <c r="AK415" s="2">
        <f>IFERROR(AJ415/100*$AK$1,0)</f>
        <v/>
      </c>
    </row>
    <row r="416">
      <c r="A416" s="11" t="inlineStr">
        <is>
          <t>10.08.3.75.003</t>
        </is>
      </c>
      <c r="B416" s="11" t="inlineStr">
        <is>
          <t>NATHAN &amp; ALEXANDRA SCHEMA</t>
        </is>
      </c>
      <c r="C416" s="11" t="inlineStr">
        <is>
          <t>2601 E REGENCY CT</t>
        </is>
      </c>
      <c r="D416" s="11" t="inlineStr">
        <is>
          <t>SIOUX FALLS SD 57103</t>
        </is>
      </c>
      <c r="E416" s="11" t="inlineStr">
        <is>
          <t>007</t>
        </is>
      </c>
      <c r="F416" s="12" t="n">
        <v>8</v>
      </c>
      <c r="G416" s="12" t="n">
        <v>110</v>
      </c>
      <c r="H416" s="12" t="n">
        <v>21</v>
      </c>
      <c r="I416" s="11" t="n">
        <v>2</v>
      </c>
      <c r="J416" s="11" t="n">
        <v>1.66</v>
      </c>
      <c r="K416" s="11">
        <f>SUM(M416,O416,Q416,S416,U416,W416)</f>
        <v/>
      </c>
      <c r="L416" s="11">
        <f>SUM(AA416,AC416,AE416,AG416,AH416)</f>
        <v/>
      </c>
      <c r="M416" s="13" t="n"/>
      <c r="N416" s="14" t="n"/>
      <c r="O416" s="15" t="n"/>
      <c r="P416" s="14" t="n"/>
      <c r="Q416" s="16" t="n"/>
      <c r="R416" s="14" t="n"/>
      <c r="S416" s="17" t="n"/>
      <c r="T416" s="14" t="n"/>
      <c r="U416" s="14" t="n"/>
      <c r="V416" s="14" t="n"/>
      <c r="W416" s="18" t="n">
        <v>1.64</v>
      </c>
      <c r="X416" s="2" t="n">
        <v>178.8364695986712</v>
      </c>
      <c r="Y416" s="19" t="inlineStr"/>
      <c r="Z416" s="14" t="inlineStr"/>
      <c r="AA416" s="14" t="n"/>
      <c r="AB416" s="14" t="n"/>
      <c r="AC416" s="14" t="n"/>
      <c r="AD416" s="14" t="n"/>
      <c r="AE416" s="14" t="n"/>
      <c r="AF416" s="14" t="n"/>
      <c r="AG416" s="14" t="n"/>
      <c r="AH416" s="11" t="n">
        <v>0.04</v>
      </c>
      <c r="AI416" s="2">
        <f>SUM(N416,P416,R416,T416,V416,X416,Z416)</f>
        <v/>
      </c>
      <c r="AJ416" s="20">
        <f>IFERROR(AI416/$AI$616*100,0)</f>
        <v/>
      </c>
      <c r="AK416" s="2">
        <f>IFERROR(AJ416/100*$AK$1,0)</f>
        <v/>
      </c>
    </row>
    <row r="417">
      <c r="A417" s="11" t="inlineStr">
        <is>
          <t>10.08.3.75.004</t>
        </is>
      </c>
      <c r="B417" s="11" t="inlineStr">
        <is>
          <t>LARRY M PAQUETTE &amp; BRYAN &amp; MELINDA BERKNER</t>
        </is>
      </c>
      <c r="C417" s="11" t="inlineStr">
        <is>
          <t>16880 ELMORE WAY</t>
        </is>
      </c>
      <c r="D417" s="11" t="inlineStr">
        <is>
          <t>FARIBAULT MN 55021</t>
        </is>
      </c>
      <c r="E417" s="11" t="inlineStr">
        <is>
          <t>007</t>
        </is>
      </c>
      <c r="F417" s="12" t="n">
        <v>8</v>
      </c>
      <c r="G417" s="12" t="n">
        <v>110</v>
      </c>
      <c r="H417" s="12" t="n">
        <v>21</v>
      </c>
      <c r="I417" s="14" t="n"/>
      <c r="J417" s="11" t="n">
        <v>0.28</v>
      </c>
      <c r="K417" s="11">
        <f>SUM(M417,O417,Q417,S417,U417,W417)</f>
        <v/>
      </c>
      <c r="L417" s="11">
        <f>SUM(AA417,AC417,AE417,AG417,AH417)</f>
        <v/>
      </c>
      <c r="M417" s="13" t="n"/>
      <c r="N417" s="14" t="n"/>
      <c r="O417" s="15" t="n"/>
      <c r="P417" s="14" t="n"/>
      <c r="Q417" s="16" t="n"/>
      <c r="R417" s="14" t="n"/>
      <c r="S417" s="17" t="n"/>
      <c r="T417" s="14" t="n"/>
      <c r="U417" s="14" t="n"/>
      <c r="V417" s="14" t="n"/>
      <c r="W417" s="18" t="n">
        <v>0.25</v>
      </c>
      <c r="X417" s="2" t="n">
        <v>27.26544</v>
      </c>
      <c r="Y417" s="19" t="inlineStr"/>
      <c r="Z417" s="14" t="inlineStr"/>
      <c r="AA417" s="14" t="n"/>
      <c r="AB417" s="14" t="n"/>
      <c r="AC417" s="14" t="n"/>
      <c r="AD417" s="14" t="n"/>
      <c r="AE417" s="14" t="n"/>
      <c r="AF417" s="14" t="n"/>
      <c r="AG417" s="14" t="n"/>
      <c r="AH417" s="11" t="n">
        <v>0.02</v>
      </c>
      <c r="AI417" s="2">
        <f>SUM(N417,P417,R417,T417,V417,X417,Z417)</f>
        <v/>
      </c>
      <c r="AJ417" s="20">
        <f>IFERROR(AI417/$AI$616*100,0)</f>
        <v/>
      </c>
      <c r="AK417" s="2">
        <f>IFERROR(AJ417/100*$AK$1,0)</f>
        <v/>
      </c>
    </row>
    <row r="418">
      <c r="A418" s="11" t="inlineStr">
        <is>
          <t>10.08.3.75.005</t>
        </is>
      </c>
      <c r="B418" s="11" t="inlineStr">
        <is>
          <t>JASON R &amp; EMILY B SMITH</t>
        </is>
      </c>
      <c r="C418" s="11" t="inlineStr">
        <is>
          <t>16890 ELMORE WAY</t>
        </is>
      </c>
      <c r="D418" s="11" t="inlineStr">
        <is>
          <t>FARIBAULT MN 55021</t>
        </is>
      </c>
      <c r="E418" s="11" t="inlineStr">
        <is>
          <t>007</t>
        </is>
      </c>
      <c r="F418" s="12" t="n">
        <v>8</v>
      </c>
      <c r="G418" s="12" t="n">
        <v>110</v>
      </c>
      <c r="H418" s="12" t="n">
        <v>21</v>
      </c>
      <c r="I418" s="14" t="n"/>
      <c r="J418" s="11" t="n">
        <v>0.27</v>
      </c>
      <c r="K418" s="11">
        <f>SUM(M418,O418,Q418,S418,U418,W418)</f>
        <v/>
      </c>
      <c r="L418" s="11">
        <f>SUM(AA418,AC418,AE418,AG418,AH418)</f>
        <v/>
      </c>
      <c r="M418" s="13" t="n"/>
      <c r="N418" s="14" t="n"/>
      <c r="O418" s="15" t="n"/>
      <c r="P418" s="14" t="n"/>
      <c r="Q418" s="16" t="n"/>
      <c r="R418" s="14" t="n"/>
      <c r="S418" s="17" t="n"/>
      <c r="T418" s="14" t="n"/>
      <c r="U418" s="14" t="n"/>
      <c r="V418" s="14" t="n"/>
      <c r="W418" s="18" t="n">
        <v>0.27</v>
      </c>
      <c r="X418" s="2" t="n">
        <v>28.3560576</v>
      </c>
      <c r="Y418" s="19" t="inlineStr"/>
      <c r="Z418" s="14" t="inlineStr"/>
      <c r="AA418" s="14" t="n"/>
      <c r="AB418" s="14" t="n"/>
      <c r="AC418" s="14" t="n"/>
      <c r="AD418" s="14" t="n"/>
      <c r="AE418" s="14" t="n"/>
      <c r="AF418" s="14" t="n"/>
      <c r="AG418" s="14" t="n"/>
      <c r="AH418" s="14" t="n"/>
      <c r="AI418" s="2">
        <f>SUM(N418,P418,R418,T418,V418,X418,Z418)</f>
        <v/>
      </c>
      <c r="AJ418" s="20">
        <f>IFERROR(AI418/$AI$616*100,0)</f>
        <v/>
      </c>
      <c r="AK418" s="2">
        <f>IFERROR(AJ418/100*$AK$1,0)</f>
        <v/>
      </c>
    </row>
    <row r="419">
      <c r="A419" s="11" t="inlineStr">
        <is>
          <t>10.08.3.75.006</t>
        </is>
      </c>
      <c r="B419" s="11" t="inlineStr">
        <is>
          <t>ROBERT G &amp; LAURIE A BRAUN</t>
        </is>
      </c>
      <c r="C419" s="11" t="inlineStr">
        <is>
          <t>16900 ELMORE WAY</t>
        </is>
      </c>
      <c r="D419" s="11" t="inlineStr">
        <is>
          <t>FARIBAULT MN  55021</t>
        </is>
      </c>
      <c r="E419" s="11" t="inlineStr">
        <is>
          <t>007</t>
        </is>
      </c>
      <c r="F419" s="12" t="n">
        <v>8</v>
      </c>
      <c r="G419" s="12" t="n">
        <v>110</v>
      </c>
      <c r="H419" s="12" t="n">
        <v>21</v>
      </c>
      <c r="I419" s="14" t="n"/>
      <c r="J419" s="11" t="n">
        <v>0.37</v>
      </c>
      <c r="K419" s="11">
        <f>SUM(M419,O419,Q419,S419,U419,W419)</f>
        <v/>
      </c>
      <c r="L419" s="11">
        <f>SUM(AA419,AC419,AE419,AG419,AH419)</f>
        <v/>
      </c>
      <c r="M419" s="13" t="n"/>
      <c r="N419" s="14" t="n"/>
      <c r="O419" s="15" t="n"/>
      <c r="P419" s="14" t="n"/>
      <c r="Q419" s="16" t="n"/>
      <c r="R419" s="14" t="n"/>
      <c r="S419" s="17" t="n"/>
      <c r="T419" s="14" t="n"/>
      <c r="U419" s="14" t="n"/>
      <c r="V419" s="14" t="n"/>
      <c r="W419" s="18" t="n">
        <v>0.33</v>
      </c>
      <c r="X419" s="2" t="n">
        <v>35.9903808</v>
      </c>
      <c r="Y419" s="19" t="inlineStr"/>
      <c r="Z419" s="14" t="inlineStr"/>
      <c r="AA419" s="14" t="n"/>
      <c r="AB419" s="14" t="n"/>
      <c r="AC419" s="14" t="n"/>
      <c r="AD419" s="14" t="n"/>
      <c r="AE419" s="14" t="n"/>
      <c r="AF419" s="14" t="n"/>
      <c r="AG419" s="14" t="n"/>
      <c r="AH419" s="11" t="n">
        <v>0.04</v>
      </c>
      <c r="AI419" s="2">
        <f>SUM(N419,P419,R419,T419,V419,X419,Z419)</f>
        <v/>
      </c>
      <c r="AJ419" s="20">
        <f>IFERROR(AI419/$AI$616*100,0)</f>
        <v/>
      </c>
      <c r="AK419" s="2">
        <f>IFERROR(AJ419/100*$AK$1,0)</f>
        <v/>
      </c>
    </row>
    <row r="420">
      <c r="A420" s="11" t="inlineStr">
        <is>
          <t>10.08.3.75.007</t>
        </is>
      </c>
      <c r="B420" s="11" t="inlineStr">
        <is>
          <t>JEFFREY C &amp; KAREN L GILLEN</t>
        </is>
      </c>
      <c r="C420" s="11" t="inlineStr">
        <is>
          <t>16920 ELMORE WAY</t>
        </is>
      </c>
      <c r="D420" s="11" t="inlineStr">
        <is>
          <t>FARIBAULT MN 55021</t>
        </is>
      </c>
      <c r="E420" s="11" t="inlineStr">
        <is>
          <t>007</t>
        </is>
      </c>
      <c r="F420" s="12" t="n">
        <v>8</v>
      </c>
      <c r="G420" s="12" t="n">
        <v>110</v>
      </c>
      <c r="H420" s="12" t="n">
        <v>21</v>
      </c>
      <c r="I420" s="14" t="n"/>
      <c r="J420" s="11" t="n">
        <v>0.21</v>
      </c>
      <c r="K420" s="11">
        <f>SUM(M420,O420,Q420,S420,U420,W420)</f>
        <v/>
      </c>
      <c r="L420" s="11">
        <f>SUM(AA420,AC420,AE420,AG420,AH420)</f>
        <v/>
      </c>
      <c r="M420" s="13" t="n"/>
      <c r="N420" s="14" t="n"/>
      <c r="O420" s="15" t="n"/>
      <c r="P420" s="14" t="n"/>
      <c r="Q420" s="16" t="n"/>
      <c r="R420" s="14" t="n"/>
      <c r="S420" s="17" t="n"/>
      <c r="T420" s="14" t="n"/>
      <c r="U420" s="14" t="n"/>
      <c r="V420" s="14" t="n"/>
      <c r="W420" s="18" t="n">
        <v>0.16</v>
      </c>
      <c r="X420" s="2" t="n">
        <v>17.4498816</v>
      </c>
      <c r="Y420" s="19" t="inlineStr"/>
      <c r="Z420" s="14" t="inlineStr"/>
      <c r="AA420" s="14" t="n"/>
      <c r="AB420" s="14" t="n"/>
      <c r="AC420" s="14" t="n"/>
      <c r="AD420" s="14" t="n"/>
      <c r="AE420" s="14" t="n"/>
      <c r="AF420" s="14" t="n"/>
      <c r="AG420" s="14" t="n"/>
      <c r="AH420" s="11" t="n">
        <v>0.05</v>
      </c>
      <c r="AI420" s="2">
        <f>SUM(N420,P420,R420,T420,V420,X420,Z420)</f>
        <v/>
      </c>
      <c r="AJ420" s="20">
        <f>IFERROR(AI420/$AI$616*100,0)</f>
        <v/>
      </c>
      <c r="AK420" s="2">
        <f>IFERROR(AJ420/100*$AK$1,0)</f>
        <v/>
      </c>
    </row>
    <row r="421">
      <c r="A421" s="11" t="inlineStr">
        <is>
          <t>10.08.3.75.008</t>
        </is>
      </c>
      <c r="B421" s="11" t="inlineStr">
        <is>
          <t>JEFFREY C &amp; KAREN L GILLEN</t>
        </is>
      </c>
      <c r="C421" s="11" t="inlineStr">
        <is>
          <t>16920 ELMORE WAY</t>
        </is>
      </c>
      <c r="D421" s="11" t="inlineStr">
        <is>
          <t>FARIBAULT MN 55021</t>
        </is>
      </c>
      <c r="E421" s="11" t="inlineStr">
        <is>
          <t>007</t>
        </is>
      </c>
      <c r="F421" s="12" t="n">
        <v>8</v>
      </c>
      <c r="G421" s="12" t="n">
        <v>110</v>
      </c>
      <c r="H421" s="12" t="n">
        <v>21</v>
      </c>
      <c r="I421" s="14" t="n"/>
      <c r="J421" s="11" t="n">
        <v>0.17</v>
      </c>
      <c r="K421" s="11">
        <f>SUM(M421,O421,Q421,S421,U421,W421)</f>
        <v/>
      </c>
      <c r="L421" s="11">
        <f>SUM(AA421,AC421,AE421,AG421,AH421)</f>
        <v/>
      </c>
      <c r="M421" s="13" t="n"/>
      <c r="N421" s="14" t="n"/>
      <c r="O421" s="15" t="n"/>
      <c r="P421" s="14" t="n"/>
      <c r="Q421" s="16" t="n"/>
      <c r="R421" s="14" t="n"/>
      <c r="S421" s="17" t="n"/>
      <c r="T421" s="14" t="n"/>
      <c r="U421" s="14" t="n"/>
      <c r="V421" s="14" t="n"/>
      <c r="W421" s="18" t="n">
        <v>0.11</v>
      </c>
      <c r="X421" s="2" t="n">
        <v>11.9967936</v>
      </c>
      <c r="Y421" s="19" t="inlineStr"/>
      <c r="Z421" s="14" t="inlineStr"/>
      <c r="AA421" s="14" t="n"/>
      <c r="AB421" s="14" t="n"/>
      <c r="AC421" s="14" t="n"/>
      <c r="AD421" s="14" t="n"/>
      <c r="AE421" s="14" t="n"/>
      <c r="AF421" s="14" t="n"/>
      <c r="AG421" s="14" t="n"/>
      <c r="AH421" s="11" t="n">
        <v>0.06</v>
      </c>
      <c r="AI421" s="2">
        <f>SUM(N421,P421,R421,T421,V421,X421,Z421)</f>
        <v/>
      </c>
      <c r="AJ421" s="20">
        <f>IFERROR(AI421/$AI$616*100,0)</f>
        <v/>
      </c>
      <c r="AK421" s="2">
        <f>IFERROR(AJ421/100*$AK$1,0)</f>
        <v/>
      </c>
    </row>
    <row r="422">
      <c r="A422" s="11" t="inlineStr">
        <is>
          <t>10.08.3.75.009</t>
        </is>
      </c>
      <c r="B422" s="11" t="inlineStr">
        <is>
          <t>JEFFREY J &amp; JACQUELINE K CINK</t>
        </is>
      </c>
      <c r="C422" s="11" t="inlineStr">
        <is>
          <t>716 SOMERBY ON 9TH NE</t>
        </is>
      </c>
      <c r="D422" s="11" t="inlineStr">
        <is>
          <t>BYRON MN 55920</t>
        </is>
      </c>
      <c r="E422" s="11" t="inlineStr">
        <is>
          <t>007</t>
        </is>
      </c>
      <c r="F422" s="12" t="n">
        <v>8</v>
      </c>
      <c r="G422" s="12" t="n">
        <v>110</v>
      </c>
      <c r="H422" s="12" t="n">
        <v>21</v>
      </c>
      <c r="I422" s="14" t="n"/>
      <c r="J422" s="11" t="n">
        <v>0.17</v>
      </c>
      <c r="K422" s="11">
        <f>SUM(M422,O422,Q422,S422,U422,W422)</f>
        <v/>
      </c>
      <c r="L422" s="11">
        <f>SUM(AA422,AC422,AE422,AG422,AH422)</f>
        <v/>
      </c>
      <c r="M422" s="13" t="n"/>
      <c r="N422" s="14" t="n"/>
      <c r="O422" s="15" t="n"/>
      <c r="P422" s="14" t="n"/>
      <c r="Q422" s="16" t="n"/>
      <c r="R422" s="14" t="n"/>
      <c r="S422" s="17" t="n"/>
      <c r="T422" s="14" t="n"/>
      <c r="U422" s="14" t="n"/>
      <c r="V422" s="14" t="n"/>
      <c r="W422" s="18" t="n">
        <v>0.1</v>
      </c>
      <c r="X422" s="2" t="n">
        <v>10.906176</v>
      </c>
      <c r="Y422" s="19" t="inlineStr"/>
      <c r="Z422" s="14" t="inlineStr"/>
      <c r="AA422" s="14" t="n"/>
      <c r="AB422" s="14" t="n"/>
      <c r="AC422" s="14" t="n"/>
      <c r="AD422" s="14" t="n"/>
      <c r="AE422" s="14" t="n"/>
      <c r="AF422" s="14" t="n"/>
      <c r="AG422" s="14" t="n"/>
      <c r="AH422" s="11" t="n">
        <v>0.08</v>
      </c>
      <c r="AI422" s="2">
        <f>SUM(N422,P422,R422,T422,V422,X422,Z422)</f>
        <v/>
      </c>
      <c r="AJ422" s="20">
        <f>IFERROR(AI422/$AI$616*100,0)</f>
        <v/>
      </c>
      <c r="AK422" s="2">
        <f>IFERROR(AJ422/100*$AK$1,0)</f>
        <v/>
      </c>
    </row>
    <row r="423">
      <c r="A423" s="11" t="inlineStr">
        <is>
          <t>10.08.3.75.010</t>
        </is>
      </c>
      <c r="B423" s="11" t="inlineStr">
        <is>
          <t>JAY E &amp; DENISE F STASKA</t>
        </is>
      </c>
      <c r="C423" s="11" t="inlineStr">
        <is>
          <t>16950 ELMORE WAY</t>
        </is>
      </c>
      <c r="D423" s="11" t="inlineStr">
        <is>
          <t>FARIBAULT MN 55021</t>
        </is>
      </c>
      <c r="E423" s="11" t="inlineStr">
        <is>
          <t>007</t>
        </is>
      </c>
      <c r="F423" s="12" t="n">
        <v>8</v>
      </c>
      <c r="G423" s="12" t="n">
        <v>110</v>
      </c>
      <c r="H423" s="12" t="n">
        <v>21</v>
      </c>
      <c r="I423" s="14" t="n"/>
      <c r="J423" s="11" t="n">
        <v>0.19</v>
      </c>
      <c r="K423" s="11">
        <f>SUM(M423,O423,Q423,S423,U423,W423)</f>
        <v/>
      </c>
      <c r="L423" s="11">
        <f>SUM(AA423,AC423,AE423,AG423,AH423)</f>
        <v/>
      </c>
      <c r="M423" s="13" t="n"/>
      <c r="N423" s="14" t="n"/>
      <c r="O423" s="15" t="n"/>
      <c r="P423" s="14" t="n"/>
      <c r="Q423" s="16" t="n"/>
      <c r="R423" s="14" t="n"/>
      <c r="S423" s="17" t="n"/>
      <c r="T423" s="14" t="n"/>
      <c r="U423" s="14" t="n"/>
      <c r="V423" s="14" t="n"/>
      <c r="W423" s="18" t="n">
        <v>0.1</v>
      </c>
      <c r="X423" s="2" t="n">
        <v>10.906176</v>
      </c>
      <c r="Y423" s="19" t="inlineStr"/>
      <c r="Z423" s="14" t="inlineStr"/>
      <c r="AA423" s="14" t="n"/>
      <c r="AB423" s="14" t="n"/>
      <c r="AC423" s="14" t="n"/>
      <c r="AD423" s="14" t="n"/>
      <c r="AE423" s="14" t="n"/>
      <c r="AF423" s="14" t="n"/>
      <c r="AG423" s="14" t="n"/>
      <c r="AH423" s="11" t="n">
        <v>0.09</v>
      </c>
      <c r="AI423" s="2">
        <f>SUM(N423,P423,R423,T423,V423,X423,Z423)</f>
        <v/>
      </c>
      <c r="AJ423" s="20">
        <f>IFERROR(AI423/$AI$616*100,0)</f>
        <v/>
      </c>
      <c r="AK423" s="2">
        <f>IFERROR(AJ423/100*$AK$1,0)</f>
        <v/>
      </c>
    </row>
    <row r="424">
      <c r="A424" s="11" t="inlineStr">
        <is>
          <t>10.08.3.75.011</t>
        </is>
      </c>
      <c r="B424" s="11" t="inlineStr">
        <is>
          <t>PAULA A TANSOM TRUST ET AL</t>
        </is>
      </c>
      <c r="C424" s="11" t="inlineStr">
        <is>
          <t>5207 SCOTT CT</t>
        </is>
      </c>
      <c r="D424" s="11" t="inlineStr">
        <is>
          <t>MINNETONKA MN 55345</t>
        </is>
      </c>
      <c r="E424" s="11" t="inlineStr">
        <is>
          <t>007</t>
        </is>
      </c>
      <c r="F424" s="12" t="n">
        <v>8</v>
      </c>
      <c r="G424" s="12" t="n">
        <v>110</v>
      </c>
      <c r="H424" s="12" t="n">
        <v>21</v>
      </c>
      <c r="I424" s="14" t="n"/>
      <c r="J424" s="11" t="n">
        <v>0.16</v>
      </c>
      <c r="K424" s="11">
        <f>SUM(M424,O424,Q424,S424,U424,W424)</f>
        <v/>
      </c>
      <c r="L424" s="11">
        <f>SUM(AA424,AC424,AE424,AG424,AH424)</f>
        <v/>
      </c>
      <c r="M424" s="13" t="n"/>
      <c r="N424" s="14" t="n"/>
      <c r="O424" s="15" t="n"/>
      <c r="P424" s="14" t="n"/>
      <c r="Q424" s="16" t="n"/>
      <c r="R424" s="14" t="n"/>
      <c r="S424" s="17" t="n"/>
      <c r="T424" s="14" t="n"/>
      <c r="U424" s="14" t="n"/>
      <c r="V424" s="14" t="n"/>
      <c r="W424" s="18" t="n">
        <v>0.09</v>
      </c>
      <c r="X424" s="2" t="n">
        <v>9.815558399999999</v>
      </c>
      <c r="Y424" s="19" t="inlineStr"/>
      <c r="Z424" s="14" t="inlineStr"/>
      <c r="AA424" s="14" t="n"/>
      <c r="AB424" s="14" t="n"/>
      <c r="AC424" s="14" t="n"/>
      <c r="AD424" s="14" t="n"/>
      <c r="AE424" s="14" t="n"/>
      <c r="AF424" s="14" t="n"/>
      <c r="AG424" s="14" t="n"/>
      <c r="AH424" s="11" t="n">
        <v>0.07000000000000001</v>
      </c>
      <c r="AI424" s="2">
        <f>SUM(N424,P424,R424,T424,V424,X424,Z424)</f>
        <v/>
      </c>
      <c r="AJ424" s="20">
        <f>IFERROR(AI424/$AI$616*100,0)</f>
        <v/>
      </c>
      <c r="AK424" s="2">
        <f>IFERROR(AJ424/100*$AK$1,0)</f>
        <v/>
      </c>
    </row>
    <row r="425">
      <c r="A425" s="11" t="inlineStr">
        <is>
          <t>10.08.3.75.012</t>
        </is>
      </c>
      <c r="B425" s="11" t="inlineStr">
        <is>
          <t>BROWN COTTAGE INDUSTRIES - ELM 980 LLC</t>
        </is>
      </c>
      <c r="C425" s="11" t="inlineStr">
        <is>
          <t>1665 DANE RD</t>
        </is>
      </c>
      <c r="D425" s="11" t="inlineStr">
        <is>
          <t>OWATONNA MN 55060</t>
        </is>
      </c>
      <c r="E425" s="11" t="inlineStr">
        <is>
          <t>007</t>
        </is>
      </c>
      <c r="F425" s="12" t="n">
        <v>8</v>
      </c>
      <c r="G425" s="12" t="n">
        <v>110</v>
      </c>
      <c r="H425" s="12" t="n">
        <v>21</v>
      </c>
      <c r="I425" s="14" t="n"/>
      <c r="J425" s="11" t="n">
        <v>0.19</v>
      </c>
      <c r="K425" s="11">
        <f>SUM(M425,O425,Q425,S425,U425,W425)</f>
        <v/>
      </c>
      <c r="L425" s="11">
        <f>SUM(AA425,AC425,AE425,AG425,AH425)</f>
        <v/>
      </c>
      <c r="M425" s="13" t="n"/>
      <c r="N425" s="14" t="n"/>
      <c r="O425" s="15" t="n"/>
      <c r="P425" s="14" t="n"/>
      <c r="Q425" s="16" t="n"/>
      <c r="R425" s="14" t="n"/>
      <c r="S425" s="17" t="n"/>
      <c r="T425" s="14" t="n"/>
      <c r="U425" s="14" t="n"/>
      <c r="V425" s="14" t="n"/>
      <c r="W425" s="18" t="n">
        <v>0.1</v>
      </c>
      <c r="X425" s="2" t="n">
        <v>10.906176</v>
      </c>
      <c r="Y425" s="19" t="inlineStr"/>
      <c r="Z425" s="14" t="inlineStr"/>
      <c r="AA425" s="14" t="n"/>
      <c r="AB425" s="14" t="n"/>
      <c r="AC425" s="14" t="n"/>
      <c r="AD425" s="14" t="n"/>
      <c r="AE425" s="14" t="n"/>
      <c r="AF425" s="14" t="n"/>
      <c r="AG425" s="14" t="n"/>
      <c r="AH425" s="11" t="n">
        <v>0.09</v>
      </c>
      <c r="AI425" s="2">
        <f>SUM(N425,P425,R425,T425,V425,X425,Z425)</f>
        <v/>
      </c>
      <c r="AJ425" s="20">
        <f>IFERROR(AI425/$AI$616*100,0)</f>
        <v/>
      </c>
      <c r="AK425" s="2">
        <f>IFERROR(AJ425/100*$AK$1,0)</f>
        <v/>
      </c>
    </row>
    <row r="426">
      <c r="A426" s="11" t="inlineStr">
        <is>
          <t>10.08.3.75.013</t>
        </is>
      </c>
      <c r="B426" s="11" t="inlineStr">
        <is>
          <t>BROWN COTTAGE INDUSTRIES - ELM 990 LLC</t>
        </is>
      </c>
      <c r="C426" s="11" t="inlineStr">
        <is>
          <t>1665 DANE RD</t>
        </is>
      </c>
      <c r="D426" s="11" t="inlineStr">
        <is>
          <t>OWATONNA MN 55060</t>
        </is>
      </c>
      <c r="E426" s="11" t="inlineStr">
        <is>
          <t>001</t>
        </is>
      </c>
      <c r="F426" s="12" t="n">
        <v>17</v>
      </c>
      <c r="G426" s="12" t="n">
        <v>110</v>
      </c>
      <c r="H426" s="12" t="n">
        <v>21</v>
      </c>
      <c r="I426" s="14" t="n"/>
      <c r="J426" s="11" t="n">
        <v>0.04</v>
      </c>
      <c r="K426" s="11">
        <f>SUM(M426,O426,Q426,S426,U426,W426)</f>
        <v/>
      </c>
      <c r="L426" s="11">
        <f>SUM(AA426,AC426,AE426,AG426,AH426)</f>
        <v/>
      </c>
      <c r="M426" s="13" t="n"/>
      <c r="N426" s="14" t="n"/>
      <c r="O426" s="15" t="n"/>
      <c r="P426" s="14" t="n"/>
      <c r="Q426" s="16" t="n"/>
      <c r="R426" s="14" t="n"/>
      <c r="S426" s="17" t="n"/>
      <c r="T426" s="14" t="n"/>
      <c r="U426" s="14" t="n"/>
      <c r="V426" s="14" t="n"/>
      <c r="W426" s="18" t="n">
        <v>0.04</v>
      </c>
      <c r="X426" s="2" t="n">
        <v>2.1812352</v>
      </c>
      <c r="Y426" s="19" t="inlineStr"/>
      <c r="Z426" s="14" t="inlineStr"/>
      <c r="AA426" s="14" t="n"/>
      <c r="AB426" s="14" t="n"/>
      <c r="AC426" s="14" t="n"/>
      <c r="AD426" s="14" t="n"/>
      <c r="AE426" s="14" t="n"/>
      <c r="AF426" s="14" t="n"/>
      <c r="AG426" s="14" t="n"/>
      <c r="AH426" s="14" t="n"/>
      <c r="AI426" s="2">
        <f>SUM(N426,P426,R426,T426,V426,X426,Z426)</f>
        <v/>
      </c>
      <c r="AJ426" s="20">
        <f>IFERROR(AI426/$AI$616*100,0)</f>
        <v/>
      </c>
      <c r="AK426" s="2">
        <f>IFERROR(AJ426/100*$AK$1,0)</f>
        <v/>
      </c>
    </row>
    <row r="427">
      <c r="A427" s="11" t="inlineStr">
        <is>
          <t>10.08.3.75.013</t>
        </is>
      </c>
      <c r="B427" s="11" t="inlineStr">
        <is>
          <t>BROWN COTTAGE INDUSTRIES - ELM 990 LLC</t>
        </is>
      </c>
      <c r="C427" s="11" t="inlineStr">
        <is>
          <t>1665 DANE RD</t>
        </is>
      </c>
      <c r="D427" s="11" t="inlineStr">
        <is>
          <t>OWATONNA MN 55060</t>
        </is>
      </c>
      <c r="E427" s="11" t="inlineStr">
        <is>
          <t>007</t>
        </is>
      </c>
      <c r="F427" s="12" t="n">
        <v>8</v>
      </c>
      <c r="G427" s="12" t="n">
        <v>110</v>
      </c>
      <c r="H427" s="12" t="n">
        <v>21</v>
      </c>
      <c r="I427" s="14" t="n"/>
      <c r="J427" s="11" t="n">
        <v>0.12</v>
      </c>
      <c r="K427" s="11">
        <f>SUM(M427,O427,Q427,S427,U427,W427)</f>
        <v/>
      </c>
      <c r="L427" s="11">
        <f>SUM(AA427,AC427,AE427,AG427,AH427)</f>
        <v/>
      </c>
      <c r="M427" s="13" t="n"/>
      <c r="N427" s="14" t="n"/>
      <c r="O427" s="15" t="n"/>
      <c r="P427" s="14" t="n"/>
      <c r="Q427" s="16" t="n"/>
      <c r="R427" s="14" t="n"/>
      <c r="S427" s="17" t="n"/>
      <c r="T427" s="14" t="n"/>
      <c r="U427" s="14" t="n"/>
      <c r="V427" s="14" t="n"/>
      <c r="W427" s="18" t="n">
        <v>0.07000000000000001</v>
      </c>
      <c r="X427" s="2" t="n">
        <v>7.6343232</v>
      </c>
      <c r="Y427" s="19" t="inlineStr"/>
      <c r="Z427" s="14" t="inlineStr"/>
      <c r="AA427" s="14" t="n"/>
      <c r="AB427" s="14" t="n"/>
      <c r="AC427" s="14" t="n"/>
      <c r="AD427" s="14" t="n"/>
      <c r="AE427" s="14" t="n"/>
      <c r="AF427" s="14" t="n"/>
      <c r="AG427" s="14" t="n"/>
      <c r="AH427" s="11" t="n">
        <v>0.05</v>
      </c>
      <c r="AI427" s="2">
        <f>SUM(N427,P427,R427,T427,V427,X427,Z427)</f>
        <v/>
      </c>
      <c r="AJ427" s="20">
        <f>IFERROR(AI427/$AI$616*100,0)</f>
        <v/>
      </c>
      <c r="AK427" s="2">
        <f>IFERROR(AJ427/100*$AK$1,0)</f>
        <v/>
      </c>
    </row>
    <row r="428">
      <c r="A428" s="11" t="inlineStr">
        <is>
          <t>10.08.3.75.014</t>
        </is>
      </c>
      <c r="B428" s="11" t="inlineStr">
        <is>
          <t>MICHAEL P &amp; MEGHAN L BENZINGER</t>
        </is>
      </c>
      <c r="C428" s="11" t="inlineStr">
        <is>
          <t>5785 232ND ST W</t>
        </is>
      </c>
      <c r="D428" s="11" t="inlineStr">
        <is>
          <t>FARIBAULT MN 55021</t>
        </is>
      </c>
      <c r="E428" s="11" t="inlineStr">
        <is>
          <t>001</t>
        </is>
      </c>
      <c r="F428" s="12" t="n">
        <v>17</v>
      </c>
      <c r="G428" s="12" t="n">
        <v>110</v>
      </c>
      <c r="H428" s="12" t="n">
        <v>21</v>
      </c>
      <c r="I428" s="11" t="n">
        <v>6</v>
      </c>
      <c r="J428" s="11" t="n">
        <v>0.3</v>
      </c>
      <c r="K428" s="11">
        <f>SUM(M428,O428,Q428,S428,U428,W428)</f>
        <v/>
      </c>
      <c r="L428" s="11">
        <f>SUM(AA428,AC428,AE428,AG428,AH428)</f>
        <v/>
      </c>
      <c r="M428" s="13" t="n"/>
      <c r="N428" s="14" t="n"/>
      <c r="O428" s="15" t="n"/>
      <c r="P428" s="14" t="n"/>
      <c r="Q428" s="22" t="n">
        <v>0.12</v>
      </c>
      <c r="R428" s="2" t="n">
        <v>109.06176</v>
      </c>
      <c r="S428" s="17" t="n"/>
      <c r="T428" s="14" t="n"/>
      <c r="U428" s="14" t="n"/>
      <c r="V428" s="14" t="n"/>
      <c r="W428" s="19" t="n"/>
      <c r="X428" s="14" t="n"/>
      <c r="Y428" s="19" t="inlineStr"/>
      <c r="Z428" s="14" t="inlineStr"/>
      <c r="AA428" s="14" t="n"/>
      <c r="AB428" s="14" t="n"/>
      <c r="AC428" s="14" t="n"/>
      <c r="AD428" s="14" t="n"/>
      <c r="AE428" s="14" t="n"/>
      <c r="AF428" s="14" t="n"/>
      <c r="AG428" s="14" t="n"/>
      <c r="AH428" s="11" t="n">
        <v>0.18</v>
      </c>
      <c r="AI428" s="2">
        <f>SUM(N428,P428,R428,T428,V428,X428,Z428)</f>
        <v/>
      </c>
      <c r="AJ428" s="20">
        <f>IFERROR(AI428/$AI$616*100,0)</f>
        <v/>
      </c>
      <c r="AK428" s="2">
        <f>IFERROR(AJ428/100*$AK$1,0)</f>
        <v/>
      </c>
    </row>
    <row r="429">
      <c r="A429" s="11" t="inlineStr">
        <is>
          <t>10.08.3.75.014</t>
        </is>
      </c>
      <c r="B429" s="11" t="inlineStr">
        <is>
          <t>MICHAEL P &amp; MEGHAN L BENZINGER</t>
        </is>
      </c>
      <c r="C429" s="11" t="inlineStr">
        <is>
          <t>5785 232ND ST W</t>
        </is>
      </c>
      <c r="D429" s="11" t="inlineStr">
        <is>
          <t>FARIBAULT MN 55021</t>
        </is>
      </c>
      <c r="E429" s="11" t="inlineStr">
        <is>
          <t>007</t>
        </is>
      </c>
      <c r="F429" s="12" t="n">
        <v>8</v>
      </c>
      <c r="G429" s="12" t="n">
        <v>110</v>
      </c>
      <c r="H429" s="12" t="n">
        <v>21</v>
      </c>
      <c r="I429" s="11" t="n">
        <v>6</v>
      </c>
      <c r="J429" s="11" t="n">
        <v>5.53</v>
      </c>
      <c r="K429" s="11">
        <f>SUM(M429,O429,Q429,S429,U429,W429)</f>
        <v/>
      </c>
      <c r="L429" s="11">
        <f>SUM(AA429,AC429,AE429,AG429,AH429)</f>
        <v/>
      </c>
      <c r="M429" s="13" t="n"/>
      <c r="N429" s="14" t="n"/>
      <c r="O429" s="15" t="n"/>
      <c r="P429" s="14" t="n"/>
      <c r="Q429" s="22" t="n">
        <v>0.63</v>
      </c>
      <c r="R429" s="2" t="n">
        <v>572.5742399999999</v>
      </c>
      <c r="S429" s="21" t="n">
        <v>0.82</v>
      </c>
      <c r="T429" s="2" t="n">
        <v>223.576608</v>
      </c>
      <c r="U429" s="14" t="n"/>
      <c r="V429" s="14" t="n"/>
      <c r="W429" s="19" t="n"/>
      <c r="X429" s="14" t="n"/>
      <c r="Y429" s="19" t="inlineStr"/>
      <c r="Z429" s="14" t="inlineStr"/>
      <c r="AA429" s="14" t="n"/>
      <c r="AB429" s="14" t="n"/>
      <c r="AC429" s="14" t="n"/>
      <c r="AD429" s="14" t="n"/>
      <c r="AE429" s="14" t="n"/>
      <c r="AF429" s="14" t="n"/>
      <c r="AG429" s="14" t="n"/>
      <c r="AH429" s="11" t="n">
        <v>4.07</v>
      </c>
      <c r="AI429" s="2">
        <f>SUM(N429,P429,R429,T429,V429,X429,Z429)</f>
        <v/>
      </c>
      <c r="AJ429" s="20">
        <f>IFERROR(AI429/$AI$616*100,0)</f>
        <v/>
      </c>
      <c r="AK429" s="2">
        <f>IFERROR(AJ429/100*$AK$1,0)</f>
        <v/>
      </c>
    </row>
    <row r="430">
      <c r="A430" s="11" t="inlineStr">
        <is>
          <t>10.08.3.76.003</t>
        </is>
      </c>
      <c r="B430" s="11" t="inlineStr">
        <is>
          <t>BROWN COTTAGE INDUSTRIES-ELM 950 LLC</t>
        </is>
      </c>
      <c r="C430" s="11" t="inlineStr">
        <is>
          <t>1665 DANE RD</t>
        </is>
      </c>
      <c r="D430" s="11" t="inlineStr">
        <is>
          <t>OWATONNA MN 55060</t>
        </is>
      </c>
      <c r="E430" s="11" t="inlineStr">
        <is>
          <t>007</t>
        </is>
      </c>
      <c r="F430" s="12" t="n">
        <v>8</v>
      </c>
      <c r="G430" s="12" t="n">
        <v>110</v>
      </c>
      <c r="H430" s="12" t="n">
        <v>21</v>
      </c>
      <c r="I430" s="11" t="n">
        <v>1</v>
      </c>
      <c r="J430" s="11" t="n">
        <v>1</v>
      </c>
      <c r="K430" s="11">
        <f>SUM(M430,O430,Q430,S430,U430,W430)</f>
        <v/>
      </c>
      <c r="L430" s="11">
        <f>SUM(AA430,AC430,AE430,AG430,AH430)</f>
        <v/>
      </c>
      <c r="M430" s="13" t="n"/>
      <c r="N430" s="14" t="n"/>
      <c r="O430" s="15" t="n"/>
      <c r="P430" s="14" t="n"/>
      <c r="Q430" s="16" t="n"/>
      <c r="R430" s="14" t="n"/>
      <c r="S430" s="17" t="n"/>
      <c r="T430" s="14" t="n"/>
      <c r="U430" s="14" t="n"/>
      <c r="V430" s="14" t="n"/>
      <c r="W430" s="18" t="n">
        <v>1</v>
      </c>
      <c r="X430" s="2" t="n">
        <v>118.6710339279063</v>
      </c>
      <c r="Y430" s="19" t="inlineStr"/>
      <c r="Z430" s="14" t="inlineStr"/>
      <c r="AA430" s="14" t="n"/>
      <c r="AB430" s="14" t="n"/>
      <c r="AC430" s="14" t="n"/>
      <c r="AD430" s="14" t="n"/>
      <c r="AE430" s="14" t="n"/>
      <c r="AF430" s="14" t="n"/>
      <c r="AG430" s="14" t="n"/>
      <c r="AH430" s="14" t="n"/>
      <c r="AI430" s="2">
        <f>SUM(N430,P430,R430,T430,V430,X430,Z430)</f>
        <v/>
      </c>
      <c r="AJ430" s="20">
        <f>IFERROR(AI430/$AI$616*100,0)</f>
        <v/>
      </c>
      <c r="AK430" s="2">
        <f>IFERROR(AJ430/100*$AK$1,0)</f>
        <v/>
      </c>
    </row>
    <row r="431">
      <c r="A431" s="11" t="inlineStr">
        <is>
          <t>10.08.3.76.004</t>
        </is>
      </c>
      <c r="B431" s="11" t="inlineStr">
        <is>
          <t>BROWN COTTAGE INDUSTRIES - ELM 991 LLC</t>
        </is>
      </c>
      <c r="C431" s="11" t="inlineStr">
        <is>
          <t>1665 DANE RD</t>
        </is>
      </c>
      <c r="D431" s="11" t="inlineStr">
        <is>
          <t>OWATONNA MN 55060</t>
        </is>
      </c>
      <c r="E431" s="11" t="inlineStr">
        <is>
          <t>007</t>
        </is>
      </c>
      <c r="F431" s="12" t="n">
        <v>8</v>
      </c>
      <c r="G431" s="12" t="n">
        <v>110</v>
      </c>
      <c r="H431" s="12" t="n">
        <v>21</v>
      </c>
      <c r="I431" s="11" t="n">
        <v>2</v>
      </c>
      <c r="J431" s="11" t="n">
        <v>1.46</v>
      </c>
      <c r="K431" s="11">
        <f>SUM(M431,O431,Q431,S431,U431,W431)</f>
        <v/>
      </c>
      <c r="L431" s="11">
        <f>SUM(AA431,AC431,AE431,AG431,AH431)</f>
        <v/>
      </c>
      <c r="M431" s="13" t="n"/>
      <c r="N431" s="14" t="n"/>
      <c r="O431" s="15" t="n"/>
      <c r="P431" s="14" t="n"/>
      <c r="Q431" s="16" t="n"/>
      <c r="R431" s="14" t="n"/>
      <c r="S431" s="17" t="n"/>
      <c r="T431" s="14" t="n"/>
      <c r="U431" s="14" t="n"/>
      <c r="V431" s="14" t="n"/>
      <c r="W431" s="18" t="n">
        <v>1.46</v>
      </c>
      <c r="X431" s="2" t="n">
        <v>150.0287296852923</v>
      </c>
      <c r="Y431" s="19" t="inlineStr"/>
      <c r="Z431" s="14" t="inlineStr"/>
      <c r="AA431" s="14" t="n"/>
      <c r="AB431" s="14" t="n"/>
      <c r="AC431" s="14" t="n"/>
      <c r="AD431" s="14" t="n"/>
      <c r="AE431" s="14" t="n"/>
      <c r="AF431" s="14" t="n"/>
      <c r="AG431" s="14" t="n"/>
      <c r="AH431" s="14" t="n"/>
      <c r="AI431" s="2">
        <f>SUM(N431,P431,R431,T431,V431,X431,Z431)</f>
        <v/>
      </c>
      <c r="AJ431" s="20">
        <f>IFERROR(AI431/$AI$616*100,0)</f>
        <v/>
      </c>
      <c r="AK431" s="2">
        <f>IFERROR(AJ431/100*$AK$1,0)</f>
        <v/>
      </c>
    </row>
    <row r="432">
      <c r="A432" s="11" t="inlineStr">
        <is>
          <t>10.08.3.76.005</t>
        </is>
      </c>
      <c r="B432" s="11" t="inlineStr">
        <is>
          <t>ANGEL WHITING &amp; MADELYN CONNOR</t>
        </is>
      </c>
      <c r="C432" s="11" t="inlineStr">
        <is>
          <t>16930 ELMORE TRL</t>
        </is>
      </c>
      <c r="D432" s="11" t="inlineStr">
        <is>
          <t>FARIBAULT MN 55021</t>
        </is>
      </c>
      <c r="E432" s="11" t="inlineStr">
        <is>
          <t>007</t>
        </is>
      </c>
      <c r="F432" s="12" t="n">
        <v>8</v>
      </c>
      <c r="G432" s="12" t="n">
        <v>110</v>
      </c>
      <c r="H432" s="12" t="n">
        <v>21</v>
      </c>
      <c r="I432" s="11" t="n">
        <v>1</v>
      </c>
      <c r="J432" s="11" t="n">
        <v>1</v>
      </c>
      <c r="K432" s="11">
        <f>SUM(M432,O432,Q432,S432,U432,W432)</f>
        <v/>
      </c>
      <c r="L432" s="11">
        <f>SUM(AA432,AC432,AE432,AG432,AH432)</f>
        <v/>
      </c>
      <c r="M432" s="13" t="n"/>
      <c r="N432" s="14" t="n"/>
      <c r="O432" s="15" t="n"/>
      <c r="P432" s="14" t="n"/>
      <c r="Q432" s="16" t="n"/>
      <c r="R432" s="14" t="n"/>
      <c r="S432" s="17" t="n"/>
      <c r="T432" s="14" t="n"/>
      <c r="U432" s="14" t="n"/>
      <c r="V432" s="14" t="n"/>
      <c r="W432" s="18" t="n">
        <v>1</v>
      </c>
      <c r="X432" s="2" t="n">
        <v>107.4958613996586</v>
      </c>
      <c r="Y432" s="19" t="inlineStr"/>
      <c r="Z432" s="14" t="inlineStr"/>
      <c r="AA432" s="14" t="n"/>
      <c r="AB432" s="14" t="n"/>
      <c r="AC432" s="14" t="n"/>
      <c r="AD432" s="14" t="n"/>
      <c r="AE432" s="14" t="n"/>
      <c r="AF432" s="14" t="n"/>
      <c r="AG432" s="14" t="n"/>
      <c r="AH432" s="14" t="n"/>
      <c r="AI432" s="2">
        <f>SUM(N432,P432,R432,T432,V432,X432,Z432)</f>
        <v/>
      </c>
      <c r="AJ432" s="20">
        <f>IFERROR(AI432/$AI$616*100,0)</f>
        <v/>
      </c>
      <c r="AK432" s="2">
        <f>IFERROR(AJ432/100*$AK$1,0)</f>
        <v/>
      </c>
    </row>
    <row r="433">
      <c r="A433" s="11" t="inlineStr">
        <is>
          <t>10.08.4.00.001</t>
        </is>
      </c>
      <c r="B433" s="11" t="inlineStr">
        <is>
          <t>JOHN NORRIS WESTBERG TRUST</t>
        </is>
      </c>
      <c r="C433" s="11" t="inlineStr">
        <is>
          <t>4931 GARFIELD AVE S</t>
        </is>
      </c>
      <c r="D433" s="11" t="inlineStr">
        <is>
          <t>MINNEAPOLIS MN 55419</t>
        </is>
      </c>
      <c r="E433" s="11" t="inlineStr">
        <is>
          <t>NE SE</t>
        </is>
      </c>
      <c r="F433" s="12" t="n">
        <v>8</v>
      </c>
      <c r="G433" s="12" t="n">
        <v>110</v>
      </c>
      <c r="H433" s="12" t="n">
        <v>21</v>
      </c>
      <c r="I433" s="11" t="n">
        <v>145</v>
      </c>
      <c r="J433" s="11" t="n">
        <v>23.09</v>
      </c>
      <c r="K433" s="11">
        <f>SUM(M433,O433,Q433,S433,U433,W433)</f>
        <v/>
      </c>
      <c r="L433" s="11">
        <f>SUM(AA433,AC433,AE433,AG433,AH433)</f>
        <v/>
      </c>
      <c r="M433" s="13" t="n"/>
      <c r="N433" s="14" t="n"/>
      <c r="O433" s="15" t="n"/>
      <c r="P433" s="14" t="n"/>
      <c r="Q433" s="16" t="n"/>
      <c r="R433" s="14" t="n"/>
      <c r="S433" s="21" t="n">
        <v>13.8</v>
      </c>
      <c r="T433" s="2" t="n">
        <v>3748.838304960794</v>
      </c>
      <c r="U433" s="14" t="n"/>
      <c r="V433" s="14" t="n"/>
      <c r="W433" s="19" t="n"/>
      <c r="X433" s="14" t="n"/>
      <c r="Y433" s="19" t="inlineStr"/>
      <c r="Z433" s="14" t="inlineStr"/>
      <c r="AA433" s="14" t="n"/>
      <c r="AB433" s="14" t="n"/>
      <c r="AC433" s="14" t="n"/>
      <c r="AD433" s="14" t="n"/>
      <c r="AE433" s="14" t="n"/>
      <c r="AF433" s="14" t="n"/>
      <c r="AG433" s="14" t="n"/>
      <c r="AH433" s="11" t="n">
        <v>9.289999999999999</v>
      </c>
      <c r="AI433" s="2">
        <f>SUM(N433,P433,R433,T433,V433,X433,Z433)</f>
        <v/>
      </c>
      <c r="AJ433" s="20">
        <f>IFERROR(AI433/$AI$616*100,0)</f>
        <v/>
      </c>
      <c r="AK433" s="2">
        <f>IFERROR(AJ433/100*$AK$1,0)</f>
        <v/>
      </c>
    </row>
    <row r="434">
      <c r="A434" s="11" t="inlineStr">
        <is>
          <t>10.08.4.00.001</t>
        </is>
      </c>
      <c r="B434" s="11" t="inlineStr">
        <is>
          <t>JOHN NORRIS WESTBERG TRUST</t>
        </is>
      </c>
      <c r="C434" s="11" t="inlineStr">
        <is>
          <t>4931 GARFIELD AVE S</t>
        </is>
      </c>
      <c r="D434" s="11" t="inlineStr">
        <is>
          <t>MINNEAPOLIS MN 55419</t>
        </is>
      </c>
      <c r="E434" s="11" t="inlineStr">
        <is>
          <t>NW SE</t>
        </is>
      </c>
      <c r="F434" s="12" t="n">
        <v>8</v>
      </c>
      <c r="G434" s="12" t="n">
        <v>110</v>
      </c>
      <c r="H434" s="12" t="n">
        <v>21</v>
      </c>
      <c r="I434" s="11" t="n">
        <v>145</v>
      </c>
      <c r="J434" s="11" t="n">
        <v>40.2</v>
      </c>
      <c r="K434" s="11">
        <f>SUM(M434,O434,Q434,S434,U434,W434)</f>
        <v/>
      </c>
      <c r="L434" s="11">
        <f>SUM(AA434,AC434,AE434,AG434,AH434)</f>
        <v/>
      </c>
      <c r="M434" s="13" t="n"/>
      <c r="N434" s="14" t="n"/>
      <c r="O434" s="15" t="n"/>
      <c r="P434" s="14" t="n"/>
      <c r="Q434" s="16" t="n"/>
      <c r="R434" s="14" t="n"/>
      <c r="S434" s="17" t="n"/>
      <c r="T434" s="14" t="n"/>
      <c r="U434" s="14" t="n"/>
      <c r="V434" s="14" t="n"/>
      <c r="W434" s="19" t="n"/>
      <c r="X434" s="14" t="n"/>
      <c r="Y434" s="19" t="inlineStr"/>
      <c r="Z434" s="14" t="inlineStr"/>
      <c r="AA434" s="14" t="n"/>
      <c r="AB434" s="14" t="n"/>
      <c r="AC434" s="14" t="n"/>
      <c r="AD434" s="14" t="n"/>
      <c r="AE434" s="14" t="n"/>
      <c r="AF434" s="14" t="n"/>
      <c r="AG434" s="14" t="n"/>
      <c r="AH434" s="11" t="n">
        <v>40.22</v>
      </c>
      <c r="AI434" s="2">
        <f>SUM(N434,P434,R434,T434,V434,X434,Z434)</f>
        <v/>
      </c>
      <c r="AJ434" s="20">
        <f>IFERROR(AI434/$AI$616*100,0)</f>
        <v/>
      </c>
      <c r="AK434" s="2">
        <f>IFERROR(AJ434/100*$AK$1,0)</f>
        <v/>
      </c>
    </row>
    <row r="435">
      <c r="A435" s="11" t="inlineStr">
        <is>
          <t>10.08.4.00.001</t>
        </is>
      </c>
      <c r="B435" s="11" t="inlineStr">
        <is>
          <t>JOHN NORRIS WESTBERG TRUST</t>
        </is>
      </c>
      <c r="C435" s="11" t="inlineStr">
        <is>
          <t>4931 GARFIELD AVE S</t>
        </is>
      </c>
      <c r="D435" s="11" t="inlineStr">
        <is>
          <t>MINNEAPOLIS MN 55419</t>
        </is>
      </c>
      <c r="E435" s="11" t="inlineStr">
        <is>
          <t>SE SE</t>
        </is>
      </c>
      <c r="F435" s="12" t="n">
        <v>8</v>
      </c>
      <c r="G435" s="12" t="n">
        <v>110</v>
      </c>
      <c r="H435" s="12" t="n">
        <v>21</v>
      </c>
      <c r="I435" s="11" t="n">
        <v>145</v>
      </c>
      <c r="J435" s="11" t="n">
        <v>13.83</v>
      </c>
      <c r="K435" s="11">
        <f>SUM(M435,O435,Q435,S435,U435,W435)</f>
        <v/>
      </c>
      <c r="L435" s="11">
        <f>SUM(AA435,AC435,AE435,AG435,AH435)</f>
        <v/>
      </c>
      <c r="M435" s="13" t="n"/>
      <c r="N435" s="14" t="n"/>
      <c r="O435" s="15" t="n"/>
      <c r="P435" s="14" t="n"/>
      <c r="Q435" s="16" t="n"/>
      <c r="R435" s="14" t="n"/>
      <c r="S435" s="21" t="n">
        <v>6.23</v>
      </c>
      <c r="T435" s="2" t="n">
        <v>1698.636912</v>
      </c>
      <c r="U435" s="14" t="n"/>
      <c r="V435" s="14" t="n"/>
      <c r="W435" s="19" t="n"/>
      <c r="X435" s="14" t="n"/>
      <c r="Y435" s="19" t="inlineStr"/>
      <c r="Z435" s="14" t="inlineStr"/>
      <c r="AA435" s="14" t="n"/>
      <c r="AB435" s="14" t="n"/>
      <c r="AC435" s="14" t="n"/>
      <c r="AD435" s="14" t="n"/>
      <c r="AE435" s="14" t="n"/>
      <c r="AF435" s="14" t="n"/>
      <c r="AG435" s="14" t="n"/>
      <c r="AH435" s="11" t="n">
        <v>7.6</v>
      </c>
      <c r="AI435" s="2">
        <f>SUM(N435,P435,R435,T435,V435,X435,Z435)</f>
        <v/>
      </c>
      <c r="AJ435" s="20">
        <f>IFERROR(AI435/$AI$616*100,0)</f>
        <v/>
      </c>
      <c r="AK435" s="2">
        <f>IFERROR(AJ435/100*$AK$1,0)</f>
        <v/>
      </c>
    </row>
    <row r="436">
      <c r="A436" s="11" t="inlineStr">
        <is>
          <t>10.08.4.00.001</t>
        </is>
      </c>
      <c r="B436" s="11" t="inlineStr">
        <is>
          <t>JOHN NORRIS WESTBERG TRUST</t>
        </is>
      </c>
      <c r="C436" s="11" t="inlineStr">
        <is>
          <t>4931 GARFIELD AVE S</t>
        </is>
      </c>
      <c r="D436" s="11" t="inlineStr">
        <is>
          <t>MINNEAPOLIS MN 55419</t>
        </is>
      </c>
      <c r="E436" s="11" t="inlineStr">
        <is>
          <t>SW SE</t>
        </is>
      </c>
      <c r="F436" s="12" t="n">
        <v>8</v>
      </c>
      <c r="G436" s="12" t="n">
        <v>110</v>
      </c>
      <c r="H436" s="12" t="n">
        <v>21</v>
      </c>
      <c r="I436" s="11" t="n">
        <v>145</v>
      </c>
      <c r="J436" s="11" t="n">
        <v>39.93</v>
      </c>
      <c r="K436" s="11">
        <f>SUM(M436,O436,Q436,S436,U436,W436)</f>
        <v/>
      </c>
      <c r="L436" s="11">
        <f>SUM(AA436,AC436,AE436,AG436,AH436)</f>
        <v/>
      </c>
      <c r="M436" s="13" t="n"/>
      <c r="N436" s="14" t="n"/>
      <c r="O436" s="15" t="n"/>
      <c r="P436" s="14" t="n"/>
      <c r="Q436" s="16" t="n"/>
      <c r="R436" s="14" t="n"/>
      <c r="S436" s="17" t="n"/>
      <c r="T436" s="14" t="n"/>
      <c r="U436" s="14" t="n"/>
      <c r="V436" s="14" t="n"/>
      <c r="W436" s="19" t="n"/>
      <c r="X436" s="14" t="n"/>
      <c r="Y436" s="19" t="inlineStr"/>
      <c r="Z436" s="14" t="inlineStr"/>
      <c r="AA436" s="14" t="n"/>
      <c r="AB436" s="14" t="n"/>
      <c r="AC436" s="14" t="n"/>
      <c r="AD436" s="14" t="n"/>
      <c r="AE436" s="14" t="n"/>
      <c r="AF436" s="14" t="n"/>
      <c r="AG436" s="14" t="n"/>
      <c r="AH436" s="11" t="n">
        <v>39.95</v>
      </c>
      <c r="AI436" s="2">
        <f>SUM(N436,P436,R436,T436,V436,X436,Z436)</f>
        <v/>
      </c>
      <c r="AJ436" s="20">
        <f>IFERROR(AI436/$AI$616*100,0)</f>
        <v/>
      </c>
      <c r="AK436" s="2">
        <f>IFERROR(AJ436/100*$AK$1,0)</f>
        <v/>
      </c>
    </row>
    <row r="437">
      <c r="A437" s="11" t="inlineStr">
        <is>
          <t>10.08.4.75.001</t>
        </is>
      </c>
      <c r="B437" s="11" t="inlineStr">
        <is>
          <t>ROBERT M &amp; JANIECE A STANTON</t>
        </is>
      </c>
      <c r="C437" s="11" t="inlineStr">
        <is>
          <t>17230 ECHO AVE</t>
        </is>
      </c>
      <c r="D437" s="11" t="inlineStr">
        <is>
          <t>FARIBAULT MN 55021</t>
        </is>
      </c>
      <c r="E437" s="11" t="inlineStr">
        <is>
          <t>SE SE</t>
        </is>
      </c>
      <c r="F437" s="12" t="n">
        <v>8</v>
      </c>
      <c r="G437" s="12" t="n">
        <v>110</v>
      </c>
      <c r="H437" s="12" t="n">
        <v>21</v>
      </c>
      <c r="I437" s="11" t="n">
        <v>15</v>
      </c>
      <c r="J437" s="11" t="n">
        <v>7.9</v>
      </c>
      <c r="K437" s="11">
        <f>SUM(M437,O437,Q437,S437,U437,W437)</f>
        <v/>
      </c>
      <c r="L437" s="11">
        <f>SUM(AA437,AC437,AE437,AG437,AH437)</f>
        <v/>
      </c>
      <c r="M437" s="13" t="n"/>
      <c r="N437" s="14" t="n"/>
      <c r="O437" s="15" t="n"/>
      <c r="P437" s="14" t="n"/>
      <c r="Q437" s="16" t="n"/>
      <c r="R437" s="14" t="n"/>
      <c r="S437" s="21" t="n">
        <v>6.9</v>
      </c>
      <c r="T437" s="2" t="n">
        <v>1881.31536</v>
      </c>
      <c r="U437" s="14" t="n"/>
      <c r="V437" s="14" t="n"/>
      <c r="W437" s="19" t="n"/>
      <c r="X437" s="14" t="n"/>
      <c r="Y437" s="19" t="inlineStr"/>
      <c r="Z437" s="14" t="inlineStr"/>
      <c r="AA437" s="14" t="n"/>
      <c r="AB437" s="14" t="n"/>
      <c r="AC437" s="14" t="n"/>
      <c r="AD437" s="14" t="n"/>
      <c r="AE437" s="14" t="n"/>
      <c r="AF437" s="14" t="n"/>
      <c r="AG437" s="14" t="n"/>
      <c r="AH437" s="11" t="n">
        <v>0.99</v>
      </c>
      <c r="AI437" s="2">
        <f>SUM(N437,P437,R437,T437,V437,X437,Z437)</f>
        <v/>
      </c>
      <c r="AJ437" s="20">
        <f>IFERROR(AI437/$AI$616*100,0)</f>
        <v/>
      </c>
      <c r="AK437" s="2">
        <f>IFERROR(AJ437/100*$AK$1,0)</f>
        <v/>
      </c>
    </row>
    <row r="438">
      <c r="A438" s="11" t="inlineStr">
        <is>
          <t>10.09.1.25.001</t>
        </is>
      </c>
      <c r="B438" s="11" t="inlineStr">
        <is>
          <t>KENNETH L &amp;  JOYCE M BRAZIL TRUST</t>
        </is>
      </c>
      <c r="C438" s="11" t="inlineStr">
        <is>
          <t>4475 165TH ST W</t>
        </is>
      </c>
      <c r="D438" s="11" t="inlineStr">
        <is>
          <t>FARIBAULT MN 55021</t>
        </is>
      </c>
      <c r="E438" s="11" t="inlineStr">
        <is>
          <t>001</t>
        </is>
      </c>
      <c r="F438" s="12" t="n">
        <v>9</v>
      </c>
      <c r="G438" s="12" t="n">
        <v>110</v>
      </c>
      <c r="H438" s="12" t="n">
        <v>21</v>
      </c>
      <c r="I438" s="11" t="n">
        <v>19</v>
      </c>
      <c r="J438" s="11" t="n">
        <v>1.89</v>
      </c>
      <c r="K438" s="11">
        <f>SUM(M438,O438,Q438,S438,U438,W438)</f>
        <v/>
      </c>
      <c r="L438" s="11">
        <f>SUM(AA438,AC438,AE438,AG438,AH438)</f>
        <v/>
      </c>
      <c r="M438" s="13" t="n"/>
      <c r="N438" s="14" t="n"/>
      <c r="O438" s="15" t="n"/>
      <c r="P438" s="14" t="n"/>
      <c r="Q438" s="16" t="n"/>
      <c r="R438" s="14" t="n"/>
      <c r="S438" s="17" t="n"/>
      <c r="T438" s="14" t="n"/>
      <c r="U438" s="14" t="n"/>
      <c r="V438" s="14" t="n"/>
      <c r="W438" s="18" t="n">
        <v>0.84</v>
      </c>
      <c r="X438" s="2" t="n">
        <v>78.37609248</v>
      </c>
      <c r="Y438" s="19" t="inlineStr"/>
      <c r="Z438" s="14" t="inlineStr"/>
      <c r="AA438" s="14" t="n"/>
      <c r="AB438" s="14" t="n"/>
      <c r="AC438" s="14" t="n"/>
      <c r="AD438" s="14" t="n"/>
      <c r="AE438" s="14" t="n"/>
      <c r="AF438" s="14" t="n"/>
      <c r="AG438" s="14" t="n"/>
      <c r="AH438" s="11" t="n">
        <v>1.05</v>
      </c>
      <c r="AI438" s="2">
        <f>SUM(N438,P438,R438,T438,V438,X438,Z438)</f>
        <v/>
      </c>
      <c r="AJ438" s="20">
        <f>IFERROR(AI438/$AI$616*100,0)</f>
        <v/>
      </c>
      <c r="AK438" s="2">
        <f>IFERROR(AJ438/100*$AK$1,0)</f>
        <v/>
      </c>
    </row>
    <row r="439">
      <c r="A439" s="11" t="inlineStr">
        <is>
          <t>10.09.2.00.001</t>
        </is>
      </c>
      <c r="B439" s="11" t="inlineStr">
        <is>
          <t>KEVIN M BRAZIL</t>
        </is>
      </c>
      <c r="C439" s="11" t="inlineStr">
        <is>
          <t>4606 DELANO PATH</t>
        </is>
      </c>
      <c r="D439" s="11" t="inlineStr">
        <is>
          <t>FARIBAULT MN  55021</t>
        </is>
      </c>
      <c r="E439" s="11" t="inlineStr">
        <is>
          <t>001</t>
        </is>
      </c>
      <c r="F439" s="12" t="n">
        <v>9</v>
      </c>
      <c r="G439" s="12" t="n">
        <v>110</v>
      </c>
      <c r="H439" s="12" t="n">
        <v>21</v>
      </c>
      <c r="I439" s="11" t="n">
        <v>57</v>
      </c>
      <c r="J439" s="11" t="n">
        <v>14.06</v>
      </c>
      <c r="K439" s="11">
        <f>SUM(M439,O439,Q439,S439,U439,W439)</f>
        <v/>
      </c>
      <c r="L439" s="11">
        <f>SUM(AA439,AC439,AE439,AG439,AH439)</f>
        <v/>
      </c>
      <c r="M439" s="13" t="n"/>
      <c r="N439" s="14" t="n"/>
      <c r="O439" s="15" t="n"/>
      <c r="P439" s="14" t="n"/>
      <c r="Q439" s="16" t="n"/>
      <c r="R439" s="14" t="n"/>
      <c r="S439" s="21" t="n">
        <v>5.15</v>
      </c>
      <c r="T439" s="2" t="n">
        <v>1334.77803</v>
      </c>
      <c r="U439" s="14" t="n"/>
      <c r="V439" s="14" t="n"/>
      <c r="W439" s="18" t="n">
        <v>0.78</v>
      </c>
      <c r="X439" s="2" t="n">
        <v>72.77780016</v>
      </c>
      <c r="Y439" s="19" t="inlineStr"/>
      <c r="Z439" s="14" t="inlineStr"/>
      <c r="AA439" s="14" t="n"/>
      <c r="AB439" s="14" t="n"/>
      <c r="AC439" s="14" t="n"/>
      <c r="AD439" s="14" t="n"/>
      <c r="AE439" s="14" t="n"/>
      <c r="AF439" s="14" t="n"/>
      <c r="AG439" s="14" t="n"/>
      <c r="AH439" s="11" t="n">
        <v>8.119999999999999</v>
      </c>
      <c r="AI439" s="2">
        <f>SUM(N439,P439,R439,T439,V439,X439,Z439)</f>
        <v/>
      </c>
      <c r="AJ439" s="20">
        <f>IFERROR(AI439/$AI$616*100,0)</f>
        <v/>
      </c>
      <c r="AK439" s="2">
        <f>IFERROR(AJ439/100*$AK$1,0)</f>
        <v/>
      </c>
    </row>
    <row r="440">
      <c r="A440" s="11" t="inlineStr">
        <is>
          <t>10.09.2.00.001</t>
        </is>
      </c>
      <c r="B440" s="11" t="inlineStr">
        <is>
          <t>KEVIN M BRAZIL</t>
        </is>
      </c>
      <c r="C440" s="11" t="inlineStr">
        <is>
          <t>4606 DELANO PATH</t>
        </is>
      </c>
      <c r="D440" s="11" t="inlineStr">
        <is>
          <t>FARIBAULT MN  55021</t>
        </is>
      </c>
      <c r="E440" s="11" t="inlineStr">
        <is>
          <t>002</t>
        </is>
      </c>
      <c r="F440" s="12" t="n">
        <v>9</v>
      </c>
      <c r="G440" s="12" t="n">
        <v>110</v>
      </c>
      <c r="H440" s="12" t="n">
        <v>21</v>
      </c>
      <c r="I440" s="11" t="n">
        <v>57</v>
      </c>
      <c r="J440" s="11" t="n">
        <v>10.01</v>
      </c>
      <c r="K440" s="11">
        <f>SUM(M440,O440,Q440,S440,U440,W440)</f>
        <v/>
      </c>
      <c r="L440" s="11">
        <f>SUM(AA440,AC440,AE440,AG440,AH440)</f>
        <v/>
      </c>
      <c r="M440" s="13" t="n"/>
      <c r="N440" s="14" t="n"/>
      <c r="O440" s="15" t="n"/>
      <c r="P440" s="14" t="n"/>
      <c r="Q440" s="22" t="n">
        <v>0.04</v>
      </c>
      <c r="R440" s="2" t="n">
        <v>34.55736000000002</v>
      </c>
      <c r="S440" s="21" t="n">
        <v>3.37</v>
      </c>
      <c r="T440" s="2" t="n">
        <v>873.4372740000006</v>
      </c>
      <c r="U440" s="14" t="n"/>
      <c r="V440" s="14" t="n"/>
      <c r="W440" s="19" t="n"/>
      <c r="X440" s="14" t="n"/>
      <c r="Y440" s="19" t="inlineStr"/>
      <c r="Z440" s="14" t="inlineStr"/>
      <c r="AA440" s="14" t="n"/>
      <c r="AB440" s="14" t="n"/>
      <c r="AC440" s="14" t="n"/>
      <c r="AD440" s="14" t="n"/>
      <c r="AE440" s="14" t="n"/>
      <c r="AF440" s="14" t="n"/>
      <c r="AG440" s="14" t="n"/>
      <c r="AH440" s="11" t="n">
        <v>6.59</v>
      </c>
      <c r="AI440" s="2">
        <f>SUM(N440,P440,R440,T440,V440,X440,Z440)</f>
        <v/>
      </c>
      <c r="AJ440" s="20">
        <f>IFERROR(AI440/$AI$616*100,0)</f>
        <v/>
      </c>
      <c r="AK440" s="2">
        <f>IFERROR(AJ440/100*$AK$1,0)</f>
        <v/>
      </c>
    </row>
    <row r="441">
      <c r="A441" s="11" t="inlineStr">
        <is>
          <t>10.09.2.00.002</t>
        </is>
      </c>
      <c r="B441" s="11" t="inlineStr">
        <is>
          <t>DANIEL J PUMPER ET AL</t>
        </is>
      </c>
      <c r="C441" s="11" t="inlineStr">
        <is>
          <t>1619 SHUMWAY AVE</t>
        </is>
      </c>
      <c r="D441" s="11" t="inlineStr">
        <is>
          <t>FARIBAULT MN 55021</t>
        </is>
      </c>
      <c r="E441" s="11" t="inlineStr">
        <is>
          <t>001</t>
        </is>
      </c>
      <c r="F441" s="12" t="n">
        <v>9</v>
      </c>
      <c r="G441" s="12" t="n">
        <v>110</v>
      </c>
      <c r="H441" s="12" t="n">
        <v>21</v>
      </c>
      <c r="I441" s="11" t="n">
        <v>1</v>
      </c>
      <c r="J441" s="11" t="n">
        <v>0.67</v>
      </c>
      <c r="K441" s="11">
        <f>SUM(M441,O441,Q441,S441,U441,W441)</f>
        <v/>
      </c>
      <c r="L441" s="11">
        <f>SUM(AA441,AC441,AE441,AG441,AH441)</f>
        <v/>
      </c>
      <c r="M441" s="13" t="n"/>
      <c r="N441" s="14" t="n"/>
      <c r="O441" s="15" t="n"/>
      <c r="P441" s="14" t="n"/>
      <c r="Q441" s="16" t="n"/>
      <c r="R441" s="14" t="n"/>
      <c r="S441" s="17" t="n"/>
      <c r="T441" s="14" t="n"/>
      <c r="U441" s="14" t="n"/>
      <c r="V441" s="14" t="n"/>
      <c r="W441" s="18" t="n">
        <v>0.57</v>
      </c>
      <c r="X441" s="2" t="n">
        <v>53.18377704</v>
      </c>
      <c r="Y441" s="19" t="inlineStr"/>
      <c r="Z441" s="14" t="inlineStr"/>
      <c r="AA441" s="14" t="n"/>
      <c r="AB441" s="14" t="n"/>
      <c r="AC441" s="14" t="n"/>
      <c r="AD441" s="14" t="n"/>
      <c r="AE441" s="14" t="n"/>
      <c r="AF441" s="14" t="n"/>
      <c r="AG441" s="14" t="n"/>
      <c r="AH441" s="11" t="n">
        <v>0.11</v>
      </c>
      <c r="AI441" s="2">
        <f>SUM(N441,P441,R441,T441,V441,X441,Z441)</f>
        <v/>
      </c>
      <c r="AJ441" s="20">
        <f>IFERROR(AI441/$AI$616*100,0)</f>
        <v/>
      </c>
      <c r="AK441" s="2">
        <f>IFERROR(AJ441/100*$AK$1,0)</f>
        <v/>
      </c>
    </row>
    <row r="442">
      <c r="A442" s="11" t="inlineStr">
        <is>
          <t>10.17.1.00.002</t>
        </is>
      </c>
      <c r="B442" s="11" t="inlineStr">
        <is>
          <t>ROBERT M &amp; JANIECE A STANTON</t>
        </is>
      </c>
      <c r="C442" s="11" t="inlineStr">
        <is>
          <t>17230 ECHO AVE</t>
        </is>
      </c>
      <c r="D442" s="11" t="inlineStr">
        <is>
          <t>FARIBAULT MN 55021</t>
        </is>
      </c>
      <c r="E442" s="11" t="inlineStr">
        <is>
          <t>NE NE</t>
        </is>
      </c>
      <c r="F442" s="12" t="n">
        <v>17</v>
      </c>
      <c r="G442" s="12" t="n">
        <v>110</v>
      </c>
      <c r="H442" s="12" t="n">
        <v>21</v>
      </c>
      <c r="I442" s="11" t="n">
        <v>143</v>
      </c>
      <c r="J442" s="11" t="n">
        <v>13.81</v>
      </c>
      <c r="K442" s="11">
        <f>SUM(M442,O442,Q442,S442,U442,W442)</f>
        <v/>
      </c>
      <c r="L442" s="11">
        <f>SUM(AA442,AC442,AE442,AG442,AH442)</f>
        <v/>
      </c>
      <c r="M442" s="13" t="n"/>
      <c r="N442" s="14" t="n"/>
      <c r="O442" s="15" t="n"/>
      <c r="P442" s="14" t="n"/>
      <c r="Q442" s="16" t="n"/>
      <c r="R442" s="14" t="n"/>
      <c r="S442" s="21" t="n">
        <v>13.78</v>
      </c>
      <c r="T442" s="2" t="n">
        <v>3757.177631999999</v>
      </c>
      <c r="U442" s="14" t="n"/>
      <c r="V442" s="14" t="n"/>
      <c r="W442" s="19" t="n"/>
      <c r="X442" s="14" t="n"/>
      <c r="Y442" s="19" t="inlineStr"/>
      <c r="Z442" s="14" t="inlineStr"/>
      <c r="AA442" s="14" t="n"/>
      <c r="AB442" s="14" t="n"/>
      <c r="AC442" s="14" t="n"/>
      <c r="AD442" s="14" t="n"/>
      <c r="AE442" s="14" t="n"/>
      <c r="AF442" s="14" t="n"/>
      <c r="AG442" s="14" t="n"/>
      <c r="AH442" s="11" t="n">
        <v>0.03</v>
      </c>
      <c r="AI442" s="2">
        <f>SUM(N442,P442,R442,T442,V442,X442,Z442)</f>
        <v/>
      </c>
      <c r="AJ442" s="20">
        <f>IFERROR(AI442/$AI$616*100,0)</f>
        <v/>
      </c>
      <c r="AK442" s="2">
        <f>IFERROR(AJ442/100*$AK$1,0)</f>
        <v/>
      </c>
    </row>
    <row r="443">
      <c r="A443" s="11" t="inlineStr">
        <is>
          <t>10.17.1.00.002</t>
        </is>
      </c>
      <c r="B443" s="11" t="inlineStr">
        <is>
          <t>ROBERT M &amp; JANIECE A STANTON</t>
        </is>
      </c>
      <c r="C443" s="11" t="inlineStr">
        <is>
          <t>17230 ECHO AVE</t>
        </is>
      </c>
      <c r="D443" s="11" t="inlineStr">
        <is>
          <t>FARIBAULT MN 55021</t>
        </is>
      </c>
      <c r="E443" s="11" t="inlineStr">
        <is>
          <t>NW NE</t>
        </is>
      </c>
      <c r="F443" s="12" t="n">
        <v>17</v>
      </c>
      <c r="G443" s="12" t="n">
        <v>110</v>
      </c>
      <c r="H443" s="12" t="n">
        <v>21</v>
      </c>
      <c r="I443" s="11" t="n">
        <v>143</v>
      </c>
      <c r="J443" s="11" t="n">
        <v>29.09</v>
      </c>
      <c r="K443" s="11">
        <f>SUM(M443,O443,Q443,S443,U443,W443)</f>
        <v/>
      </c>
      <c r="L443" s="11">
        <f>SUM(AA443,AC443,AE443,AG443,AH443)</f>
        <v/>
      </c>
      <c r="M443" s="13" t="n"/>
      <c r="N443" s="14" t="n"/>
      <c r="O443" s="15" t="n"/>
      <c r="P443" s="14" t="n"/>
      <c r="Q443" s="22" t="n">
        <v>5.32</v>
      </c>
      <c r="R443" s="2" t="n">
        <v>4835.071359999999</v>
      </c>
      <c r="S443" s="21" t="n">
        <v>17.65</v>
      </c>
      <c r="T443" s="2" t="n">
        <v>4812.350159999999</v>
      </c>
      <c r="U443" s="14" t="n"/>
      <c r="V443" s="14" t="n"/>
      <c r="W443" s="19" t="n"/>
      <c r="X443" s="14" t="n"/>
      <c r="Y443" s="19" t="inlineStr"/>
      <c r="Z443" s="14" t="inlineStr"/>
      <c r="AA443" s="14" t="n"/>
      <c r="AB443" s="14" t="n"/>
      <c r="AC443" s="14" t="n"/>
      <c r="AD443" s="14" t="n"/>
      <c r="AE443" s="14" t="n"/>
      <c r="AF443" s="14" t="n"/>
      <c r="AG443" s="14" t="n"/>
      <c r="AH443" s="11" t="n">
        <v>6.05</v>
      </c>
      <c r="AI443" s="2">
        <f>SUM(N443,P443,R443,T443,V443,X443,Z443)</f>
        <v/>
      </c>
      <c r="AJ443" s="20">
        <f>IFERROR(AI443/$AI$616*100,0)</f>
        <v/>
      </c>
      <c r="AK443" s="2">
        <f>IFERROR(AJ443/100*$AK$1,0)</f>
        <v/>
      </c>
    </row>
    <row r="444">
      <c r="A444" s="11" t="inlineStr">
        <is>
          <t>10.17.1.00.002</t>
        </is>
      </c>
      <c r="B444" s="11" t="inlineStr">
        <is>
          <t>ROBERT M &amp; JANIECE A STANTON</t>
        </is>
      </c>
      <c r="C444" s="11" t="inlineStr">
        <is>
          <t>17230 ECHO AVE</t>
        </is>
      </c>
      <c r="D444" s="11" t="inlineStr">
        <is>
          <t>FARIBAULT MN 55021</t>
        </is>
      </c>
      <c r="E444" s="11" t="inlineStr">
        <is>
          <t>SE NE</t>
        </is>
      </c>
      <c r="F444" s="12" t="n">
        <v>17</v>
      </c>
      <c r="G444" s="12" t="n">
        <v>110</v>
      </c>
      <c r="H444" s="12" t="n">
        <v>21</v>
      </c>
      <c r="I444" s="11" t="n">
        <v>143</v>
      </c>
      <c r="J444" s="11" t="n">
        <v>0.33</v>
      </c>
      <c r="K444" s="11">
        <f>SUM(M444,O444,Q444,S444,U444,W444)</f>
        <v/>
      </c>
      <c r="L444" s="11">
        <f>SUM(AA444,AC444,AE444,AG444,AH444)</f>
        <v/>
      </c>
      <c r="M444" s="13" t="n"/>
      <c r="N444" s="14" t="n"/>
      <c r="O444" s="15" t="n"/>
      <c r="P444" s="14" t="n"/>
      <c r="Q444" s="16" t="n"/>
      <c r="R444" s="14" t="n"/>
      <c r="S444" s="21" t="n">
        <v>0.33</v>
      </c>
      <c r="T444" s="2" t="n">
        <v>89.97595199999998</v>
      </c>
      <c r="U444" s="14" t="n"/>
      <c r="V444" s="14" t="n"/>
      <c r="W444" s="19" t="n"/>
      <c r="X444" s="14" t="n"/>
      <c r="Y444" s="19" t="inlineStr"/>
      <c r="Z444" s="14" t="inlineStr"/>
      <c r="AA444" s="14" t="n"/>
      <c r="AB444" s="14" t="n"/>
      <c r="AC444" s="14" t="n"/>
      <c r="AD444" s="14" t="n"/>
      <c r="AE444" s="14" t="n"/>
      <c r="AF444" s="14" t="n"/>
      <c r="AG444" s="14" t="n"/>
      <c r="AH444" s="14" t="n"/>
      <c r="AI444" s="2">
        <f>SUM(N444,P444,R444,T444,V444,X444,Z444)</f>
        <v/>
      </c>
      <c r="AJ444" s="20">
        <f>IFERROR(AI444/$AI$616*100,0)</f>
        <v/>
      </c>
      <c r="AK444" s="2">
        <f>IFERROR(AJ444/100*$AK$1,0)</f>
        <v/>
      </c>
    </row>
    <row r="445">
      <c r="A445" s="11" t="inlineStr">
        <is>
          <t>10.17.1.00.002</t>
        </is>
      </c>
      <c r="B445" s="11" t="inlineStr">
        <is>
          <t>ROBERT M &amp; JANIECE A STANTON</t>
        </is>
      </c>
      <c r="C445" s="11" t="inlineStr">
        <is>
          <t>17230 ECHO AVE</t>
        </is>
      </c>
      <c r="D445" s="11" t="inlineStr">
        <is>
          <t>FARIBAULT MN 55021</t>
        </is>
      </c>
      <c r="E445" s="11" t="inlineStr">
        <is>
          <t>SW NE</t>
        </is>
      </c>
      <c r="F445" s="12" t="n">
        <v>17</v>
      </c>
      <c r="G445" s="12" t="n">
        <v>110</v>
      </c>
      <c r="H445" s="12" t="n">
        <v>21</v>
      </c>
      <c r="I445" s="11" t="n">
        <v>143</v>
      </c>
      <c r="J445" s="11" t="n">
        <v>33.37</v>
      </c>
      <c r="K445" s="11">
        <f>SUM(M445,O445,Q445,S445,U445,W445)</f>
        <v/>
      </c>
      <c r="L445" s="11">
        <f>SUM(AA445,AC445,AE445,AG445,AH445)</f>
        <v/>
      </c>
      <c r="M445" s="13" t="n"/>
      <c r="N445" s="14" t="n"/>
      <c r="O445" s="15" t="n"/>
      <c r="P445" s="14" t="n"/>
      <c r="Q445" s="22" t="n">
        <v>4.05</v>
      </c>
      <c r="R445" s="2" t="n">
        <v>3680.8344</v>
      </c>
      <c r="S445" s="21" t="n">
        <v>29.32</v>
      </c>
      <c r="T445" s="2" t="n">
        <v>7994.227007999999</v>
      </c>
      <c r="U445" s="14" t="n"/>
      <c r="V445" s="14" t="n"/>
      <c r="W445" s="19" t="n"/>
      <c r="X445" s="14" t="n"/>
      <c r="Y445" s="19" t="inlineStr"/>
      <c r="Z445" s="14" t="inlineStr"/>
      <c r="AA445" s="14" t="n"/>
      <c r="AB445" s="14" t="n"/>
      <c r="AC445" s="14" t="n"/>
      <c r="AD445" s="14" t="n"/>
      <c r="AE445" s="14" t="n"/>
      <c r="AF445" s="14" t="n"/>
      <c r="AG445" s="14" t="n"/>
      <c r="AH445" s="14" t="n"/>
      <c r="AI445" s="2">
        <f>SUM(N445,P445,R445,T445,V445,X445,Z445)</f>
        <v/>
      </c>
      <c r="AJ445" s="20">
        <f>IFERROR(AI445/$AI$616*100,0)</f>
        <v/>
      </c>
      <c r="AK445" s="2">
        <f>IFERROR(AJ445/100*$AK$1,0)</f>
        <v/>
      </c>
    </row>
    <row r="446">
      <c r="A446" s="11" t="inlineStr">
        <is>
          <t>10.17.1.25.002</t>
        </is>
      </c>
      <c r="B446" s="11" t="inlineStr">
        <is>
          <t>BRIAN J CHMELIK</t>
        </is>
      </c>
      <c r="C446" s="11" t="inlineStr">
        <is>
          <t>17115 ELMORE AVE</t>
        </is>
      </c>
      <c r="D446" s="11" t="inlineStr">
        <is>
          <t>FARIBAULT MN  55021</t>
        </is>
      </c>
      <c r="E446" s="11" t="inlineStr">
        <is>
          <t>NW NE</t>
        </is>
      </c>
      <c r="F446" s="12" t="n">
        <v>17</v>
      </c>
      <c r="G446" s="12" t="n">
        <v>110</v>
      </c>
      <c r="H446" s="12" t="n">
        <v>21</v>
      </c>
      <c r="I446" s="11" t="n">
        <v>10</v>
      </c>
      <c r="J446" s="11" t="n">
        <v>9.460000000000001</v>
      </c>
      <c r="K446" s="11">
        <f>SUM(M446,O446,Q446,S446,U446,W446)</f>
        <v/>
      </c>
      <c r="L446" s="11">
        <f>SUM(AA446,AC446,AE446,AG446,AH446)</f>
        <v/>
      </c>
      <c r="M446" s="13" t="n"/>
      <c r="N446" s="14" t="n"/>
      <c r="O446" s="15" t="n"/>
      <c r="P446" s="14" t="n"/>
      <c r="Q446" s="22" t="n">
        <v>0.03</v>
      </c>
      <c r="R446" s="2" t="n">
        <v>27.26543999999999</v>
      </c>
      <c r="S446" s="17" t="n"/>
      <c r="T446" s="14" t="n"/>
      <c r="U446" s="14" t="n"/>
      <c r="V446" s="14" t="n"/>
      <c r="W446" s="19" t="n"/>
      <c r="X446" s="14" t="n"/>
      <c r="Y446" s="19" t="inlineStr"/>
      <c r="Z446" s="14" t="inlineStr"/>
      <c r="AA446" s="14" t="n"/>
      <c r="AB446" s="14" t="n"/>
      <c r="AC446" s="14" t="n"/>
      <c r="AD446" s="14" t="n"/>
      <c r="AE446" s="14" t="n"/>
      <c r="AF446" s="14" t="n"/>
      <c r="AG446" s="14" t="n"/>
      <c r="AH446" s="11" t="n">
        <v>9.48</v>
      </c>
      <c r="AI446" s="2">
        <f>SUM(N446,P446,R446,T446,V446,X446,Z446)</f>
        <v/>
      </c>
      <c r="AJ446" s="20">
        <f>IFERROR(AI446/$AI$616*100,0)</f>
        <v/>
      </c>
      <c r="AK446" s="2">
        <f>IFERROR(AJ446/100*$AK$1,0)</f>
        <v/>
      </c>
    </row>
    <row r="447">
      <c r="A447" s="11" t="inlineStr">
        <is>
          <t>10.17.2.00.002</t>
        </is>
      </c>
      <c r="B447" s="11" t="inlineStr">
        <is>
          <t>GRANDMA'S LAKESIDE RESORT LLC</t>
        </is>
      </c>
      <c r="C447" s="11" t="inlineStr">
        <is>
          <t>17000 ELMORE WAY</t>
        </is>
      </c>
      <c r="D447" s="11" t="inlineStr">
        <is>
          <t>FARIBAULT MN 55021</t>
        </is>
      </c>
      <c r="E447" s="11" t="inlineStr">
        <is>
          <t>001</t>
        </is>
      </c>
      <c r="F447" s="12" t="n">
        <v>17</v>
      </c>
      <c r="G447" s="12" t="n">
        <v>110</v>
      </c>
      <c r="H447" s="12" t="n">
        <v>21</v>
      </c>
      <c r="I447" s="11" t="n">
        <v>5</v>
      </c>
      <c r="J447" s="11" t="n">
        <v>4.99</v>
      </c>
      <c r="K447" s="11">
        <f>SUM(M447,O447,Q447,S447,U447,W447)</f>
        <v/>
      </c>
      <c r="L447" s="11">
        <f>SUM(AA447,AC447,AE447,AG447,AH447)</f>
        <v/>
      </c>
      <c r="M447" s="13" t="n"/>
      <c r="N447" s="14" t="n"/>
      <c r="O447" s="15" t="n"/>
      <c r="P447" s="14" t="n"/>
      <c r="Q447" s="16" t="n"/>
      <c r="R447" s="14" t="n"/>
      <c r="S447" s="17" t="n"/>
      <c r="T447" s="14" t="n"/>
      <c r="U447" s="14" t="n"/>
      <c r="V447" s="14" t="n"/>
      <c r="W447" s="18" t="n">
        <v>3.35</v>
      </c>
      <c r="X447" s="2" t="n">
        <v>363.9015667032687</v>
      </c>
      <c r="Y447" s="19" t="inlineStr"/>
      <c r="Z447" s="14" t="inlineStr"/>
      <c r="AA447" s="14" t="n"/>
      <c r="AB447" s="14" t="n"/>
      <c r="AC447" s="14" t="n"/>
      <c r="AD447" s="14" t="n"/>
      <c r="AE447" s="14" t="n"/>
      <c r="AF447" s="14" t="n"/>
      <c r="AG447" s="14" t="n"/>
      <c r="AH447" s="11" t="n">
        <v>1.65</v>
      </c>
      <c r="AI447" s="2">
        <f>SUM(N447,P447,R447,T447,V447,X447,Z447)</f>
        <v/>
      </c>
      <c r="AJ447" s="20">
        <f>IFERROR(AI447/$AI$616*100,0)</f>
        <v/>
      </c>
      <c r="AK447" s="2">
        <f>IFERROR(AJ447/100*$AK$1,0)</f>
        <v/>
      </c>
    </row>
    <row r="448">
      <c r="A448" s="11" t="inlineStr">
        <is>
          <t>10.17.2.76.001</t>
        </is>
      </c>
      <c r="B448" s="11" t="inlineStr">
        <is>
          <t>SOUTHEAST SHORELINE FRENCH LAKE COOPERATIVE</t>
        </is>
      </c>
      <c r="C448" s="11" t="inlineStr">
        <is>
          <t>19600 CALUMET CT</t>
        </is>
      </c>
      <c r="D448" s="11" t="inlineStr">
        <is>
          <t>FARMINGTON MN 55024</t>
        </is>
      </c>
      <c r="E448" s="11" t="inlineStr">
        <is>
          <t>001</t>
        </is>
      </c>
      <c r="F448" s="12" t="n">
        <v>17</v>
      </c>
      <c r="G448" s="12" t="n">
        <v>110</v>
      </c>
      <c r="H448" s="12" t="n">
        <v>21</v>
      </c>
      <c r="I448" s="11" t="n">
        <v>93</v>
      </c>
      <c r="J448" s="11" t="n">
        <v>16.92</v>
      </c>
      <c r="K448" s="11">
        <f>SUM(M448,O448,Q448,S448,U448,W448)</f>
        <v/>
      </c>
      <c r="L448" s="11">
        <f>SUM(AA448,AC448,AE448,AG448,AH448)</f>
        <v/>
      </c>
      <c r="M448" s="13" t="n"/>
      <c r="N448" s="14" t="n"/>
      <c r="O448" s="15" t="n"/>
      <c r="P448" s="14" t="n"/>
      <c r="Q448" s="22" t="n">
        <v>4.82</v>
      </c>
      <c r="R448" s="2" t="n">
        <v>4380.647360000001</v>
      </c>
      <c r="S448" s="21" t="n">
        <v>5.67</v>
      </c>
      <c r="T448" s="2" t="n">
        <v>1545.950448000001</v>
      </c>
      <c r="U448" s="14" t="n"/>
      <c r="V448" s="14" t="n"/>
      <c r="W448" s="18" t="n">
        <v>1.4</v>
      </c>
      <c r="X448" s="2" t="n">
        <v>152.686464</v>
      </c>
      <c r="Y448" s="19" t="inlineStr"/>
      <c r="Z448" s="14" t="inlineStr"/>
      <c r="AA448" s="14" t="n"/>
      <c r="AB448" s="14" t="n"/>
      <c r="AC448" s="14" t="n"/>
      <c r="AD448" s="14" t="n"/>
      <c r="AE448" s="14" t="n"/>
      <c r="AF448" s="14" t="n"/>
      <c r="AG448" s="14" t="n"/>
      <c r="AH448" s="11" t="n">
        <v>5.03</v>
      </c>
      <c r="AI448" s="2">
        <f>SUM(N448,P448,R448,T448,V448,X448,Z448)</f>
        <v/>
      </c>
      <c r="AJ448" s="20">
        <f>IFERROR(AI448/$AI$616*100,0)</f>
        <v/>
      </c>
      <c r="AK448" s="2">
        <f>IFERROR(AJ448/100*$AK$1,0)</f>
        <v/>
      </c>
    </row>
    <row r="449">
      <c r="A449" s="11" t="inlineStr">
        <is>
          <t>10.17.2.76.001</t>
        </is>
      </c>
      <c r="B449" s="11" t="inlineStr">
        <is>
          <t>SOUTHEAST SHORELINE FRENCH LAKE COOPERATIVE</t>
        </is>
      </c>
      <c r="C449" s="11" t="inlineStr">
        <is>
          <t>19600 CALUMET CT</t>
        </is>
      </c>
      <c r="D449" s="11" t="inlineStr">
        <is>
          <t>FARMINGTON MN 55024</t>
        </is>
      </c>
      <c r="E449" s="11" t="inlineStr">
        <is>
          <t>002</t>
        </is>
      </c>
      <c r="F449" s="12" t="n">
        <v>17</v>
      </c>
      <c r="G449" s="12" t="n">
        <v>110</v>
      </c>
      <c r="H449" s="12" t="n">
        <v>21</v>
      </c>
      <c r="I449" s="11" t="n">
        <v>93</v>
      </c>
      <c r="J449" s="11" t="n">
        <v>34.96</v>
      </c>
      <c r="K449" s="11">
        <f>SUM(M449,O449,Q449,S449,U449,W449)</f>
        <v/>
      </c>
      <c r="L449" s="11">
        <f>SUM(AA449,AC449,AE449,AG449,AH449)</f>
        <v/>
      </c>
      <c r="M449" s="13" t="n"/>
      <c r="N449" s="14" t="n"/>
      <c r="O449" s="15" t="n"/>
      <c r="P449" s="14" t="n"/>
      <c r="Q449" s="22" t="n">
        <v>11.62</v>
      </c>
      <c r="R449" s="2" t="n">
        <v>10560.81376</v>
      </c>
      <c r="S449" s="21" t="n">
        <v>6.53</v>
      </c>
      <c r="T449" s="2" t="n">
        <v>1780.433232</v>
      </c>
      <c r="U449" s="14" t="n"/>
      <c r="V449" s="14" t="n"/>
      <c r="W449" s="18" t="n">
        <v>3.28</v>
      </c>
      <c r="X449" s="2" t="n">
        <v>357.7225728</v>
      </c>
      <c r="Y449" s="19" t="inlineStr"/>
      <c r="Z449" s="14" t="inlineStr"/>
      <c r="AA449" s="14" t="n"/>
      <c r="AB449" s="14" t="n"/>
      <c r="AC449" s="14" t="n"/>
      <c r="AD449" s="14" t="n"/>
      <c r="AE449" s="14" t="n"/>
      <c r="AF449" s="14" t="n"/>
      <c r="AG449" s="14" t="n"/>
      <c r="AH449" s="11" t="n">
        <v>13.53</v>
      </c>
      <c r="AI449" s="2">
        <f>SUM(N449,P449,R449,T449,V449,X449,Z449)</f>
        <v/>
      </c>
      <c r="AJ449" s="20">
        <f>IFERROR(AI449/$AI$616*100,0)</f>
        <v/>
      </c>
      <c r="AK449" s="2">
        <f>IFERROR(AJ449/100*$AK$1,0)</f>
        <v/>
      </c>
    </row>
    <row r="450">
      <c r="A450" s="11" t="inlineStr">
        <is>
          <t>10.17.2.76.001</t>
        </is>
      </c>
      <c r="B450" s="11" t="inlineStr">
        <is>
          <t>SOUTHEAST SHORELINE FRENCH LAKE COOPERATIVE</t>
        </is>
      </c>
      <c r="C450" s="11" t="inlineStr">
        <is>
          <t>19600 CALUMET CT</t>
        </is>
      </c>
      <c r="D450" s="11" t="inlineStr">
        <is>
          <t>FARMINGTON MN 55024</t>
        </is>
      </c>
      <c r="E450" s="11" t="inlineStr">
        <is>
          <t>003</t>
        </is>
      </c>
      <c r="F450" s="12" t="n">
        <v>17</v>
      </c>
      <c r="G450" s="12" t="n">
        <v>110</v>
      </c>
      <c r="H450" s="12" t="n">
        <v>21</v>
      </c>
      <c r="I450" s="11" t="n">
        <v>93</v>
      </c>
      <c r="J450" s="11" t="n">
        <v>12.94</v>
      </c>
      <c r="K450" s="11">
        <f>SUM(M450,O450,Q450,S450,U450,W450)</f>
        <v/>
      </c>
      <c r="L450" s="11">
        <f>SUM(AA450,AC450,AE450,AG450,AH450)</f>
        <v/>
      </c>
      <c r="M450" s="13" t="n"/>
      <c r="N450" s="14" t="n"/>
      <c r="O450" s="15" t="n"/>
      <c r="P450" s="14" t="n"/>
      <c r="Q450" s="22" t="n">
        <v>1.76</v>
      </c>
      <c r="R450" s="2" t="n">
        <v>1599.572479999999</v>
      </c>
      <c r="S450" s="21" t="n">
        <v>3.29</v>
      </c>
      <c r="T450" s="2" t="n">
        <v>897.0329759999996</v>
      </c>
      <c r="U450" s="14" t="n"/>
      <c r="V450" s="14" t="n"/>
      <c r="W450" s="18" t="n">
        <v>1.32</v>
      </c>
      <c r="X450" s="2" t="n">
        <v>143.9615232</v>
      </c>
      <c r="Y450" s="19" t="inlineStr"/>
      <c r="Z450" s="14" t="inlineStr"/>
      <c r="AA450" s="14" t="n"/>
      <c r="AB450" s="14" t="n"/>
      <c r="AC450" s="14" t="n"/>
      <c r="AD450" s="14" t="n"/>
      <c r="AE450" s="14" t="n"/>
      <c r="AF450" s="14" t="n"/>
      <c r="AG450" s="14" t="n"/>
      <c r="AH450" s="11" t="n">
        <v>6.57</v>
      </c>
      <c r="AI450" s="2">
        <f>SUM(N450,P450,R450,T450,V450,X450,Z450)</f>
        <v/>
      </c>
      <c r="AJ450" s="20">
        <f>IFERROR(AI450/$AI$616*100,0)</f>
        <v/>
      </c>
      <c r="AK450" s="2">
        <f>IFERROR(AJ450/100*$AK$1,0)</f>
        <v/>
      </c>
    </row>
    <row r="451">
      <c r="A451" s="11" t="inlineStr">
        <is>
          <t>10.17.2.76.001</t>
        </is>
      </c>
      <c r="B451" s="11" t="inlineStr">
        <is>
          <t>SOUTHEAST SHORELINE FRENCH LAKE COOPERATIVE</t>
        </is>
      </c>
      <c r="C451" s="11" t="inlineStr">
        <is>
          <t>19600 CALUMET CT</t>
        </is>
      </c>
      <c r="D451" s="11" t="inlineStr">
        <is>
          <t>FARMINGTON MN 55024</t>
        </is>
      </c>
      <c r="E451" s="11" t="inlineStr">
        <is>
          <t>NE SW</t>
        </is>
      </c>
      <c r="F451" s="12" t="n">
        <v>17</v>
      </c>
      <c r="G451" s="12" t="n">
        <v>110</v>
      </c>
      <c r="H451" s="12" t="n">
        <v>21</v>
      </c>
      <c r="I451" s="11" t="n">
        <v>93</v>
      </c>
      <c r="J451" s="11" t="n">
        <v>28.18</v>
      </c>
      <c r="K451" s="11">
        <f>SUM(M451,O451,Q451,S451,U451,W451)</f>
        <v/>
      </c>
      <c r="L451" s="11">
        <f>SUM(AA451,AC451,AE451,AG451,AH451)</f>
        <v/>
      </c>
      <c r="M451" s="13" t="n"/>
      <c r="N451" s="14" t="n"/>
      <c r="O451" s="15" t="n"/>
      <c r="P451" s="14" t="n"/>
      <c r="Q451" s="22" t="n">
        <v>0.91</v>
      </c>
      <c r="R451" s="2" t="n">
        <v>827.0516799999999</v>
      </c>
      <c r="S451" s="21" t="n">
        <v>20.84</v>
      </c>
      <c r="T451" s="2" t="n">
        <v>5682.117695999998</v>
      </c>
      <c r="U451" s="14" t="n"/>
      <c r="V451" s="14" t="n"/>
      <c r="W451" s="18" t="n">
        <v>0.74</v>
      </c>
      <c r="X451" s="2" t="n">
        <v>75.88724086648926</v>
      </c>
      <c r="Y451" s="19" t="inlineStr"/>
      <c r="Z451" s="14" t="inlineStr"/>
      <c r="AA451" s="14" t="n"/>
      <c r="AB451" s="14" t="n"/>
      <c r="AC451" s="14" t="n"/>
      <c r="AD451" s="14" t="n"/>
      <c r="AE451" s="14" t="n"/>
      <c r="AF451" s="14" t="n"/>
      <c r="AG451" s="14" t="n"/>
      <c r="AH451" s="11" t="n">
        <v>5.68</v>
      </c>
      <c r="AI451" s="2">
        <f>SUM(N451,P451,R451,T451,V451,X451,Z451)</f>
        <v/>
      </c>
      <c r="AJ451" s="20">
        <f>IFERROR(AI451/$AI$616*100,0)</f>
        <v/>
      </c>
      <c r="AK451" s="2">
        <f>IFERROR(AJ451/100*$AK$1,0)</f>
        <v/>
      </c>
    </row>
    <row r="452">
      <c r="A452" s="11" t="inlineStr">
        <is>
          <t>10.17.2.76.002</t>
        </is>
      </c>
      <c r="B452" s="11" t="inlineStr">
        <is>
          <t>SOUTHEAST SHORELINE FRENCH LAKE COOPERATIVE</t>
        </is>
      </c>
      <c r="C452" s="11" t="inlineStr">
        <is>
          <t>19600 CALUMET CT</t>
        </is>
      </c>
      <c r="D452" s="11" t="inlineStr">
        <is>
          <t>FARMINGTON MN 55024</t>
        </is>
      </c>
      <c r="E452" s="11" t="inlineStr">
        <is>
          <t>001</t>
        </is>
      </c>
      <c r="F452" s="12" t="n">
        <v>17</v>
      </c>
      <c r="G452" s="12" t="n">
        <v>110</v>
      </c>
      <c r="H452" s="12" t="n">
        <v>21</v>
      </c>
      <c r="I452" s="11" t="n">
        <v>5</v>
      </c>
      <c r="J452" s="11" t="n">
        <v>5</v>
      </c>
      <c r="K452" s="11">
        <f>SUM(M452,O452,Q452,S452,U452,W452)</f>
        <v/>
      </c>
      <c r="L452" s="11">
        <f>SUM(AA452,AC452,AE452,AG452,AH452)</f>
        <v/>
      </c>
      <c r="M452" s="13" t="n"/>
      <c r="N452" s="14" t="n"/>
      <c r="O452" s="15" t="n"/>
      <c r="P452" s="14" t="n"/>
      <c r="Q452" s="22" t="n">
        <v>1.82</v>
      </c>
      <c r="R452" s="2" t="n">
        <v>1654.10336</v>
      </c>
      <c r="S452" s="21" t="n">
        <v>1.47</v>
      </c>
      <c r="T452" s="2" t="n">
        <v>400.8019679999999</v>
      </c>
      <c r="U452" s="14" t="n"/>
      <c r="V452" s="14" t="n"/>
      <c r="W452" s="19" t="n"/>
      <c r="X452" s="14" t="n"/>
      <c r="Y452" s="19" t="inlineStr"/>
      <c r="Z452" s="14" t="inlineStr"/>
      <c r="AA452" s="14" t="n"/>
      <c r="AB452" s="14" t="n"/>
      <c r="AC452" s="14" t="n"/>
      <c r="AD452" s="14" t="n"/>
      <c r="AE452" s="14" t="n"/>
      <c r="AF452" s="14" t="n"/>
      <c r="AG452" s="14" t="n"/>
      <c r="AH452" s="11" t="n">
        <v>1.7</v>
      </c>
      <c r="AI452" s="2">
        <f>SUM(N452,P452,R452,T452,V452,X452,Z452)</f>
        <v/>
      </c>
      <c r="AJ452" s="20">
        <f>IFERROR(AI452/$AI$616*100,0)</f>
        <v/>
      </c>
      <c r="AK452" s="2">
        <f>IFERROR(AJ452/100*$AK$1,0)</f>
        <v/>
      </c>
    </row>
    <row r="453">
      <c r="A453" s="11" t="inlineStr">
        <is>
          <t>10.17.2.76.003</t>
        </is>
      </c>
      <c r="B453" s="11" t="inlineStr">
        <is>
          <t>JEFFREY M &amp; ELLEN M DEMARS</t>
        </is>
      </c>
      <c r="C453" s="11" t="inlineStr">
        <is>
          <t>17502 ELMORE AVE</t>
        </is>
      </c>
      <c r="D453" s="11" t="inlineStr">
        <is>
          <t>FARIBAULT MN 55021</t>
        </is>
      </c>
      <c r="E453" s="11" t="inlineStr">
        <is>
          <t>002</t>
        </is>
      </c>
      <c r="F453" s="12" t="n">
        <v>17</v>
      </c>
      <c r="G453" s="12" t="n">
        <v>110</v>
      </c>
      <c r="H453" s="12" t="n">
        <v>21</v>
      </c>
      <c r="I453" s="11" t="n">
        <v>3</v>
      </c>
      <c r="J453" s="11" t="n">
        <v>2.21</v>
      </c>
      <c r="K453" s="11">
        <f>SUM(M453,O453,Q453,S453,U453,W453)</f>
        <v/>
      </c>
      <c r="L453" s="11">
        <f>SUM(AA453,AC453,AE453,AG453,AH453)</f>
        <v/>
      </c>
      <c r="M453" s="13" t="n"/>
      <c r="N453" s="14" t="n"/>
      <c r="O453" s="15" t="n"/>
      <c r="P453" s="14" t="n"/>
      <c r="Q453" s="16" t="n"/>
      <c r="R453" s="14" t="n"/>
      <c r="S453" s="17" t="n"/>
      <c r="T453" s="14" t="n"/>
      <c r="U453" s="14" t="n"/>
      <c r="V453" s="14" t="n"/>
      <c r="W453" s="18" t="n">
        <v>0.95</v>
      </c>
      <c r="X453" s="2" t="n">
        <v>96.35632958719549</v>
      </c>
      <c r="Y453" s="19" t="inlineStr"/>
      <c r="Z453" s="14" t="inlineStr"/>
      <c r="AA453" s="14" t="n"/>
      <c r="AB453" s="14" t="n"/>
      <c r="AC453" s="14" t="n"/>
      <c r="AD453" s="14" t="n"/>
      <c r="AE453" s="14" t="n"/>
      <c r="AF453" s="14" t="n"/>
      <c r="AG453" s="14" t="n"/>
      <c r="AH453" s="11" t="n">
        <v>1.27</v>
      </c>
      <c r="AI453" s="2">
        <f>SUM(N453,P453,R453,T453,V453,X453,Z453)</f>
        <v/>
      </c>
      <c r="AJ453" s="20">
        <f>IFERROR(AI453/$AI$616*100,0)</f>
        <v/>
      </c>
      <c r="AK453" s="2">
        <f>IFERROR(AJ453/100*$AK$1,0)</f>
        <v/>
      </c>
    </row>
    <row r="454">
      <c r="A454" s="11" t="inlineStr">
        <is>
          <t>10.17.2.76.003</t>
        </is>
      </c>
      <c r="B454" s="11" t="inlineStr">
        <is>
          <t>JEFFREY M &amp; ELLEN M DEMARS</t>
        </is>
      </c>
      <c r="C454" s="11" t="inlineStr">
        <is>
          <t>17502 ELMORE AVE</t>
        </is>
      </c>
      <c r="D454" s="11" t="inlineStr">
        <is>
          <t>FARIBAULT MN 55021</t>
        </is>
      </c>
      <c r="E454" s="11" t="inlineStr">
        <is>
          <t>NE SW</t>
        </is>
      </c>
      <c r="F454" s="12" t="n">
        <v>17</v>
      </c>
      <c r="G454" s="12" t="n">
        <v>110</v>
      </c>
      <c r="H454" s="12" t="n">
        <v>21</v>
      </c>
      <c r="I454" s="11" t="n">
        <v>3</v>
      </c>
      <c r="J454" s="11" t="n">
        <v>0.37</v>
      </c>
      <c r="K454" s="11">
        <f>SUM(M454,O454,Q454,S454,U454,W454)</f>
        <v/>
      </c>
      <c r="L454" s="11">
        <f>SUM(AA454,AC454,AE454,AG454,AH454)</f>
        <v/>
      </c>
      <c r="M454" s="13" t="n"/>
      <c r="N454" s="14" t="n"/>
      <c r="O454" s="15" t="n"/>
      <c r="P454" s="14" t="n"/>
      <c r="Q454" s="16" t="n"/>
      <c r="R454" s="14" t="n"/>
      <c r="S454" s="17" t="n"/>
      <c r="T454" s="14" t="n"/>
      <c r="U454" s="14" t="n"/>
      <c r="V454" s="14" t="n"/>
      <c r="W454" s="18" t="n">
        <v>0.07000000000000001</v>
      </c>
      <c r="X454" s="2" t="n">
        <v>7.6343232</v>
      </c>
      <c r="Y454" s="19" t="inlineStr"/>
      <c r="Z454" s="14" t="inlineStr"/>
      <c r="AA454" s="14" t="n"/>
      <c r="AB454" s="14" t="n"/>
      <c r="AC454" s="14" t="n"/>
      <c r="AD454" s="14" t="n"/>
      <c r="AE454" s="14" t="n"/>
      <c r="AF454" s="14" t="n"/>
      <c r="AG454" s="14" t="n"/>
      <c r="AH454" s="11" t="n">
        <v>0.3</v>
      </c>
      <c r="AI454" s="2">
        <f>SUM(N454,P454,R454,T454,V454,X454,Z454)</f>
        <v/>
      </c>
      <c r="AJ454" s="20">
        <f>IFERROR(AI454/$AI$616*100,0)</f>
        <v/>
      </c>
      <c r="AK454" s="2">
        <f>IFERROR(AJ454/100*$AK$1,0)</f>
        <v/>
      </c>
    </row>
    <row r="455">
      <c r="A455" s="11" t="inlineStr">
        <is>
          <t>10.17.2.76.004</t>
        </is>
      </c>
      <c r="B455" s="11" t="inlineStr">
        <is>
          <t>SOUTHEAST SHORELINE FRENCH LAKE COOPERATIVE</t>
        </is>
      </c>
      <c r="C455" s="11" t="inlineStr">
        <is>
          <t>19600 CALUMET CT</t>
        </is>
      </c>
      <c r="D455" s="11" t="inlineStr">
        <is>
          <t>FARMINGTON MN 55024</t>
        </is>
      </c>
      <c r="E455" s="11" t="inlineStr">
        <is>
          <t>001</t>
        </is>
      </c>
      <c r="F455" s="12" t="n">
        <v>17</v>
      </c>
      <c r="G455" s="12" t="n">
        <v>110</v>
      </c>
      <c r="H455" s="12" t="n">
        <v>21</v>
      </c>
      <c r="I455" s="11" t="n">
        <v>19</v>
      </c>
      <c r="J455" s="11" t="n">
        <v>5.46</v>
      </c>
      <c r="K455" s="11">
        <f>SUM(M455,O455,Q455,S455,U455,W455)</f>
        <v/>
      </c>
      <c r="L455" s="11">
        <f>SUM(AA455,AC455,AE455,AG455,AH455)</f>
        <v/>
      </c>
      <c r="M455" s="13" t="n"/>
      <c r="N455" s="14" t="n"/>
      <c r="O455" s="15" t="n"/>
      <c r="P455" s="14" t="n"/>
      <c r="Q455" s="22" t="n">
        <v>0.8</v>
      </c>
      <c r="R455" s="2" t="n">
        <v>727.0783999999998</v>
      </c>
      <c r="S455" s="21" t="n">
        <v>2.53</v>
      </c>
      <c r="T455" s="2" t="n">
        <v>689.8156319999997</v>
      </c>
      <c r="U455" s="14" t="n"/>
      <c r="V455" s="14" t="n"/>
      <c r="W455" s="19" t="n"/>
      <c r="X455" s="14" t="n"/>
      <c r="Y455" s="19" t="inlineStr"/>
      <c r="Z455" s="14" t="inlineStr"/>
      <c r="AA455" s="14" t="n"/>
      <c r="AB455" s="14" t="n"/>
      <c r="AC455" s="14" t="n"/>
      <c r="AD455" s="14" t="n"/>
      <c r="AE455" s="14" t="n"/>
      <c r="AF455" s="14" t="n"/>
      <c r="AG455" s="14" t="n"/>
      <c r="AH455" s="11" t="n">
        <v>2.12</v>
      </c>
      <c r="AI455" s="2">
        <f>SUM(N455,P455,R455,T455,V455,X455,Z455)</f>
        <v/>
      </c>
      <c r="AJ455" s="20">
        <f>IFERROR(AI455/$AI$616*100,0)</f>
        <v/>
      </c>
      <c r="AK455" s="2">
        <f>IFERROR(AJ455/100*$AK$1,0)</f>
        <v/>
      </c>
    </row>
    <row r="456">
      <c r="A456" s="11" t="inlineStr">
        <is>
          <t>10.17.2.76.004</t>
        </is>
      </c>
      <c r="B456" s="11" t="inlineStr">
        <is>
          <t>SOUTHEAST SHORELINE FRENCH LAKE COOPERATIVE</t>
        </is>
      </c>
      <c r="C456" s="11" t="inlineStr">
        <is>
          <t>19600 CALUMET CT</t>
        </is>
      </c>
      <c r="D456" s="11" t="inlineStr">
        <is>
          <t>FARMINGTON MN 55024</t>
        </is>
      </c>
      <c r="E456" s="11" t="inlineStr">
        <is>
          <t>002</t>
        </is>
      </c>
      <c r="F456" s="12" t="n">
        <v>17</v>
      </c>
      <c r="G456" s="12" t="n">
        <v>110</v>
      </c>
      <c r="H456" s="12" t="n">
        <v>21</v>
      </c>
      <c r="I456" s="11" t="n">
        <v>19</v>
      </c>
      <c r="J456" s="11" t="n">
        <v>6.82</v>
      </c>
      <c r="K456" s="11">
        <f>SUM(M456,O456,Q456,S456,U456,W456)</f>
        <v/>
      </c>
      <c r="L456" s="11">
        <f>SUM(AA456,AC456,AE456,AG456,AH456)</f>
        <v/>
      </c>
      <c r="M456" s="13" t="n"/>
      <c r="N456" s="14" t="n"/>
      <c r="O456" s="15" t="n"/>
      <c r="P456" s="14" t="n"/>
      <c r="Q456" s="22" t="n">
        <v>0.6</v>
      </c>
      <c r="R456" s="2" t="n">
        <v>545.3087999999999</v>
      </c>
      <c r="S456" s="17" t="n"/>
      <c r="T456" s="14" t="n"/>
      <c r="U456" s="14" t="n"/>
      <c r="V456" s="14" t="n"/>
      <c r="W456" s="19" t="n"/>
      <c r="X456" s="14" t="n"/>
      <c r="Y456" s="19" t="inlineStr"/>
      <c r="Z456" s="14" t="inlineStr"/>
      <c r="AA456" s="14" t="n"/>
      <c r="AB456" s="14" t="n"/>
      <c r="AC456" s="14" t="n"/>
      <c r="AD456" s="14" t="n"/>
      <c r="AE456" s="14" t="n"/>
      <c r="AF456" s="14" t="n"/>
      <c r="AG456" s="14" t="n"/>
      <c r="AH456" s="11" t="n">
        <v>6.22</v>
      </c>
      <c r="AI456" s="2">
        <f>SUM(N456,P456,R456,T456,V456,X456,Z456)</f>
        <v/>
      </c>
      <c r="AJ456" s="20">
        <f>IFERROR(AI456/$AI$616*100,0)</f>
        <v/>
      </c>
      <c r="AK456" s="2">
        <f>IFERROR(AJ456/100*$AK$1,0)</f>
        <v/>
      </c>
    </row>
    <row r="457">
      <c r="A457" s="11" t="inlineStr">
        <is>
          <t>10.17.2.76.004</t>
        </is>
      </c>
      <c r="B457" s="11" t="inlineStr">
        <is>
          <t>SOUTHEAST SHORELINE FRENCH LAKE COOPERATIVE</t>
        </is>
      </c>
      <c r="C457" s="11" t="inlineStr">
        <is>
          <t>19600 CALUMET CT</t>
        </is>
      </c>
      <c r="D457" s="11" t="inlineStr">
        <is>
          <t>FARMINGTON MN 55024</t>
        </is>
      </c>
      <c r="E457" s="11" t="inlineStr">
        <is>
          <t>003</t>
        </is>
      </c>
      <c r="F457" s="12" t="n">
        <v>17</v>
      </c>
      <c r="G457" s="12" t="n">
        <v>110</v>
      </c>
      <c r="H457" s="12" t="n">
        <v>21</v>
      </c>
      <c r="I457" s="11" t="n">
        <v>19</v>
      </c>
      <c r="J457" s="11" t="n">
        <v>6.71</v>
      </c>
      <c r="K457" s="11">
        <f>SUM(M457,O457,Q457,S457,U457,W457)</f>
        <v/>
      </c>
      <c r="L457" s="11">
        <f>SUM(AA457,AC457,AE457,AG457,AH457)</f>
        <v/>
      </c>
      <c r="M457" s="13" t="n"/>
      <c r="N457" s="14" t="n"/>
      <c r="O457" s="15" t="n"/>
      <c r="P457" s="14" t="n"/>
      <c r="Q457" s="22" t="n">
        <v>2.59</v>
      </c>
      <c r="R457" s="2" t="n">
        <v>2353.91632</v>
      </c>
      <c r="S457" s="21" t="n">
        <v>0.39</v>
      </c>
      <c r="T457" s="2" t="n">
        <v>106.335216</v>
      </c>
      <c r="U457" s="14" t="n"/>
      <c r="V457" s="14" t="n"/>
      <c r="W457" s="19" t="n"/>
      <c r="X457" s="14" t="n"/>
      <c r="Y457" s="19" t="inlineStr"/>
      <c r="Z457" s="14" t="inlineStr"/>
      <c r="AA457" s="14" t="n"/>
      <c r="AB457" s="14" t="n"/>
      <c r="AC457" s="14" t="n"/>
      <c r="AD457" s="14" t="n"/>
      <c r="AE457" s="14" t="n"/>
      <c r="AF457" s="14" t="n"/>
      <c r="AG457" s="14" t="n"/>
      <c r="AH457" s="11" t="n">
        <v>3.74</v>
      </c>
      <c r="AI457" s="2">
        <f>SUM(N457,P457,R457,T457,V457,X457,Z457)</f>
        <v/>
      </c>
      <c r="AJ457" s="20">
        <f>IFERROR(AI457/$AI$616*100,0)</f>
        <v/>
      </c>
      <c r="AK457" s="2">
        <f>IFERROR(AJ457/100*$AK$1,0)</f>
        <v/>
      </c>
    </row>
    <row r="458">
      <c r="A458" s="11" t="inlineStr">
        <is>
          <t>10.17.2.76.005</t>
        </is>
      </c>
      <c r="B458" s="11" t="inlineStr">
        <is>
          <t>SOUTHEAST SHORELINE FRENCH LAKE COOPERATIVE</t>
        </is>
      </c>
      <c r="C458" s="11" t="inlineStr">
        <is>
          <t>19600 CALUMET CT</t>
        </is>
      </c>
      <c r="D458" s="11" t="inlineStr">
        <is>
          <t>FARMINGTON MN 55024</t>
        </is>
      </c>
      <c r="E458" s="11" t="inlineStr">
        <is>
          <t>001</t>
        </is>
      </c>
      <c r="F458" s="12" t="n">
        <v>17</v>
      </c>
      <c r="G458" s="12" t="n">
        <v>110</v>
      </c>
      <c r="H458" s="12" t="n">
        <v>21</v>
      </c>
      <c r="I458" s="11" t="n">
        <v>3</v>
      </c>
      <c r="J458" s="11" t="n">
        <v>0.12</v>
      </c>
      <c r="K458" s="11">
        <f>SUM(M458,O458,Q458,S458,U458,W458)</f>
        <v/>
      </c>
      <c r="L458" s="11">
        <f>SUM(AA458,AC458,AE458,AG458,AH458)</f>
        <v/>
      </c>
      <c r="M458" s="13" t="n"/>
      <c r="N458" s="14" t="n"/>
      <c r="O458" s="15" t="n"/>
      <c r="P458" s="14" t="n"/>
      <c r="Q458" s="22" t="n">
        <v>0.11</v>
      </c>
      <c r="R458" s="2" t="n">
        <v>99.97327999999999</v>
      </c>
      <c r="S458" s="17" t="n"/>
      <c r="T458" s="14" t="n"/>
      <c r="U458" s="14" t="n"/>
      <c r="V458" s="14" t="n"/>
      <c r="W458" s="19" t="n"/>
      <c r="X458" s="14" t="n"/>
      <c r="Y458" s="19" t="inlineStr"/>
      <c r="Z458" s="14" t="inlineStr"/>
      <c r="AA458" s="14" t="n"/>
      <c r="AB458" s="14" t="n"/>
      <c r="AC458" s="14" t="n"/>
      <c r="AD458" s="14" t="n"/>
      <c r="AE458" s="14" t="n"/>
      <c r="AF458" s="14" t="n"/>
      <c r="AG458" s="14" t="n"/>
      <c r="AH458" s="14" t="n"/>
      <c r="AI458" s="2">
        <f>SUM(N458,P458,R458,T458,V458,X458,Z458)</f>
        <v/>
      </c>
      <c r="AJ458" s="20">
        <f>IFERROR(AI458/$AI$616*100,0)</f>
        <v/>
      </c>
      <c r="AK458" s="2">
        <f>IFERROR(AJ458/100*$AK$1,0)</f>
        <v/>
      </c>
    </row>
    <row r="459">
      <c r="A459" s="11" t="inlineStr">
        <is>
          <t>10.17.2.76.005</t>
        </is>
      </c>
      <c r="B459" s="11" t="inlineStr">
        <is>
          <t>SOUTHEAST SHORELINE FRENCH LAKE COOPERATIVE</t>
        </is>
      </c>
      <c r="C459" s="11" t="inlineStr">
        <is>
          <t>19600 CALUMET CT</t>
        </is>
      </c>
      <c r="D459" s="11" t="inlineStr">
        <is>
          <t>FARMINGTON MN 55024</t>
        </is>
      </c>
      <c r="E459" s="11" t="inlineStr">
        <is>
          <t>002</t>
        </is>
      </c>
      <c r="F459" s="12" t="n">
        <v>17</v>
      </c>
      <c r="G459" s="12" t="n">
        <v>110</v>
      </c>
      <c r="H459" s="12" t="n">
        <v>21</v>
      </c>
      <c r="I459" s="11" t="n">
        <v>3</v>
      </c>
      <c r="J459" s="11" t="n">
        <v>2.88</v>
      </c>
      <c r="K459" s="11">
        <f>SUM(M459,O459,Q459,S459,U459,W459)</f>
        <v/>
      </c>
      <c r="L459" s="11">
        <f>SUM(AA459,AC459,AE459,AG459,AH459)</f>
        <v/>
      </c>
      <c r="M459" s="13" t="n"/>
      <c r="N459" s="14" t="n"/>
      <c r="O459" s="15" t="n"/>
      <c r="P459" s="14" t="n"/>
      <c r="Q459" s="22" t="n">
        <v>2.72</v>
      </c>
      <c r="R459" s="2" t="n">
        <v>2472.066560000001</v>
      </c>
      <c r="S459" s="17" t="n"/>
      <c r="T459" s="14" t="n"/>
      <c r="U459" s="14" t="n"/>
      <c r="V459" s="14" t="n"/>
      <c r="W459" s="19" t="n"/>
      <c r="X459" s="14" t="n"/>
      <c r="Y459" s="19" t="inlineStr"/>
      <c r="Z459" s="14" t="inlineStr"/>
      <c r="AA459" s="14" t="n"/>
      <c r="AB459" s="14" t="n"/>
      <c r="AC459" s="14" t="n"/>
      <c r="AD459" s="14" t="n"/>
      <c r="AE459" s="14" t="n"/>
      <c r="AF459" s="14" t="n"/>
      <c r="AG459" s="14" t="n"/>
      <c r="AH459" s="11" t="n">
        <v>0.16</v>
      </c>
      <c r="AI459" s="2">
        <f>SUM(N459,P459,R459,T459,V459,X459,Z459)</f>
        <v/>
      </c>
      <c r="AJ459" s="20">
        <f>IFERROR(AI459/$AI$616*100,0)</f>
        <v/>
      </c>
      <c r="AK459" s="2">
        <f>IFERROR(AJ459/100*$AK$1,0)</f>
        <v/>
      </c>
    </row>
    <row r="460">
      <c r="A460" s="11" t="inlineStr">
        <is>
          <t>10.17.3.25.001</t>
        </is>
      </c>
      <c r="B460" s="11" t="inlineStr">
        <is>
          <t>STATE OF MINNESOTA</t>
        </is>
      </c>
      <c r="C460" s="11" t="inlineStr">
        <is>
          <t>500 LAFAYETTE RD BOX 30</t>
        </is>
      </c>
      <c r="D460" s="11" t="inlineStr">
        <is>
          <t>ST PAUL MN 55155</t>
        </is>
      </c>
      <c r="E460" s="11" t="inlineStr">
        <is>
          <t>003</t>
        </is>
      </c>
      <c r="F460" s="12" t="n">
        <v>17</v>
      </c>
      <c r="G460" s="12" t="n">
        <v>110</v>
      </c>
      <c r="H460" s="12" t="n">
        <v>21</v>
      </c>
      <c r="I460" s="14" t="n"/>
      <c r="J460" s="11" t="n">
        <v>0.6899999999999999</v>
      </c>
      <c r="K460" s="11">
        <f>SUM(M460,O460,Q460,S460,U460,W460)</f>
        <v/>
      </c>
      <c r="L460" s="11">
        <f>SUM(AA460,AC460,AE460,AG460,AH460)</f>
        <v/>
      </c>
      <c r="M460" s="13" t="n"/>
      <c r="N460" s="14" t="n"/>
      <c r="O460" s="15" t="n"/>
      <c r="P460" s="14" t="n"/>
      <c r="Q460" s="16" t="n"/>
      <c r="R460" s="14" t="n"/>
      <c r="S460" s="17" t="n"/>
      <c r="T460" s="14" t="n"/>
      <c r="U460" s="14" t="n"/>
      <c r="V460" s="14" t="n"/>
      <c r="W460" s="19" t="n"/>
      <c r="X460" s="14" t="n"/>
      <c r="Y460" s="19" t="inlineStr"/>
      <c r="Z460" s="14" t="inlineStr"/>
      <c r="AA460" s="14" t="n"/>
      <c r="AB460" s="14" t="n"/>
      <c r="AC460" s="14" t="n"/>
      <c r="AD460" s="14" t="n"/>
      <c r="AE460" s="14" t="n"/>
      <c r="AF460" s="14" t="n"/>
      <c r="AG460" s="14" t="n"/>
      <c r="AH460" s="11" t="n">
        <v>0.6899999999999999</v>
      </c>
      <c r="AI460" s="2">
        <f>SUM(N460,P460,R460,T460,V460,X460,Z460)</f>
        <v/>
      </c>
      <c r="AJ460" s="20">
        <f>IFERROR(AI460/$AI$616*100,0)</f>
        <v/>
      </c>
      <c r="AK460" s="2">
        <f>IFERROR(AJ460/100*$AK$1,0)</f>
        <v/>
      </c>
    </row>
    <row r="461">
      <c r="A461" s="11" t="inlineStr">
        <is>
          <t>10.17.3.50.001</t>
        </is>
      </c>
      <c r="B461" s="11" t="inlineStr">
        <is>
          <t>DIANE D FURLONG TRUST</t>
        </is>
      </c>
      <c r="C461" s="11" t="inlineStr">
        <is>
          <t>5998 177TH ST W</t>
        </is>
      </c>
      <c r="D461" s="11" t="inlineStr">
        <is>
          <t>FARIBAULT MN 55021</t>
        </is>
      </c>
      <c r="E461" s="11" t="inlineStr">
        <is>
          <t>003</t>
        </is>
      </c>
      <c r="F461" s="12" t="n">
        <v>17</v>
      </c>
      <c r="G461" s="12" t="n">
        <v>110</v>
      </c>
      <c r="H461" s="12" t="n">
        <v>21</v>
      </c>
      <c r="I461" s="11" t="n">
        <v>86</v>
      </c>
      <c r="J461" s="11" t="n">
        <v>8.66</v>
      </c>
      <c r="K461" s="11">
        <f>SUM(M461,O461,Q461,S461,U461,W461)</f>
        <v/>
      </c>
      <c r="L461" s="11">
        <f>SUM(AA461,AC461,AE461,AG461,AH461)</f>
        <v/>
      </c>
      <c r="M461" s="13" t="n"/>
      <c r="N461" s="14" t="n"/>
      <c r="O461" s="23" t="n">
        <v>1.78</v>
      </c>
      <c r="P461" s="2" t="n">
        <v>6355.260235397238</v>
      </c>
      <c r="Q461" s="22" t="n">
        <v>1.24</v>
      </c>
      <c r="R461" s="2" t="n">
        <v>2801.633714859743</v>
      </c>
      <c r="S461" s="21" t="n">
        <v>3.05</v>
      </c>
      <c r="T461" s="2" t="n">
        <v>2067.334555723117</v>
      </c>
      <c r="U461" s="14" t="n"/>
      <c r="V461" s="14" t="n"/>
      <c r="W461" s="18" t="n">
        <v>0.96</v>
      </c>
      <c r="X461" s="2" t="n">
        <v>275.7984535268862</v>
      </c>
      <c r="Y461" s="19" t="inlineStr"/>
      <c r="Z461" s="14" t="inlineStr"/>
      <c r="AA461" s="14" t="n"/>
      <c r="AB461" s="14" t="n"/>
      <c r="AC461" s="14" t="n"/>
      <c r="AD461" s="14" t="n"/>
      <c r="AE461" s="14" t="n"/>
      <c r="AF461" s="14" t="n"/>
      <c r="AG461" s="14" t="n"/>
      <c r="AH461" s="11" t="n">
        <v>1.61</v>
      </c>
      <c r="AI461" s="2">
        <f>SUM(N461,P461,R461,T461,V461,X461,Z461)</f>
        <v/>
      </c>
      <c r="AJ461" s="20">
        <f>IFERROR(AI461/$AI$616*100,0)</f>
        <v/>
      </c>
      <c r="AK461" s="2">
        <f>IFERROR(AJ461/100*$AK$1,0)</f>
        <v/>
      </c>
    </row>
    <row r="462">
      <c r="A462" s="11" t="inlineStr">
        <is>
          <t>10.17.3.50.001</t>
        </is>
      </c>
      <c r="B462" s="11" t="inlineStr">
        <is>
          <t>DIANE D FURLONG TRUST</t>
        </is>
      </c>
      <c r="C462" s="11" t="inlineStr">
        <is>
          <t>5998 177TH ST W</t>
        </is>
      </c>
      <c r="D462" s="11" t="inlineStr">
        <is>
          <t>FARIBAULT MN 55021</t>
        </is>
      </c>
      <c r="E462" s="11" t="inlineStr">
        <is>
          <t>NE SW</t>
        </is>
      </c>
      <c r="F462" s="12" t="n">
        <v>17</v>
      </c>
      <c r="G462" s="12" t="n">
        <v>110</v>
      </c>
      <c r="H462" s="12" t="n">
        <v>21</v>
      </c>
      <c r="I462" s="11" t="n">
        <v>86</v>
      </c>
      <c r="J462" s="11" t="n">
        <v>4.4</v>
      </c>
      <c r="K462" s="11">
        <f>SUM(M462,O462,Q462,S462,U462,W462)</f>
        <v/>
      </c>
      <c r="L462" s="11">
        <f>SUM(AA462,AC462,AE462,AG462,AH462)</f>
        <v/>
      </c>
      <c r="M462" s="13" t="n"/>
      <c r="N462" s="14" t="n"/>
      <c r="O462" s="15" t="n"/>
      <c r="P462" s="14" t="n"/>
      <c r="Q462" s="16" t="n"/>
      <c r="R462" s="14" t="n"/>
      <c r="S462" s="21" t="n">
        <v>4.4</v>
      </c>
      <c r="T462" s="2" t="n">
        <v>3051.51</v>
      </c>
      <c r="U462" s="14" t="n"/>
      <c r="V462" s="14" t="n"/>
      <c r="W462" s="19" t="n"/>
      <c r="X462" s="14" t="n"/>
      <c r="Y462" s="19" t="inlineStr"/>
      <c r="Z462" s="14" t="inlineStr"/>
      <c r="AA462" s="14" t="n"/>
      <c r="AB462" s="14" t="n"/>
      <c r="AC462" s="14" t="n"/>
      <c r="AD462" s="14" t="n"/>
      <c r="AE462" s="14" t="n"/>
      <c r="AF462" s="14" t="n"/>
      <c r="AG462" s="14" t="n"/>
      <c r="AH462" s="14" t="n"/>
      <c r="AI462" s="2">
        <f>SUM(N462,P462,R462,T462,V462,X462,Z462)</f>
        <v/>
      </c>
      <c r="AJ462" s="20">
        <f>IFERROR(AI462/$AI$616*100,0)</f>
        <v/>
      </c>
      <c r="AK462" s="2">
        <f>IFERROR(AJ462/100*$AK$1,0)</f>
        <v/>
      </c>
    </row>
    <row r="463">
      <c r="A463" s="11" t="inlineStr">
        <is>
          <t>10.17.3.50.001</t>
        </is>
      </c>
      <c r="B463" s="11" t="inlineStr">
        <is>
          <t>DIANE D FURLONG TRUST</t>
        </is>
      </c>
      <c r="C463" s="11" t="inlineStr">
        <is>
          <t>5998 177TH ST W</t>
        </is>
      </c>
      <c r="D463" s="11" t="inlineStr">
        <is>
          <t>FARIBAULT MN 55021</t>
        </is>
      </c>
      <c r="E463" s="11" t="inlineStr">
        <is>
          <t>SE SW</t>
        </is>
      </c>
      <c r="F463" s="12" t="n">
        <v>17</v>
      </c>
      <c r="G463" s="12" t="n">
        <v>110</v>
      </c>
      <c r="H463" s="12" t="n">
        <v>21</v>
      </c>
      <c r="I463" s="11" t="n">
        <v>86</v>
      </c>
      <c r="J463" s="11" t="n">
        <v>29.89</v>
      </c>
      <c r="K463" s="11">
        <f>SUM(M463,O463,Q463,S463,U463,W463)</f>
        <v/>
      </c>
      <c r="L463" s="11">
        <f>SUM(AA463,AC463,AE463,AG463,AH463)</f>
        <v/>
      </c>
      <c r="M463" s="13" t="n"/>
      <c r="N463" s="14" t="n"/>
      <c r="O463" s="15" t="n"/>
      <c r="P463" s="14" t="n"/>
      <c r="Q463" s="22" t="n">
        <v>0.91</v>
      </c>
      <c r="R463" s="2" t="n">
        <v>2103.692500000001</v>
      </c>
      <c r="S463" s="21" t="n">
        <v>8.09</v>
      </c>
      <c r="T463" s="2" t="n">
        <v>5610.617250000001</v>
      </c>
      <c r="U463" s="14" t="n"/>
      <c r="V463" s="14" t="n"/>
      <c r="W463" s="19" t="n"/>
      <c r="X463" s="14" t="n"/>
      <c r="Y463" s="19" t="inlineStr"/>
      <c r="Z463" s="14" t="inlineStr"/>
      <c r="AA463" s="14" t="n"/>
      <c r="AB463" s="14" t="n"/>
      <c r="AC463" s="14" t="n"/>
      <c r="AD463" s="14" t="n"/>
      <c r="AE463" s="14" t="n"/>
      <c r="AF463" s="14" t="n"/>
      <c r="AG463" s="14" t="n"/>
      <c r="AH463" s="11" t="n">
        <v>20.9</v>
      </c>
      <c r="AI463" s="2">
        <f>SUM(N463,P463,R463,T463,V463,X463,Z463)</f>
        <v/>
      </c>
      <c r="AJ463" s="20">
        <f>IFERROR(AI463/$AI$616*100,0)</f>
        <v/>
      </c>
      <c r="AK463" s="2">
        <f>IFERROR(AJ463/100*$AK$1,0)</f>
        <v/>
      </c>
    </row>
    <row r="464">
      <c r="A464" s="11" t="inlineStr">
        <is>
          <t>10.17.3.50.001</t>
        </is>
      </c>
      <c r="B464" s="11" t="inlineStr">
        <is>
          <t>DIANE D FURLONG TRUST</t>
        </is>
      </c>
      <c r="C464" s="11" t="inlineStr">
        <is>
          <t>5998 177TH ST W</t>
        </is>
      </c>
      <c r="D464" s="11" t="inlineStr">
        <is>
          <t>FARIBAULT MN 55021</t>
        </is>
      </c>
      <c r="E464" s="11" t="inlineStr">
        <is>
          <t>SW SW</t>
        </is>
      </c>
      <c r="F464" s="12" t="n">
        <v>17</v>
      </c>
      <c r="G464" s="12" t="n">
        <v>110</v>
      </c>
      <c r="H464" s="12" t="n">
        <v>21</v>
      </c>
      <c r="I464" s="11" t="n">
        <v>86</v>
      </c>
      <c r="J464" s="11" t="n">
        <v>39.48</v>
      </c>
      <c r="K464" s="11">
        <f>SUM(M464,O464,Q464,S464,U464,W464)</f>
        <v/>
      </c>
      <c r="L464" s="11">
        <f>SUM(AA464,AC464,AE464,AG464,AH464)</f>
        <v/>
      </c>
      <c r="M464" s="24" t="n">
        <v>1.91</v>
      </c>
      <c r="N464" s="2" t="n">
        <v>8658.74625</v>
      </c>
      <c r="O464" s="23" t="n">
        <v>5.3</v>
      </c>
      <c r="P464" s="2" t="n">
        <v>19361.5625</v>
      </c>
      <c r="Q464" s="22" t="n">
        <v>2.42</v>
      </c>
      <c r="R464" s="2" t="n">
        <v>5594.434999999999</v>
      </c>
      <c r="S464" s="21" t="n">
        <v>1.72</v>
      </c>
      <c r="T464" s="2" t="n">
        <v>1192.863</v>
      </c>
      <c r="U464" s="14" t="n"/>
      <c r="V464" s="14" t="n"/>
      <c r="W464" s="18" t="n">
        <v>0.03</v>
      </c>
      <c r="X464" s="2" t="n">
        <v>9.154529999999999</v>
      </c>
      <c r="Y464" s="19" t="inlineStr"/>
      <c r="Z464" s="14" t="inlineStr"/>
      <c r="AA464" s="14" t="n"/>
      <c r="AB464" s="14" t="n"/>
      <c r="AC464" s="14" t="n"/>
      <c r="AD464" s="14" t="n"/>
      <c r="AE464" s="14" t="n"/>
      <c r="AF464" s="14" t="n"/>
      <c r="AG464" s="14" t="n"/>
      <c r="AH464" s="11" t="n">
        <v>28.07</v>
      </c>
      <c r="AI464" s="2">
        <f>SUM(N464,P464,R464,T464,V464,X464,Z464)</f>
        <v/>
      </c>
      <c r="AJ464" s="20">
        <f>IFERROR(AI464/$AI$616*100,0)</f>
        <v/>
      </c>
      <c r="AK464" s="2">
        <f>IFERROR(AJ464/100*$AK$1,0)</f>
        <v/>
      </c>
    </row>
    <row r="465">
      <c r="A465" s="11" t="inlineStr">
        <is>
          <t>10.17.3.75.002</t>
        </is>
      </c>
      <c r="B465" s="11" t="inlineStr">
        <is>
          <t>BRADLEY KEIL &amp; LAUREN FURLONG</t>
        </is>
      </c>
      <c r="C465" s="11" t="inlineStr">
        <is>
          <t>5528 177TH ST W</t>
        </is>
      </c>
      <c r="D465" s="11" t="inlineStr">
        <is>
          <t>FARIBAULT MN 55021</t>
        </is>
      </c>
      <c r="E465" s="11" t="inlineStr">
        <is>
          <t>NE SW</t>
        </is>
      </c>
      <c r="F465" s="12" t="n">
        <v>17</v>
      </c>
      <c r="G465" s="12" t="n">
        <v>110</v>
      </c>
      <c r="H465" s="12" t="n">
        <v>21</v>
      </c>
      <c r="I465" s="11" t="n">
        <v>14</v>
      </c>
      <c r="J465" s="11" t="n">
        <v>3.81</v>
      </c>
      <c r="K465" s="11">
        <f>SUM(M465,O465,Q465,S465,U465,W465)</f>
        <v/>
      </c>
      <c r="L465" s="11">
        <f>SUM(AA465,AC465,AE465,AG465,AH465)</f>
        <v/>
      </c>
      <c r="M465" s="13" t="n"/>
      <c r="N465" s="14" t="n"/>
      <c r="O465" s="15" t="n"/>
      <c r="P465" s="14" t="n"/>
      <c r="Q465" s="16" t="n"/>
      <c r="R465" s="14" t="n"/>
      <c r="S465" s="21" t="n">
        <v>3.37</v>
      </c>
      <c r="T465" s="2" t="n">
        <v>2308.957351220489</v>
      </c>
      <c r="U465" s="14" t="n"/>
      <c r="V465" s="14" t="n"/>
      <c r="W465" s="18" t="n">
        <v>0.25</v>
      </c>
      <c r="X465" s="2" t="n">
        <v>62.41725</v>
      </c>
      <c r="Y465" s="19" t="inlineStr"/>
      <c r="Z465" s="14" t="inlineStr"/>
      <c r="AA465" s="14" t="n"/>
      <c r="AB465" s="14" t="n"/>
      <c r="AC465" s="14" t="n"/>
      <c r="AD465" s="14" t="n"/>
      <c r="AE465" s="14" t="n"/>
      <c r="AF465" s="14" t="n"/>
      <c r="AG465" s="14" t="n"/>
      <c r="AH465" s="11" t="n">
        <v>0.19</v>
      </c>
      <c r="AI465" s="2">
        <f>SUM(N465,P465,R465,T465,V465,X465,Z465)</f>
        <v/>
      </c>
      <c r="AJ465" s="20">
        <f>IFERROR(AI465/$AI$616*100,0)</f>
        <v/>
      </c>
      <c r="AK465" s="2">
        <f>IFERROR(AJ465/100*$AK$1,0)</f>
        <v/>
      </c>
    </row>
    <row r="466">
      <c r="A466" s="11" t="inlineStr">
        <is>
          <t>10.17.3.75.002</t>
        </is>
      </c>
      <c r="B466" s="11" t="inlineStr">
        <is>
          <t>BRADLEY KEIL &amp; LAUREN FURLONG</t>
        </is>
      </c>
      <c r="C466" s="11" t="inlineStr">
        <is>
          <t>5528 177TH ST W</t>
        </is>
      </c>
      <c r="D466" s="11" t="inlineStr">
        <is>
          <t>FARIBAULT MN 55021</t>
        </is>
      </c>
      <c r="E466" s="11" t="inlineStr">
        <is>
          <t>SE SW</t>
        </is>
      </c>
      <c r="F466" s="12" t="n">
        <v>17</v>
      </c>
      <c r="G466" s="12" t="n">
        <v>110</v>
      </c>
      <c r="H466" s="12" t="n">
        <v>21</v>
      </c>
      <c r="I466" s="11" t="n">
        <v>14</v>
      </c>
      <c r="J466" s="11" t="n">
        <v>9.67</v>
      </c>
      <c r="K466" s="11">
        <f>SUM(M466,O466,Q466,S466,U466,W466)</f>
        <v/>
      </c>
      <c r="L466" s="11">
        <f>SUM(AA466,AC466,AE466,AG466,AH466)</f>
        <v/>
      </c>
      <c r="M466" s="13" t="n"/>
      <c r="N466" s="14" t="n"/>
      <c r="O466" s="15" t="n"/>
      <c r="P466" s="14" t="n"/>
      <c r="Q466" s="16" t="n"/>
      <c r="R466" s="14" t="n"/>
      <c r="S466" s="21" t="n">
        <v>6.31</v>
      </c>
      <c r="T466" s="2" t="n">
        <v>4371.232839107695</v>
      </c>
      <c r="U466" s="14" t="n"/>
      <c r="V466" s="14" t="n"/>
      <c r="W466" s="18" t="n">
        <v>1.42</v>
      </c>
      <c r="X466" s="2" t="n">
        <v>352.1730412678112</v>
      </c>
      <c r="Y466" s="19" t="inlineStr"/>
      <c r="Z466" s="14" t="inlineStr"/>
      <c r="AA466" s="14" t="n"/>
      <c r="AB466" s="14" t="n"/>
      <c r="AC466" s="14" t="n"/>
      <c r="AD466" s="14" t="n"/>
      <c r="AE466" s="14" t="n"/>
      <c r="AF466" s="14" t="n"/>
      <c r="AG466" s="14" t="n"/>
      <c r="AH466" s="11" t="n">
        <v>1.94</v>
      </c>
      <c r="AI466" s="2">
        <f>SUM(N466,P466,R466,T466,V466,X466,Z466)</f>
        <v/>
      </c>
      <c r="AJ466" s="20">
        <f>IFERROR(AI466/$AI$616*100,0)</f>
        <v/>
      </c>
      <c r="AK466" s="2">
        <f>IFERROR(AJ466/100*$AK$1,0)</f>
        <v/>
      </c>
    </row>
    <row r="467">
      <c r="A467" s="11" t="inlineStr">
        <is>
          <t>10.17.4.25.001</t>
        </is>
      </c>
      <c r="B467" s="11" t="inlineStr">
        <is>
          <t>MICHAEL &amp; BETH SAMMON</t>
        </is>
      </c>
      <c r="C467" s="11" t="inlineStr">
        <is>
          <t>5476 175TH ST W</t>
        </is>
      </c>
      <c r="D467" s="11" t="inlineStr">
        <is>
          <t>FARIBAULT MN  55021</t>
        </is>
      </c>
      <c r="E467" s="11" t="inlineStr">
        <is>
          <t>NW SE</t>
        </is>
      </c>
      <c r="F467" s="12" t="n">
        <v>17</v>
      </c>
      <c r="G467" s="12" t="n">
        <v>110</v>
      </c>
      <c r="H467" s="12" t="n">
        <v>21</v>
      </c>
      <c r="I467" s="11" t="n">
        <v>12</v>
      </c>
      <c r="J467" s="11" t="n">
        <v>10.79</v>
      </c>
      <c r="K467" s="11">
        <f>SUM(M467,O467,Q467,S467,U467,W467)</f>
        <v/>
      </c>
      <c r="L467" s="11">
        <f>SUM(AA467,AC467,AE467,AG467,AH467)</f>
        <v/>
      </c>
      <c r="M467" s="13" t="n"/>
      <c r="N467" s="14" t="n"/>
      <c r="O467" s="15" t="n"/>
      <c r="P467" s="14" t="n"/>
      <c r="Q467" s="16" t="n"/>
      <c r="R467" s="14" t="n"/>
      <c r="S467" s="21" t="n">
        <v>0.03</v>
      </c>
      <c r="T467" s="2" t="n">
        <v>8.179631999999998</v>
      </c>
      <c r="U467" s="14" t="n"/>
      <c r="V467" s="14" t="n"/>
      <c r="W467" s="18" t="n">
        <v>4.05</v>
      </c>
      <c r="X467" s="2" t="n">
        <v>397.5301152</v>
      </c>
      <c r="Y467" s="19" t="inlineStr"/>
      <c r="Z467" s="14" t="inlineStr"/>
      <c r="AA467" s="14" t="n"/>
      <c r="AB467" s="14" t="n"/>
      <c r="AC467" s="14" t="n"/>
      <c r="AD467" s="14" t="n"/>
      <c r="AE467" s="14" t="n"/>
      <c r="AF467" s="14" t="n"/>
      <c r="AG467" s="14" t="n"/>
      <c r="AH467" s="11" t="n">
        <v>6.71</v>
      </c>
      <c r="AI467" s="2">
        <f>SUM(N467,P467,R467,T467,V467,X467,Z467)</f>
        <v/>
      </c>
      <c r="AJ467" s="20">
        <f>IFERROR(AI467/$AI$616*100,0)</f>
        <v/>
      </c>
      <c r="AK467" s="2">
        <f>IFERROR(AJ467/100*$AK$1,0)</f>
        <v/>
      </c>
    </row>
    <row r="468">
      <c r="A468" s="11" t="inlineStr">
        <is>
          <t>10.17.4.50.001</t>
        </is>
      </c>
      <c r="B468" s="11" t="inlineStr">
        <is>
          <t>STEVEN &amp; JEWEL GRUNDMAN</t>
        </is>
      </c>
      <c r="C468" s="11" t="inlineStr">
        <is>
          <t>17742 ECHO AVE</t>
        </is>
      </c>
      <c r="D468" s="11" t="inlineStr">
        <is>
          <t>FARIBAULT MN  55021</t>
        </is>
      </c>
      <c r="E468" s="11" t="inlineStr">
        <is>
          <t>NE SE</t>
        </is>
      </c>
      <c r="F468" s="12" t="n">
        <v>17</v>
      </c>
      <c r="G468" s="12" t="n">
        <v>110</v>
      </c>
      <c r="H468" s="12" t="n">
        <v>21</v>
      </c>
      <c r="I468" s="11" t="n">
        <v>113</v>
      </c>
      <c r="J468" s="11" t="n">
        <v>0.51</v>
      </c>
      <c r="K468" s="11">
        <f>SUM(M468,O468,Q468,S468,U468,W468)</f>
        <v/>
      </c>
      <c r="L468" s="11">
        <f>SUM(AA468,AC468,AE468,AG468,AH468)</f>
        <v/>
      </c>
      <c r="M468" s="13" t="n"/>
      <c r="N468" s="14" t="n"/>
      <c r="O468" s="15" t="n"/>
      <c r="P468" s="14" t="n"/>
      <c r="Q468" s="16" t="n"/>
      <c r="R468" s="14" t="n"/>
      <c r="S468" s="21" t="n">
        <v>0.51</v>
      </c>
      <c r="T468" s="2" t="n">
        <v>139.053744</v>
      </c>
      <c r="U468" s="14" t="n"/>
      <c r="V468" s="14" t="n"/>
      <c r="W468" s="19" t="n"/>
      <c r="X468" s="14" t="n"/>
      <c r="Y468" s="19" t="inlineStr"/>
      <c r="Z468" s="14" t="inlineStr"/>
      <c r="AA468" s="14" t="n"/>
      <c r="AB468" s="14" t="n"/>
      <c r="AC468" s="14" t="n"/>
      <c r="AD468" s="14" t="n"/>
      <c r="AE468" s="14" t="n"/>
      <c r="AF468" s="14" t="n"/>
      <c r="AG468" s="14" t="n"/>
      <c r="AH468" s="14" t="n"/>
      <c r="AI468" s="2">
        <f>SUM(N468,P468,R468,T468,V468,X468,Z468)</f>
        <v/>
      </c>
      <c r="AJ468" s="20">
        <f>IFERROR(AI468/$AI$616*100,0)</f>
        <v/>
      </c>
      <c r="AK468" s="2">
        <f>IFERROR(AJ468/100*$AK$1,0)</f>
        <v/>
      </c>
    </row>
    <row r="469">
      <c r="A469" s="11" t="inlineStr">
        <is>
          <t>10.17.4.50.001</t>
        </is>
      </c>
      <c r="B469" s="11" t="inlineStr">
        <is>
          <t>STEVEN &amp; JEWEL GRUNDMAN</t>
        </is>
      </c>
      <c r="C469" s="11" t="inlineStr">
        <is>
          <t>17742 ECHO AVE</t>
        </is>
      </c>
      <c r="D469" s="11" t="inlineStr">
        <is>
          <t>FARIBAULT MN  55021</t>
        </is>
      </c>
      <c r="E469" s="11" t="inlineStr">
        <is>
          <t>NW SE</t>
        </is>
      </c>
      <c r="F469" s="12" t="n">
        <v>17</v>
      </c>
      <c r="G469" s="12" t="n">
        <v>110</v>
      </c>
      <c r="H469" s="12" t="n">
        <v>21</v>
      </c>
      <c r="I469" s="11" t="n">
        <v>113</v>
      </c>
      <c r="J469" s="11" t="n">
        <v>20</v>
      </c>
      <c r="K469" s="11">
        <f>SUM(M469,O469,Q469,S469,U469,W469)</f>
        <v/>
      </c>
      <c r="L469" s="11">
        <f>SUM(AA469,AC469,AE469,AG469,AH469)</f>
        <v/>
      </c>
      <c r="M469" s="13" t="n"/>
      <c r="N469" s="14" t="n"/>
      <c r="O469" s="15" t="n"/>
      <c r="P469" s="14" t="n"/>
      <c r="Q469" s="16" t="n"/>
      <c r="R469" s="14" t="n"/>
      <c r="S469" s="21" t="n">
        <v>6.56</v>
      </c>
      <c r="T469" s="2" t="n">
        <v>1790.184432564672</v>
      </c>
      <c r="U469" s="14" t="n"/>
      <c r="V469" s="14" t="n"/>
      <c r="W469" s="19" t="n"/>
      <c r="X469" s="14" t="n"/>
      <c r="Y469" s="19" t="inlineStr"/>
      <c r="Z469" s="14" t="inlineStr"/>
      <c r="AA469" s="14" t="n"/>
      <c r="AB469" s="14" t="n"/>
      <c r="AC469" s="14" t="n"/>
      <c r="AD469" s="14" t="n"/>
      <c r="AE469" s="14" t="n"/>
      <c r="AF469" s="14" t="n"/>
      <c r="AG469" s="14" t="n"/>
      <c r="AH469" s="11" t="n">
        <v>13.38</v>
      </c>
      <c r="AI469" s="2">
        <f>SUM(N469,P469,R469,T469,V469,X469,Z469)</f>
        <v/>
      </c>
      <c r="AJ469" s="20">
        <f>IFERROR(AI469/$AI$616*100,0)</f>
        <v/>
      </c>
      <c r="AK469" s="2">
        <f>IFERROR(AJ469/100*$AK$1,0)</f>
        <v/>
      </c>
    </row>
    <row r="470">
      <c r="A470" s="11" t="inlineStr">
        <is>
          <t>10.17.4.50.001</t>
        </is>
      </c>
      <c r="B470" s="11" t="inlineStr">
        <is>
          <t>STEVEN &amp; JEWEL GRUNDMAN</t>
        </is>
      </c>
      <c r="C470" s="11" t="inlineStr">
        <is>
          <t>17742 ECHO AVE</t>
        </is>
      </c>
      <c r="D470" s="11" t="inlineStr">
        <is>
          <t>FARIBAULT MN  55021</t>
        </is>
      </c>
      <c r="E470" s="11" t="inlineStr">
        <is>
          <t>SW SE</t>
        </is>
      </c>
      <c r="F470" s="12" t="n">
        <v>17</v>
      </c>
      <c r="G470" s="12" t="n">
        <v>110</v>
      </c>
      <c r="H470" s="12" t="n">
        <v>21</v>
      </c>
      <c r="I470" s="11" t="n">
        <v>113</v>
      </c>
      <c r="J470" s="11" t="n">
        <v>25.42</v>
      </c>
      <c r="K470" s="11">
        <f>SUM(M470,O470,Q470,S470,U470,W470)</f>
        <v/>
      </c>
      <c r="L470" s="11">
        <f>SUM(AA470,AC470,AE470,AG470,AH470)</f>
        <v/>
      </c>
      <c r="M470" s="13" t="n"/>
      <c r="N470" s="14" t="n"/>
      <c r="O470" s="23" t="n">
        <v>0.59</v>
      </c>
      <c r="P470" s="2" t="n">
        <v>2010.732735408861</v>
      </c>
      <c r="Q470" s="22" t="n">
        <v>10.06</v>
      </c>
      <c r="R470" s="2" t="n">
        <v>21695.84907042286</v>
      </c>
      <c r="S470" s="21" t="n">
        <v>0.06</v>
      </c>
      <c r="T470" s="2" t="n">
        <v>38.81961066278444</v>
      </c>
      <c r="U470" s="14" t="n"/>
      <c r="V470" s="14" t="n"/>
      <c r="W470" s="19" t="n"/>
      <c r="X470" s="14" t="n"/>
      <c r="Y470" s="19" t="inlineStr"/>
      <c r="Z470" s="14" t="inlineStr"/>
      <c r="AA470" s="14" t="n"/>
      <c r="AB470" s="14" t="n"/>
      <c r="AC470" s="14" t="n"/>
      <c r="AD470" s="14" t="n"/>
      <c r="AE470" s="14" t="n"/>
      <c r="AF470" s="14" t="n"/>
      <c r="AG470" s="14" t="n"/>
      <c r="AH470" s="11" t="n">
        <v>14.72</v>
      </c>
      <c r="AI470" s="2">
        <f>SUM(N470,P470,R470,T470,V470,X470,Z470)</f>
        <v/>
      </c>
      <c r="AJ470" s="20">
        <f>IFERROR(AI470/$AI$616*100,0)</f>
        <v/>
      </c>
      <c r="AK470" s="2">
        <f>IFERROR(AJ470/100*$AK$1,0)</f>
        <v/>
      </c>
    </row>
    <row r="471">
      <c r="A471" s="11" t="inlineStr">
        <is>
          <t>10.18.3.50.001</t>
        </is>
      </c>
      <c r="B471" s="11" t="inlineStr">
        <is>
          <t>MICHAEL F &amp; DONNA J HERDA</t>
        </is>
      </c>
      <c r="C471" s="11" t="inlineStr">
        <is>
          <t>6731 GARFIELD TRL</t>
        </is>
      </c>
      <c r="D471" s="11" t="inlineStr">
        <is>
          <t>FARIBAULT MN 55021</t>
        </is>
      </c>
      <c r="E471" s="11" t="inlineStr">
        <is>
          <t>003</t>
        </is>
      </c>
      <c r="F471" s="12" t="n">
        <v>18</v>
      </c>
      <c r="G471" s="12" t="n">
        <v>110</v>
      </c>
      <c r="H471" s="12" t="n">
        <v>21</v>
      </c>
      <c r="I471" s="11" t="n">
        <v>34</v>
      </c>
      <c r="J471" s="11" t="n">
        <v>13.68</v>
      </c>
      <c r="K471" s="11">
        <f>SUM(M471,O471,Q471,S471,U471,W471)</f>
        <v/>
      </c>
      <c r="L471" s="11">
        <f>SUM(AA471,AC471,AE471,AG471,AH471)</f>
        <v/>
      </c>
      <c r="M471" s="13" t="n"/>
      <c r="N471" s="14" t="n"/>
      <c r="O471" s="23" t="n">
        <v>2.94</v>
      </c>
      <c r="P471" s="2" t="n">
        <v>9146.993438158073</v>
      </c>
      <c r="Q471" s="22" t="n">
        <v>3.82</v>
      </c>
      <c r="R471" s="2" t="n">
        <v>7520.915919589723</v>
      </c>
      <c r="S471" s="17" t="n"/>
      <c r="T471" s="14" t="n"/>
      <c r="U471" s="14" t="n"/>
      <c r="V471" s="14" t="n"/>
      <c r="W471" s="18" t="n">
        <v>3.05</v>
      </c>
      <c r="X471" s="2" t="n">
        <v>695.7551676155638</v>
      </c>
      <c r="Y471" s="19" t="inlineStr"/>
      <c r="Z471" s="14" t="inlineStr"/>
      <c r="AA471" s="14" t="n"/>
      <c r="AB471" s="14" t="n"/>
      <c r="AC471" s="14" t="n"/>
      <c r="AD471" s="14" t="n"/>
      <c r="AE471" s="14" t="n"/>
      <c r="AF471" s="14" t="n"/>
      <c r="AG471" s="14" t="n"/>
      <c r="AH471" s="11" t="n">
        <v>3.86</v>
      </c>
      <c r="AI471" s="2">
        <f>SUM(N471,P471,R471,T471,V471,X471,Z471)</f>
        <v/>
      </c>
      <c r="AJ471" s="20">
        <f>IFERROR(AI471/$AI$616*100,0)</f>
        <v/>
      </c>
      <c r="AK471" s="2">
        <f>IFERROR(AJ471/100*$AK$1,0)</f>
        <v/>
      </c>
    </row>
    <row r="472">
      <c r="A472" s="11" t="inlineStr">
        <is>
          <t>10.18.3.50.001</t>
        </is>
      </c>
      <c r="B472" s="11" t="inlineStr">
        <is>
          <t>MICHAEL F &amp; DONNA J HERDA</t>
        </is>
      </c>
      <c r="C472" s="11" t="inlineStr">
        <is>
          <t>6731 GARFIELD TRL</t>
        </is>
      </c>
      <c r="D472" s="11" t="inlineStr">
        <is>
          <t>FARIBAULT MN 55021</t>
        </is>
      </c>
      <c r="E472" s="11" t="inlineStr">
        <is>
          <t>004</t>
        </is>
      </c>
      <c r="F472" s="12" t="n">
        <v>18</v>
      </c>
      <c r="G472" s="12" t="n">
        <v>110</v>
      </c>
      <c r="H472" s="12" t="n">
        <v>21</v>
      </c>
      <c r="I472" s="11" t="n">
        <v>34</v>
      </c>
      <c r="J472" s="11" t="n">
        <v>20.32</v>
      </c>
      <c r="K472" s="11">
        <f>SUM(M472,O472,Q472,S472,U472,W472)</f>
        <v/>
      </c>
      <c r="L472" s="11">
        <f>SUM(AA472,AC472,AE472,AG472,AH472)</f>
        <v/>
      </c>
      <c r="M472" s="13" t="n"/>
      <c r="N472" s="14" t="n"/>
      <c r="O472" s="15" t="n"/>
      <c r="P472" s="14" t="n"/>
      <c r="Q472" s="22" t="n">
        <v>18.93</v>
      </c>
      <c r="R472" s="2" t="n">
        <v>40623.75788735072</v>
      </c>
      <c r="S472" s="21" t="n">
        <v>1.39</v>
      </c>
      <c r="T472" s="2" t="n">
        <v>894.8815128909271</v>
      </c>
      <c r="U472" s="14" t="n"/>
      <c r="V472" s="14" t="n"/>
      <c r="W472" s="19" t="n"/>
      <c r="X472" s="14" t="n"/>
      <c r="Y472" s="19" t="inlineStr"/>
      <c r="Z472" s="14" t="inlineStr"/>
      <c r="AA472" s="14" t="n"/>
      <c r="AB472" s="14" t="n"/>
      <c r="AC472" s="14" t="n"/>
      <c r="AD472" s="14" t="n"/>
      <c r="AE472" s="14" t="n"/>
      <c r="AF472" s="14" t="n"/>
      <c r="AG472" s="14" t="n"/>
      <c r="AH472" s="14" t="n"/>
      <c r="AI472" s="2">
        <f>SUM(N472,P472,R472,T472,V472,X472,Z472)</f>
        <v/>
      </c>
      <c r="AJ472" s="20">
        <f>IFERROR(AI472/$AI$616*100,0)</f>
        <v/>
      </c>
      <c r="AK472" s="2">
        <f>IFERROR(AJ472/100*$AK$1,0)</f>
        <v/>
      </c>
    </row>
    <row r="473">
      <c r="A473" s="11" t="inlineStr">
        <is>
          <t>10.18.3.51.001</t>
        </is>
      </c>
      <c r="B473" s="11" t="inlineStr">
        <is>
          <t>KEVIN W &amp; LUANN M LAFKY</t>
        </is>
      </c>
      <c r="C473" s="11" t="inlineStr">
        <is>
          <t>5609 14TH AVE NE</t>
        </is>
      </c>
      <c r="D473" s="11" t="inlineStr">
        <is>
          <t>MEDFORD MN 55049</t>
        </is>
      </c>
      <c r="E473" s="11" t="inlineStr">
        <is>
          <t>004</t>
        </is>
      </c>
      <c r="F473" s="12" t="n">
        <v>18</v>
      </c>
      <c r="G473" s="12" t="n">
        <v>110</v>
      </c>
      <c r="H473" s="12" t="n">
        <v>21</v>
      </c>
      <c r="I473" s="14" t="n"/>
      <c r="J473" s="11" t="n">
        <v>0.62</v>
      </c>
      <c r="K473" s="11">
        <f>SUM(M473,O473,Q473,S473,U473,W473)</f>
        <v/>
      </c>
      <c r="L473" s="11">
        <f>SUM(AA473,AC473,AE473,AG473,AH473)</f>
        <v/>
      </c>
      <c r="M473" s="13" t="n"/>
      <c r="N473" s="14" t="n"/>
      <c r="O473" s="15" t="n"/>
      <c r="P473" s="14" t="n"/>
      <c r="Q473" s="16" t="n"/>
      <c r="R473" s="14" t="n"/>
      <c r="S473" s="17" t="n"/>
      <c r="T473" s="14" t="n"/>
      <c r="U473" s="14" t="n"/>
      <c r="V473" s="14" t="n"/>
      <c r="W473" s="18" t="n">
        <v>0.34</v>
      </c>
      <c r="X473" s="2" t="n">
        <v>37.0809984</v>
      </c>
      <c r="Y473" s="19" t="inlineStr"/>
      <c r="Z473" s="14" t="inlineStr"/>
      <c r="AA473" s="14" t="n"/>
      <c r="AB473" s="14" t="n"/>
      <c r="AC473" s="14" t="n"/>
      <c r="AD473" s="14" t="n"/>
      <c r="AE473" s="14" t="n"/>
      <c r="AF473" s="14" t="n"/>
      <c r="AG473" s="14" t="n"/>
      <c r="AH473" s="11" t="n">
        <v>0.28</v>
      </c>
      <c r="AI473" s="2">
        <f>SUM(N473,P473,R473,T473,V473,X473,Z473)</f>
        <v/>
      </c>
      <c r="AJ473" s="20">
        <f>IFERROR(AI473/$AI$616*100,0)</f>
        <v/>
      </c>
      <c r="AK473" s="2">
        <f>IFERROR(AJ473/100*$AK$1,0)</f>
        <v/>
      </c>
    </row>
    <row r="474">
      <c r="A474" s="11" t="inlineStr">
        <is>
          <t>10.18.3.51.002</t>
        </is>
      </c>
      <c r="B474" s="11" t="inlineStr">
        <is>
          <t>DANIEL T &amp; BARBARA J DENEEN</t>
        </is>
      </c>
      <c r="C474" s="11" t="inlineStr">
        <is>
          <t>6855 GARFIELD TRL</t>
        </is>
      </c>
      <c r="D474" s="11" t="inlineStr">
        <is>
          <t>FARIBAULT MN  55021</t>
        </is>
      </c>
      <c r="E474" s="11" t="inlineStr">
        <is>
          <t>004</t>
        </is>
      </c>
      <c r="F474" s="12" t="n">
        <v>18</v>
      </c>
      <c r="G474" s="12" t="n">
        <v>110</v>
      </c>
      <c r="H474" s="12" t="n">
        <v>21</v>
      </c>
      <c r="I474" s="14" t="n"/>
      <c r="J474" s="11" t="n">
        <v>1.01</v>
      </c>
      <c r="K474" s="11">
        <f>SUM(M474,O474,Q474,S474,U474,W474)</f>
        <v/>
      </c>
      <c r="L474" s="11">
        <f>SUM(AA474,AC474,AE474,AG474,AH474)</f>
        <v/>
      </c>
      <c r="M474" s="13" t="n"/>
      <c r="N474" s="14" t="n"/>
      <c r="O474" s="15" t="n"/>
      <c r="P474" s="14" t="n"/>
      <c r="Q474" s="16" t="n"/>
      <c r="R474" s="14" t="n"/>
      <c r="S474" s="17" t="n"/>
      <c r="T474" s="14" t="n"/>
      <c r="U474" s="14" t="n"/>
      <c r="V474" s="14" t="n"/>
      <c r="W474" s="18" t="n">
        <v>0.42</v>
      </c>
      <c r="X474" s="2" t="n">
        <v>45.8059392</v>
      </c>
      <c r="Y474" s="19" t="inlineStr"/>
      <c r="Z474" s="14" t="inlineStr"/>
      <c r="AA474" s="14" t="n"/>
      <c r="AB474" s="14" t="n"/>
      <c r="AC474" s="14" t="n"/>
      <c r="AD474" s="14" t="n"/>
      <c r="AE474" s="14" t="n"/>
      <c r="AF474" s="14" t="n"/>
      <c r="AG474" s="14" t="n"/>
      <c r="AH474" s="11" t="n">
        <v>0.6</v>
      </c>
      <c r="AI474" s="2">
        <f>SUM(N474,P474,R474,T474,V474,X474,Z474)</f>
        <v/>
      </c>
      <c r="AJ474" s="20">
        <f>IFERROR(AI474/$AI$616*100,0)</f>
        <v/>
      </c>
      <c r="AK474" s="2">
        <f>IFERROR(AJ474/100*$AK$1,0)</f>
        <v/>
      </c>
    </row>
    <row r="475">
      <c r="A475" s="11" t="inlineStr">
        <is>
          <t>10.18.3.51.003</t>
        </is>
      </c>
      <c r="B475" s="11" t="inlineStr">
        <is>
          <t>JANELLE OLEARY</t>
        </is>
      </c>
      <c r="C475" s="11" t="inlineStr">
        <is>
          <t>6869 GARFIELD TRL</t>
        </is>
      </c>
      <c r="D475" s="11" t="inlineStr">
        <is>
          <t>FARIBAULT MN 55021</t>
        </is>
      </c>
      <c r="E475" s="11" t="inlineStr">
        <is>
          <t>004</t>
        </is>
      </c>
      <c r="F475" s="12" t="n">
        <v>18</v>
      </c>
      <c r="G475" s="12" t="n">
        <v>110</v>
      </c>
      <c r="H475" s="12" t="n">
        <v>21</v>
      </c>
      <c r="I475" s="14" t="n"/>
      <c r="J475" s="11" t="n">
        <v>1.02</v>
      </c>
      <c r="K475" s="11">
        <f>SUM(M475,O475,Q475,S475,U475,W475)</f>
        <v/>
      </c>
      <c r="L475" s="11">
        <f>SUM(AA475,AC475,AE475,AG475,AH475)</f>
        <v/>
      </c>
      <c r="M475" s="13" t="n"/>
      <c r="N475" s="14" t="n"/>
      <c r="O475" s="15" t="n"/>
      <c r="P475" s="14" t="n"/>
      <c r="Q475" s="16" t="n"/>
      <c r="R475" s="14" t="n"/>
      <c r="S475" s="17" t="n"/>
      <c r="T475" s="14" t="n"/>
      <c r="U475" s="14" t="n"/>
      <c r="V475" s="14" t="n"/>
      <c r="W475" s="18" t="n">
        <v>0.49</v>
      </c>
      <c r="X475" s="2" t="n">
        <v>53.44026239999999</v>
      </c>
      <c r="Y475" s="19" t="inlineStr"/>
      <c r="Z475" s="14" t="inlineStr"/>
      <c r="AA475" s="14" t="n"/>
      <c r="AB475" s="14" t="n"/>
      <c r="AC475" s="14" t="n"/>
      <c r="AD475" s="14" t="n"/>
      <c r="AE475" s="14" t="n"/>
      <c r="AF475" s="14" t="n"/>
      <c r="AG475" s="14" t="n"/>
      <c r="AH475" s="11" t="n">
        <v>0.52</v>
      </c>
      <c r="AI475" s="2">
        <f>SUM(N475,P475,R475,T475,V475,X475,Z475)</f>
        <v/>
      </c>
      <c r="AJ475" s="20">
        <f>IFERROR(AI475/$AI$616*100,0)</f>
        <v/>
      </c>
      <c r="AK475" s="2">
        <f>IFERROR(AJ475/100*$AK$1,0)</f>
        <v/>
      </c>
    </row>
    <row r="476">
      <c r="A476" s="11" t="inlineStr">
        <is>
          <t>10.18.3.51.004</t>
        </is>
      </c>
      <c r="B476" s="11" t="inlineStr">
        <is>
          <t>LINDA K SKLUZACEK TRUST</t>
        </is>
      </c>
      <c r="C476" s="11" t="inlineStr">
        <is>
          <t>6885 GARFIELD TR</t>
        </is>
      </c>
      <c r="D476" s="11" t="inlineStr">
        <is>
          <t>FARIBAULT MN 55021</t>
        </is>
      </c>
      <c r="E476" s="11" t="inlineStr">
        <is>
          <t>004</t>
        </is>
      </c>
      <c r="F476" s="12" t="n">
        <v>18</v>
      </c>
      <c r="G476" s="12" t="n">
        <v>110</v>
      </c>
      <c r="H476" s="12" t="n">
        <v>21</v>
      </c>
      <c r="I476" s="14" t="n"/>
      <c r="J476" s="11" t="n">
        <v>0.73</v>
      </c>
      <c r="K476" s="11">
        <f>SUM(M476,O476,Q476,S476,U476,W476)</f>
        <v/>
      </c>
      <c r="L476" s="11">
        <f>SUM(AA476,AC476,AE476,AG476,AH476)</f>
        <v/>
      </c>
      <c r="M476" s="13" t="n"/>
      <c r="N476" s="14" t="n"/>
      <c r="O476" s="15" t="n"/>
      <c r="P476" s="14" t="n"/>
      <c r="Q476" s="16" t="n"/>
      <c r="R476" s="14" t="n"/>
      <c r="S476" s="17" t="n"/>
      <c r="T476" s="14" t="n"/>
      <c r="U476" s="14" t="n"/>
      <c r="V476" s="14" t="n"/>
      <c r="W476" s="18" t="n">
        <v>0.48</v>
      </c>
      <c r="X476" s="2" t="n">
        <v>52.34964479999999</v>
      </c>
      <c r="Y476" s="19" t="inlineStr"/>
      <c r="Z476" s="14" t="inlineStr"/>
      <c r="AA476" s="14" t="n"/>
      <c r="AB476" s="14" t="n"/>
      <c r="AC476" s="14" t="n"/>
      <c r="AD476" s="14" t="n"/>
      <c r="AE476" s="14" t="n"/>
      <c r="AF476" s="14" t="n"/>
      <c r="AG476" s="14" t="n"/>
      <c r="AH476" s="11" t="n">
        <v>0.24</v>
      </c>
      <c r="AI476" s="2">
        <f>SUM(N476,P476,R476,T476,V476,X476,Z476)</f>
        <v/>
      </c>
      <c r="AJ476" s="20">
        <f>IFERROR(AI476/$AI$616*100,0)</f>
        <v/>
      </c>
      <c r="AK476" s="2">
        <f>IFERROR(AJ476/100*$AK$1,0)</f>
        <v/>
      </c>
    </row>
    <row r="477">
      <c r="A477" s="11" t="inlineStr">
        <is>
          <t>10.18.3.51.005</t>
        </is>
      </c>
      <c r="B477" s="11" t="inlineStr">
        <is>
          <t>GREGORY W &amp; LINDA F PAVEK</t>
        </is>
      </c>
      <c r="C477" s="11" t="inlineStr">
        <is>
          <t>6899 GARFIELD TR</t>
        </is>
      </c>
      <c r="D477" s="11" t="inlineStr">
        <is>
          <t>FARIBAULT MN  55021</t>
        </is>
      </c>
      <c r="E477" s="11" t="inlineStr">
        <is>
          <t>004</t>
        </is>
      </c>
      <c r="F477" s="12" t="n">
        <v>18</v>
      </c>
      <c r="G477" s="12" t="n">
        <v>110</v>
      </c>
      <c r="H477" s="12" t="n">
        <v>21</v>
      </c>
      <c r="I477" s="14" t="n"/>
      <c r="J477" s="11" t="n">
        <v>0.7</v>
      </c>
      <c r="K477" s="11">
        <f>SUM(M477,O477,Q477,S477,U477,W477)</f>
        <v/>
      </c>
      <c r="L477" s="11">
        <f>SUM(AA477,AC477,AE477,AG477,AH477)</f>
        <v/>
      </c>
      <c r="M477" s="13" t="n"/>
      <c r="N477" s="14" t="n"/>
      <c r="O477" s="15" t="n"/>
      <c r="P477" s="14" t="n"/>
      <c r="Q477" s="16" t="n"/>
      <c r="R477" s="14" t="n"/>
      <c r="S477" s="17" t="n"/>
      <c r="T477" s="14" t="n"/>
      <c r="U477" s="14" t="n"/>
      <c r="V477" s="14" t="n"/>
      <c r="W477" s="18" t="n">
        <v>0.46</v>
      </c>
      <c r="X477" s="2" t="n">
        <v>50.1684096</v>
      </c>
      <c r="Y477" s="19" t="inlineStr"/>
      <c r="Z477" s="14" t="inlineStr"/>
      <c r="AA477" s="14" t="n"/>
      <c r="AB477" s="14" t="n"/>
      <c r="AC477" s="14" t="n"/>
      <c r="AD477" s="14" t="n"/>
      <c r="AE477" s="14" t="n"/>
      <c r="AF477" s="14" t="n"/>
      <c r="AG477" s="14" t="n"/>
      <c r="AH477" s="11" t="n">
        <v>0.23</v>
      </c>
      <c r="AI477" s="2">
        <f>SUM(N477,P477,R477,T477,V477,X477,Z477)</f>
        <v/>
      </c>
      <c r="AJ477" s="20">
        <f>IFERROR(AI477/$AI$616*100,0)</f>
        <v/>
      </c>
      <c r="AK477" s="2">
        <f>IFERROR(AJ477/100*$AK$1,0)</f>
        <v/>
      </c>
    </row>
    <row r="478">
      <c r="A478" s="11" t="inlineStr">
        <is>
          <t>10.18.3.51.006</t>
        </is>
      </c>
      <c r="B478" s="11" t="inlineStr">
        <is>
          <t>DUSTIN &amp; KATRINA BARTHOLE</t>
        </is>
      </c>
      <c r="C478" s="11" t="inlineStr">
        <is>
          <t>6905 GARFILED TRL</t>
        </is>
      </c>
      <c r="D478" s="11" t="inlineStr">
        <is>
          <t>FARIBAULT MN 55021</t>
        </is>
      </c>
      <c r="E478" s="11" t="inlineStr">
        <is>
          <t>004</t>
        </is>
      </c>
      <c r="F478" s="12" t="n">
        <v>18</v>
      </c>
      <c r="G478" s="12" t="n">
        <v>110</v>
      </c>
      <c r="H478" s="12" t="n">
        <v>21</v>
      </c>
      <c r="I478" s="14" t="n"/>
      <c r="J478" s="11" t="n">
        <v>0.6899999999999999</v>
      </c>
      <c r="K478" s="11">
        <f>SUM(M478,O478,Q478,S478,U478,W478)</f>
        <v/>
      </c>
      <c r="L478" s="11">
        <f>SUM(AA478,AC478,AE478,AG478,AH478)</f>
        <v/>
      </c>
      <c r="M478" s="13" t="n"/>
      <c r="N478" s="14" t="n"/>
      <c r="O478" s="15" t="n"/>
      <c r="P478" s="14" t="n"/>
      <c r="Q478" s="16" t="n"/>
      <c r="R478" s="14" t="n"/>
      <c r="S478" s="17" t="n"/>
      <c r="T478" s="14" t="n"/>
      <c r="U478" s="14" t="n"/>
      <c r="V478" s="14" t="n"/>
      <c r="W478" s="18" t="n">
        <v>0.45</v>
      </c>
      <c r="X478" s="2" t="n">
        <v>49.077792</v>
      </c>
      <c r="Y478" s="19" t="inlineStr"/>
      <c r="Z478" s="14" t="inlineStr"/>
      <c r="AA478" s="14" t="n"/>
      <c r="AB478" s="14" t="n"/>
      <c r="AC478" s="14" t="n"/>
      <c r="AD478" s="14" t="n"/>
      <c r="AE478" s="14" t="n"/>
      <c r="AF478" s="14" t="n"/>
      <c r="AG478" s="14" t="n"/>
      <c r="AH478" s="11" t="n">
        <v>0.24</v>
      </c>
      <c r="AI478" s="2">
        <f>SUM(N478,P478,R478,T478,V478,X478,Z478)</f>
        <v/>
      </c>
      <c r="AJ478" s="20">
        <f>IFERROR(AI478/$AI$616*100,0)</f>
        <v/>
      </c>
      <c r="AK478" s="2">
        <f>IFERROR(AJ478/100*$AK$1,0)</f>
        <v/>
      </c>
    </row>
    <row r="479">
      <c r="A479" s="11" t="inlineStr">
        <is>
          <t>10.18.3.51.007</t>
        </is>
      </c>
      <c r="B479" s="11" t="inlineStr">
        <is>
          <t>CURTIS R SHEELY</t>
        </is>
      </c>
      <c r="C479" s="11" t="inlineStr">
        <is>
          <t>211 4TH ST NW</t>
        </is>
      </c>
      <c r="D479" s="11" t="inlineStr">
        <is>
          <t>ADAMS MN 55909</t>
        </is>
      </c>
      <c r="E479" s="11" t="inlineStr">
        <is>
          <t>004</t>
        </is>
      </c>
      <c r="F479" s="12" t="n">
        <v>18</v>
      </c>
      <c r="G479" s="12" t="n">
        <v>110</v>
      </c>
      <c r="H479" s="12" t="n">
        <v>21</v>
      </c>
      <c r="I479" s="14" t="n"/>
      <c r="J479" s="11" t="n">
        <v>0.68</v>
      </c>
      <c r="K479" s="11">
        <f>SUM(M479,O479,Q479,S479,U479,W479)</f>
        <v/>
      </c>
      <c r="L479" s="11">
        <f>SUM(AA479,AC479,AE479,AG479,AH479)</f>
        <v/>
      </c>
      <c r="M479" s="13" t="n"/>
      <c r="N479" s="14" t="n"/>
      <c r="O479" s="15" t="n"/>
      <c r="P479" s="14" t="n"/>
      <c r="Q479" s="16" t="n"/>
      <c r="R479" s="14" t="n"/>
      <c r="S479" s="17" t="n"/>
      <c r="T479" s="14" t="n"/>
      <c r="U479" s="14" t="n"/>
      <c r="V479" s="14" t="n"/>
      <c r="W479" s="18" t="n">
        <v>0.45</v>
      </c>
      <c r="X479" s="2" t="n">
        <v>49.077792</v>
      </c>
      <c r="Y479" s="19" t="inlineStr"/>
      <c r="Z479" s="14" t="inlineStr"/>
      <c r="AA479" s="14" t="n"/>
      <c r="AB479" s="14" t="n"/>
      <c r="AC479" s="14" t="n"/>
      <c r="AD479" s="14" t="n"/>
      <c r="AE479" s="14" t="n"/>
      <c r="AF479" s="14" t="n"/>
      <c r="AG479" s="14" t="n"/>
      <c r="AH479" s="11" t="n">
        <v>0.23</v>
      </c>
      <c r="AI479" s="2">
        <f>SUM(N479,P479,R479,T479,V479,X479,Z479)</f>
        <v/>
      </c>
      <c r="AJ479" s="20">
        <f>IFERROR(AI479/$AI$616*100,0)</f>
        <v/>
      </c>
      <c r="AK479" s="2">
        <f>IFERROR(AJ479/100*$AK$1,0)</f>
        <v/>
      </c>
    </row>
    <row r="480">
      <c r="A480" s="11" t="inlineStr">
        <is>
          <t>10.18.3.51.008</t>
        </is>
      </c>
      <c r="B480" s="11" t="inlineStr">
        <is>
          <t>MATTHEW L &amp; ANNA M WAGNER</t>
        </is>
      </c>
      <c r="C480" s="11" t="inlineStr">
        <is>
          <t>6939 GARFIELD TRL</t>
        </is>
      </c>
      <c r="D480" s="11" t="inlineStr">
        <is>
          <t>FARIBAULT MN 55021</t>
        </is>
      </c>
      <c r="E480" s="11" t="inlineStr">
        <is>
          <t>004</t>
        </is>
      </c>
      <c r="F480" s="12" t="n">
        <v>18</v>
      </c>
      <c r="G480" s="12" t="n">
        <v>110</v>
      </c>
      <c r="H480" s="12" t="n">
        <v>21</v>
      </c>
      <c r="I480" s="14" t="n"/>
      <c r="J480" s="11" t="n">
        <v>0.6899999999999999</v>
      </c>
      <c r="K480" s="11">
        <f>SUM(M480,O480,Q480,S480,U480,W480)</f>
        <v/>
      </c>
      <c r="L480" s="11">
        <f>SUM(AA480,AC480,AE480,AG480,AH480)</f>
        <v/>
      </c>
      <c r="M480" s="13" t="n"/>
      <c r="N480" s="14" t="n"/>
      <c r="O480" s="15" t="n"/>
      <c r="P480" s="14" t="n"/>
      <c r="Q480" s="16" t="n"/>
      <c r="R480" s="14" t="n"/>
      <c r="S480" s="17" t="n"/>
      <c r="T480" s="14" t="n"/>
      <c r="U480" s="14" t="n"/>
      <c r="V480" s="14" t="n"/>
      <c r="W480" s="18" t="n">
        <v>0.44</v>
      </c>
      <c r="X480" s="2" t="n">
        <v>47.98717439999999</v>
      </c>
      <c r="Y480" s="19" t="inlineStr"/>
      <c r="Z480" s="14" t="inlineStr"/>
      <c r="AA480" s="14" t="n"/>
      <c r="AB480" s="14" t="n"/>
      <c r="AC480" s="14" t="n"/>
      <c r="AD480" s="14" t="n"/>
      <c r="AE480" s="14" t="n"/>
      <c r="AF480" s="14" t="n"/>
      <c r="AG480" s="14" t="n"/>
      <c r="AH480" s="11" t="n">
        <v>0.25</v>
      </c>
      <c r="AI480" s="2">
        <f>SUM(N480,P480,R480,T480,V480,X480,Z480)</f>
        <v/>
      </c>
      <c r="AJ480" s="20">
        <f>IFERROR(AI480/$AI$616*100,0)</f>
        <v/>
      </c>
      <c r="AK480" s="2">
        <f>IFERROR(AJ480/100*$AK$1,0)</f>
        <v/>
      </c>
    </row>
    <row r="481">
      <c r="A481" s="11" t="inlineStr">
        <is>
          <t>10.18.3.51.009</t>
        </is>
      </c>
      <c r="B481" s="11" t="inlineStr">
        <is>
          <t>GERALD R &amp; SUSAN K HUNT</t>
        </is>
      </c>
      <c r="C481" s="11" t="inlineStr">
        <is>
          <t>6959 GARFIELD TRL</t>
        </is>
      </c>
      <c r="D481" s="11" t="inlineStr">
        <is>
          <t>FARIBAULT MN  55021</t>
        </is>
      </c>
      <c r="E481" s="11" t="inlineStr">
        <is>
          <t>004</t>
        </is>
      </c>
      <c r="F481" s="12" t="n">
        <v>18</v>
      </c>
      <c r="G481" s="12" t="n">
        <v>110</v>
      </c>
      <c r="H481" s="12" t="n">
        <v>21</v>
      </c>
      <c r="I481" s="14" t="n"/>
      <c r="J481" s="11" t="n">
        <v>0.73</v>
      </c>
      <c r="K481" s="11">
        <f>SUM(M481,O481,Q481,S481,U481,W481)</f>
        <v/>
      </c>
      <c r="L481" s="11">
        <f>SUM(AA481,AC481,AE481,AG481,AH481)</f>
        <v/>
      </c>
      <c r="M481" s="13" t="n"/>
      <c r="N481" s="14" t="n"/>
      <c r="O481" s="15" t="n"/>
      <c r="P481" s="14" t="n"/>
      <c r="Q481" s="16" t="n"/>
      <c r="R481" s="14" t="n"/>
      <c r="S481" s="17" t="n"/>
      <c r="T481" s="14" t="n"/>
      <c r="U481" s="14" t="n"/>
      <c r="V481" s="14" t="n"/>
      <c r="W481" s="18" t="n">
        <v>0.47</v>
      </c>
      <c r="X481" s="2" t="n">
        <v>51.25902719999999</v>
      </c>
      <c r="Y481" s="19" t="inlineStr"/>
      <c r="Z481" s="14" t="inlineStr"/>
      <c r="AA481" s="14" t="n"/>
      <c r="AB481" s="14" t="n"/>
      <c r="AC481" s="14" t="n"/>
      <c r="AD481" s="14" t="n"/>
      <c r="AE481" s="14" t="n"/>
      <c r="AF481" s="14" t="n"/>
      <c r="AG481" s="14" t="n"/>
      <c r="AH481" s="11" t="n">
        <v>0.26</v>
      </c>
      <c r="AI481" s="2">
        <f>SUM(N481,P481,R481,T481,V481,X481,Z481)</f>
        <v/>
      </c>
      <c r="AJ481" s="20">
        <f>IFERROR(AI481/$AI$616*100,0)</f>
        <v/>
      </c>
      <c r="AK481" s="2">
        <f>IFERROR(AJ481/100*$AK$1,0)</f>
        <v/>
      </c>
    </row>
    <row r="482">
      <c r="A482" s="11" t="inlineStr">
        <is>
          <t>10.18.3.51.010</t>
        </is>
      </c>
      <c r="B482" s="11" t="inlineStr">
        <is>
          <t>SETH HELGESON</t>
        </is>
      </c>
      <c r="C482" s="11" t="inlineStr">
        <is>
          <t>6991 GARFIELD TRL</t>
        </is>
      </c>
      <c r="D482" s="11" t="inlineStr">
        <is>
          <t>FARIBAULT MN 55021</t>
        </is>
      </c>
      <c r="E482" s="11" t="inlineStr">
        <is>
          <t>004</t>
        </is>
      </c>
      <c r="F482" s="12" t="n">
        <v>18</v>
      </c>
      <c r="G482" s="12" t="n">
        <v>110</v>
      </c>
      <c r="H482" s="12" t="n">
        <v>21</v>
      </c>
      <c r="I482" s="14" t="n"/>
      <c r="J482" s="11" t="n">
        <v>1.41</v>
      </c>
      <c r="K482" s="11">
        <f>SUM(M482,O482,Q482,S482,U482,W482)</f>
        <v/>
      </c>
      <c r="L482" s="11">
        <f>SUM(AA482,AC482,AE482,AG482,AH482)</f>
        <v/>
      </c>
      <c r="M482" s="13" t="n"/>
      <c r="N482" s="14" t="n"/>
      <c r="O482" s="15" t="n"/>
      <c r="P482" s="14" t="n"/>
      <c r="Q482" s="16" t="n"/>
      <c r="R482" s="14" t="n"/>
      <c r="S482" s="17" t="n"/>
      <c r="T482" s="14" t="n"/>
      <c r="U482" s="14" t="n"/>
      <c r="V482" s="14" t="n"/>
      <c r="W482" s="18" t="n">
        <v>0.5</v>
      </c>
      <c r="X482" s="2" t="n">
        <v>54.53088</v>
      </c>
      <c r="Y482" s="19" t="inlineStr"/>
      <c r="Z482" s="14" t="inlineStr"/>
      <c r="AA482" s="14" t="n"/>
      <c r="AB482" s="14" t="n"/>
      <c r="AC482" s="14" t="n"/>
      <c r="AD482" s="14" t="n"/>
      <c r="AE482" s="14" t="n"/>
      <c r="AF482" s="14" t="n"/>
      <c r="AG482" s="14" t="n"/>
      <c r="AH482" s="11" t="n">
        <v>0.91</v>
      </c>
      <c r="AI482" s="2">
        <f>SUM(N482,P482,R482,T482,V482,X482,Z482)</f>
        <v/>
      </c>
      <c r="AJ482" s="20">
        <f>IFERROR(AI482/$AI$616*100,0)</f>
        <v/>
      </c>
      <c r="AK482" s="2">
        <f>IFERROR(AJ482/100*$AK$1,0)</f>
        <v/>
      </c>
    </row>
    <row r="483">
      <c r="A483" s="11" t="inlineStr">
        <is>
          <t>10.18.3.51.011</t>
        </is>
      </c>
      <c r="B483" s="11" t="inlineStr">
        <is>
          <t>MICHAEL F &amp; DONNA J HERDA</t>
        </is>
      </c>
      <c r="C483" s="11" t="inlineStr">
        <is>
          <t>6731 GARFIELD TRL</t>
        </is>
      </c>
      <c r="D483" s="11" t="inlineStr">
        <is>
          <t>FARIBAULT MN 55021</t>
        </is>
      </c>
      <c r="E483" s="11" t="inlineStr">
        <is>
          <t>004</t>
        </is>
      </c>
      <c r="F483" s="12" t="n">
        <v>18</v>
      </c>
      <c r="G483" s="12" t="n">
        <v>110</v>
      </c>
      <c r="H483" s="12" t="n">
        <v>21</v>
      </c>
      <c r="I483" s="14" t="n"/>
      <c r="J483" s="11" t="n">
        <v>0.21</v>
      </c>
      <c r="K483" s="11">
        <f>SUM(M483,O483,Q483,S483,U483,W483)</f>
        <v/>
      </c>
      <c r="L483" s="11">
        <f>SUM(AA483,AC483,AE483,AG483,AH483)</f>
        <v/>
      </c>
      <c r="M483" s="13" t="n"/>
      <c r="N483" s="14" t="n"/>
      <c r="O483" s="15" t="n"/>
      <c r="P483" s="14" t="n"/>
      <c r="Q483" s="16" t="n"/>
      <c r="R483" s="14" t="n"/>
      <c r="S483" s="17" t="n"/>
      <c r="T483" s="14" t="n"/>
      <c r="U483" s="14" t="n"/>
      <c r="V483" s="14" t="n"/>
      <c r="W483" s="19" t="n"/>
      <c r="X483" s="14" t="n"/>
      <c r="Y483" s="19" t="inlineStr"/>
      <c r="Z483" s="14" t="inlineStr"/>
      <c r="AA483" s="14" t="n"/>
      <c r="AB483" s="14" t="n"/>
      <c r="AC483" s="14" t="n"/>
      <c r="AD483" s="14" t="n"/>
      <c r="AE483" s="14" t="n"/>
      <c r="AF483" s="14" t="n"/>
      <c r="AG483" s="14" t="n"/>
      <c r="AH483" s="11" t="n">
        <v>0.22</v>
      </c>
      <c r="AI483" s="2">
        <f>SUM(N483,P483,R483,T483,V483,X483,Z483)</f>
        <v/>
      </c>
      <c r="AJ483" s="20">
        <f>IFERROR(AI483/$AI$616*100,0)</f>
        <v/>
      </c>
      <c r="AK483" s="2">
        <f>IFERROR(AJ483/100*$AK$1,0)</f>
        <v/>
      </c>
    </row>
    <row r="484">
      <c r="A484" s="11" t="inlineStr">
        <is>
          <t>10.18.3.75.001</t>
        </is>
      </c>
      <c r="B484" s="11" t="inlineStr">
        <is>
          <t>PETER A &amp; LORI MEYER</t>
        </is>
      </c>
      <c r="C484" s="11" t="inlineStr">
        <is>
          <t>1530 GRAY FOX DR</t>
        </is>
      </c>
      <c r="D484" s="11" t="inlineStr">
        <is>
          <t>OWATONNA MN  55060</t>
        </is>
      </c>
      <c r="E484" s="11" t="inlineStr">
        <is>
          <t>003</t>
        </is>
      </c>
      <c r="F484" s="12" t="n">
        <v>18</v>
      </c>
      <c r="G484" s="12" t="n">
        <v>110</v>
      </c>
      <c r="H484" s="12" t="n">
        <v>21</v>
      </c>
      <c r="I484" s="11" t="n">
        <v>24</v>
      </c>
      <c r="J484" s="11" t="n">
        <v>23.58</v>
      </c>
      <c r="K484" s="11">
        <f>SUM(M484,O484,Q484,S484,U484,W484)</f>
        <v/>
      </c>
      <c r="L484" s="11">
        <f>SUM(AA484,AC484,AE484,AG484,AH484)</f>
        <v/>
      </c>
      <c r="M484" s="13" t="n"/>
      <c r="N484" s="14" t="n"/>
      <c r="O484" s="15" t="n"/>
      <c r="P484" s="14" t="n"/>
      <c r="Q484" s="16" t="n"/>
      <c r="R484" s="14" t="n"/>
      <c r="S484" s="17" t="n"/>
      <c r="T484" s="14" t="n"/>
      <c r="U484" s="14" t="n"/>
      <c r="V484" s="14" t="n"/>
      <c r="W484" s="18" t="n">
        <v>0.17</v>
      </c>
      <c r="X484" s="2" t="n">
        <v>48.58994360178037</v>
      </c>
      <c r="Y484" s="19" t="inlineStr"/>
      <c r="Z484" s="14" t="inlineStr"/>
      <c r="AA484" s="14" t="n"/>
      <c r="AB484" s="14" t="n"/>
      <c r="AC484" s="14" t="n"/>
      <c r="AD484" s="14" t="n"/>
      <c r="AE484" s="14" t="n"/>
      <c r="AF484" s="14" t="n"/>
      <c r="AG484" s="14" t="n"/>
      <c r="AH484" s="11" t="n">
        <v>23.41</v>
      </c>
      <c r="AI484" s="2">
        <f>SUM(N484,P484,R484,T484,V484,X484,Z484)</f>
        <v/>
      </c>
      <c r="AJ484" s="20">
        <f>IFERROR(AI484/$AI$616*100,0)</f>
        <v/>
      </c>
      <c r="AK484" s="2">
        <f>IFERROR(AJ484/100*$AK$1,0)</f>
        <v/>
      </c>
    </row>
    <row r="485">
      <c r="A485" s="11" t="inlineStr">
        <is>
          <t>10.18.3.76.001</t>
        </is>
      </c>
      <c r="B485" s="11" t="inlineStr">
        <is>
          <t>MICHAEL F &amp; DONNA J HERDA</t>
        </is>
      </c>
      <c r="C485" s="11" t="inlineStr">
        <is>
          <t>6731 GARFIELD TRL</t>
        </is>
      </c>
      <c r="D485" s="11" t="inlineStr">
        <is>
          <t>FARIBAULT MN 55021</t>
        </is>
      </c>
      <c r="E485" s="11" t="inlineStr">
        <is>
          <t>003</t>
        </is>
      </c>
      <c r="F485" s="12" t="n">
        <v>18</v>
      </c>
      <c r="G485" s="12" t="n">
        <v>110</v>
      </c>
      <c r="H485" s="12" t="n">
        <v>21</v>
      </c>
      <c r="I485" s="14" t="n"/>
      <c r="J485" s="11" t="n">
        <v>0.63</v>
      </c>
      <c r="K485" s="11">
        <f>SUM(M485,O485,Q485,S485,U485,W485)</f>
        <v/>
      </c>
      <c r="L485" s="11">
        <f>SUM(AA485,AC485,AE485,AG485,AH485)</f>
        <v/>
      </c>
      <c r="M485" s="13" t="n"/>
      <c r="N485" s="14" t="n"/>
      <c r="O485" s="15" t="n"/>
      <c r="P485" s="14" t="n"/>
      <c r="Q485" s="16" t="n"/>
      <c r="R485" s="14" t="n"/>
      <c r="S485" s="17" t="n"/>
      <c r="T485" s="14" t="n"/>
      <c r="U485" s="14" t="n"/>
      <c r="V485" s="14" t="n"/>
      <c r="W485" s="18" t="n">
        <v>0.48</v>
      </c>
      <c r="X485" s="2" t="n">
        <v>52.34964479999999</v>
      </c>
      <c r="Y485" s="19" t="inlineStr"/>
      <c r="Z485" s="14" t="inlineStr"/>
      <c r="AA485" s="14" t="n"/>
      <c r="AB485" s="14" t="n"/>
      <c r="AC485" s="14" t="n"/>
      <c r="AD485" s="14" t="n"/>
      <c r="AE485" s="14" t="n"/>
      <c r="AF485" s="14" t="n"/>
      <c r="AG485" s="14" t="n"/>
      <c r="AH485" s="11" t="n">
        <v>0.16</v>
      </c>
      <c r="AI485" s="2">
        <f>SUM(N485,P485,R485,T485,V485,X485,Z485)</f>
        <v/>
      </c>
      <c r="AJ485" s="20">
        <f>IFERROR(AI485/$AI$616*100,0)</f>
        <v/>
      </c>
      <c r="AK485" s="2">
        <f>IFERROR(AJ485/100*$AK$1,0)</f>
        <v/>
      </c>
    </row>
    <row r="486">
      <c r="A486" s="11" t="inlineStr">
        <is>
          <t>10.18.3.76.002</t>
        </is>
      </c>
      <c r="B486" s="11" t="inlineStr">
        <is>
          <t>MICHAEL F &amp; DONNA J HERDA</t>
        </is>
      </c>
      <c r="C486" s="11" t="inlineStr">
        <is>
          <t>6731 GARFIELD TRL</t>
        </is>
      </c>
      <c r="D486" s="11" t="inlineStr">
        <is>
          <t>FARIBAULT MN 55021</t>
        </is>
      </c>
      <c r="E486" s="11" t="inlineStr">
        <is>
          <t>003</t>
        </is>
      </c>
      <c r="F486" s="12" t="n">
        <v>18</v>
      </c>
      <c r="G486" s="12" t="n">
        <v>110</v>
      </c>
      <c r="H486" s="12" t="n">
        <v>21</v>
      </c>
      <c r="I486" s="14" t="n"/>
      <c r="J486" s="11" t="n">
        <v>0.06</v>
      </c>
      <c r="K486" s="11">
        <f>SUM(M486,O486,Q486,S486,U486,W486)</f>
        <v/>
      </c>
      <c r="L486" s="11">
        <f>SUM(AA486,AC486,AE486,AG486,AH486)</f>
        <v/>
      </c>
      <c r="M486" s="13" t="n"/>
      <c r="N486" s="14" t="n"/>
      <c r="O486" s="15" t="n"/>
      <c r="P486" s="14" t="n"/>
      <c r="Q486" s="16" t="n"/>
      <c r="R486" s="14" t="n"/>
      <c r="S486" s="17" t="n"/>
      <c r="T486" s="14" t="n"/>
      <c r="U486" s="14" t="n"/>
      <c r="V486" s="14" t="n"/>
      <c r="W486" s="18" t="n">
        <v>0.06</v>
      </c>
      <c r="X486" s="2" t="n">
        <v>13.09521832786223</v>
      </c>
      <c r="Y486" s="19" t="inlineStr"/>
      <c r="Z486" s="14" t="inlineStr"/>
      <c r="AA486" s="14" t="n"/>
      <c r="AB486" s="14" t="n"/>
      <c r="AC486" s="14" t="n"/>
      <c r="AD486" s="14" t="n"/>
      <c r="AE486" s="14" t="n"/>
      <c r="AF486" s="14" t="n"/>
      <c r="AG486" s="14" t="n"/>
      <c r="AH486" s="14" t="n"/>
      <c r="AI486" s="2">
        <f>SUM(N486,P486,R486,T486,V486,X486,Z486)</f>
        <v/>
      </c>
      <c r="AJ486" s="20">
        <f>IFERROR(AI486/$AI$616*100,0)</f>
        <v/>
      </c>
      <c r="AK486" s="2">
        <f>IFERROR(AJ486/100*$AK$1,0)</f>
        <v/>
      </c>
    </row>
    <row r="487">
      <c r="A487" s="11" t="inlineStr">
        <is>
          <t>10.18.3.76.002</t>
        </is>
      </c>
      <c r="B487" s="11" t="inlineStr">
        <is>
          <t>MICHAEL F &amp; DONNA J HERDA</t>
        </is>
      </c>
      <c r="C487" s="11" t="inlineStr">
        <is>
          <t>6731 GARFIELD TRL</t>
        </is>
      </c>
      <c r="D487" s="11" t="inlineStr">
        <is>
          <t>FARIBAULT MN 55021</t>
        </is>
      </c>
      <c r="E487" s="11" t="inlineStr">
        <is>
          <t>004</t>
        </is>
      </c>
      <c r="F487" s="12" t="n">
        <v>18</v>
      </c>
      <c r="G487" s="12" t="n">
        <v>110</v>
      </c>
      <c r="H487" s="12" t="n">
        <v>21</v>
      </c>
      <c r="I487" s="14" t="n"/>
      <c r="J487" s="11" t="n">
        <v>0.08</v>
      </c>
      <c r="K487" s="11">
        <f>SUM(M487,O487,Q487,S487,U487,W487)</f>
        <v/>
      </c>
      <c r="L487" s="11">
        <f>SUM(AA487,AC487,AE487,AG487,AH487)</f>
        <v/>
      </c>
      <c r="M487" s="13" t="n"/>
      <c r="N487" s="14" t="n"/>
      <c r="O487" s="15" t="n"/>
      <c r="P487" s="14" t="n"/>
      <c r="Q487" s="16" t="n"/>
      <c r="R487" s="14" t="n"/>
      <c r="S487" s="17" t="n"/>
      <c r="T487" s="14" t="n"/>
      <c r="U487" s="14" t="n"/>
      <c r="V487" s="14" t="n"/>
      <c r="W487" s="18" t="n">
        <v>0.08</v>
      </c>
      <c r="X487" s="2" t="n">
        <v>15.32509948913668</v>
      </c>
      <c r="Y487" s="19" t="inlineStr"/>
      <c r="Z487" s="14" t="inlineStr"/>
      <c r="AA487" s="14" t="n"/>
      <c r="AB487" s="14" t="n"/>
      <c r="AC487" s="14" t="n"/>
      <c r="AD487" s="14" t="n"/>
      <c r="AE487" s="14" t="n"/>
      <c r="AF487" s="14" t="n"/>
      <c r="AG487" s="14" t="n"/>
      <c r="AH487" s="14" t="n"/>
      <c r="AI487" s="2">
        <f>SUM(N487,P487,R487,T487,V487,X487,Z487)</f>
        <v/>
      </c>
      <c r="AJ487" s="20">
        <f>IFERROR(AI487/$AI$616*100,0)</f>
        <v/>
      </c>
      <c r="AK487" s="2">
        <f>IFERROR(AJ487/100*$AK$1,0)</f>
        <v/>
      </c>
    </row>
    <row r="488">
      <c r="A488" s="11" t="inlineStr">
        <is>
          <t>10.18.3.76.003</t>
        </is>
      </c>
      <c r="B488" s="11" t="inlineStr">
        <is>
          <t>TOMMY H &amp; JOAN MARY BRODY</t>
        </is>
      </c>
      <c r="C488" s="11" t="inlineStr">
        <is>
          <t>6848 GARFIELD TRL</t>
        </is>
      </c>
      <c r="D488" s="11" t="inlineStr">
        <is>
          <t>FARIBAULT MN  55021</t>
        </is>
      </c>
      <c r="E488" s="11" t="inlineStr">
        <is>
          <t>003</t>
        </is>
      </c>
      <c r="F488" s="12" t="n">
        <v>18</v>
      </c>
      <c r="G488" s="12" t="n">
        <v>110</v>
      </c>
      <c r="H488" s="12" t="n">
        <v>21</v>
      </c>
      <c r="I488" s="14" t="n"/>
      <c r="J488" s="11" t="n">
        <v>0.52</v>
      </c>
      <c r="K488" s="11">
        <f>SUM(M488,O488,Q488,S488,U488,W488)</f>
        <v/>
      </c>
      <c r="L488" s="11">
        <f>SUM(AA488,AC488,AE488,AG488,AH488)</f>
        <v/>
      </c>
      <c r="M488" s="13" t="n"/>
      <c r="N488" s="14" t="n"/>
      <c r="O488" s="15" t="n"/>
      <c r="P488" s="14" t="n"/>
      <c r="Q488" s="16" t="n"/>
      <c r="R488" s="14" t="n"/>
      <c r="S488" s="17" t="n"/>
      <c r="T488" s="14" t="n"/>
      <c r="U488" s="14" t="n"/>
      <c r="V488" s="14" t="n"/>
      <c r="W488" s="18" t="n">
        <v>0.52</v>
      </c>
      <c r="X488" s="2" t="n">
        <v>144.2532</v>
      </c>
      <c r="Y488" s="19" t="inlineStr"/>
      <c r="Z488" s="14" t="inlineStr"/>
      <c r="AA488" s="14" t="n"/>
      <c r="AB488" s="14" t="n"/>
      <c r="AC488" s="14" t="n"/>
      <c r="AD488" s="14" t="n"/>
      <c r="AE488" s="14" t="n"/>
      <c r="AF488" s="14" t="n"/>
      <c r="AG488" s="14" t="n"/>
      <c r="AH488" s="14" t="n"/>
      <c r="AI488" s="2">
        <f>SUM(N488,P488,R488,T488,V488,X488,Z488)</f>
        <v/>
      </c>
      <c r="AJ488" s="20">
        <f>IFERROR(AI488/$AI$616*100,0)</f>
        <v/>
      </c>
      <c r="AK488" s="2">
        <f>IFERROR(AJ488/100*$AK$1,0)</f>
        <v/>
      </c>
    </row>
    <row r="489">
      <c r="A489" s="11" t="inlineStr">
        <is>
          <t>10.18.3.76.003</t>
        </is>
      </c>
      <c r="B489" s="11" t="inlineStr">
        <is>
          <t>TOMMY H &amp; JOAN MARY BRODY</t>
        </is>
      </c>
      <c r="C489" s="11" t="inlineStr">
        <is>
          <t>6848 GARFIELD TRL</t>
        </is>
      </c>
      <c r="D489" s="11" t="inlineStr">
        <is>
          <t>FARIBAULT MN  55021</t>
        </is>
      </c>
      <c r="E489" s="11" t="inlineStr">
        <is>
          <t>004</t>
        </is>
      </c>
      <c r="F489" s="12" t="n">
        <v>18</v>
      </c>
      <c r="G489" s="12" t="n">
        <v>110</v>
      </c>
      <c r="H489" s="12" t="n">
        <v>21</v>
      </c>
      <c r="I489" s="14" t="n"/>
      <c r="J489" s="11" t="n">
        <v>0.41</v>
      </c>
      <c r="K489" s="11">
        <f>SUM(M489,O489,Q489,S489,U489,W489)</f>
        <v/>
      </c>
      <c r="L489" s="11">
        <f>SUM(AA489,AC489,AE489,AG489,AH489)</f>
        <v/>
      </c>
      <c r="M489" s="13" t="n"/>
      <c r="N489" s="14" t="n"/>
      <c r="O489" s="15" t="n"/>
      <c r="P489" s="14" t="n"/>
      <c r="Q489" s="16" t="n"/>
      <c r="R489" s="14" t="n"/>
      <c r="S489" s="17" t="n"/>
      <c r="T489" s="14" t="n"/>
      <c r="U489" s="14" t="n"/>
      <c r="V489" s="14" t="n"/>
      <c r="W489" s="18" t="n">
        <v>0.41</v>
      </c>
      <c r="X489" s="2" t="n">
        <v>113.7381</v>
      </c>
      <c r="Y489" s="19" t="inlineStr"/>
      <c r="Z489" s="14" t="inlineStr"/>
      <c r="AA489" s="14" t="n"/>
      <c r="AB489" s="14" t="n"/>
      <c r="AC489" s="14" t="n"/>
      <c r="AD489" s="14" t="n"/>
      <c r="AE489" s="14" t="n"/>
      <c r="AF489" s="14" t="n"/>
      <c r="AG489" s="14" t="n"/>
      <c r="AH489" s="14" t="n"/>
      <c r="AI489" s="2">
        <f>SUM(N489,P489,R489,T489,V489,X489,Z489)</f>
        <v/>
      </c>
      <c r="AJ489" s="20">
        <f>IFERROR(AI489/$AI$616*100,0)</f>
        <v/>
      </c>
      <c r="AK489" s="2">
        <f>IFERROR(AJ489/100*$AK$1,0)</f>
        <v/>
      </c>
    </row>
    <row r="490">
      <c r="A490" s="11" t="inlineStr">
        <is>
          <t>10.18.3.76.004</t>
        </is>
      </c>
      <c r="B490" s="11" t="inlineStr">
        <is>
          <t>JOHN D &amp; NANCY M DONKERS</t>
        </is>
      </c>
      <c r="C490" s="11" t="inlineStr">
        <is>
          <t>6868 GARFIELD TRL</t>
        </is>
      </c>
      <c r="D490" s="11" t="inlineStr">
        <is>
          <t>FARIBAULT MN  55021</t>
        </is>
      </c>
      <c r="E490" s="11" t="inlineStr">
        <is>
          <t>004</t>
        </is>
      </c>
      <c r="F490" s="12" t="n">
        <v>18</v>
      </c>
      <c r="G490" s="12" t="n">
        <v>110</v>
      </c>
      <c r="H490" s="12" t="n">
        <v>21</v>
      </c>
      <c r="I490" s="14" t="n"/>
      <c r="J490" s="11" t="n">
        <v>0.92</v>
      </c>
      <c r="K490" s="11">
        <f>SUM(M490,O490,Q490,S490,U490,W490)</f>
        <v/>
      </c>
      <c r="L490" s="11">
        <f>SUM(AA490,AC490,AE490,AG490,AH490)</f>
        <v/>
      </c>
      <c r="M490" s="13" t="n"/>
      <c r="N490" s="14" t="n"/>
      <c r="O490" s="15" t="n"/>
      <c r="P490" s="14" t="n"/>
      <c r="Q490" s="16" t="n"/>
      <c r="R490" s="14" t="n"/>
      <c r="S490" s="17" t="n"/>
      <c r="T490" s="14" t="n"/>
      <c r="U490" s="14" t="n"/>
      <c r="V490" s="14" t="n"/>
      <c r="W490" s="18" t="n">
        <v>0.92</v>
      </c>
      <c r="X490" s="2" t="n">
        <v>255.2172</v>
      </c>
      <c r="Y490" s="19" t="inlineStr"/>
      <c r="Z490" s="14" t="inlineStr"/>
      <c r="AA490" s="14" t="n"/>
      <c r="AB490" s="14" t="n"/>
      <c r="AC490" s="14" t="n"/>
      <c r="AD490" s="14" t="n"/>
      <c r="AE490" s="14" t="n"/>
      <c r="AF490" s="14" t="n"/>
      <c r="AG490" s="14" t="n"/>
      <c r="AH490" s="14" t="n"/>
      <c r="AI490" s="2">
        <f>SUM(N490,P490,R490,T490,V490,X490,Z490)</f>
        <v/>
      </c>
      <c r="AJ490" s="20">
        <f>IFERROR(AI490/$AI$616*100,0)</f>
        <v/>
      </c>
      <c r="AK490" s="2">
        <f>IFERROR(AJ490/100*$AK$1,0)</f>
        <v/>
      </c>
    </row>
    <row r="491">
      <c r="A491" s="11" t="inlineStr">
        <is>
          <t>10.18.3.77.001</t>
        </is>
      </c>
      <c r="B491" s="11" t="inlineStr">
        <is>
          <t>SCOTT W DENIS</t>
        </is>
      </c>
      <c r="C491" s="11" t="inlineStr">
        <is>
          <t>6753 GARFIELD TR</t>
        </is>
      </c>
      <c r="D491" s="11" t="inlineStr">
        <is>
          <t>FARIBAULT MN 55021</t>
        </is>
      </c>
      <c r="E491" s="11" t="inlineStr">
        <is>
          <t>003</t>
        </is>
      </c>
      <c r="F491" s="12" t="n">
        <v>18</v>
      </c>
      <c r="G491" s="12" t="n">
        <v>110</v>
      </c>
      <c r="H491" s="12" t="n">
        <v>21</v>
      </c>
      <c r="I491" s="11" t="n">
        <v>2</v>
      </c>
      <c r="J491" s="11" t="n">
        <v>1.06</v>
      </c>
      <c r="K491" s="11">
        <f>SUM(M491,O491,Q491,S491,U491,W491)</f>
        <v/>
      </c>
      <c r="L491" s="11">
        <f>SUM(AA491,AC491,AE491,AG491,AH491)</f>
        <v/>
      </c>
      <c r="M491" s="13" t="n"/>
      <c r="N491" s="14" t="n"/>
      <c r="O491" s="15" t="n"/>
      <c r="P491" s="14" t="n"/>
      <c r="Q491" s="16" t="n"/>
      <c r="R491" s="14" t="n"/>
      <c r="S491" s="17" t="n"/>
      <c r="T491" s="14" t="n"/>
      <c r="U491" s="14" t="n"/>
      <c r="V491" s="14" t="n"/>
      <c r="W491" s="18" t="n">
        <v>0.89</v>
      </c>
      <c r="X491" s="2" t="n">
        <v>97.06496639999999</v>
      </c>
      <c r="Y491" s="19" t="inlineStr"/>
      <c r="Z491" s="14" t="inlineStr"/>
      <c r="AA491" s="14" t="n"/>
      <c r="AB491" s="14" t="n"/>
      <c r="AC491" s="14" t="n"/>
      <c r="AD491" s="14" t="n"/>
      <c r="AE491" s="14" t="n"/>
      <c r="AF491" s="14" t="n"/>
      <c r="AG491" s="14" t="n"/>
      <c r="AH491" s="11" t="n">
        <v>0.17</v>
      </c>
      <c r="AI491" s="2">
        <f>SUM(N491,P491,R491,T491,V491,X491,Z491)</f>
        <v/>
      </c>
      <c r="AJ491" s="20">
        <f>IFERROR(AI491/$AI$616*100,0)</f>
        <v/>
      </c>
      <c r="AK491" s="2">
        <f>IFERROR(AJ491/100*$AK$1,0)</f>
        <v/>
      </c>
    </row>
    <row r="492">
      <c r="A492" s="11" t="inlineStr">
        <is>
          <t>10.18.3.77.001</t>
        </is>
      </c>
      <c r="B492" s="11" t="inlineStr">
        <is>
          <t>SCOTT W DENIS</t>
        </is>
      </c>
      <c r="C492" s="11" t="inlineStr">
        <is>
          <t>6753 GARFIELD TR</t>
        </is>
      </c>
      <c r="D492" s="11" t="inlineStr">
        <is>
          <t>FARIBAULT MN 55021</t>
        </is>
      </c>
      <c r="E492" s="11" t="inlineStr">
        <is>
          <t>004</t>
        </is>
      </c>
      <c r="F492" s="12" t="n">
        <v>18</v>
      </c>
      <c r="G492" s="12" t="n">
        <v>110</v>
      </c>
      <c r="H492" s="12" t="n">
        <v>21</v>
      </c>
      <c r="I492" s="11" t="n">
        <v>2</v>
      </c>
      <c r="J492" s="11" t="n">
        <v>0.58</v>
      </c>
      <c r="K492" s="11">
        <f>SUM(M492,O492,Q492,S492,U492,W492)</f>
        <v/>
      </c>
      <c r="L492" s="11">
        <f>SUM(AA492,AC492,AE492,AG492,AH492)</f>
        <v/>
      </c>
      <c r="M492" s="13" t="n"/>
      <c r="N492" s="14" t="n"/>
      <c r="O492" s="15" t="n"/>
      <c r="P492" s="14" t="n"/>
      <c r="Q492" s="16" t="n"/>
      <c r="R492" s="14" t="n"/>
      <c r="S492" s="17" t="n"/>
      <c r="T492" s="14" t="n"/>
      <c r="U492" s="14" t="n"/>
      <c r="V492" s="14" t="n"/>
      <c r="W492" s="18" t="n">
        <v>0.41</v>
      </c>
      <c r="X492" s="2" t="n">
        <v>44.7153216</v>
      </c>
      <c r="Y492" s="19" t="inlineStr"/>
      <c r="Z492" s="14" t="inlineStr"/>
      <c r="AA492" s="14" t="n"/>
      <c r="AB492" s="14" t="n"/>
      <c r="AC492" s="14" t="n"/>
      <c r="AD492" s="14" t="n"/>
      <c r="AE492" s="14" t="n"/>
      <c r="AF492" s="14" t="n"/>
      <c r="AG492" s="14" t="n"/>
      <c r="AH492" s="11" t="n">
        <v>0.16</v>
      </c>
      <c r="AI492" s="2">
        <f>SUM(N492,P492,R492,T492,V492,X492,Z492)</f>
        <v/>
      </c>
      <c r="AJ492" s="20">
        <f>IFERROR(AI492/$AI$616*100,0)</f>
        <v/>
      </c>
      <c r="AK492" s="2">
        <f>IFERROR(AJ492/100*$AK$1,0)</f>
        <v/>
      </c>
    </row>
    <row r="493">
      <c r="A493" s="11" t="inlineStr">
        <is>
          <t>10.18.4.00.001</t>
        </is>
      </c>
      <c r="B493" s="11" t="inlineStr">
        <is>
          <t>RICE COUNTY</t>
        </is>
      </c>
      <c r="C493" s="11" t="inlineStr">
        <is>
          <t>320 3RD ST NW</t>
        </is>
      </c>
      <c r="D493" s="11" t="inlineStr">
        <is>
          <t>FARIBAULT MN 55021</t>
        </is>
      </c>
      <c r="E493" s="11" t="inlineStr">
        <is>
          <t>001</t>
        </is>
      </c>
      <c r="F493" s="12" t="n">
        <v>18</v>
      </c>
      <c r="G493" s="12" t="n">
        <v>110</v>
      </c>
      <c r="H493" s="12" t="n">
        <v>21</v>
      </c>
      <c r="I493" s="14" t="n"/>
      <c r="J493" s="11" t="n">
        <v>0.64</v>
      </c>
      <c r="K493" s="11">
        <f>SUM(M493,O493,Q493,S493,U493,W493)</f>
        <v/>
      </c>
      <c r="L493" s="11">
        <f>SUM(AA493,AC493,AE493,AG493,AH493)</f>
        <v/>
      </c>
      <c r="M493" s="13" t="n"/>
      <c r="N493" s="14" t="n"/>
      <c r="O493" s="15" t="n"/>
      <c r="P493" s="14" t="n"/>
      <c r="Q493" s="16" t="n"/>
      <c r="R493" s="14" t="n"/>
      <c r="S493" s="17" t="n"/>
      <c r="T493" s="14" t="n"/>
      <c r="U493" s="14" t="n"/>
      <c r="V493" s="14" t="n"/>
      <c r="W493" s="19" t="n"/>
      <c r="X493" s="14" t="n"/>
      <c r="Y493" s="19" t="inlineStr"/>
      <c r="Z493" s="14" t="inlineStr"/>
      <c r="AA493" s="14" t="n"/>
      <c r="AB493" s="14" t="n"/>
      <c r="AC493" s="14" t="n"/>
      <c r="AD493" s="14" t="n"/>
      <c r="AE493" s="11" t="n">
        <v>0.14</v>
      </c>
      <c r="AF493" s="2">
        <f>AE493*$AF$1</f>
        <v/>
      </c>
      <c r="AG493" s="11" t="n">
        <v>0.24</v>
      </c>
      <c r="AH493" s="11" t="n">
        <v>0.26</v>
      </c>
      <c r="AI493" s="2">
        <f>SUM(N493,P493,R493,T493,V493,X493,Z493)</f>
        <v/>
      </c>
      <c r="AJ493" s="20">
        <f>IFERROR(AI493/$AI$616*100,0)</f>
        <v/>
      </c>
      <c r="AK493" s="2">
        <f>IFERROR(AJ493/100*$AK$1,0)</f>
        <v/>
      </c>
    </row>
    <row r="494">
      <c r="A494" s="11" t="inlineStr">
        <is>
          <t>10.18.4.25.003</t>
        </is>
      </c>
      <c r="B494" s="11" t="inlineStr">
        <is>
          <t>FRENCH LAKERS LLC</t>
        </is>
      </c>
      <c r="C494" s="11" t="inlineStr">
        <is>
          <t>3554 FAIRWAY CT</t>
        </is>
      </c>
      <c r="D494" s="11" t="inlineStr">
        <is>
          <t>MINNETONKA MN 55305</t>
        </is>
      </c>
      <c r="E494" s="11" t="inlineStr">
        <is>
          <t>002</t>
        </is>
      </c>
      <c r="F494" s="12" t="n">
        <v>18</v>
      </c>
      <c r="G494" s="12" t="n">
        <v>110</v>
      </c>
      <c r="H494" s="12" t="n">
        <v>21</v>
      </c>
      <c r="I494" s="11" t="n">
        <v>3</v>
      </c>
      <c r="J494" s="11" t="n">
        <v>3.01</v>
      </c>
      <c r="K494" s="11">
        <f>SUM(M494,O494,Q494,S494,U494,W494)</f>
        <v/>
      </c>
      <c r="L494" s="11">
        <f>SUM(AA494,AC494,AE494,AG494,AH494)</f>
        <v/>
      </c>
      <c r="M494" s="13" t="n"/>
      <c r="N494" s="14" t="n"/>
      <c r="O494" s="15" t="n"/>
      <c r="P494" s="14" t="n"/>
      <c r="Q494" s="16" t="n"/>
      <c r="R494" s="14" t="n"/>
      <c r="S494" s="17" t="n"/>
      <c r="T494" s="14" t="n"/>
      <c r="U494" s="14" t="n"/>
      <c r="V494" s="14" t="n"/>
      <c r="W494" s="19" t="n"/>
      <c r="X494" s="14" t="n"/>
      <c r="Y494" s="19" t="inlineStr"/>
      <c r="Z494" s="14" t="inlineStr"/>
      <c r="AA494" s="14" t="n"/>
      <c r="AB494" s="14" t="n"/>
      <c r="AC494" s="14" t="n"/>
      <c r="AD494" s="14" t="n"/>
      <c r="AE494" s="14" t="n"/>
      <c r="AF494" s="14" t="n"/>
      <c r="AG494" s="14" t="n"/>
      <c r="AH494" s="11" t="n">
        <v>3</v>
      </c>
      <c r="AI494" s="2">
        <f>SUM(N494,P494,R494,T494,V494,X494,Z494)</f>
        <v/>
      </c>
      <c r="AJ494" s="20">
        <f>IFERROR(AI494/$AI$616*100,0)</f>
        <v/>
      </c>
      <c r="AK494" s="2">
        <f>IFERROR(AJ494/100*$AK$1,0)</f>
        <v/>
      </c>
    </row>
    <row r="495">
      <c r="A495" s="11" t="inlineStr">
        <is>
          <t>10.18.4.25.004</t>
        </is>
      </c>
      <c r="B495" s="11" t="inlineStr">
        <is>
          <t>JENNIFER ANN &amp; LAURA PAUKERT</t>
        </is>
      </c>
      <c r="C495" s="11" t="inlineStr">
        <is>
          <t>3554 FAIRWAY CT</t>
        </is>
      </c>
      <c r="D495" s="11" t="inlineStr">
        <is>
          <t>MINNETONKA MN 55305</t>
        </is>
      </c>
      <c r="E495" s="11" t="inlineStr">
        <is>
          <t>002</t>
        </is>
      </c>
      <c r="F495" s="12" t="n">
        <v>18</v>
      </c>
      <c r="G495" s="12" t="n">
        <v>110</v>
      </c>
      <c r="H495" s="12" t="n">
        <v>21</v>
      </c>
      <c r="I495" s="14" t="n"/>
      <c r="J495" s="11" t="n">
        <v>1.07</v>
      </c>
      <c r="K495" s="11">
        <f>SUM(M495,O495,Q495,S495,U495,W495)</f>
        <v/>
      </c>
      <c r="L495" s="11">
        <f>SUM(AA495,AC495,AE495,AG495,AH495)</f>
        <v/>
      </c>
      <c r="M495" s="13" t="n"/>
      <c r="N495" s="14" t="n"/>
      <c r="O495" s="15" t="n"/>
      <c r="P495" s="14" t="n"/>
      <c r="Q495" s="16" t="n"/>
      <c r="R495" s="14" t="n"/>
      <c r="S495" s="17" t="n"/>
      <c r="T495" s="14" t="n"/>
      <c r="U495" s="14" t="n"/>
      <c r="V495" s="14" t="n"/>
      <c r="W495" s="18" t="n">
        <v>0.99</v>
      </c>
      <c r="X495" s="2" t="n">
        <v>192.1940908640443</v>
      </c>
      <c r="Y495" s="19" t="inlineStr"/>
      <c r="Z495" s="14" t="inlineStr"/>
      <c r="AA495" s="14" t="n"/>
      <c r="AB495" s="14" t="n"/>
      <c r="AC495" s="14" t="n"/>
      <c r="AD495" s="14" t="n"/>
      <c r="AE495" s="14" t="n"/>
      <c r="AF495" s="14" t="n"/>
      <c r="AG495" s="14" t="n"/>
      <c r="AH495" s="11" t="n">
        <v>0.08</v>
      </c>
      <c r="AI495" s="2">
        <f>SUM(N495,P495,R495,T495,V495,X495,Z495)</f>
        <v/>
      </c>
      <c r="AJ495" s="20">
        <f>IFERROR(AI495/$AI$616*100,0)</f>
        <v/>
      </c>
      <c r="AK495" s="2">
        <f>IFERROR(AJ495/100*$AK$1,0)</f>
        <v/>
      </c>
    </row>
    <row r="496">
      <c r="A496" s="11" t="inlineStr">
        <is>
          <t>10.18.4.25.005</t>
        </is>
      </c>
      <c r="B496" s="11" t="inlineStr">
        <is>
          <t>MICHAEL S &amp; DOROTHY A PAUKERT</t>
        </is>
      </c>
      <c r="C496" s="11" t="inlineStr">
        <is>
          <t>3413 MEADOW LN</t>
        </is>
      </c>
      <c r="D496" s="11" t="inlineStr">
        <is>
          <t>MINNETONKA MN 55345</t>
        </is>
      </c>
      <c r="E496" s="11" t="inlineStr">
        <is>
          <t>002</t>
        </is>
      </c>
      <c r="F496" s="12" t="n">
        <v>18</v>
      </c>
      <c r="G496" s="12" t="n">
        <v>110</v>
      </c>
      <c r="H496" s="12" t="n">
        <v>21</v>
      </c>
      <c r="I496" s="14" t="n"/>
      <c r="J496" s="11" t="n">
        <v>0.77</v>
      </c>
      <c r="K496" s="11">
        <f>SUM(M496,O496,Q496,S496,U496,W496)</f>
        <v/>
      </c>
      <c r="L496" s="11">
        <f>SUM(AA496,AC496,AE496,AG496,AH496)</f>
        <v/>
      </c>
      <c r="M496" s="13" t="n"/>
      <c r="N496" s="14" t="n"/>
      <c r="O496" s="15" t="n"/>
      <c r="P496" s="14" t="n"/>
      <c r="Q496" s="16" t="n"/>
      <c r="R496" s="14" t="n"/>
      <c r="S496" s="17" t="n"/>
      <c r="T496" s="14" t="n"/>
      <c r="U496" s="14" t="n"/>
      <c r="V496" s="14" t="n"/>
      <c r="W496" s="19" t="n"/>
      <c r="X496" s="14" t="n"/>
      <c r="Y496" s="19" t="inlineStr"/>
      <c r="Z496" s="14" t="inlineStr"/>
      <c r="AA496" s="14" t="n"/>
      <c r="AB496" s="14" t="n"/>
      <c r="AC496" s="14" t="n"/>
      <c r="AD496" s="14" t="n"/>
      <c r="AE496" s="14" t="n"/>
      <c r="AF496" s="14" t="n"/>
      <c r="AG496" s="14" t="n"/>
      <c r="AH496" s="11" t="n">
        <v>0.78</v>
      </c>
      <c r="AI496" s="2">
        <f>SUM(N496,P496,R496,T496,V496,X496,Z496)</f>
        <v/>
      </c>
      <c r="AJ496" s="20">
        <f>IFERROR(AI496/$AI$616*100,0)</f>
        <v/>
      </c>
      <c r="AK496" s="2">
        <f>IFERROR(AJ496/100*$AK$1,0)</f>
        <v/>
      </c>
    </row>
    <row r="497">
      <c r="A497" s="11" t="inlineStr">
        <is>
          <t>10.18.4.50.002</t>
        </is>
      </c>
      <c r="B497" s="11" t="inlineStr">
        <is>
          <t>STEVEN R &amp; GAYE K BAUER TRUST</t>
        </is>
      </c>
      <c r="C497" s="11" t="inlineStr">
        <is>
          <t>6386 FARWELL AVE</t>
        </is>
      </c>
      <c r="D497" s="11" t="inlineStr">
        <is>
          <t>FARIBAULT MN 55021</t>
        </is>
      </c>
      <c r="E497" s="11" t="inlineStr">
        <is>
          <t>001</t>
        </is>
      </c>
      <c r="F497" s="12" t="n">
        <v>18</v>
      </c>
      <c r="G497" s="12" t="n">
        <v>110</v>
      </c>
      <c r="H497" s="12" t="n">
        <v>21</v>
      </c>
      <c r="I497" s="14" t="n"/>
      <c r="J497" s="11" t="n">
        <v>15.06</v>
      </c>
      <c r="K497" s="11">
        <f>SUM(M497,O497,Q497,S497,U497,W497)</f>
        <v/>
      </c>
      <c r="L497" s="11">
        <f>SUM(AA497,AC497,AE497,AG497,AH497)</f>
        <v/>
      </c>
      <c r="M497" s="24" t="n">
        <v>0.02</v>
      </c>
      <c r="N497" s="2" t="n">
        <v>70.35136142709641</v>
      </c>
      <c r="O497" s="23" t="n">
        <v>4.08</v>
      </c>
      <c r="P497" s="2" t="n">
        <v>11564.99797866397</v>
      </c>
      <c r="Q497" s="16" t="n"/>
      <c r="R497" s="14" t="n"/>
      <c r="S497" s="17" t="n"/>
      <c r="T497" s="14" t="n"/>
      <c r="U497" s="14" t="n"/>
      <c r="V497" s="14" t="n"/>
      <c r="W497" s="18" t="n">
        <v>0.28</v>
      </c>
      <c r="X497" s="2" t="n">
        <v>85.44228000000001</v>
      </c>
      <c r="Y497" s="19" t="inlineStr"/>
      <c r="Z497" s="14" t="inlineStr"/>
      <c r="AA497" s="14" t="n"/>
      <c r="AB497" s="14" t="n"/>
      <c r="AC497" s="14" t="n"/>
      <c r="AD497" s="14" t="n"/>
      <c r="AE497" s="11" t="n">
        <v>0.01</v>
      </c>
      <c r="AF497" s="2">
        <f>AE497*$AF$1</f>
        <v/>
      </c>
      <c r="AG497" s="14" t="n"/>
      <c r="AH497" s="11" t="n">
        <v>10.67</v>
      </c>
      <c r="AI497" s="2">
        <f>SUM(N497,P497,R497,T497,V497,X497,Z497)</f>
        <v/>
      </c>
      <c r="AJ497" s="20">
        <f>IFERROR(AI497/$AI$616*100,0)</f>
        <v/>
      </c>
      <c r="AK497" s="2">
        <f>IFERROR(AJ497/100*$AK$1,0)</f>
        <v/>
      </c>
    </row>
    <row r="498">
      <c r="A498" s="11" t="inlineStr">
        <is>
          <t>10.18.4.50.002</t>
        </is>
      </c>
      <c r="B498" s="11" t="inlineStr">
        <is>
          <t>STEVEN R &amp; GAYE K BAUER TRUST</t>
        </is>
      </c>
      <c r="C498" s="11" t="inlineStr">
        <is>
          <t>6386 FARWELL AVE</t>
        </is>
      </c>
      <c r="D498" s="11" t="inlineStr">
        <is>
          <t>FARIBAULT MN 55021</t>
        </is>
      </c>
      <c r="E498" s="11" t="inlineStr">
        <is>
          <t>002</t>
        </is>
      </c>
      <c r="F498" s="12" t="n">
        <v>18</v>
      </c>
      <c r="G498" s="12" t="n">
        <v>110</v>
      </c>
      <c r="H498" s="12" t="n">
        <v>21</v>
      </c>
      <c r="I498" s="14" t="n"/>
      <c r="J498" s="11" t="n">
        <v>38.01</v>
      </c>
      <c r="K498" s="11">
        <f>SUM(M498,O498,Q498,S498,U498,W498)</f>
        <v/>
      </c>
      <c r="L498" s="11">
        <f>SUM(AA498,AC498,AE498,AG498,AH498)</f>
        <v/>
      </c>
      <c r="M498" s="13" t="n"/>
      <c r="N498" s="14" t="n"/>
      <c r="O498" s="15" t="n"/>
      <c r="P498" s="14" t="n"/>
      <c r="Q498" s="16" t="n"/>
      <c r="R498" s="14" t="n"/>
      <c r="S498" s="17" t="n"/>
      <c r="T498" s="14" t="n"/>
      <c r="U498" s="14" t="n"/>
      <c r="V498" s="14" t="n"/>
      <c r="W498" s="18" t="n">
        <v>4.88</v>
      </c>
      <c r="X498" s="2" t="n">
        <v>1394.707300128377</v>
      </c>
      <c r="Y498" s="19" t="inlineStr"/>
      <c r="Z498" s="14" t="inlineStr"/>
      <c r="AA498" s="14" t="n"/>
      <c r="AB498" s="14" t="n"/>
      <c r="AC498" s="14" t="n"/>
      <c r="AD498" s="14" t="n"/>
      <c r="AE498" s="14" t="n"/>
      <c r="AF498" s="14" t="n"/>
      <c r="AG498" s="14" t="n"/>
      <c r="AH498" s="11" t="n">
        <v>33.1</v>
      </c>
      <c r="AI498" s="2">
        <f>SUM(N498,P498,R498,T498,V498,X498,Z498)</f>
        <v/>
      </c>
      <c r="AJ498" s="20">
        <f>IFERROR(AI498/$AI$616*100,0)</f>
        <v/>
      </c>
      <c r="AK498" s="2">
        <f>IFERROR(AJ498/100*$AK$1,0)</f>
        <v/>
      </c>
    </row>
    <row r="499">
      <c r="A499" s="11" t="inlineStr">
        <is>
          <t>10.18.4.50.003</t>
        </is>
      </c>
      <c r="B499" s="11" t="inlineStr">
        <is>
          <t>ERIK &amp; KATE SCHNEIDER</t>
        </is>
      </c>
      <c r="C499" s="11" t="inlineStr">
        <is>
          <t>6499 FARWELL PATH</t>
        </is>
      </c>
      <c r="D499" s="11" t="inlineStr">
        <is>
          <t>FARIBAULT MN 55021</t>
        </is>
      </c>
      <c r="E499" s="11" t="inlineStr">
        <is>
          <t>002</t>
        </is>
      </c>
      <c r="F499" s="12" t="n">
        <v>18</v>
      </c>
      <c r="G499" s="12" t="n">
        <v>110</v>
      </c>
      <c r="H499" s="12" t="n">
        <v>21</v>
      </c>
      <c r="I499" s="14" t="n"/>
      <c r="J499" s="11" t="n">
        <v>4.6</v>
      </c>
      <c r="K499" s="11">
        <f>SUM(M499,O499,Q499,S499,U499,W499)</f>
        <v/>
      </c>
      <c r="L499" s="11">
        <f>SUM(AA499,AC499,AE499,AG499,AH499)</f>
        <v/>
      </c>
      <c r="M499" s="13" t="n"/>
      <c r="N499" s="14" t="n"/>
      <c r="O499" s="15" t="n"/>
      <c r="P499" s="14" t="n"/>
      <c r="Q499" s="16" t="n"/>
      <c r="R499" s="14" t="n"/>
      <c r="S499" s="17" t="n"/>
      <c r="T499" s="14" t="n"/>
      <c r="U499" s="14" t="n"/>
      <c r="V499" s="14" t="n"/>
      <c r="W499" s="18" t="n">
        <v>0.74</v>
      </c>
      <c r="X499" s="2" t="n">
        <v>187.3142824639805</v>
      </c>
      <c r="Y499" s="19" t="inlineStr"/>
      <c r="Z499" s="14" t="inlineStr"/>
      <c r="AA499" s="14" t="n"/>
      <c r="AB499" s="14" t="n"/>
      <c r="AC499" s="14" t="n"/>
      <c r="AD499" s="14" t="n"/>
      <c r="AE499" s="14" t="n"/>
      <c r="AF499" s="14" t="n"/>
      <c r="AG499" s="14" t="n"/>
      <c r="AH499" s="11" t="n">
        <v>3.86</v>
      </c>
      <c r="AI499" s="2">
        <f>SUM(N499,P499,R499,T499,V499,X499,Z499)</f>
        <v/>
      </c>
      <c r="AJ499" s="20">
        <f>IFERROR(AI499/$AI$616*100,0)</f>
        <v/>
      </c>
      <c r="AK499" s="2">
        <f>IFERROR(AJ499/100*$AK$1,0)</f>
        <v/>
      </c>
    </row>
    <row r="500">
      <c r="A500" s="11" t="inlineStr">
        <is>
          <t>10.18.4.75.001</t>
        </is>
      </c>
      <c r="B500" s="11" t="inlineStr">
        <is>
          <t>DIANE D FURLONG TRUST</t>
        </is>
      </c>
      <c r="C500" s="11" t="inlineStr">
        <is>
          <t>5998 177TH ST W</t>
        </is>
      </c>
      <c r="D500" s="11" t="inlineStr">
        <is>
          <t>FARIBAULT MN 55021</t>
        </is>
      </c>
      <c r="E500" s="11" t="inlineStr">
        <is>
          <t>001</t>
        </is>
      </c>
      <c r="F500" s="12" t="n">
        <v>18</v>
      </c>
      <c r="G500" s="12" t="n">
        <v>110</v>
      </c>
      <c r="H500" s="12" t="n">
        <v>21</v>
      </c>
      <c r="I500" s="11" t="n">
        <v>36</v>
      </c>
      <c r="J500" s="11" t="n">
        <v>36</v>
      </c>
      <c r="K500" s="11">
        <f>SUM(M500,O500,Q500,S500,U500,W500)</f>
        <v/>
      </c>
      <c r="L500" s="11">
        <f>SUM(AA500,AC500,AE500,AG500,AH500)</f>
        <v/>
      </c>
      <c r="M500" s="24" t="n">
        <v>2.39</v>
      </c>
      <c r="N500" s="2" t="n">
        <v>10613.01992715921</v>
      </c>
      <c r="O500" s="23" t="n">
        <v>5.67</v>
      </c>
      <c r="P500" s="2" t="n">
        <v>20289.29819776755</v>
      </c>
      <c r="Q500" s="16" t="n"/>
      <c r="R500" s="14" t="n"/>
      <c r="S500" s="17" t="n"/>
      <c r="T500" s="14" t="n"/>
      <c r="U500" s="14" t="n"/>
      <c r="V500" s="14" t="n"/>
      <c r="W500" s="18" t="n">
        <v>1.17</v>
      </c>
      <c r="X500" s="2" t="n">
        <v>253.1622376999214</v>
      </c>
      <c r="Y500" s="19" t="inlineStr"/>
      <c r="Z500" s="14" t="inlineStr"/>
      <c r="AA500" s="14" t="n"/>
      <c r="AB500" s="14" t="n"/>
      <c r="AC500" s="11" t="n">
        <v>0.37</v>
      </c>
      <c r="AD500" s="2">
        <f>AC500*$AD$1</f>
        <v/>
      </c>
      <c r="AE500" s="11" t="n">
        <v>0.74</v>
      </c>
      <c r="AF500" s="2">
        <f>AE500*$AF$1</f>
        <v/>
      </c>
      <c r="AG500" s="11" t="n">
        <v>1.6</v>
      </c>
      <c r="AH500" s="11" t="n">
        <v>24.06</v>
      </c>
      <c r="AI500" s="2">
        <f>SUM(N500,P500,R500,T500,V500,X500,Z500)</f>
        <v/>
      </c>
      <c r="AJ500" s="20">
        <f>IFERROR(AI500/$AI$616*100,0)</f>
        <v/>
      </c>
      <c r="AK500" s="2">
        <f>IFERROR(AJ500/100*$AK$1,0)</f>
        <v/>
      </c>
    </row>
    <row r="501">
      <c r="A501" s="11" t="inlineStr">
        <is>
          <t>10.19.1.00.001</t>
        </is>
      </c>
      <c r="B501" s="11" t="inlineStr">
        <is>
          <t>STEVEN R &amp; GAYE K BAUER TRUST</t>
        </is>
      </c>
      <c r="C501" s="11" t="inlineStr">
        <is>
          <t>6386 FARWELL AVE</t>
        </is>
      </c>
      <c r="D501" s="11" t="inlineStr">
        <is>
          <t>FARIBAULT MN 55021</t>
        </is>
      </c>
      <c r="E501" s="11" t="inlineStr">
        <is>
          <t>NE NE</t>
        </is>
      </c>
      <c r="F501" s="12" t="n">
        <v>19</v>
      </c>
      <c r="G501" s="12" t="n">
        <v>110</v>
      </c>
      <c r="H501" s="12" t="n">
        <v>21</v>
      </c>
      <c r="I501" s="11" t="n">
        <v>80</v>
      </c>
      <c r="J501" s="11" t="n">
        <v>39.81</v>
      </c>
      <c r="K501" s="11">
        <f>SUM(M501,O501,Q501,S501,U501,W501)</f>
        <v/>
      </c>
      <c r="L501" s="11">
        <f>SUM(AA501,AC501,AE501,AG501,AH501)</f>
        <v/>
      </c>
      <c r="M501" s="13" t="n"/>
      <c r="N501" s="14" t="n"/>
      <c r="O501" s="15" t="n"/>
      <c r="P501" s="14" t="n"/>
      <c r="Q501" s="16" t="n"/>
      <c r="R501" s="14" t="n"/>
      <c r="S501" s="17" t="n"/>
      <c r="T501" s="14" t="n"/>
      <c r="U501" s="14" t="n"/>
      <c r="V501" s="14" t="n"/>
      <c r="W501" s="19" t="n"/>
      <c r="X501" s="14" t="n"/>
      <c r="Y501" s="19" t="inlineStr"/>
      <c r="Z501" s="14" t="inlineStr"/>
      <c r="AA501" s="14" t="n"/>
      <c r="AB501" s="14" t="n"/>
      <c r="AC501" s="14" t="n"/>
      <c r="AD501" s="14" t="n"/>
      <c r="AE501" s="11" t="n">
        <v>1.12</v>
      </c>
      <c r="AF501" s="2">
        <f>AE501*$AF$1</f>
        <v/>
      </c>
      <c r="AG501" s="11" t="n">
        <v>1.69</v>
      </c>
      <c r="AH501" s="11" t="n">
        <v>36.99</v>
      </c>
      <c r="AI501" s="2">
        <f>SUM(N501,P501,R501,T501,V501,X501,Z501)</f>
        <v/>
      </c>
      <c r="AJ501" s="20">
        <f>IFERROR(AI501/$AI$616*100,0)</f>
        <v/>
      </c>
      <c r="AK501" s="2">
        <f>IFERROR(AJ501/100*$AK$1,0)</f>
        <v/>
      </c>
    </row>
    <row r="502">
      <c r="A502" s="11" t="inlineStr">
        <is>
          <t>10.19.1.00.001</t>
        </is>
      </c>
      <c r="B502" s="11" t="inlineStr">
        <is>
          <t>STEVEN R &amp; GAYE K BAUER TRUST</t>
        </is>
      </c>
      <c r="C502" s="11" t="inlineStr">
        <is>
          <t>6386 FARWELL AVE</t>
        </is>
      </c>
      <c r="D502" s="11" t="inlineStr">
        <is>
          <t>FARIBAULT MN 55021</t>
        </is>
      </c>
      <c r="E502" s="11" t="inlineStr">
        <is>
          <t>NW NE</t>
        </is>
      </c>
      <c r="F502" s="12" t="n">
        <v>19</v>
      </c>
      <c r="G502" s="12" t="n">
        <v>110</v>
      </c>
      <c r="H502" s="12" t="n">
        <v>21</v>
      </c>
      <c r="I502" s="11" t="n">
        <v>80</v>
      </c>
      <c r="J502" s="11" t="n">
        <v>38.55</v>
      </c>
      <c r="K502" s="11">
        <f>SUM(M502,O502,Q502,S502,U502,W502)</f>
        <v/>
      </c>
      <c r="L502" s="11">
        <f>SUM(AA502,AC502,AE502,AG502,AH502)</f>
        <v/>
      </c>
      <c r="M502" s="13" t="n"/>
      <c r="N502" s="14" t="n"/>
      <c r="O502" s="15" t="n"/>
      <c r="P502" s="14" t="n"/>
      <c r="Q502" s="16" t="n"/>
      <c r="R502" s="14" t="n"/>
      <c r="S502" s="17" t="n"/>
      <c r="T502" s="14" t="n"/>
      <c r="U502" s="14" t="n"/>
      <c r="V502" s="14" t="n"/>
      <c r="W502" s="19" t="n"/>
      <c r="X502" s="14" t="n"/>
      <c r="Y502" s="19" t="inlineStr"/>
      <c r="Z502" s="14" t="inlineStr"/>
      <c r="AA502" s="14" t="n"/>
      <c r="AB502" s="14" t="n"/>
      <c r="AC502" s="14" t="n"/>
      <c r="AD502" s="14" t="n"/>
      <c r="AE502" s="14" t="n"/>
      <c r="AF502" s="14" t="n"/>
      <c r="AG502" s="14" t="n"/>
      <c r="AH502" s="11" t="n">
        <v>38.56</v>
      </c>
      <c r="AI502" s="2">
        <f>SUM(N502,P502,R502,T502,V502,X502,Z502)</f>
        <v/>
      </c>
      <c r="AJ502" s="20">
        <f>IFERROR(AI502/$AI$616*100,0)</f>
        <v/>
      </c>
      <c r="AK502" s="2">
        <f>IFERROR(AJ502/100*$AK$1,0)</f>
        <v/>
      </c>
    </row>
    <row r="503">
      <c r="A503" s="11" t="inlineStr">
        <is>
          <t>10.19.1.50.001</t>
        </is>
      </c>
      <c r="B503" s="11" t="inlineStr">
        <is>
          <t>ROBERT &amp; SHELLI DWYER</t>
        </is>
      </c>
      <c r="C503" s="11" t="inlineStr">
        <is>
          <t>6355 185TH ST W</t>
        </is>
      </c>
      <c r="D503" s="11" t="inlineStr">
        <is>
          <t>FARIBAULT MN  55021</t>
        </is>
      </c>
      <c r="E503" s="11" t="inlineStr">
        <is>
          <t>SW NE</t>
        </is>
      </c>
      <c r="F503" s="12" t="n">
        <v>19</v>
      </c>
      <c r="G503" s="12" t="n">
        <v>110</v>
      </c>
      <c r="H503" s="12" t="n">
        <v>21</v>
      </c>
      <c r="I503" s="11" t="n">
        <v>10</v>
      </c>
      <c r="J503" s="11" t="n">
        <v>9.550000000000001</v>
      </c>
      <c r="K503" s="11">
        <f>SUM(M503,O503,Q503,S503,U503,W503)</f>
        <v/>
      </c>
      <c r="L503" s="11">
        <f>SUM(AA503,AC503,AE503,AG503,AH503)</f>
        <v/>
      </c>
      <c r="M503" s="13" t="n"/>
      <c r="N503" s="14" t="n"/>
      <c r="O503" s="23" t="n">
        <v>1.53</v>
      </c>
      <c r="P503" s="2" t="n">
        <v>5589.281249999999</v>
      </c>
      <c r="Q503" s="22" t="n">
        <v>1.45</v>
      </c>
      <c r="R503" s="2" t="n">
        <v>3352.037499999999</v>
      </c>
      <c r="S503" s="17" t="n"/>
      <c r="T503" s="14" t="n"/>
      <c r="U503" s="14" t="n"/>
      <c r="V503" s="14" t="n"/>
      <c r="W503" s="18" t="n">
        <v>1.52</v>
      </c>
      <c r="X503" s="2" t="n">
        <v>421.6632</v>
      </c>
      <c r="Y503" s="19" t="inlineStr"/>
      <c r="Z503" s="14" t="inlineStr"/>
      <c r="AA503" s="14" t="n"/>
      <c r="AB503" s="14" t="n"/>
      <c r="AC503" s="14" t="n"/>
      <c r="AD503" s="14" t="n"/>
      <c r="AE503" s="14" t="n"/>
      <c r="AF503" s="14" t="n"/>
      <c r="AG503" s="14" t="n"/>
      <c r="AH503" s="11" t="n">
        <v>5.05</v>
      </c>
      <c r="AI503" s="2">
        <f>SUM(N503,P503,R503,T503,V503,X503,Z503)</f>
        <v/>
      </c>
      <c r="AJ503" s="20">
        <f>IFERROR(AI503/$AI$616*100,0)</f>
        <v/>
      </c>
      <c r="AK503" s="2">
        <f>IFERROR(AJ503/100*$AK$1,0)</f>
        <v/>
      </c>
    </row>
    <row r="504">
      <c r="A504" s="11" t="inlineStr">
        <is>
          <t>10.19.1.75.001</t>
        </is>
      </c>
      <c r="B504" s="11" t="inlineStr">
        <is>
          <t>ROGER A &amp; JANE M KUBINSKI</t>
        </is>
      </c>
      <c r="C504" s="11" t="inlineStr">
        <is>
          <t>6037 185TH ST W</t>
        </is>
      </c>
      <c r="D504" s="11" t="inlineStr">
        <is>
          <t>FARIBAULT MN  55021</t>
        </is>
      </c>
      <c r="E504" s="11" t="inlineStr">
        <is>
          <t>SE NE</t>
        </is>
      </c>
      <c r="F504" s="12" t="n">
        <v>19</v>
      </c>
      <c r="G504" s="12" t="n">
        <v>110</v>
      </c>
      <c r="H504" s="12" t="n">
        <v>21</v>
      </c>
      <c r="I504" s="11" t="n">
        <v>10</v>
      </c>
      <c r="J504" s="11" t="n">
        <v>9.74</v>
      </c>
      <c r="K504" s="11">
        <f>SUM(M504,O504,Q504,S504,U504,W504)</f>
        <v/>
      </c>
      <c r="L504" s="11">
        <f>SUM(AA504,AC504,AE504,AG504,AH504)</f>
        <v/>
      </c>
      <c r="M504" s="13" t="n"/>
      <c r="N504" s="14" t="n"/>
      <c r="O504" s="15" t="n"/>
      <c r="P504" s="14" t="n"/>
      <c r="Q504" s="16" t="n"/>
      <c r="R504" s="14" t="n"/>
      <c r="S504" s="17" t="n"/>
      <c r="T504" s="14" t="n"/>
      <c r="U504" s="14" t="n"/>
      <c r="V504" s="14" t="n"/>
      <c r="W504" s="18" t="n">
        <v>3.9</v>
      </c>
      <c r="X504" s="2" t="n">
        <v>1164.52775832827</v>
      </c>
      <c r="Y504" s="19" t="inlineStr"/>
      <c r="Z504" s="14" t="inlineStr"/>
      <c r="AA504" s="14" t="n"/>
      <c r="AB504" s="14" t="n"/>
      <c r="AC504" s="14" t="n"/>
      <c r="AD504" s="14" t="n"/>
      <c r="AE504" s="11" t="n">
        <v>0.11</v>
      </c>
      <c r="AF504" s="2">
        <f>AE504*$AF$1</f>
        <v/>
      </c>
      <c r="AG504" s="11" t="n">
        <v>0.17</v>
      </c>
      <c r="AH504" s="11" t="n">
        <v>5.58</v>
      </c>
      <c r="AI504" s="2">
        <f>SUM(N504,P504,R504,T504,V504,X504,Z504)</f>
        <v/>
      </c>
      <c r="AJ504" s="20">
        <f>IFERROR(AI504/$AI$616*100,0)</f>
        <v/>
      </c>
      <c r="AK504" s="2">
        <f>IFERROR(AJ504/100*$AK$1,0)</f>
        <v/>
      </c>
    </row>
    <row r="505">
      <c r="A505" s="11" t="inlineStr">
        <is>
          <t>10.19.1.75.002</t>
        </is>
      </c>
      <c r="B505" s="11" t="inlineStr">
        <is>
          <t>ROBERT &amp; SHELLI DWYER</t>
        </is>
      </c>
      <c r="C505" s="11" t="inlineStr">
        <is>
          <t>6355 185TH ST W</t>
        </is>
      </c>
      <c r="D505" s="11" t="inlineStr">
        <is>
          <t>FARIBAULT MN  55021</t>
        </is>
      </c>
      <c r="E505" s="11" t="inlineStr">
        <is>
          <t>SE NE</t>
        </is>
      </c>
      <c r="F505" s="12" t="n">
        <v>19</v>
      </c>
      <c r="G505" s="12" t="n">
        <v>110</v>
      </c>
      <c r="H505" s="12" t="n">
        <v>21</v>
      </c>
      <c r="I505" s="11" t="n">
        <v>60</v>
      </c>
      <c r="J505" s="11" t="n">
        <v>28.67</v>
      </c>
      <c r="K505" s="11">
        <f>SUM(M505,O505,Q505,S505,U505,W505)</f>
        <v/>
      </c>
      <c r="L505" s="11">
        <f>SUM(AA505,AC505,AE505,AG505,AH505)</f>
        <v/>
      </c>
      <c r="M505" s="13" t="n"/>
      <c r="N505" s="14" t="n"/>
      <c r="O505" s="23" t="n">
        <v>2.08</v>
      </c>
      <c r="P505" s="2" t="n">
        <v>7598.499999999999</v>
      </c>
      <c r="Q505" s="22" t="n">
        <v>7.73</v>
      </c>
      <c r="R505" s="2" t="n">
        <v>17869.8275</v>
      </c>
      <c r="S505" s="21" t="n">
        <v>0.79</v>
      </c>
      <c r="T505" s="2" t="n">
        <v>547.8847499999999</v>
      </c>
      <c r="U505" s="14" t="n"/>
      <c r="V505" s="14" t="n"/>
      <c r="W505" s="18" t="n">
        <v>0.06</v>
      </c>
      <c r="X505" s="2" t="n">
        <v>18.01355655395202</v>
      </c>
      <c r="Y505" s="19" t="inlineStr"/>
      <c r="Z505" s="14" t="inlineStr"/>
      <c r="AA505" s="14" t="n"/>
      <c r="AB505" s="14" t="n"/>
      <c r="AC505" s="14" t="n"/>
      <c r="AD505" s="14" t="n"/>
      <c r="AE505" s="14" t="n"/>
      <c r="AF505" s="14" t="n"/>
      <c r="AG505" s="14" t="n"/>
      <c r="AH505" s="11" t="n">
        <v>17.98</v>
      </c>
      <c r="AI505" s="2">
        <f>SUM(N505,P505,R505,T505,V505,X505,Z505)</f>
        <v/>
      </c>
      <c r="AJ505" s="20">
        <f>IFERROR(AI505/$AI$616*100,0)</f>
        <v/>
      </c>
      <c r="AK505" s="2">
        <f>IFERROR(AJ505/100*$AK$1,0)</f>
        <v/>
      </c>
    </row>
    <row r="506">
      <c r="A506" s="11" t="inlineStr">
        <is>
          <t>10.19.1.75.002</t>
        </is>
      </c>
      <c r="B506" s="11" t="inlineStr">
        <is>
          <t>ROBERT &amp; SHELLI DWYER</t>
        </is>
      </c>
      <c r="C506" s="11" t="inlineStr">
        <is>
          <t>6355 185TH ST W</t>
        </is>
      </c>
      <c r="D506" s="11" t="inlineStr">
        <is>
          <t>FARIBAULT MN  55021</t>
        </is>
      </c>
      <c r="E506" s="11" t="inlineStr">
        <is>
          <t>SW NE</t>
        </is>
      </c>
      <c r="F506" s="12" t="n">
        <v>19</v>
      </c>
      <c r="G506" s="12" t="n">
        <v>110</v>
      </c>
      <c r="H506" s="12" t="n">
        <v>21</v>
      </c>
      <c r="I506" s="11" t="n">
        <v>60</v>
      </c>
      <c r="J506" s="11" t="n">
        <v>28.34</v>
      </c>
      <c r="K506" s="11">
        <f>SUM(M506,O506,Q506,S506,U506,W506)</f>
        <v/>
      </c>
      <c r="L506" s="11">
        <f>SUM(AA506,AC506,AE506,AG506,AH506)</f>
        <v/>
      </c>
      <c r="M506" s="13" t="n"/>
      <c r="N506" s="14" t="n"/>
      <c r="O506" s="23" t="n">
        <v>2.97</v>
      </c>
      <c r="P506" s="2" t="n">
        <v>10849.78125</v>
      </c>
      <c r="Q506" s="22" t="n">
        <v>6.35</v>
      </c>
      <c r="R506" s="2" t="n">
        <v>14679.6125</v>
      </c>
      <c r="S506" s="17" t="n"/>
      <c r="T506" s="14" t="n"/>
      <c r="U506" s="14" t="n"/>
      <c r="V506" s="14" t="n"/>
      <c r="W506" s="19" t="n"/>
      <c r="X506" s="14" t="n"/>
      <c r="Y506" s="19" t="inlineStr"/>
      <c r="Z506" s="14" t="inlineStr"/>
      <c r="AA506" s="14" t="n"/>
      <c r="AB506" s="14" t="n"/>
      <c r="AC506" s="14" t="n"/>
      <c r="AD506" s="14" t="n"/>
      <c r="AE506" s="14" t="n"/>
      <c r="AF506" s="14" t="n"/>
      <c r="AG506" s="14" t="n"/>
      <c r="AH506" s="11" t="n">
        <v>19.02</v>
      </c>
      <c r="AI506" s="2">
        <f>SUM(N506,P506,R506,T506,V506,X506,Z506)</f>
        <v/>
      </c>
      <c r="AJ506" s="20">
        <f>IFERROR(AI506/$AI$616*100,0)</f>
        <v/>
      </c>
      <c r="AK506" s="2">
        <f>IFERROR(AJ506/100*$AK$1,0)</f>
        <v/>
      </c>
    </row>
    <row r="507">
      <c r="A507" s="11" t="inlineStr">
        <is>
          <t>10.19.2.26.001</t>
        </is>
      </c>
      <c r="B507" s="11" t="inlineStr">
        <is>
          <t>DUCHENE FARMS LLC</t>
        </is>
      </c>
      <c r="C507" s="11" t="inlineStr">
        <is>
          <t>6811 190TH ST W</t>
        </is>
      </c>
      <c r="D507" s="11" t="inlineStr">
        <is>
          <t>FARIBAULT MN 55021</t>
        </is>
      </c>
      <c r="E507" s="11" t="inlineStr">
        <is>
          <t>NW NW</t>
        </is>
      </c>
      <c r="F507" s="12" t="n">
        <v>19</v>
      </c>
      <c r="G507" s="12" t="n">
        <v>110</v>
      </c>
      <c r="H507" s="12" t="n">
        <v>21</v>
      </c>
      <c r="I507" s="11" t="n">
        <v>29</v>
      </c>
      <c r="J507" s="11" t="n">
        <v>28.54</v>
      </c>
      <c r="K507" s="11">
        <f>SUM(M507,O507,Q507,S507,U507,W507)</f>
        <v/>
      </c>
      <c r="L507" s="11">
        <f>SUM(AA507,AC507,AE507,AG507,AH507)</f>
        <v/>
      </c>
      <c r="M507" s="13" t="n"/>
      <c r="N507" s="14" t="n"/>
      <c r="O507" s="15" t="n"/>
      <c r="P507" s="14" t="n"/>
      <c r="Q507" s="22" t="n">
        <v>23.41</v>
      </c>
      <c r="R507" s="2" t="n">
        <v>52872.46701340012</v>
      </c>
      <c r="S507" s="21" t="n">
        <v>3.52</v>
      </c>
      <c r="T507" s="2" t="n">
        <v>2385.020297571573</v>
      </c>
      <c r="U507" s="14" t="n"/>
      <c r="V507" s="14" t="n"/>
      <c r="W507" s="19" t="n"/>
      <c r="X507" s="14" t="n"/>
      <c r="Y507" s="19" t="inlineStr"/>
      <c r="Z507" s="14" t="inlineStr"/>
      <c r="AA507" s="14" t="n"/>
      <c r="AB507" s="14" t="n"/>
      <c r="AC507" s="14" t="n"/>
      <c r="AD507" s="14" t="n"/>
      <c r="AE507" s="14" t="n"/>
      <c r="AF507" s="14" t="n"/>
      <c r="AG507" s="14" t="n"/>
      <c r="AH507" s="11" t="n">
        <v>1.57</v>
      </c>
      <c r="AI507" s="2">
        <f>SUM(N507,P507,R507,T507,V507,X507,Z507)</f>
        <v/>
      </c>
      <c r="AJ507" s="20">
        <f>IFERROR(AI507/$AI$616*100,0)</f>
        <v/>
      </c>
      <c r="AK507" s="2">
        <f>IFERROR(AJ507/100*$AK$1,0)</f>
        <v/>
      </c>
    </row>
    <row r="508">
      <c r="A508" s="11" t="inlineStr">
        <is>
          <t>10.19.2.26.002</t>
        </is>
      </c>
      <c r="B508" s="11" t="inlineStr">
        <is>
          <t>RICHARD M &amp; MARY J FLYNN</t>
        </is>
      </c>
      <c r="C508" s="11" t="inlineStr">
        <is>
          <t>7100 GARFIELD TRL</t>
        </is>
      </c>
      <c r="D508" s="11" t="inlineStr">
        <is>
          <t>FARIBAULT MN  55021</t>
        </is>
      </c>
      <c r="E508" s="11" t="inlineStr">
        <is>
          <t>NW NW</t>
        </is>
      </c>
      <c r="F508" s="12" t="n">
        <v>19</v>
      </c>
      <c r="G508" s="12" t="n">
        <v>110</v>
      </c>
      <c r="H508" s="12" t="n">
        <v>21</v>
      </c>
      <c r="I508" s="11" t="n">
        <v>3</v>
      </c>
      <c r="J508" s="11" t="n">
        <v>2.5</v>
      </c>
      <c r="K508" s="11">
        <f>SUM(M508,O508,Q508,S508,U508,W508)</f>
        <v/>
      </c>
      <c r="L508" s="11">
        <f>SUM(AA508,AC508,AE508,AG508,AH508)</f>
        <v/>
      </c>
      <c r="M508" s="13" t="n"/>
      <c r="N508" s="14" t="n"/>
      <c r="O508" s="15" t="n"/>
      <c r="P508" s="14" t="n"/>
      <c r="Q508" s="22" t="n">
        <v>0.04</v>
      </c>
      <c r="R508" s="2" t="n">
        <v>89.51712189407726</v>
      </c>
      <c r="S508" s="17" t="n"/>
      <c r="T508" s="14" t="n"/>
      <c r="U508" s="14" t="n"/>
      <c r="V508" s="14" t="n"/>
      <c r="W508" s="18" t="n">
        <v>2.49</v>
      </c>
      <c r="X508" s="2" t="n">
        <v>667.5575828974634</v>
      </c>
      <c r="Y508" s="19" t="inlineStr"/>
      <c r="Z508" s="14" t="inlineStr"/>
      <c r="AA508" s="14" t="n"/>
      <c r="AB508" s="14" t="n"/>
      <c r="AC508" s="14" t="n"/>
      <c r="AD508" s="14" t="n"/>
      <c r="AE508" s="14" t="n"/>
      <c r="AF508" s="14" t="n"/>
      <c r="AG508" s="14" t="n"/>
      <c r="AH508" s="14" t="n"/>
      <c r="AI508" s="2">
        <f>SUM(N508,P508,R508,T508,V508,X508,Z508)</f>
        <v/>
      </c>
      <c r="AJ508" s="20">
        <f>IFERROR(AI508/$AI$616*100,0)</f>
        <v/>
      </c>
      <c r="AK508" s="2">
        <f>IFERROR(AJ508/100*$AK$1,0)</f>
        <v/>
      </c>
    </row>
    <row r="509">
      <c r="A509" s="11" t="inlineStr">
        <is>
          <t>10.19.2.26.003</t>
        </is>
      </c>
      <c r="B509" s="11" t="inlineStr">
        <is>
          <t>BRANDON &amp; AMY JOY REDDING</t>
        </is>
      </c>
      <c r="C509" s="11" t="inlineStr">
        <is>
          <t>7200 GARFIELD TRL</t>
        </is>
      </c>
      <c r="D509" s="11" t="inlineStr">
        <is>
          <t>FARIBAULT MN  55021</t>
        </is>
      </c>
      <c r="E509" s="11" t="inlineStr">
        <is>
          <t>NW NW</t>
        </is>
      </c>
      <c r="F509" s="12" t="n">
        <v>19</v>
      </c>
      <c r="G509" s="12" t="n">
        <v>110</v>
      </c>
      <c r="H509" s="12" t="n">
        <v>21</v>
      </c>
      <c r="I509" s="11" t="n">
        <v>3</v>
      </c>
      <c r="J509" s="11" t="n">
        <v>2.5</v>
      </c>
      <c r="K509" s="11">
        <f>SUM(M509,O509,Q509,S509,U509,W509)</f>
        <v/>
      </c>
      <c r="L509" s="11">
        <f>SUM(AA509,AC509,AE509,AG509,AH509)</f>
        <v/>
      </c>
      <c r="M509" s="13" t="n"/>
      <c r="N509" s="14" t="n"/>
      <c r="O509" s="15" t="n"/>
      <c r="P509" s="14" t="n"/>
      <c r="Q509" s="16" t="n"/>
      <c r="R509" s="14" t="n"/>
      <c r="S509" s="17" t="n"/>
      <c r="T509" s="14" t="n"/>
      <c r="U509" s="14" t="n"/>
      <c r="V509" s="14" t="n"/>
      <c r="W509" s="18" t="n">
        <v>2.51</v>
      </c>
      <c r="X509" s="2" t="n">
        <v>689.2125635680741</v>
      </c>
      <c r="Y509" s="19" t="inlineStr"/>
      <c r="Z509" s="14" t="inlineStr"/>
      <c r="AA509" s="14" t="n"/>
      <c r="AB509" s="14" t="n"/>
      <c r="AC509" s="14" t="n"/>
      <c r="AD509" s="14" t="n"/>
      <c r="AE509" s="14" t="n"/>
      <c r="AF509" s="14" t="n"/>
      <c r="AG509" s="14" t="n"/>
      <c r="AH509" s="14" t="n"/>
      <c r="AI509" s="2">
        <f>SUM(N509,P509,R509,T509,V509,X509,Z509)</f>
        <v/>
      </c>
      <c r="AJ509" s="20">
        <f>IFERROR(AI509/$AI$616*100,0)</f>
        <v/>
      </c>
      <c r="AK509" s="2">
        <f>IFERROR(AJ509/100*$AK$1,0)</f>
        <v/>
      </c>
    </row>
    <row r="510">
      <c r="A510" s="11" t="inlineStr">
        <is>
          <t>10.19.2.26.004</t>
        </is>
      </c>
      <c r="B510" s="11" t="inlineStr">
        <is>
          <t>RICHARD M &amp; MARY J FLYNN</t>
        </is>
      </c>
      <c r="C510" s="11" t="inlineStr">
        <is>
          <t>7100 GARFIELD TRL</t>
        </is>
      </c>
      <c r="D510" s="11" t="inlineStr">
        <is>
          <t>FARIBAULT MN  55021</t>
        </is>
      </c>
      <c r="E510" s="11" t="inlineStr">
        <is>
          <t>NW NW</t>
        </is>
      </c>
      <c r="F510" s="12" t="n">
        <v>19</v>
      </c>
      <c r="G510" s="12" t="n">
        <v>110</v>
      </c>
      <c r="H510" s="12" t="n">
        <v>21</v>
      </c>
      <c r="I510" s="14" t="n"/>
      <c r="J510" s="11" t="n">
        <v>0.92</v>
      </c>
      <c r="K510" s="11">
        <f>SUM(M510,O510,Q510,S510,U510,W510)</f>
        <v/>
      </c>
      <c r="L510" s="11">
        <f>SUM(AA510,AC510,AE510,AG510,AH510)</f>
        <v/>
      </c>
      <c r="M510" s="13" t="n"/>
      <c r="N510" s="14" t="n"/>
      <c r="O510" s="15" t="n"/>
      <c r="P510" s="14" t="n"/>
      <c r="Q510" s="22" t="n">
        <v>0.91</v>
      </c>
      <c r="R510" s="2" t="n">
        <v>2103.6925</v>
      </c>
      <c r="S510" s="17" t="n"/>
      <c r="T510" s="14" t="n"/>
      <c r="U510" s="14" t="n"/>
      <c r="V510" s="14" t="n"/>
      <c r="W510" s="19" t="n"/>
      <c r="X510" s="14" t="n"/>
      <c r="Y510" s="19" t="inlineStr"/>
      <c r="Z510" s="14" t="inlineStr"/>
      <c r="AA510" s="14" t="n"/>
      <c r="AB510" s="14" t="n"/>
      <c r="AC510" s="14" t="n"/>
      <c r="AD510" s="14" t="n"/>
      <c r="AE510" s="14" t="n"/>
      <c r="AF510" s="14" t="n"/>
      <c r="AG510" s="14" t="n"/>
      <c r="AH510" s="14" t="n"/>
      <c r="AI510" s="2">
        <f>SUM(N510,P510,R510,T510,V510,X510,Z510)</f>
        <v/>
      </c>
      <c r="AJ510" s="20">
        <f>IFERROR(AI510/$AI$616*100,0)</f>
        <v/>
      </c>
      <c r="AK510" s="2">
        <f>IFERROR(AJ510/100*$AK$1,0)</f>
        <v/>
      </c>
    </row>
    <row r="511">
      <c r="A511" s="11" t="inlineStr">
        <is>
          <t>10.19.2.50.002</t>
        </is>
      </c>
      <c r="B511" s="11" t="inlineStr">
        <is>
          <t>RONALD L &amp; GWENDOLIN K LACANNE TRUST</t>
        </is>
      </c>
      <c r="C511" s="11" t="inlineStr">
        <is>
          <t>18355 GARFIELD AVE</t>
        </is>
      </c>
      <c r="D511" s="11" t="inlineStr">
        <is>
          <t>FARIBAULT MN 55021</t>
        </is>
      </c>
      <c r="E511" s="11" t="inlineStr">
        <is>
          <t>SW NW</t>
        </is>
      </c>
      <c r="F511" s="12" t="n">
        <v>19</v>
      </c>
      <c r="G511" s="12" t="n">
        <v>110</v>
      </c>
      <c r="H511" s="12" t="n">
        <v>21</v>
      </c>
      <c r="I511" s="11" t="n">
        <v>17</v>
      </c>
      <c r="J511" s="11" t="n">
        <v>15.9</v>
      </c>
      <c r="K511" s="11">
        <f>SUM(M511,O511,Q511,S511,U511,W511)</f>
        <v/>
      </c>
      <c r="L511" s="11">
        <f>SUM(AA511,AC511,AE511,AG511,AH511)</f>
        <v/>
      </c>
      <c r="M511" s="13" t="n"/>
      <c r="N511" s="14" t="n"/>
      <c r="O511" s="15" t="n"/>
      <c r="P511" s="14" t="n"/>
      <c r="Q511" s="22" t="n">
        <v>9.27</v>
      </c>
      <c r="R511" s="2" t="n">
        <v>21429.9225</v>
      </c>
      <c r="S511" s="21" t="n">
        <v>3.4</v>
      </c>
      <c r="T511" s="2" t="n">
        <v>2357.985</v>
      </c>
      <c r="U511" s="14" t="n"/>
      <c r="V511" s="14" t="n"/>
      <c r="W511" s="18" t="n">
        <v>2.11</v>
      </c>
      <c r="X511" s="2" t="n">
        <v>579.1481971893371</v>
      </c>
      <c r="Y511" s="19" t="inlineStr"/>
      <c r="Z511" s="14" t="inlineStr"/>
      <c r="AA511" s="14" t="n"/>
      <c r="AB511" s="14" t="n"/>
      <c r="AC511" s="14" t="n"/>
      <c r="AD511" s="14" t="n"/>
      <c r="AE511" s="14" t="n"/>
      <c r="AF511" s="14" t="n"/>
      <c r="AG511" s="14" t="n"/>
      <c r="AH511" s="11" t="n">
        <v>1.11</v>
      </c>
      <c r="AI511" s="2">
        <f>SUM(N511,P511,R511,T511,V511,X511,Z511)</f>
        <v/>
      </c>
      <c r="AJ511" s="20">
        <f>IFERROR(AI511/$AI$616*100,0)</f>
        <v/>
      </c>
      <c r="AK511" s="2">
        <f>IFERROR(AJ511/100*$AK$1,0)</f>
        <v/>
      </c>
    </row>
    <row r="512">
      <c r="A512" s="11" t="inlineStr">
        <is>
          <t>10.19.2.75.001</t>
        </is>
      </c>
      <c r="B512" s="11" t="inlineStr">
        <is>
          <t>DUCHANE FAMILY TRUST</t>
        </is>
      </c>
      <c r="C512" s="11" t="inlineStr">
        <is>
          <t>18875 GARFIELD AVE</t>
        </is>
      </c>
      <c r="D512" s="11" t="inlineStr">
        <is>
          <t>FARIBAULT MN 55021</t>
        </is>
      </c>
      <c r="E512" s="11" t="inlineStr">
        <is>
          <t>NE NW</t>
        </is>
      </c>
      <c r="F512" s="12" t="n">
        <v>19</v>
      </c>
      <c r="G512" s="12" t="n">
        <v>110</v>
      </c>
      <c r="H512" s="12" t="n">
        <v>21</v>
      </c>
      <c r="I512" s="11" t="n">
        <v>113</v>
      </c>
      <c r="J512" s="11" t="n">
        <v>39.07</v>
      </c>
      <c r="K512" s="11">
        <f>SUM(M512,O512,Q512,S512,U512,W512)</f>
        <v/>
      </c>
      <c r="L512" s="11">
        <f>SUM(AA512,AC512,AE512,AG512,AH512)</f>
        <v/>
      </c>
      <c r="M512" s="13" t="n"/>
      <c r="N512" s="14" t="n"/>
      <c r="O512" s="23" t="n">
        <v>2.99</v>
      </c>
      <c r="P512" s="2" t="n">
        <v>10922.84375</v>
      </c>
      <c r="Q512" s="22" t="n">
        <v>14.47</v>
      </c>
      <c r="R512" s="2" t="n">
        <v>33451.02250000001</v>
      </c>
      <c r="S512" s="21" t="n">
        <v>0.64</v>
      </c>
      <c r="T512" s="2" t="n">
        <v>443.8560000000001</v>
      </c>
      <c r="U512" s="14" t="n"/>
      <c r="V512" s="14" t="n"/>
      <c r="W512" s="19" t="n"/>
      <c r="X512" s="14" t="n"/>
      <c r="Y512" s="19" t="inlineStr"/>
      <c r="Z512" s="14" t="inlineStr"/>
      <c r="AA512" s="14" t="n"/>
      <c r="AB512" s="14" t="n"/>
      <c r="AC512" s="14" t="n"/>
      <c r="AD512" s="14" t="n"/>
      <c r="AE512" s="14" t="n"/>
      <c r="AF512" s="14" t="n"/>
      <c r="AG512" s="14" t="n"/>
      <c r="AH512" s="11" t="n">
        <v>20.98</v>
      </c>
      <c r="AI512" s="2">
        <f>SUM(N512,P512,R512,T512,V512,X512,Z512)</f>
        <v/>
      </c>
      <c r="AJ512" s="20">
        <f>IFERROR(AI512/$AI$616*100,0)</f>
        <v/>
      </c>
      <c r="AK512" s="2">
        <f>IFERROR(AJ512/100*$AK$1,0)</f>
        <v/>
      </c>
    </row>
    <row r="513">
      <c r="A513" s="11" t="inlineStr">
        <is>
          <t>10.19.2.75.001</t>
        </is>
      </c>
      <c r="B513" s="11" t="inlineStr">
        <is>
          <t>DUCHANE FAMILY TRUST</t>
        </is>
      </c>
      <c r="C513" s="11" t="inlineStr">
        <is>
          <t>18875 GARFIELD AVE</t>
        </is>
      </c>
      <c r="D513" s="11" t="inlineStr">
        <is>
          <t>FARIBAULT MN 55021</t>
        </is>
      </c>
      <c r="E513" s="11" t="inlineStr">
        <is>
          <t>SE NW</t>
        </is>
      </c>
      <c r="F513" s="12" t="n">
        <v>19</v>
      </c>
      <c r="G513" s="12" t="n">
        <v>110</v>
      </c>
      <c r="H513" s="12" t="n">
        <v>21</v>
      </c>
      <c r="I513" s="11" t="n">
        <v>113</v>
      </c>
      <c r="J513" s="11" t="n">
        <v>33.59</v>
      </c>
      <c r="K513" s="11">
        <f>SUM(M513,O513,Q513,S513,U513,W513)</f>
        <v/>
      </c>
      <c r="L513" s="11">
        <f>SUM(AA513,AC513,AE513,AG513,AH513)</f>
        <v/>
      </c>
      <c r="M513" s="13" t="n"/>
      <c r="N513" s="14" t="n"/>
      <c r="O513" s="23" t="n">
        <v>0.05</v>
      </c>
      <c r="P513" s="2" t="n">
        <v>182.65625</v>
      </c>
      <c r="Q513" s="22" t="n">
        <v>16.37</v>
      </c>
      <c r="R513" s="2" t="n">
        <v>37843.3475</v>
      </c>
      <c r="S513" s="21" t="n">
        <v>10.32</v>
      </c>
      <c r="T513" s="2" t="n">
        <v>7157.178000000001</v>
      </c>
      <c r="U513" s="14" t="n"/>
      <c r="V513" s="14" t="n"/>
      <c r="W513" s="19" t="n"/>
      <c r="X513" s="14" t="n"/>
      <c r="Y513" s="19" t="inlineStr"/>
      <c r="Z513" s="14" t="inlineStr"/>
      <c r="AA513" s="14" t="n"/>
      <c r="AB513" s="14" t="n"/>
      <c r="AC513" s="14" t="n"/>
      <c r="AD513" s="14" t="n"/>
      <c r="AE513" s="14" t="n"/>
      <c r="AF513" s="14" t="n"/>
      <c r="AG513" s="14" t="n"/>
      <c r="AH513" s="11" t="n">
        <v>6.84</v>
      </c>
      <c r="AI513" s="2">
        <f>SUM(N513,P513,R513,T513,V513,X513,Z513)</f>
        <v/>
      </c>
      <c r="AJ513" s="20">
        <f>IFERROR(AI513/$AI$616*100,0)</f>
        <v/>
      </c>
      <c r="AK513" s="2">
        <f>IFERROR(AJ513/100*$AK$1,0)</f>
        <v/>
      </c>
    </row>
    <row r="514">
      <c r="A514" s="11" t="inlineStr">
        <is>
          <t>10.19.2.75.001</t>
        </is>
      </c>
      <c r="B514" s="11" t="inlineStr">
        <is>
          <t>DUCHANE FAMILY TRUST</t>
        </is>
      </c>
      <c r="C514" s="11" t="inlineStr">
        <is>
          <t>18875 GARFIELD AVE</t>
        </is>
      </c>
      <c r="D514" s="11" t="inlineStr">
        <is>
          <t>FARIBAULT MN 55021</t>
        </is>
      </c>
      <c r="E514" s="11" t="inlineStr">
        <is>
          <t>SW NW</t>
        </is>
      </c>
      <c r="F514" s="12" t="n">
        <v>19</v>
      </c>
      <c r="G514" s="12" t="n">
        <v>110</v>
      </c>
      <c r="H514" s="12" t="n">
        <v>21</v>
      </c>
      <c r="I514" s="11" t="n">
        <v>113</v>
      </c>
      <c r="J514" s="11" t="n">
        <v>17.98</v>
      </c>
      <c r="K514" s="11">
        <f>SUM(M514,O514,Q514,S514,U514,W514)</f>
        <v/>
      </c>
      <c r="L514" s="11">
        <f>SUM(AA514,AC514,AE514,AG514,AH514)</f>
        <v/>
      </c>
      <c r="M514" s="13" t="n"/>
      <c r="N514" s="14" t="n"/>
      <c r="O514" s="15" t="n"/>
      <c r="P514" s="14" t="n"/>
      <c r="Q514" s="22" t="n">
        <v>5.29</v>
      </c>
      <c r="R514" s="2" t="n">
        <v>12229.1575</v>
      </c>
      <c r="S514" s="21" t="n">
        <v>12.11</v>
      </c>
      <c r="T514" s="2" t="n">
        <v>8398.587750000004</v>
      </c>
      <c r="U514" s="14" t="n"/>
      <c r="V514" s="14" t="n"/>
      <c r="W514" s="19" t="n"/>
      <c r="X514" s="14" t="n"/>
      <c r="Y514" s="19" t="inlineStr"/>
      <c r="Z514" s="14" t="inlineStr"/>
      <c r="AA514" s="14" t="n"/>
      <c r="AB514" s="14" t="n"/>
      <c r="AC514" s="14" t="n"/>
      <c r="AD514" s="14" t="n"/>
      <c r="AE514" s="14" t="n"/>
      <c r="AF514" s="14" t="n"/>
      <c r="AG514" s="14" t="n"/>
      <c r="AH514" s="11" t="n">
        <v>0.58</v>
      </c>
      <c r="AI514" s="2">
        <f>SUM(N514,P514,R514,T514,V514,X514,Z514)</f>
        <v/>
      </c>
      <c r="AJ514" s="20">
        <f>IFERROR(AI514/$AI$616*100,0)</f>
        <v/>
      </c>
      <c r="AK514" s="2">
        <f>IFERROR(AJ514/100*$AK$1,0)</f>
        <v/>
      </c>
    </row>
    <row r="515">
      <c r="A515" s="11" t="inlineStr">
        <is>
          <t>10.19.2.75.002</t>
        </is>
      </c>
      <c r="B515" s="11" t="inlineStr">
        <is>
          <t>PATRICK H &amp; MARY L DUCHENE</t>
        </is>
      </c>
      <c r="C515" s="11" t="inlineStr">
        <is>
          <t>6603 185TH ST W</t>
        </is>
      </c>
      <c r="D515" s="11" t="inlineStr">
        <is>
          <t>FARIBAULT MN  55021</t>
        </is>
      </c>
      <c r="E515" s="11" t="inlineStr">
        <is>
          <t>SE NW</t>
        </is>
      </c>
      <c r="F515" s="12" t="n">
        <v>19</v>
      </c>
      <c r="G515" s="12" t="n">
        <v>110</v>
      </c>
      <c r="H515" s="12" t="n">
        <v>21</v>
      </c>
      <c r="I515" s="11" t="n">
        <v>5</v>
      </c>
      <c r="J515" s="11" t="n">
        <v>4.23</v>
      </c>
      <c r="K515" s="11">
        <f>SUM(M515,O515,Q515,S515,U515,W515)</f>
        <v/>
      </c>
      <c r="L515" s="11">
        <f>SUM(AA515,AC515,AE515,AG515,AH515)</f>
        <v/>
      </c>
      <c r="M515" s="13" t="n"/>
      <c r="N515" s="14" t="n"/>
      <c r="O515" s="15" t="n"/>
      <c r="P515" s="14" t="n"/>
      <c r="Q515" s="22" t="n">
        <v>0.03</v>
      </c>
      <c r="R515" s="2" t="n">
        <v>69.35249999999999</v>
      </c>
      <c r="S515" s="17" t="n"/>
      <c r="T515" s="14" t="n"/>
      <c r="U515" s="14" t="n"/>
      <c r="V515" s="14" t="n"/>
      <c r="W515" s="18" t="n">
        <v>3.26</v>
      </c>
      <c r="X515" s="2" t="n">
        <v>904.3852424571285</v>
      </c>
      <c r="Y515" s="19" t="inlineStr"/>
      <c r="Z515" s="14" t="inlineStr"/>
      <c r="AA515" s="14" t="n"/>
      <c r="AB515" s="14" t="n"/>
      <c r="AC515" s="14" t="n"/>
      <c r="AD515" s="14" t="n"/>
      <c r="AE515" s="14" t="n"/>
      <c r="AF515" s="14" t="n"/>
      <c r="AG515" s="14" t="n"/>
      <c r="AH515" s="11" t="n">
        <v>0.97</v>
      </c>
      <c r="AI515" s="2">
        <f>SUM(N515,P515,R515,T515,V515,X515,Z515)</f>
        <v/>
      </c>
      <c r="AJ515" s="20">
        <f>IFERROR(AI515/$AI$616*100,0)</f>
        <v/>
      </c>
      <c r="AK515" s="2">
        <f>IFERROR(AJ515/100*$AK$1,0)</f>
        <v/>
      </c>
    </row>
    <row r="516">
      <c r="A516" s="11" t="inlineStr">
        <is>
          <t>10.19.3.00.001</t>
        </is>
      </c>
      <c r="B516" s="11" t="inlineStr">
        <is>
          <t>JEFFREY M &amp; CHERYL DWYER</t>
        </is>
      </c>
      <c r="C516" s="11" t="inlineStr">
        <is>
          <t>6500 185TH ST W</t>
        </is>
      </c>
      <c r="D516" s="11" t="inlineStr">
        <is>
          <t>FARIBAULT MN  55021</t>
        </is>
      </c>
      <c r="E516" s="11" t="inlineStr">
        <is>
          <t>NE SW</t>
        </is>
      </c>
      <c r="F516" s="12" t="n">
        <v>19</v>
      </c>
      <c r="G516" s="12" t="n">
        <v>110</v>
      </c>
      <c r="H516" s="12" t="n">
        <v>21</v>
      </c>
      <c r="I516" s="11" t="n">
        <v>53</v>
      </c>
      <c r="J516" s="11" t="n">
        <v>13.9</v>
      </c>
      <c r="K516" s="11">
        <f>SUM(M516,O516,Q516,S516,U516,W516)</f>
        <v/>
      </c>
      <c r="L516" s="11">
        <f>SUM(AA516,AC516,AE516,AG516,AH516)</f>
        <v/>
      </c>
      <c r="M516" s="13" t="n"/>
      <c r="N516" s="14" t="n"/>
      <c r="O516" s="15" t="n"/>
      <c r="P516" s="14" t="n"/>
      <c r="Q516" s="22" t="n">
        <v>4.92</v>
      </c>
      <c r="R516" s="2" t="n">
        <v>11373.80999999999</v>
      </c>
      <c r="S516" s="21" t="n">
        <v>0.65</v>
      </c>
      <c r="T516" s="2" t="n">
        <v>450.7912499999998</v>
      </c>
      <c r="U516" s="14" t="n"/>
      <c r="V516" s="14" t="n"/>
      <c r="W516" s="18" t="n">
        <v>2.07</v>
      </c>
      <c r="X516" s="2" t="n">
        <v>574.2387</v>
      </c>
      <c r="Y516" s="19" t="inlineStr"/>
      <c r="Z516" s="14" t="inlineStr"/>
      <c r="AA516" s="14" t="n"/>
      <c r="AB516" s="14" t="n"/>
      <c r="AC516" s="14" t="n"/>
      <c r="AD516" s="14" t="n"/>
      <c r="AE516" s="14" t="n"/>
      <c r="AF516" s="14" t="n"/>
      <c r="AG516" s="14" t="n"/>
      <c r="AH516" s="11" t="n">
        <v>6.27</v>
      </c>
      <c r="AI516" s="2">
        <f>SUM(N516,P516,R516,T516,V516,X516,Z516)</f>
        <v/>
      </c>
      <c r="AJ516" s="20">
        <f>IFERROR(AI516/$AI$616*100,0)</f>
        <v/>
      </c>
      <c r="AK516" s="2">
        <f>IFERROR(AJ516/100*$AK$1,0)</f>
        <v/>
      </c>
    </row>
    <row r="517">
      <c r="A517" s="11" t="inlineStr">
        <is>
          <t>10.19.3.00.001</t>
        </is>
      </c>
      <c r="B517" s="11" t="inlineStr">
        <is>
          <t>JEFFREY M &amp; CHERYL DWYER</t>
        </is>
      </c>
      <c r="C517" s="11" t="inlineStr">
        <is>
          <t>6500 185TH ST W</t>
        </is>
      </c>
      <c r="D517" s="11" t="inlineStr">
        <is>
          <t>FARIBAULT MN  55021</t>
        </is>
      </c>
      <c r="E517" s="11" t="inlineStr">
        <is>
          <t>NW SE</t>
        </is>
      </c>
      <c r="F517" s="12" t="n">
        <v>19</v>
      </c>
      <c r="G517" s="12" t="n">
        <v>110</v>
      </c>
      <c r="H517" s="12" t="n">
        <v>21</v>
      </c>
      <c r="I517" s="11" t="n">
        <v>53</v>
      </c>
      <c r="J517" s="11" t="n">
        <v>13.11</v>
      </c>
      <c r="K517" s="11">
        <f>SUM(M517,O517,Q517,S517,U517,W517)</f>
        <v/>
      </c>
      <c r="L517" s="11">
        <f>SUM(AA517,AC517,AE517,AG517,AH517)</f>
        <v/>
      </c>
      <c r="M517" s="13" t="n"/>
      <c r="N517" s="14" t="n"/>
      <c r="O517" s="15" t="n"/>
      <c r="P517" s="14" t="n"/>
      <c r="Q517" s="22" t="n">
        <v>9.06</v>
      </c>
      <c r="R517" s="2" t="n">
        <v>20944.45500000001</v>
      </c>
      <c r="S517" s="21" t="n">
        <v>0.16</v>
      </c>
      <c r="T517" s="2" t="n">
        <v>110.9640000000001</v>
      </c>
      <c r="U517" s="14" t="n"/>
      <c r="V517" s="14" t="n"/>
      <c r="W517" s="18" t="n">
        <v>0.44</v>
      </c>
      <c r="X517" s="2" t="n">
        <v>122.0604</v>
      </c>
      <c r="Y517" s="19" t="inlineStr"/>
      <c r="Z517" s="14" t="inlineStr"/>
      <c r="AA517" s="14" t="n"/>
      <c r="AB517" s="14" t="n"/>
      <c r="AC517" s="14" t="n"/>
      <c r="AD517" s="14" t="n"/>
      <c r="AE517" s="14" t="n"/>
      <c r="AF517" s="14" t="n"/>
      <c r="AG517" s="14" t="n"/>
      <c r="AH517" s="11" t="n">
        <v>3.45</v>
      </c>
      <c r="AI517" s="2">
        <f>SUM(N517,P517,R517,T517,V517,X517,Z517)</f>
        <v/>
      </c>
      <c r="AJ517" s="20">
        <f>IFERROR(AI517/$AI$616*100,0)</f>
        <v/>
      </c>
      <c r="AK517" s="2">
        <f>IFERROR(AJ517/100*$AK$1,0)</f>
        <v/>
      </c>
    </row>
    <row r="518">
      <c r="A518" s="11" t="inlineStr">
        <is>
          <t>10.19.4.00.001</t>
        </is>
      </c>
      <c r="B518" s="11" t="inlineStr">
        <is>
          <t>ANNA MARIE ROSIVAL</t>
        </is>
      </c>
      <c r="C518" s="11" t="inlineStr">
        <is>
          <t>12321 SHIELDSVILLE BLVD</t>
        </is>
      </c>
      <c r="D518" s="11" t="inlineStr">
        <is>
          <t>LONSDALE MN 55046</t>
        </is>
      </c>
      <c r="E518" s="11" t="inlineStr">
        <is>
          <t>NE SE</t>
        </is>
      </c>
      <c r="F518" s="12" t="n">
        <v>19</v>
      </c>
      <c r="G518" s="12" t="n">
        <v>110</v>
      </c>
      <c r="H518" s="12" t="n">
        <v>21</v>
      </c>
      <c r="I518" s="11" t="n">
        <v>67</v>
      </c>
      <c r="J518" s="11" t="n">
        <v>37.84</v>
      </c>
      <c r="K518" s="11">
        <f>SUM(M518,O518,Q518,S518,U518,W518)</f>
        <v/>
      </c>
      <c r="L518" s="11">
        <f>SUM(AA518,AC518,AE518,AG518,AH518)</f>
        <v/>
      </c>
      <c r="M518" s="13" t="n"/>
      <c r="N518" s="14" t="n"/>
      <c r="O518" s="23" t="n">
        <v>1.26</v>
      </c>
      <c r="P518" s="2" t="n">
        <v>4602.937499999997</v>
      </c>
      <c r="Q518" s="22" t="n">
        <v>15.95</v>
      </c>
      <c r="R518" s="2" t="n">
        <v>36872.41249999998</v>
      </c>
      <c r="S518" s="21" t="n">
        <v>15.68</v>
      </c>
      <c r="T518" s="2" t="n">
        <v>10874.47199999999</v>
      </c>
      <c r="U518" s="14" t="n"/>
      <c r="V518" s="14" t="n"/>
      <c r="W518" s="18" t="n">
        <v>4.69</v>
      </c>
      <c r="X518" s="2" t="n">
        <v>1296.950095753218</v>
      </c>
      <c r="Y518" s="19" t="inlineStr"/>
      <c r="Z518" s="14" t="inlineStr"/>
      <c r="AA518" s="14" t="n"/>
      <c r="AB518" s="14" t="n"/>
      <c r="AC518" s="14" t="n"/>
      <c r="AD518" s="14" t="n"/>
      <c r="AE518" s="14" t="n"/>
      <c r="AF518" s="14" t="n"/>
      <c r="AG518" s="14" t="n"/>
      <c r="AH518" s="11" t="n">
        <v>0.25</v>
      </c>
      <c r="AI518" s="2">
        <f>SUM(N518,P518,R518,T518,V518,X518,Z518)</f>
        <v/>
      </c>
      <c r="AJ518" s="20">
        <f>IFERROR(AI518/$AI$616*100,0)</f>
        <v/>
      </c>
      <c r="AK518" s="2">
        <f>IFERROR(AJ518/100*$AK$1,0)</f>
        <v/>
      </c>
    </row>
    <row r="519">
      <c r="A519" s="11" t="inlineStr">
        <is>
          <t>10.19.4.00.001</t>
        </is>
      </c>
      <c r="B519" s="11" t="inlineStr">
        <is>
          <t>ANNA MARIE ROSIVAL</t>
        </is>
      </c>
      <c r="C519" s="11" t="inlineStr">
        <is>
          <t>12321 SHIELDSVILLE BLVD</t>
        </is>
      </c>
      <c r="D519" s="11" t="inlineStr">
        <is>
          <t>LONSDALE MN 55046</t>
        </is>
      </c>
      <c r="E519" s="11" t="inlineStr">
        <is>
          <t>NW SE</t>
        </is>
      </c>
      <c r="F519" s="12" t="n">
        <v>19</v>
      </c>
      <c r="G519" s="12" t="n">
        <v>110</v>
      </c>
      <c r="H519" s="12" t="n">
        <v>21</v>
      </c>
      <c r="I519" s="11" t="n">
        <v>67</v>
      </c>
      <c r="J519" s="11" t="n">
        <v>25.69</v>
      </c>
      <c r="K519" s="11">
        <f>SUM(M519,O519,Q519,S519,U519,W519)</f>
        <v/>
      </c>
      <c r="L519" s="11">
        <f>SUM(AA519,AC519,AE519,AG519,AH519)</f>
        <v/>
      </c>
      <c r="M519" s="13" t="n"/>
      <c r="N519" s="14" t="n"/>
      <c r="O519" s="15" t="n"/>
      <c r="P519" s="14" t="n"/>
      <c r="Q519" s="22" t="n">
        <v>21.22</v>
      </c>
      <c r="R519" s="2" t="n">
        <v>49055.33500000001</v>
      </c>
      <c r="S519" s="21" t="n">
        <v>4.39</v>
      </c>
      <c r="T519" s="2" t="n">
        <v>3044.57475</v>
      </c>
      <c r="U519" s="14" t="n"/>
      <c r="V519" s="14" t="n"/>
      <c r="W519" s="19" t="n"/>
      <c r="X519" s="14" t="n"/>
      <c r="Y519" s="19" t="inlineStr"/>
      <c r="Z519" s="14" t="inlineStr"/>
      <c r="AA519" s="14" t="n"/>
      <c r="AB519" s="14" t="n"/>
      <c r="AC519" s="14" t="n"/>
      <c r="AD519" s="14" t="n"/>
      <c r="AE519" s="14" t="n"/>
      <c r="AF519" s="14" t="n"/>
      <c r="AG519" s="14" t="n"/>
      <c r="AH519" s="11" t="n">
        <v>0.09</v>
      </c>
      <c r="AI519" s="2">
        <f>SUM(N519,P519,R519,T519,V519,X519,Z519)</f>
        <v/>
      </c>
      <c r="AJ519" s="20">
        <f>IFERROR(AI519/$AI$616*100,0)</f>
        <v/>
      </c>
      <c r="AK519" s="2">
        <f>IFERROR(AJ519/100*$AK$1,0)</f>
        <v/>
      </c>
    </row>
    <row r="520">
      <c r="A520" s="11" t="inlineStr">
        <is>
          <t>10.19.4.00.001</t>
        </is>
      </c>
      <c r="B520" s="11" t="inlineStr">
        <is>
          <t>ANNA MARIE ROSIVAL</t>
        </is>
      </c>
      <c r="C520" s="11" t="inlineStr">
        <is>
          <t>12321 SHIELDSVILLE BLVD</t>
        </is>
      </c>
      <c r="D520" s="11" t="inlineStr">
        <is>
          <t>LONSDALE MN 55046</t>
        </is>
      </c>
      <c r="E520" s="11" t="inlineStr">
        <is>
          <t>SE NE</t>
        </is>
      </c>
      <c r="F520" s="12" t="n">
        <v>19</v>
      </c>
      <c r="G520" s="12" t="n">
        <v>110</v>
      </c>
      <c r="H520" s="12" t="n">
        <v>21</v>
      </c>
      <c r="I520" s="11" t="n">
        <v>67</v>
      </c>
      <c r="J520" s="11" t="n">
        <v>0.39</v>
      </c>
      <c r="K520" s="11">
        <f>SUM(M520,O520,Q520,S520,U520,W520)</f>
        <v/>
      </c>
      <c r="L520" s="11">
        <f>SUM(AA520,AC520,AE520,AG520,AH520)</f>
        <v/>
      </c>
      <c r="M520" s="13" t="n"/>
      <c r="N520" s="14" t="n"/>
      <c r="O520" s="15" t="n"/>
      <c r="P520" s="14" t="n"/>
      <c r="Q520" s="22" t="n">
        <v>0.13</v>
      </c>
      <c r="R520" s="2" t="n">
        <v>300.5275</v>
      </c>
      <c r="S520" s="17" t="n"/>
      <c r="T520" s="14" t="n"/>
      <c r="U520" s="14" t="n"/>
      <c r="V520" s="14" t="n"/>
      <c r="W520" s="19" t="n"/>
      <c r="X520" s="14" t="n"/>
      <c r="Y520" s="19" t="inlineStr"/>
      <c r="Z520" s="14" t="inlineStr"/>
      <c r="AA520" s="14" t="n"/>
      <c r="AB520" s="14" t="n"/>
      <c r="AC520" s="14" t="n"/>
      <c r="AD520" s="14" t="n"/>
      <c r="AE520" s="14" t="n"/>
      <c r="AF520" s="14" t="n"/>
      <c r="AG520" s="14" t="n"/>
      <c r="AH520" s="11" t="n">
        <v>0.26</v>
      </c>
      <c r="AI520" s="2">
        <f>SUM(N520,P520,R520,T520,V520,X520,Z520)</f>
        <v/>
      </c>
      <c r="AJ520" s="20">
        <f>IFERROR(AI520/$AI$616*100,0)</f>
        <v/>
      </c>
      <c r="AK520" s="2">
        <f>IFERROR(AJ520/100*$AK$1,0)</f>
        <v/>
      </c>
    </row>
    <row r="521">
      <c r="A521" s="11" t="inlineStr">
        <is>
          <t>10.19.4.75.001</t>
        </is>
      </c>
      <c r="B521" s="11" t="inlineStr">
        <is>
          <t>PAUL R &amp; ANGELA M SCHEFFLER TRUST</t>
        </is>
      </c>
      <c r="C521" s="11" t="inlineStr">
        <is>
          <t>18850 FAIRBANKS AVE</t>
        </is>
      </c>
      <c r="D521" s="11" t="inlineStr">
        <is>
          <t>FARIBAULT MN 55021</t>
        </is>
      </c>
      <c r="E521" s="11" t="inlineStr">
        <is>
          <t>SE SE</t>
        </is>
      </c>
      <c r="F521" s="12" t="n">
        <v>19</v>
      </c>
      <c r="G521" s="12" t="n">
        <v>110</v>
      </c>
      <c r="H521" s="12" t="n">
        <v>21</v>
      </c>
      <c r="I521" s="11" t="n">
        <v>80</v>
      </c>
      <c r="J521" s="11" t="n">
        <v>16.06</v>
      </c>
      <c r="K521" s="11">
        <f>SUM(M521,O521,Q521,S521,U521,W521)</f>
        <v/>
      </c>
      <c r="L521" s="11">
        <f>SUM(AA521,AC521,AE521,AG521,AH521)</f>
        <v/>
      </c>
      <c r="M521" s="13" t="n"/>
      <c r="N521" s="14" t="n"/>
      <c r="O521" s="15" t="n"/>
      <c r="P521" s="14" t="n"/>
      <c r="Q521" s="22" t="n">
        <v>5.26</v>
      </c>
      <c r="R521" s="2" t="n">
        <v>12159.805</v>
      </c>
      <c r="S521" s="21" t="n">
        <v>5.1</v>
      </c>
      <c r="T521" s="2" t="n">
        <v>3536.9775</v>
      </c>
      <c r="U521" s="14" t="n"/>
      <c r="V521" s="14" t="n"/>
      <c r="W521" s="18" t="n">
        <v>5.24</v>
      </c>
      <c r="X521" s="2" t="n">
        <v>1332.195754183507</v>
      </c>
      <c r="Y521" s="19" t="inlineStr"/>
      <c r="Z521" s="14" t="inlineStr"/>
      <c r="AA521" s="14" t="n"/>
      <c r="AB521" s="14" t="n"/>
      <c r="AC521" s="14" t="n"/>
      <c r="AD521" s="14" t="n"/>
      <c r="AE521" s="14" t="n"/>
      <c r="AF521" s="14" t="n"/>
      <c r="AG521" s="14" t="n"/>
      <c r="AH521" s="11" t="n">
        <v>0.44</v>
      </c>
      <c r="AI521" s="2">
        <f>SUM(N521,P521,R521,T521,V521,X521,Z521)</f>
        <v/>
      </c>
      <c r="AJ521" s="20">
        <f>IFERROR(AI521/$AI$616*100,0)</f>
        <v/>
      </c>
      <c r="AK521" s="2">
        <f>IFERROR(AJ521/100*$AK$1,0)</f>
        <v/>
      </c>
    </row>
    <row r="522">
      <c r="A522" s="11" t="inlineStr">
        <is>
          <t>10.19.4.75.001</t>
        </is>
      </c>
      <c r="B522" s="11" t="inlineStr">
        <is>
          <t>PAUL R &amp; ANGELA M SCHEFFLER TRUST</t>
        </is>
      </c>
      <c r="C522" s="11" t="inlineStr">
        <is>
          <t>18850 FAIRBANKS AVE</t>
        </is>
      </c>
      <c r="D522" s="11" t="inlineStr">
        <is>
          <t>FARIBAULT MN 55021</t>
        </is>
      </c>
      <c r="E522" s="11" t="inlineStr">
        <is>
          <t>SW SE</t>
        </is>
      </c>
      <c r="F522" s="12" t="n">
        <v>19</v>
      </c>
      <c r="G522" s="12" t="n">
        <v>110</v>
      </c>
      <c r="H522" s="12" t="n">
        <v>21</v>
      </c>
      <c r="I522" s="11" t="n">
        <v>80</v>
      </c>
      <c r="J522" s="11" t="n">
        <v>2.51</v>
      </c>
      <c r="K522" s="11">
        <f>SUM(M522,O522,Q522,S522,U522,W522)</f>
        <v/>
      </c>
      <c r="L522" s="11">
        <f>SUM(AA522,AC522,AE522,AG522,AH522)</f>
        <v/>
      </c>
      <c r="M522" s="13" t="n"/>
      <c r="N522" s="14" t="n"/>
      <c r="O522" s="15" t="n"/>
      <c r="P522" s="14" t="n"/>
      <c r="Q522" s="22" t="n">
        <v>1.65</v>
      </c>
      <c r="R522" s="2" t="n">
        <v>3814.387500000001</v>
      </c>
      <c r="S522" s="21" t="n">
        <v>0.78</v>
      </c>
      <c r="T522" s="2" t="n">
        <v>540.9495000000002</v>
      </c>
      <c r="U522" s="14" t="n"/>
      <c r="V522" s="14" t="n"/>
      <c r="W522" s="19" t="n"/>
      <c r="X522" s="14" t="n"/>
      <c r="Y522" s="19" t="inlineStr"/>
      <c r="Z522" s="14" t="inlineStr"/>
      <c r="AA522" s="14" t="n"/>
      <c r="AB522" s="14" t="n"/>
      <c r="AC522" s="14" t="n"/>
      <c r="AD522" s="14" t="n"/>
      <c r="AE522" s="14" t="n"/>
      <c r="AF522" s="14" t="n"/>
      <c r="AG522" s="14" t="n"/>
      <c r="AH522" s="11" t="n">
        <v>0.07000000000000001</v>
      </c>
      <c r="AI522" s="2">
        <f>SUM(N522,P522,R522,T522,V522,X522,Z522)</f>
        <v/>
      </c>
      <c r="AJ522" s="20">
        <f>IFERROR(AI522/$AI$616*100,0)</f>
        <v/>
      </c>
      <c r="AK522" s="2">
        <f>IFERROR(AJ522/100*$AK$1,0)</f>
        <v/>
      </c>
    </row>
    <row r="523">
      <c r="A523" s="11" t="inlineStr">
        <is>
          <t>10.20.1.50.001</t>
        </is>
      </c>
      <c r="B523" s="11" t="inlineStr">
        <is>
          <t>LARRY C &amp; DARLENE M SCHULTZ</t>
        </is>
      </c>
      <c r="C523" s="11" t="inlineStr">
        <is>
          <t>5315 185TH ST W</t>
        </is>
      </c>
      <c r="D523" s="11" t="inlineStr">
        <is>
          <t>FARIBAULT MN  55021</t>
        </is>
      </c>
      <c r="E523" s="11" t="inlineStr">
        <is>
          <t>SW NE</t>
        </is>
      </c>
      <c r="F523" s="12" t="n">
        <v>20</v>
      </c>
      <c r="G523" s="12" t="n">
        <v>110</v>
      </c>
      <c r="H523" s="12" t="n">
        <v>21</v>
      </c>
      <c r="I523" s="11" t="n">
        <v>9</v>
      </c>
      <c r="J523" s="11" t="n">
        <v>8.23</v>
      </c>
      <c r="K523" s="11">
        <f>SUM(M523,O523,Q523,S523,U523,W523)</f>
        <v/>
      </c>
      <c r="L523" s="11">
        <f>SUM(AA523,AC523,AE523,AG523,AH523)</f>
        <v/>
      </c>
      <c r="M523" s="13" t="n"/>
      <c r="N523" s="14" t="n"/>
      <c r="O523" s="15" t="n"/>
      <c r="P523" s="14" t="n"/>
      <c r="Q523" s="16" t="n"/>
      <c r="R523" s="14" t="n"/>
      <c r="S523" s="17" t="n"/>
      <c r="T523" s="14" t="n"/>
      <c r="U523" s="14" t="n"/>
      <c r="V523" s="14" t="n"/>
      <c r="W523" s="18" t="n">
        <v>3.38</v>
      </c>
      <c r="X523" s="2" t="n">
        <v>989.7873381848785</v>
      </c>
      <c r="Y523" s="19" t="inlineStr"/>
      <c r="Z523" s="14" t="inlineStr"/>
      <c r="AA523" s="14" t="n"/>
      <c r="AB523" s="14" t="n"/>
      <c r="AC523" s="14" t="n"/>
      <c r="AD523" s="14" t="n"/>
      <c r="AE523" s="14" t="n"/>
      <c r="AF523" s="14" t="n"/>
      <c r="AG523" s="14" t="n"/>
      <c r="AH523" s="11" t="n">
        <v>4.83</v>
      </c>
      <c r="AI523" s="2">
        <f>SUM(N523,P523,R523,T523,V523,X523,Z523)</f>
        <v/>
      </c>
      <c r="AJ523" s="20">
        <f>IFERROR(AI523/$AI$616*100,0)</f>
        <v/>
      </c>
      <c r="AK523" s="2">
        <f>IFERROR(AJ523/100*$AK$1,0)</f>
        <v/>
      </c>
    </row>
    <row r="524">
      <c r="A524" s="11" t="inlineStr">
        <is>
          <t>10.20.1.50.002</t>
        </is>
      </c>
      <c r="B524" s="11" t="inlineStr">
        <is>
          <t>GARY L &amp; JUDY CASPER STEWARD</t>
        </is>
      </c>
      <c r="C524" s="11" t="inlineStr">
        <is>
          <t>5325 185TH ST W</t>
        </is>
      </c>
      <c r="D524" s="11" t="inlineStr">
        <is>
          <t>FARIBAULT MN 55021</t>
        </is>
      </c>
      <c r="E524" s="11" t="inlineStr">
        <is>
          <t>SW NE</t>
        </is>
      </c>
      <c r="F524" s="12" t="n">
        <v>20</v>
      </c>
      <c r="G524" s="12" t="n">
        <v>110</v>
      </c>
      <c r="H524" s="12" t="n">
        <v>21</v>
      </c>
      <c r="I524" s="11" t="n">
        <v>8</v>
      </c>
      <c r="J524" s="11" t="n">
        <v>7.14</v>
      </c>
      <c r="K524" s="11">
        <f>SUM(M524,O524,Q524,S524,U524,W524)</f>
        <v/>
      </c>
      <c r="L524" s="11">
        <f>SUM(AA524,AC524,AE524,AG524,AH524)</f>
        <v/>
      </c>
      <c r="M524" s="13" t="n"/>
      <c r="N524" s="14" t="n"/>
      <c r="O524" s="15" t="n"/>
      <c r="P524" s="14" t="n"/>
      <c r="Q524" s="16" t="n"/>
      <c r="R524" s="14" t="n"/>
      <c r="S524" s="17" t="n"/>
      <c r="T524" s="14" t="n"/>
      <c r="U524" s="14" t="n"/>
      <c r="V524" s="14" t="n"/>
      <c r="W524" s="18" t="n">
        <v>3.03</v>
      </c>
      <c r="X524" s="2" t="n">
        <v>844.6414290686241</v>
      </c>
      <c r="Y524" s="19" t="inlineStr"/>
      <c r="Z524" s="14" t="inlineStr"/>
      <c r="AA524" s="14" t="n"/>
      <c r="AB524" s="14" t="n"/>
      <c r="AC524" s="14" t="n"/>
      <c r="AD524" s="14" t="n"/>
      <c r="AE524" s="14" t="n"/>
      <c r="AF524" s="14" t="n"/>
      <c r="AG524" s="14" t="n"/>
      <c r="AH524" s="11" t="n">
        <v>4.11</v>
      </c>
      <c r="AI524" s="2">
        <f>SUM(N524,P524,R524,T524,V524,X524,Z524)</f>
        <v/>
      </c>
      <c r="AJ524" s="20">
        <f>IFERROR(AI524/$AI$616*100,0)</f>
        <v/>
      </c>
      <c r="AK524" s="2">
        <f>IFERROR(AJ524/100*$AK$1,0)</f>
        <v/>
      </c>
    </row>
    <row r="525">
      <c r="A525" s="11" t="inlineStr">
        <is>
          <t>10.20.1.75.002</t>
        </is>
      </c>
      <c r="B525" s="11" t="inlineStr">
        <is>
          <t>ZACHARY D ATKINSON &amp; AMY FINN</t>
        </is>
      </c>
      <c r="C525" s="11" t="inlineStr">
        <is>
          <t>18386 ECHO AVE</t>
        </is>
      </c>
      <c r="D525" s="11" t="inlineStr">
        <is>
          <t>FARIBAULT MN 55021</t>
        </is>
      </c>
      <c r="E525" s="11" t="inlineStr">
        <is>
          <t>SE NE</t>
        </is>
      </c>
      <c r="F525" s="12" t="n">
        <v>20</v>
      </c>
      <c r="G525" s="12" t="n">
        <v>110</v>
      </c>
      <c r="H525" s="12" t="n">
        <v>21</v>
      </c>
      <c r="I525" s="11" t="n">
        <v>30</v>
      </c>
      <c r="J525" s="11" t="n">
        <v>20.14</v>
      </c>
      <c r="K525" s="11">
        <f>SUM(M525,O525,Q525,S525,U525,W525)</f>
        <v/>
      </c>
      <c r="L525" s="11">
        <f>SUM(AA525,AC525,AE525,AG525,AH525)</f>
        <v/>
      </c>
      <c r="M525" s="13" t="n"/>
      <c r="N525" s="14" t="n"/>
      <c r="O525" s="23" t="n">
        <v>0.44</v>
      </c>
      <c r="P525" s="2" t="n">
        <v>1607.375</v>
      </c>
      <c r="Q525" s="22" t="n">
        <v>8.279999999999999</v>
      </c>
      <c r="R525" s="2" t="n">
        <v>19141.29</v>
      </c>
      <c r="S525" s="21" t="n">
        <v>7.09</v>
      </c>
      <c r="T525" s="2" t="n">
        <v>4917.092249999999</v>
      </c>
      <c r="U525" s="14" t="n"/>
      <c r="V525" s="14" t="n"/>
      <c r="W525" s="19" t="n"/>
      <c r="X525" s="14" t="n"/>
      <c r="Y525" s="19" t="inlineStr"/>
      <c r="Z525" s="14" t="inlineStr"/>
      <c r="AA525" s="14" t="n"/>
      <c r="AB525" s="14" t="n"/>
      <c r="AC525" s="14" t="n"/>
      <c r="AD525" s="14" t="n"/>
      <c r="AE525" s="14" t="n"/>
      <c r="AF525" s="14" t="n"/>
      <c r="AG525" s="14" t="n"/>
      <c r="AH525" s="11" t="n">
        <v>4.33</v>
      </c>
      <c r="AI525" s="2">
        <f>SUM(N525,P525,R525,T525,V525,X525,Z525)</f>
        <v/>
      </c>
      <c r="AJ525" s="20">
        <f>IFERROR(AI525/$AI$616*100,0)</f>
        <v/>
      </c>
      <c r="AK525" s="2">
        <f>IFERROR(AJ525/100*$AK$1,0)</f>
        <v/>
      </c>
    </row>
    <row r="526">
      <c r="A526" s="11" t="inlineStr">
        <is>
          <t>10.20.1.75.003</t>
        </is>
      </c>
      <c r="B526" s="11" t="inlineStr">
        <is>
          <t>ZACHARY D ATKINSON &amp; AMY FINN</t>
        </is>
      </c>
      <c r="C526" s="11" t="inlineStr">
        <is>
          <t>18386 ECHO AVE</t>
        </is>
      </c>
      <c r="D526" s="11" t="inlineStr">
        <is>
          <t>FARIBAULT MN 55021</t>
        </is>
      </c>
      <c r="E526" s="11" t="inlineStr">
        <is>
          <t>SE NE</t>
        </is>
      </c>
      <c r="F526" s="12" t="n">
        <v>20</v>
      </c>
      <c r="G526" s="12" t="n">
        <v>110</v>
      </c>
      <c r="H526" s="12" t="n">
        <v>21</v>
      </c>
      <c r="I526" s="11" t="n">
        <v>10</v>
      </c>
      <c r="J526" s="11" t="n">
        <v>4.39</v>
      </c>
      <c r="K526" s="11">
        <f>SUM(M526,O526,Q526,S526,U526,W526)</f>
        <v/>
      </c>
      <c r="L526" s="11">
        <f>SUM(AA526,AC526,AE526,AG526,AH526)</f>
        <v/>
      </c>
      <c r="M526" s="13" t="n"/>
      <c r="N526" s="14" t="n"/>
      <c r="O526" s="15" t="n"/>
      <c r="P526" s="14" t="n"/>
      <c r="Q526" s="22" t="n">
        <v>0.35</v>
      </c>
      <c r="R526" s="2" t="n">
        <v>809.1125000000001</v>
      </c>
      <c r="S526" s="21" t="n">
        <v>0.99</v>
      </c>
      <c r="T526" s="2" t="n">
        <v>686.5897500000001</v>
      </c>
      <c r="U526" s="14" t="n"/>
      <c r="V526" s="14" t="n"/>
      <c r="W526" s="18" t="n">
        <v>0.52</v>
      </c>
      <c r="X526" s="2" t="n">
        <v>129.82788</v>
      </c>
      <c r="Y526" s="19" t="inlineStr"/>
      <c r="Z526" s="14" t="inlineStr"/>
      <c r="AA526" s="14" t="n"/>
      <c r="AB526" s="14" t="n"/>
      <c r="AC526" s="14" t="n"/>
      <c r="AD526" s="14" t="n"/>
      <c r="AE526" s="14" t="n"/>
      <c r="AF526" s="14" t="n"/>
      <c r="AG526" s="14" t="n"/>
      <c r="AH526" s="11" t="n">
        <v>2.53</v>
      </c>
      <c r="AI526" s="2">
        <f>SUM(N526,P526,R526,T526,V526,X526,Z526)</f>
        <v/>
      </c>
      <c r="AJ526" s="20">
        <f>IFERROR(AI526/$AI$616*100,0)</f>
        <v/>
      </c>
      <c r="AK526" s="2">
        <f>IFERROR(AJ526/100*$AK$1,0)</f>
        <v/>
      </c>
    </row>
    <row r="527">
      <c r="A527" s="11" t="inlineStr">
        <is>
          <t>10.20.2.00.001</t>
        </is>
      </c>
      <c r="B527" s="11" t="inlineStr">
        <is>
          <t>THOMAS K FURLONG TRUST</t>
        </is>
      </c>
      <c r="C527" s="11" t="inlineStr">
        <is>
          <t>5998 177TH ST W</t>
        </is>
      </c>
      <c r="D527" s="11" t="inlineStr">
        <is>
          <t>FARIBAULT MN 55021</t>
        </is>
      </c>
      <c r="E527" s="11" t="inlineStr">
        <is>
          <t>NE NE</t>
        </is>
      </c>
      <c r="F527" s="12" t="n">
        <v>20</v>
      </c>
      <c r="G527" s="12" t="n">
        <v>110</v>
      </c>
      <c r="H527" s="12" t="n">
        <v>21</v>
      </c>
      <c r="I527" s="11" t="n">
        <v>154</v>
      </c>
      <c r="J527" s="11" t="n">
        <v>0.42</v>
      </c>
      <c r="K527" s="11">
        <f>SUM(M527,O527,Q527,S527,U527,W527)</f>
        <v/>
      </c>
      <c r="L527" s="11">
        <f>SUM(AA527,AC527,AE527,AG527,AH527)</f>
        <v/>
      </c>
      <c r="M527" s="13" t="n"/>
      <c r="N527" s="14" t="n"/>
      <c r="O527" s="15" t="n"/>
      <c r="P527" s="14" t="n"/>
      <c r="Q527" s="16" t="n"/>
      <c r="R527" s="14" t="n"/>
      <c r="S527" s="17" t="n"/>
      <c r="T527" s="14" t="n"/>
      <c r="U527" s="14" t="n"/>
      <c r="V527" s="14" t="n"/>
      <c r="W527" s="19" t="n"/>
      <c r="X527" s="14" t="n"/>
      <c r="Y527" s="19" t="inlineStr"/>
      <c r="Z527" s="14" t="inlineStr"/>
      <c r="AA527" s="14" t="n"/>
      <c r="AB527" s="14" t="n"/>
      <c r="AC527" s="14" t="n"/>
      <c r="AD527" s="14" t="n"/>
      <c r="AE527" s="14" t="n"/>
      <c r="AF527" s="14" t="n"/>
      <c r="AG527" s="14" t="n"/>
      <c r="AH527" s="11" t="n">
        <v>0.42</v>
      </c>
      <c r="AI527" s="2">
        <f>SUM(N527,P527,R527,T527,V527,X527,Z527)</f>
        <v/>
      </c>
      <c r="AJ527" s="20">
        <f>IFERROR(AI527/$AI$616*100,0)</f>
        <v/>
      </c>
      <c r="AK527" s="2">
        <f>IFERROR(AJ527/100*$AK$1,0)</f>
        <v/>
      </c>
    </row>
    <row r="528">
      <c r="A528" s="11" t="inlineStr">
        <is>
          <t>10.20.2.00.001</t>
        </is>
      </c>
      <c r="B528" s="11" t="inlineStr">
        <is>
          <t>THOMAS K FURLONG TRUST</t>
        </is>
      </c>
      <c r="C528" s="11" t="inlineStr">
        <is>
          <t>5998 177TH ST W</t>
        </is>
      </c>
      <c r="D528" s="11" t="inlineStr">
        <is>
          <t>FARIBAULT MN 55021</t>
        </is>
      </c>
      <c r="E528" s="11" t="inlineStr">
        <is>
          <t>NE NW</t>
        </is>
      </c>
      <c r="F528" s="12" t="n">
        <v>20</v>
      </c>
      <c r="G528" s="12" t="n">
        <v>110</v>
      </c>
      <c r="H528" s="12" t="n">
        <v>21</v>
      </c>
      <c r="I528" s="11" t="n">
        <v>154</v>
      </c>
      <c r="J528" s="11" t="n">
        <v>39.69</v>
      </c>
      <c r="K528" s="11">
        <f>SUM(M528,O528,Q528,S528,U528,W528)</f>
        <v/>
      </c>
      <c r="L528" s="11">
        <f>SUM(AA528,AC528,AE528,AG528,AH528)</f>
        <v/>
      </c>
      <c r="M528" s="24" t="n">
        <v>0.03</v>
      </c>
      <c r="N528" s="2" t="n">
        <v>136.00125</v>
      </c>
      <c r="O528" s="23" t="n">
        <v>3.16</v>
      </c>
      <c r="P528" s="2" t="n">
        <v>11543.875</v>
      </c>
      <c r="Q528" s="22" t="n">
        <v>1.57</v>
      </c>
      <c r="R528" s="2" t="n">
        <v>3629.4475</v>
      </c>
      <c r="S528" s="17" t="n"/>
      <c r="T528" s="14" t="n"/>
      <c r="U528" s="14" t="n"/>
      <c r="V528" s="14" t="n"/>
      <c r="W528" s="19" t="n"/>
      <c r="X528" s="14" t="n"/>
      <c r="Y528" s="19" t="inlineStr"/>
      <c r="Z528" s="14" t="inlineStr"/>
      <c r="AA528" s="14" t="n"/>
      <c r="AB528" s="14" t="n"/>
      <c r="AC528" s="14" t="n"/>
      <c r="AD528" s="14" t="n"/>
      <c r="AE528" s="14" t="n"/>
      <c r="AF528" s="14" t="n"/>
      <c r="AG528" s="14" t="n"/>
      <c r="AH528" s="11" t="n">
        <v>34.92</v>
      </c>
      <c r="AI528" s="2">
        <f>SUM(N528,P528,R528,T528,V528,X528,Z528)</f>
        <v/>
      </c>
      <c r="AJ528" s="20">
        <f>IFERROR(AI528/$AI$616*100,0)</f>
        <v/>
      </c>
      <c r="AK528" s="2">
        <f>IFERROR(AJ528/100*$AK$1,0)</f>
        <v/>
      </c>
    </row>
    <row r="529">
      <c r="A529" s="11" t="inlineStr">
        <is>
          <t>10.20.2.00.001</t>
        </is>
      </c>
      <c r="B529" s="11" t="inlineStr">
        <is>
          <t>THOMAS K FURLONG TRUST</t>
        </is>
      </c>
      <c r="C529" s="11" t="inlineStr">
        <is>
          <t>5998 177TH ST W</t>
        </is>
      </c>
      <c r="D529" s="11" t="inlineStr">
        <is>
          <t>FARIBAULT MN 55021</t>
        </is>
      </c>
      <c r="E529" s="11" t="inlineStr">
        <is>
          <t>NW NE</t>
        </is>
      </c>
      <c r="F529" s="12" t="n">
        <v>20</v>
      </c>
      <c r="G529" s="12" t="n">
        <v>110</v>
      </c>
      <c r="H529" s="12" t="n">
        <v>21</v>
      </c>
      <c r="I529" s="11" t="n">
        <v>154</v>
      </c>
      <c r="J529" s="11" t="n">
        <v>34.16</v>
      </c>
      <c r="K529" s="11">
        <f>SUM(M529,O529,Q529,S529,U529,W529)</f>
        <v/>
      </c>
      <c r="L529" s="11">
        <f>SUM(AA529,AC529,AE529,AG529,AH529)</f>
        <v/>
      </c>
      <c r="M529" s="13" t="n"/>
      <c r="N529" s="14" t="n"/>
      <c r="O529" s="15" t="n"/>
      <c r="P529" s="14" t="n"/>
      <c r="Q529" s="22" t="n">
        <v>10.75</v>
      </c>
      <c r="R529" s="2" t="n">
        <v>24851.3125</v>
      </c>
      <c r="S529" s="21" t="n">
        <v>5.28</v>
      </c>
      <c r="T529" s="2" t="n">
        <v>3661.812</v>
      </c>
      <c r="U529" s="14" t="n"/>
      <c r="V529" s="14" t="n"/>
      <c r="W529" s="19" t="n"/>
      <c r="X529" s="14" t="n"/>
      <c r="Y529" s="19" t="inlineStr"/>
      <c r="Z529" s="14" t="inlineStr"/>
      <c r="AA529" s="14" t="n"/>
      <c r="AB529" s="14" t="n"/>
      <c r="AC529" s="14" t="n"/>
      <c r="AD529" s="14" t="n"/>
      <c r="AE529" s="14" t="n"/>
      <c r="AF529" s="14" t="n"/>
      <c r="AG529" s="14" t="n"/>
      <c r="AH529" s="11" t="n">
        <v>18.14</v>
      </c>
      <c r="AI529" s="2">
        <f>SUM(N529,P529,R529,T529,V529,X529,Z529)</f>
        <v/>
      </c>
      <c r="AJ529" s="20">
        <f>IFERROR(AI529/$AI$616*100,0)</f>
        <v/>
      </c>
      <c r="AK529" s="2">
        <f>IFERROR(AJ529/100*$AK$1,0)</f>
        <v/>
      </c>
    </row>
    <row r="530">
      <c r="A530" s="11" t="inlineStr">
        <is>
          <t>10.20.2.00.001</t>
        </is>
      </c>
      <c r="B530" s="11" t="inlineStr">
        <is>
          <t>THOMAS K FURLONG TRUST</t>
        </is>
      </c>
      <c r="C530" s="11" t="inlineStr">
        <is>
          <t>5998 177TH ST W</t>
        </is>
      </c>
      <c r="D530" s="11" t="inlineStr">
        <is>
          <t>FARIBAULT MN 55021</t>
        </is>
      </c>
      <c r="E530" s="11" t="inlineStr">
        <is>
          <t>SE NW</t>
        </is>
      </c>
      <c r="F530" s="12" t="n">
        <v>20</v>
      </c>
      <c r="G530" s="12" t="n">
        <v>110</v>
      </c>
      <c r="H530" s="12" t="n">
        <v>21</v>
      </c>
      <c r="I530" s="11" t="n">
        <v>154</v>
      </c>
      <c r="J530" s="11" t="n">
        <v>38.78</v>
      </c>
      <c r="K530" s="11">
        <f>SUM(M530,O530,Q530,S530,U530,W530)</f>
        <v/>
      </c>
      <c r="L530" s="11">
        <f>SUM(AA530,AC530,AE530,AG530,AH530)</f>
        <v/>
      </c>
      <c r="M530" s="24" t="n">
        <v>0.22</v>
      </c>
      <c r="N530" s="2" t="n">
        <v>997.3425000000001</v>
      </c>
      <c r="O530" s="23" t="n">
        <v>7.9</v>
      </c>
      <c r="P530" s="2" t="n">
        <v>28859.6875</v>
      </c>
      <c r="Q530" s="22" t="n">
        <v>5.33</v>
      </c>
      <c r="R530" s="2" t="n">
        <v>12321.6275</v>
      </c>
      <c r="S530" s="17" t="n"/>
      <c r="T530" s="14" t="n"/>
      <c r="U530" s="14" t="n"/>
      <c r="V530" s="14" t="n"/>
      <c r="W530" s="19" t="n"/>
      <c r="X530" s="14" t="n"/>
      <c r="Y530" s="19" t="inlineStr"/>
      <c r="Z530" s="14" t="inlineStr"/>
      <c r="AA530" s="14" t="n"/>
      <c r="AB530" s="14" t="n"/>
      <c r="AC530" s="14" t="n"/>
      <c r="AD530" s="14" t="n"/>
      <c r="AE530" s="14" t="n"/>
      <c r="AF530" s="14" t="n"/>
      <c r="AG530" s="14" t="n"/>
      <c r="AH530" s="11" t="n">
        <v>25.31</v>
      </c>
      <c r="AI530" s="2">
        <f>SUM(N530,P530,R530,T530,V530,X530,Z530)</f>
        <v/>
      </c>
      <c r="AJ530" s="20">
        <f>IFERROR(AI530/$AI$616*100,0)</f>
        <v/>
      </c>
      <c r="AK530" s="2">
        <f>IFERROR(AJ530/100*$AK$1,0)</f>
        <v/>
      </c>
    </row>
    <row r="531">
      <c r="A531" s="11" t="inlineStr">
        <is>
          <t>10.20.2.00.001</t>
        </is>
      </c>
      <c r="B531" s="11" t="inlineStr">
        <is>
          <t>THOMAS K FURLONG TRUST</t>
        </is>
      </c>
      <c r="C531" s="11" t="inlineStr">
        <is>
          <t>5998 177TH ST W</t>
        </is>
      </c>
      <c r="D531" s="11" t="inlineStr">
        <is>
          <t>FARIBAULT MN 55021</t>
        </is>
      </c>
      <c r="E531" s="11" t="inlineStr">
        <is>
          <t>SW NE</t>
        </is>
      </c>
      <c r="F531" s="12" t="n">
        <v>20</v>
      </c>
      <c r="G531" s="12" t="n">
        <v>110</v>
      </c>
      <c r="H531" s="12" t="n">
        <v>21</v>
      </c>
      <c r="I531" s="11" t="n">
        <v>154</v>
      </c>
      <c r="J531" s="11" t="n">
        <v>22.44</v>
      </c>
      <c r="K531" s="11">
        <f>SUM(M531,O531,Q531,S531,U531,W531)</f>
        <v/>
      </c>
      <c r="L531" s="11">
        <f>SUM(AA531,AC531,AE531,AG531,AH531)</f>
        <v/>
      </c>
      <c r="M531" s="13" t="n"/>
      <c r="N531" s="14" t="n"/>
      <c r="O531" s="15" t="n"/>
      <c r="P531" s="14" t="n"/>
      <c r="Q531" s="16" t="n"/>
      <c r="R531" s="14" t="n"/>
      <c r="S531" s="17" t="n"/>
      <c r="T531" s="14" t="n"/>
      <c r="U531" s="14" t="n"/>
      <c r="V531" s="14" t="n"/>
      <c r="W531" s="19" t="n"/>
      <c r="X531" s="14" t="n"/>
      <c r="Y531" s="19" t="inlineStr"/>
      <c r="Z531" s="14" t="inlineStr"/>
      <c r="AA531" s="14" t="n"/>
      <c r="AB531" s="14" t="n"/>
      <c r="AC531" s="14" t="n"/>
      <c r="AD531" s="14" t="n"/>
      <c r="AE531" s="14" t="n"/>
      <c r="AF531" s="14" t="n"/>
      <c r="AG531" s="14" t="n"/>
      <c r="AH531" s="11" t="n">
        <v>22.46</v>
      </c>
      <c r="AI531" s="2">
        <f>SUM(N531,P531,R531,T531,V531,X531,Z531)</f>
        <v/>
      </c>
      <c r="AJ531" s="20">
        <f>IFERROR(AI531/$AI$616*100,0)</f>
        <v/>
      </c>
      <c r="AK531" s="2">
        <f>IFERROR(AJ531/100*$AK$1,0)</f>
        <v/>
      </c>
    </row>
    <row r="532">
      <c r="A532" s="11" t="inlineStr">
        <is>
          <t>10.20.2.25.003</t>
        </is>
      </c>
      <c r="B532" s="11" t="inlineStr">
        <is>
          <t>DANIEL N ABLEMAN TRUST</t>
        </is>
      </c>
      <c r="C532" s="11" t="inlineStr">
        <is>
          <t>5412 185TH ST W</t>
        </is>
      </c>
      <c r="D532" s="11" t="inlineStr">
        <is>
          <t>FARIBAULT MN 55021</t>
        </is>
      </c>
      <c r="E532" s="11" t="inlineStr">
        <is>
          <t>NW NW</t>
        </is>
      </c>
      <c r="F532" s="12" t="n">
        <v>20</v>
      </c>
      <c r="G532" s="12" t="n">
        <v>110</v>
      </c>
      <c r="H532" s="12" t="n">
        <v>21</v>
      </c>
      <c r="I532" s="11" t="n">
        <v>90</v>
      </c>
      <c r="J532" s="11" t="n">
        <v>39.75</v>
      </c>
      <c r="K532" s="11">
        <f>SUM(M532,O532,Q532,S532,U532,W532)</f>
        <v/>
      </c>
      <c r="L532" s="11">
        <f>SUM(AA532,AC532,AE532,AG532,AH532)</f>
        <v/>
      </c>
      <c r="M532" s="24" t="n">
        <v>2.82</v>
      </c>
      <c r="N532" s="2" t="n">
        <v>12784.1175</v>
      </c>
      <c r="O532" s="23" t="n">
        <v>4.91</v>
      </c>
      <c r="P532" s="2" t="n">
        <v>17936.84375</v>
      </c>
      <c r="Q532" s="22" t="n">
        <v>0.76</v>
      </c>
      <c r="R532" s="2" t="n">
        <v>1756.93</v>
      </c>
      <c r="S532" s="17" t="n"/>
      <c r="T532" s="14" t="n"/>
      <c r="U532" s="14" t="n"/>
      <c r="V532" s="14" t="n"/>
      <c r="W532" s="19" t="n"/>
      <c r="X532" s="14" t="n"/>
      <c r="Y532" s="19" t="inlineStr"/>
      <c r="Z532" s="14" t="inlineStr"/>
      <c r="AA532" s="14" t="n"/>
      <c r="AB532" s="14" t="n"/>
      <c r="AC532" s="14" t="n"/>
      <c r="AD532" s="14" t="n"/>
      <c r="AE532" s="14" t="n"/>
      <c r="AF532" s="14" t="n"/>
      <c r="AG532" s="14" t="n"/>
      <c r="AH532" s="11" t="n">
        <v>31.26</v>
      </c>
      <c r="AI532" s="2">
        <f>SUM(N532,P532,R532,T532,V532,X532,Z532)</f>
        <v/>
      </c>
      <c r="AJ532" s="20">
        <f>IFERROR(AI532/$AI$616*100,0)</f>
        <v/>
      </c>
      <c r="AK532" s="2">
        <f>IFERROR(AJ532/100*$AK$1,0)</f>
        <v/>
      </c>
    </row>
    <row r="533">
      <c r="A533" s="11" t="inlineStr">
        <is>
          <t>10.20.2.25.003</t>
        </is>
      </c>
      <c r="B533" s="11" t="inlineStr">
        <is>
          <t>DANIEL N ABLEMAN TRUST</t>
        </is>
      </c>
      <c r="C533" s="11" t="inlineStr">
        <is>
          <t>5412 185TH ST W</t>
        </is>
      </c>
      <c r="D533" s="11" t="inlineStr">
        <is>
          <t>FARIBAULT MN 55021</t>
        </is>
      </c>
      <c r="E533" s="11" t="inlineStr">
        <is>
          <t>NW SE</t>
        </is>
      </c>
      <c r="F533" s="12" t="n">
        <v>20</v>
      </c>
      <c r="G533" s="12" t="n">
        <v>110</v>
      </c>
      <c r="H533" s="12" t="n">
        <v>21</v>
      </c>
      <c r="I533" s="11" t="n">
        <v>90</v>
      </c>
      <c r="J533" s="11" t="n">
        <v>9.220000000000001</v>
      </c>
      <c r="K533" s="11">
        <f>SUM(M533,O533,Q533,S533,U533,W533)</f>
        <v/>
      </c>
      <c r="L533" s="11">
        <f>SUM(AA533,AC533,AE533,AG533,AH533)</f>
        <v/>
      </c>
      <c r="M533" s="24" t="n">
        <v>0.28</v>
      </c>
      <c r="N533" s="2" t="n">
        <v>1269.345</v>
      </c>
      <c r="O533" s="23" t="n">
        <v>3.72</v>
      </c>
      <c r="P533" s="2" t="n">
        <v>13589.625</v>
      </c>
      <c r="Q533" s="22" t="n">
        <v>0.45</v>
      </c>
      <c r="R533" s="2" t="n">
        <v>1040.2875</v>
      </c>
      <c r="S533" s="17" t="n"/>
      <c r="T533" s="14" t="n"/>
      <c r="U533" s="14" t="n"/>
      <c r="V533" s="14" t="n"/>
      <c r="W533" s="19" t="n"/>
      <c r="X533" s="14" t="n"/>
      <c r="Y533" s="19" t="inlineStr"/>
      <c r="Z533" s="14" t="inlineStr"/>
      <c r="AA533" s="14" t="n"/>
      <c r="AB533" s="14" t="n"/>
      <c r="AC533" s="14" t="n"/>
      <c r="AD533" s="14" t="n"/>
      <c r="AE533" s="14" t="n"/>
      <c r="AF533" s="14" t="n"/>
      <c r="AG533" s="14" t="n"/>
      <c r="AH533" s="11" t="n">
        <v>4.74</v>
      </c>
      <c r="AI533" s="2">
        <f>SUM(N533,P533,R533,T533,V533,X533,Z533)</f>
        <v/>
      </c>
      <c r="AJ533" s="20">
        <f>IFERROR(AI533/$AI$616*100,0)</f>
        <v/>
      </c>
      <c r="AK533" s="2">
        <f>IFERROR(AJ533/100*$AK$1,0)</f>
        <v/>
      </c>
    </row>
    <row r="534">
      <c r="A534" s="11" t="inlineStr">
        <is>
          <t>10.20.2.25.003</t>
        </is>
      </c>
      <c r="B534" s="11" t="inlineStr">
        <is>
          <t>DANIEL N ABLEMAN TRUST</t>
        </is>
      </c>
      <c r="C534" s="11" t="inlineStr">
        <is>
          <t>5412 185TH ST W</t>
        </is>
      </c>
      <c r="D534" s="11" t="inlineStr">
        <is>
          <t>FARIBAULT MN 55021</t>
        </is>
      </c>
      <c r="E534" s="11" t="inlineStr">
        <is>
          <t>SW NW</t>
        </is>
      </c>
      <c r="F534" s="12" t="n">
        <v>20</v>
      </c>
      <c r="G534" s="12" t="n">
        <v>110</v>
      </c>
      <c r="H534" s="12" t="n">
        <v>21</v>
      </c>
      <c r="I534" s="11" t="n">
        <v>90</v>
      </c>
      <c r="J534" s="11" t="n">
        <v>38.83</v>
      </c>
      <c r="K534" s="11">
        <f>SUM(M534,O534,Q534,S534,U534,W534)</f>
        <v/>
      </c>
      <c r="L534" s="11">
        <f>SUM(AA534,AC534,AE534,AG534,AH534)</f>
        <v/>
      </c>
      <c r="M534" s="24" t="n">
        <v>4.57</v>
      </c>
      <c r="N534" s="2" t="n">
        <v>20717.52374999999</v>
      </c>
      <c r="O534" s="23" t="n">
        <v>14.96</v>
      </c>
      <c r="P534" s="2" t="n">
        <v>54650.74999999998</v>
      </c>
      <c r="Q534" s="22" t="n">
        <v>0.26</v>
      </c>
      <c r="R534" s="2" t="n">
        <v>601.0549999999998</v>
      </c>
      <c r="S534" s="17" t="n"/>
      <c r="T534" s="14" t="n"/>
      <c r="U534" s="14" t="n"/>
      <c r="V534" s="14" t="n"/>
      <c r="W534" s="18" t="n">
        <v>4.67</v>
      </c>
      <c r="X534" s="2" t="n">
        <v>1476.632633377766</v>
      </c>
      <c r="Y534" s="19" t="inlineStr"/>
      <c r="Z534" s="14" t="inlineStr"/>
      <c r="AA534" s="11" t="n">
        <v>0.45</v>
      </c>
      <c r="AB534" s="2">
        <f>AA534*$AB$1</f>
        <v/>
      </c>
      <c r="AC534" s="11" t="n">
        <v>0.18</v>
      </c>
      <c r="AD534" s="2">
        <f>AC534*$AD$1</f>
        <v/>
      </c>
      <c r="AE534" s="11" t="n">
        <v>0.76</v>
      </c>
      <c r="AF534" s="2">
        <f>AE534*$AF$1</f>
        <v/>
      </c>
      <c r="AG534" s="11" t="n">
        <v>2.13</v>
      </c>
      <c r="AH534" s="11" t="n">
        <v>10.8</v>
      </c>
      <c r="AI534" s="2">
        <f>SUM(N534,P534,R534,T534,V534,X534,Z534)</f>
        <v/>
      </c>
      <c r="AJ534" s="20">
        <f>IFERROR(AI534/$AI$616*100,0)</f>
        <v/>
      </c>
      <c r="AK534" s="2">
        <f>IFERROR(AJ534/100*$AK$1,0)</f>
        <v/>
      </c>
    </row>
    <row r="535">
      <c r="A535" s="11" t="inlineStr">
        <is>
          <t>10.20.3.00.001</t>
        </is>
      </c>
      <c r="B535" s="11" t="inlineStr">
        <is>
          <t>APPLE CREEK ORCHARD LLC</t>
        </is>
      </c>
      <c r="C535" s="11" t="inlineStr">
        <is>
          <t>588 160TH ST W</t>
        </is>
      </c>
      <c r="D535" s="11" t="inlineStr">
        <is>
          <t>SHAKOPEE MN 55379</t>
        </is>
      </c>
      <c r="E535" s="11" t="inlineStr">
        <is>
          <t>NE SW</t>
        </is>
      </c>
      <c r="F535" s="12" t="n">
        <v>20</v>
      </c>
      <c r="G535" s="12" t="n">
        <v>110</v>
      </c>
      <c r="H535" s="12" t="n">
        <v>21</v>
      </c>
      <c r="I535" s="11" t="n">
        <v>90</v>
      </c>
      <c r="J535" s="11" t="n">
        <v>38.88</v>
      </c>
      <c r="K535" s="11">
        <f>SUM(M535,O535,Q535,S535,U535,W535)</f>
        <v/>
      </c>
      <c r="L535" s="11">
        <f>SUM(AA535,AC535,AE535,AG535,AH535)</f>
        <v/>
      </c>
      <c r="M535" s="24" t="n">
        <v>3.42</v>
      </c>
      <c r="N535" s="2" t="n">
        <v>15504.1425</v>
      </c>
      <c r="O535" s="23" t="n">
        <v>8.960000000000001</v>
      </c>
      <c r="P535" s="2" t="n">
        <v>32732.00000000001</v>
      </c>
      <c r="Q535" s="22" t="n">
        <v>11.92</v>
      </c>
      <c r="R535" s="2" t="n">
        <v>27556.06</v>
      </c>
      <c r="S535" s="17" t="n"/>
      <c r="T535" s="14" t="n"/>
      <c r="U535" s="14" t="n"/>
      <c r="V535" s="14" t="n"/>
      <c r="W535" s="18" t="n">
        <v>5.14</v>
      </c>
      <c r="X535" s="2" t="n">
        <v>1511.497849171108</v>
      </c>
      <c r="Y535" s="19" t="inlineStr"/>
      <c r="Z535" s="14" t="inlineStr"/>
      <c r="AA535" s="11" t="n">
        <v>0.01</v>
      </c>
      <c r="AB535" s="2">
        <f>AA535*$AB$1</f>
        <v/>
      </c>
      <c r="AC535" s="11" t="n">
        <v>0.37</v>
      </c>
      <c r="AD535" s="2">
        <f>AC535*$AD$1</f>
        <v/>
      </c>
      <c r="AE535" s="11" t="n">
        <v>1.18</v>
      </c>
      <c r="AF535" s="2">
        <f>AE535*$AF$1</f>
        <v/>
      </c>
      <c r="AG535" s="11" t="n">
        <v>2.37</v>
      </c>
      <c r="AH535" s="11" t="n">
        <v>5.52</v>
      </c>
      <c r="AI535" s="2">
        <f>SUM(N535,P535,R535,T535,V535,X535,Z535)</f>
        <v/>
      </c>
      <c r="AJ535" s="20">
        <f>IFERROR(AI535/$AI$616*100,0)</f>
        <v/>
      </c>
      <c r="AK535" s="2">
        <f>IFERROR(AJ535/100*$AK$1,0)</f>
        <v/>
      </c>
    </row>
    <row r="536">
      <c r="A536" s="11" t="inlineStr">
        <is>
          <t>10.20.3.00.001</t>
        </is>
      </c>
      <c r="B536" s="11" t="inlineStr">
        <is>
          <t>APPLE CREEK ORCHARD LLC</t>
        </is>
      </c>
      <c r="C536" s="11" t="inlineStr">
        <is>
          <t>588 160TH ST W</t>
        </is>
      </c>
      <c r="D536" s="11" t="inlineStr">
        <is>
          <t>SHAKOPEE MN 55379</t>
        </is>
      </c>
      <c r="E536" s="11" t="inlineStr">
        <is>
          <t>NW SE</t>
        </is>
      </c>
      <c r="F536" s="12" t="n">
        <v>20</v>
      </c>
      <c r="G536" s="12" t="n">
        <v>110</v>
      </c>
      <c r="H536" s="12" t="n">
        <v>21</v>
      </c>
      <c r="I536" s="11" t="n">
        <v>90</v>
      </c>
      <c r="J536" s="11" t="n">
        <v>9.73</v>
      </c>
      <c r="K536" s="11">
        <f>SUM(M536,O536,Q536,S536,U536,W536)</f>
        <v/>
      </c>
      <c r="L536" s="11">
        <f>SUM(AA536,AC536,AE536,AG536,AH536)</f>
        <v/>
      </c>
      <c r="M536" s="13" t="n"/>
      <c r="N536" s="14" t="n"/>
      <c r="O536" s="23" t="n">
        <v>1.55</v>
      </c>
      <c r="P536" s="2" t="n">
        <v>5662.34375</v>
      </c>
      <c r="Q536" s="22" t="n">
        <v>0.17</v>
      </c>
      <c r="R536" s="2" t="n">
        <v>392.9975000000001</v>
      </c>
      <c r="S536" s="17" t="n"/>
      <c r="T536" s="14" t="n"/>
      <c r="U536" s="14" t="n"/>
      <c r="V536" s="14" t="n"/>
      <c r="W536" s="18" t="n">
        <v>2.8</v>
      </c>
      <c r="X536" s="2" t="n">
        <v>825.4536895275302</v>
      </c>
      <c r="Y536" s="19" t="inlineStr"/>
      <c r="Z536" s="14" t="inlineStr"/>
      <c r="AA536" s="14" t="n"/>
      <c r="AB536" s="14" t="n"/>
      <c r="AC536" s="14" t="n"/>
      <c r="AD536" s="14" t="n"/>
      <c r="AE536" s="14" t="n"/>
      <c r="AF536" s="14" t="n"/>
      <c r="AG536" s="14" t="n"/>
      <c r="AH536" s="11" t="n">
        <v>5.22</v>
      </c>
      <c r="AI536" s="2">
        <f>SUM(N536,P536,R536,T536,V536,X536,Z536)</f>
        <v/>
      </c>
      <c r="AJ536" s="20">
        <f>IFERROR(AI536/$AI$616*100,0)</f>
        <v/>
      </c>
      <c r="AK536" s="2">
        <f>IFERROR(AJ536/100*$AK$1,0)</f>
        <v/>
      </c>
    </row>
    <row r="537">
      <c r="A537" s="11" t="inlineStr">
        <is>
          <t>10.20.3.00.001</t>
        </is>
      </c>
      <c r="B537" s="11" t="inlineStr">
        <is>
          <t>APPLE CREEK ORCHARD LLC</t>
        </is>
      </c>
      <c r="C537" s="11" t="inlineStr">
        <is>
          <t>588 160TH ST W</t>
        </is>
      </c>
      <c r="D537" s="11" t="inlineStr">
        <is>
          <t>SHAKOPEE MN 55379</t>
        </is>
      </c>
      <c r="E537" s="11" t="inlineStr">
        <is>
          <t>SE SW</t>
        </is>
      </c>
      <c r="F537" s="12" t="n">
        <v>20</v>
      </c>
      <c r="G537" s="12" t="n">
        <v>110</v>
      </c>
      <c r="H537" s="12" t="n">
        <v>21</v>
      </c>
      <c r="I537" s="11" t="n">
        <v>90</v>
      </c>
      <c r="J537" s="11" t="n">
        <v>39.29</v>
      </c>
      <c r="K537" s="11">
        <f>SUM(M537,O537,Q537,S537,U537,W537)</f>
        <v/>
      </c>
      <c r="L537" s="11">
        <f>SUM(AA537,AC537,AE537,AG537,AH537)</f>
        <v/>
      </c>
      <c r="M537" s="24" t="n">
        <v>3.78</v>
      </c>
      <c r="N537" s="2" t="n">
        <v>17136.1575</v>
      </c>
      <c r="O537" s="23" t="n">
        <v>16.4</v>
      </c>
      <c r="P537" s="2" t="n">
        <v>59911.24999999999</v>
      </c>
      <c r="Q537" s="22" t="n">
        <v>4.8</v>
      </c>
      <c r="R537" s="2" t="n">
        <v>11096.4</v>
      </c>
      <c r="S537" s="17" t="n"/>
      <c r="T537" s="14" t="n"/>
      <c r="U537" s="14" t="n"/>
      <c r="V537" s="14" t="n"/>
      <c r="W537" s="19" t="n"/>
      <c r="X537" s="14" t="n"/>
      <c r="Y537" s="19" t="inlineStr"/>
      <c r="Z537" s="14" t="inlineStr"/>
      <c r="AA537" s="14" t="n"/>
      <c r="AB537" s="14" t="n"/>
      <c r="AC537" s="11" t="n">
        <v>0.08</v>
      </c>
      <c r="AD537" s="2">
        <f>AC537*$AD$1</f>
        <v/>
      </c>
      <c r="AE537" s="11" t="n">
        <v>1.2</v>
      </c>
      <c r="AF537" s="2">
        <f>AE537*$AF$1</f>
        <v/>
      </c>
      <c r="AG537" s="11" t="n">
        <v>1.84</v>
      </c>
      <c r="AH537" s="11" t="n">
        <v>11.16</v>
      </c>
      <c r="AI537" s="2">
        <f>SUM(N537,P537,R537,T537,V537,X537,Z537)</f>
        <v/>
      </c>
      <c r="AJ537" s="20">
        <f>IFERROR(AI537/$AI$616*100,0)</f>
        <v/>
      </c>
      <c r="AK537" s="2">
        <f>IFERROR(AJ537/100*$AK$1,0)</f>
        <v/>
      </c>
    </row>
    <row r="538">
      <c r="A538" s="11" t="inlineStr">
        <is>
          <t>10.20.3.25.001</t>
        </is>
      </c>
      <c r="B538" s="11" t="inlineStr">
        <is>
          <t>DANIEL F &amp; JEAN A LACANNE TRUST</t>
        </is>
      </c>
      <c r="C538" s="11" t="inlineStr">
        <is>
          <t>5435 195TH ST W</t>
        </is>
      </c>
      <c r="D538" s="11" t="inlineStr">
        <is>
          <t>FARIBAULT MN 55021</t>
        </is>
      </c>
      <c r="E538" s="11" t="inlineStr">
        <is>
          <t>NW SW</t>
        </is>
      </c>
      <c r="F538" s="12" t="n">
        <v>20</v>
      </c>
      <c r="G538" s="12" t="n">
        <v>110</v>
      </c>
      <c r="H538" s="12" t="n">
        <v>21</v>
      </c>
      <c r="I538" s="11" t="n">
        <v>80</v>
      </c>
      <c r="J538" s="11" t="n">
        <v>37.99</v>
      </c>
      <c r="K538" s="11">
        <f>SUM(M538,O538,Q538,S538,U538,W538)</f>
        <v/>
      </c>
      <c r="L538" s="11">
        <f>SUM(AA538,AC538,AE538,AG538,AH538)</f>
        <v/>
      </c>
      <c r="M538" s="13" t="n"/>
      <c r="N538" s="14" t="n"/>
      <c r="O538" s="23" t="n">
        <v>22.73</v>
      </c>
      <c r="P538" s="2" t="n">
        <v>83035.53125</v>
      </c>
      <c r="Q538" s="22" t="n">
        <v>13.65</v>
      </c>
      <c r="R538" s="2" t="n">
        <v>31555.3875</v>
      </c>
      <c r="S538" s="21" t="n">
        <v>1.59</v>
      </c>
      <c r="T538" s="2" t="n">
        <v>1102.70475</v>
      </c>
      <c r="U538" s="14" t="n"/>
      <c r="V538" s="14" t="n"/>
      <c r="W538" s="19" t="n"/>
      <c r="X538" s="14" t="n"/>
      <c r="Y538" s="19" t="inlineStr"/>
      <c r="Z538" s="14" t="inlineStr"/>
      <c r="AA538" s="14" t="n"/>
      <c r="AB538" s="14" t="n"/>
      <c r="AC538" s="11" t="n">
        <v>0.02</v>
      </c>
      <c r="AD538" s="2">
        <f>AC538*$AD$1</f>
        <v/>
      </c>
      <c r="AE538" s="14" t="n"/>
      <c r="AF538" s="14" t="n"/>
      <c r="AG538" s="14" t="n"/>
      <c r="AH538" s="14" t="n"/>
      <c r="AI538" s="2">
        <f>SUM(N538,P538,R538,T538,V538,X538,Z538)</f>
        <v/>
      </c>
      <c r="AJ538" s="20">
        <f>IFERROR(AI538/$AI$616*100,0)</f>
        <v/>
      </c>
      <c r="AK538" s="2">
        <f>IFERROR(AJ538/100*$AK$1,0)</f>
        <v/>
      </c>
    </row>
    <row r="539">
      <c r="A539" s="11" t="inlineStr">
        <is>
          <t>10.20.3.25.001</t>
        </is>
      </c>
      <c r="B539" s="11" t="inlineStr">
        <is>
          <t>DANIEL F &amp; JEAN A LACANNE TRUST</t>
        </is>
      </c>
      <c r="C539" s="11" t="inlineStr">
        <is>
          <t>5435 195TH ST W</t>
        </is>
      </c>
      <c r="D539" s="11" t="inlineStr">
        <is>
          <t>FARIBAULT MN 55021</t>
        </is>
      </c>
      <c r="E539" s="11" t="inlineStr">
        <is>
          <t>SW SW</t>
        </is>
      </c>
      <c r="F539" s="12" t="n">
        <v>20</v>
      </c>
      <c r="G539" s="12" t="n">
        <v>110</v>
      </c>
      <c r="H539" s="12" t="n">
        <v>21</v>
      </c>
      <c r="I539" s="11" t="n">
        <v>80</v>
      </c>
      <c r="J539" s="11" t="n">
        <v>37.57</v>
      </c>
      <c r="K539" s="11">
        <f>SUM(M539,O539,Q539,S539,U539,W539)</f>
        <v/>
      </c>
      <c r="L539" s="11">
        <f>SUM(AA539,AC539,AE539,AG539,AH539)</f>
        <v/>
      </c>
      <c r="M539" s="13" t="n"/>
      <c r="N539" s="14" t="n"/>
      <c r="O539" s="23" t="n">
        <v>4.05</v>
      </c>
      <c r="P539" s="2" t="n">
        <v>14795.15625</v>
      </c>
      <c r="Q539" s="22" t="n">
        <v>27.18</v>
      </c>
      <c r="R539" s="2" t="n">
        <v>62833.365</v>
      </c>
      <c r="S539" s="21" t="n">
        <v>6.33</v>
      </c>
      <c r="T539" s="2" t="n">
        <v>4390.01325</v>
      </c>
      <c r="U539" s="14" t="n"/>
      <c r="V539" s="14" t="n"/>
      <c r="W539" s="19" t="n"/>
      <c r="X539" s="14" t="n"/>
      <c r="Y539" s="19" t="inlineStr"/>
      <c r="Z539" s="14" t="inlineStr"/>
      <c r="AA539" s="14" t="n"/>
      <c r="AB539" s="14" t="n"/>
      <c r="AC539" s="14" t="n"/>
      <c r="AD539" s="14" t="n"/>
      <c r="AE539" s="14" t="n"/>
      <c r="AF539" s="14" t="n"/>
      <c r="AG539" s="14" t="n"/>
      <c r="AH539" s="14" t="n"/>
      <c r="AI539" s="2">
        <f>SUM(N539,P539,R539,T539,V539,X539,Z539)</f>
        <v/>
      </c>
      <c r="AJ539" s="20">
        <f>IFERROR(AI539/$AI$616*100,0)</f>
        <v/>
      </c>
      <c r="AK539" s="2">
        <f>IFERROR(AJ539/100*$AK$1,0)</f>
        <v/>
      </c>
    </row>
    <row r="540">
      <c r="A540" s="11" t="inlineStr">
        <is>
          <t>10.20.4.00.001</t>
        </is>
      </c>
      <c r="B540" s="11" t="inlineStr">
        <is>
          <t>MITCHELL E &amp; BRENDA VINCENT</t>
        </is>
      </c>
      <c r="C540" s="11" t="inlineStr">
        <is>
          <t>5230 185TH ST W</t>
        </is>
      </c>
      <c r="D540" s="11" t="inlineStr">
        <is>
          <t>FARIBAULT MN  55021</t>
        </is>
      </c>
      <c r="E540" s="11" t="inlineStr">
        <is>
          <t>NE SE</t>
        </is>
      </c>
      <c r="F540" s="12" t="n">
        <v>20</v>
      </c>
      <c r="G540" s="12" t="n">
        <v>110</v>
      </c>
      <c r="H540" s="12" t="n">
        <v>21</v>
      </c>
      <c r="I540" s="11" t="n">
        <v>14</v>
      </c>
      <c r="J540" s="11" t="n">
        <v>12.97</v>
      </c>
      <c r="K540" s="11">
        <f>SUM(M540,O540,Q540,S540,U540,W540)</f>
        <v/>
      </c>
      <c r="L540" s="11">
        <f>SUM(AA540,AC540,AE540,AG540,AH540)</f>
        <v/>
      </c>
      <c r="M540" s="13" t="n"/>
      <c r="N540" s="14" t="n"/>
      <c r="O540" s="15" t="n"/>
      <c r="P540" s="14" t="n"/>
      <c r="Q540" s="16" t="n"/>
      <c r="R540" s="14" t="n"/>
      <c r="S540" s="17" t="n"/>
      <c r="T540" s="14" t="n"/>
      <c r="U540" s="14" t="n"/>
      <c r="V540" s="14" t="n"/>
      <c r="W540" s="18" t="n">
        <v>2.77</v>
      </c>
      <c r="X540" s="2" t="n">
        <v>728.7637746394561</v>
      </c>
      <c r="Y540" s="19" t="inlineStr"/>
      <c r="Z540" s="14" t="inlineStr"/>
      <c r="AA540" s="14" t="n"/>
      <c r="AB540" s="14" t="n"/>
      <c r="AC540" s="14" t="n"/>
      <c r="AD540" s="14" t="n"/>
      <c r="AE540" s="14" t="n"/>
      <c r="AF540" s="14" t="n"/>
      <c r="AG540" s="14" t="n"/>
      <c r="AH540" s="11" t="n">
        <v>10.19</v>
      </c>
      <c r="AI540" s="2">
        <f>SUM(N540,P540,R540,T540,V540,X540,Z540)</f>
        <v/>
      </c>
      <c r="AJ540" s="20">
        <f>IFERROR(AI540/$AI$616*100,0)</f>
        <v/>
      </c>
      <c r="AK540" s="2">
        <f>IFERROR(AJ540/100*$AK$1,0)</f>
        <v/>
      </c>
    </row>
    <row r="541">
      <c r="A541" s="11" t="inlineStr">
        <is>
          <t>10.20.4.00.002</t>
        </is>
      </c>
      <c r="B541" s="11" t="inlineStr">
        <is>
          <t>JACOB HAWKINS</t>
        </is>
      </c>
      <c r="C541" s="11" t="inlineStr">
        <is>
          <t>5284 185TH ST W</t>
        </is>
      </c>
      <c r="D541" s="11" t="inlineStr">
        <is>
          <t>FARIBAULT MN 55021</t>
        </is>
      </c>
      <c r="E541" s="11" t="inlineStr">
        <is>
          <t>NE SE</t>
        </is>
      </c>
      <c r="F541" s="12" t="n">
        <v>20</v>
      </c>
      <c r="G541" s="12" t="n">
        <v>110</v>
      </c>
      <c r="H541" s="12" t="n">
        <v>21</v>
      </c>
      <c r="I541" s="11" t="n">
        <v>3</v>
      </c>
      <c r="J541" s="11" t="n">
        <v>1.5</v>
      </c>
      <c r="K541" s="11">
        <f>SUM(M541,O541,Q541,S541,U541,W541)</f>
        <v/>
      </c>
      <c r="L541" s="11">
        <f>SUM(AA541,AC541,AE541,AG541,AH541)</f>
        <v/>
      </c>
      <c r="M541" s="13" t="n"/>
      <c r="N541" s="14" t="n"/>
      <c r="O541" s="15" t="n"/>
      <c r="P541" s="14" t="n"/>
      <c r="Q541" s="16" t="n"/>
      <c r="R541" s="14" t="n"/>
      <c r="S541" s="17" t="n"/>
      <c r="T541" s="14" t="n"/>
      <c r="U541" s="14" t="n"/>
      <c r="V541" s="14" t="n"/>
      <c r="W541" s="19" t="n"/>
      <c r="X541" s="14" t="n"/>
      <c r="Y541" s="19" t="inlineStr"/>
      <c r="Z541" s="14" t="inlineStr"/>
      <c r="AA541" s="14" t="n"/>
      <c r="AB541" s="14" t="n"/>
      <c r="AC541" s="14" t="n"/>
      <c r="AD541" s="14" t="n"/>
      <c r="AE541" s="14" t="n"/>
      <c r="AF541" s="14" t="n"/>
      <c r="AG541" s="14" t="n"/>
      <c r="AH541" s="11" t="n">
        <v>1.51</v>
      </c>
      <c r="AI541" s="2">
        <f>SUM(N541,P541,R541,T541,V541,X541,Z541)</f>
        <v/>
      </c>
      <c r="AJ541" s="20">
        <f>IFERROR(AI541/$AI$616*100,0)</f>
        <v/>
      </c>
      <c r="AK541" s="2">
        <f>IFERROR(AJ541/100*$AK$1,0)</f>
        <v/>
      </c>
    </row>
    <row r="542">
      <c r="A542" s="11" t="inlineStr">
        <is>
          <t>10.20.4.00.002</t>
        </is>
      </c>
      <c r="B542" s="11" t="inlineStr">
        <is>
          <t>JACOB HAWKINS</t>
        </is>
      </c>
      <c r="C542" s="11" t="inlineStr">
        <is>
          <t>5284 185TH ST W</t>
        </is>
      </c>
      <c r="D542" s="11" t="inlineStr">
        <is>
          <t>FARIBAULT MN 55021</t>
        </is>
      </c>
      <c r="E542" s="11" t="inlineStr">
        <is>
          <t>NW SE</t>
        </is>
      </c>
      <c r="F542" s="12" t="n">
        <v>20</v>
      </c>
      <c r="G542" s="12" t="n">
        <v>110</v>
      </c>
      <c r="H542" s="12" t="n">
        <v>21</v>
      </c>
      <c r="I542" s="11" t="n">
        <v>3</v>
      </c>
      <c r="J542" s="11" t="n">
        <v>0.54</v>
      </c>
      <c r="K542" s="11">
        <f>SUM(M542,O542,Q542,S542,U542,W542)</f>
        <v/>
      </c>
      <c r="L542" s="11">
        <f>SUM(AA542,AC542,AE542,AG542,AH542)</f>
        <v/>
      </c>
      <c r="M542" s="13" t="n"/>
      <c r="N542" s="14" t="n"/>
      <c r="O542" s="15" t="n"/>
      <c r="P542" s="14" t="n"/>
      <c r="Q542" s="16" t="n"/>
      <c r="R542" s="14" t="n"/>
      <c r="S542" s="17" t="n"/>
      <c r="T542" s="14" t="n"/>
      <c r="U542" s="14" t="n"/>
      <c r="V542" s="14" t="n"/>
      <c r="W542" s="19" t="n"/>
      <c r="X542" s="14" t="n"/>
      <c r="Y542" s="19" t="inlineStr"/>
      <c r="Z542" s="14" t="inlineStr"/>
      <c r="AA542" s="14" t="n"/>
      <c r="AB542" s="14" t="n"/>
      <c r="AC542" s="14" t="n"/>
      <c r="AD542" s="14" t="n"/>
      <c r="AE542" s="14" t="n"/>
      <c r="AF542" s="14" t="n"/>
      <c r="AG542" s="14" t="n"/>
      <c r="AH542" s="11" t="n">
        <v>0.54</v>
      </c>
      <c r="AI542" s="2">
        <f>SUM(N542,P542,R542,T542,V542,X542,Z542)</f>
        <v/>
      </c>
      <c r="AJ542" s="20">
        <f>IFERROR(AI542/$AI$616*100,0)</f>
        <v/>
      </c>
      <c r="AK542" s="2">
        <f>IFERROR(AJ542/100*$AK$1,0)</f>
        <v/>
      </c>
    </row>
    <row r="543">
      <c r="A543" s="11" t="inlineStr">
        <is>
          <t>10.20.4.25.004</t>
        </is>
      </c>
      <c r="B543" s="11" t="inlineStr">
        <is>
          <t>JACOB HAWKINS</t>
        </is>
      </c>
      <c r="C543" s="11" t="inlineStr">
        <is>
          <t>5284 185TH ST W</t>
        </is>
      </c>
      <c r="D543" s="11" t="inlineStr">
        <is>
          <t>FARIBAULT MN 55021</t>
        </is>
      </c>
      <c r="E543" s="11" t="inlineStr">
        <is>
          <t>NE SE</t>
        </is>
      </c>
      <c r="F543" s="12" t="n">
        <v>20</v>
      </c>
      <c r="G543" s="12" t="n">
        <v>110</v>
      </c>
      <c r="H543" s="12" t="n">
        <v>21</v>
      </c>
      <c r="I543" s="11" t="n">
        <v>19</v>
      </c>
      <c r="J543" s="11" t="n">
        <v>2.71</v>
      </c>
      <c r="K543" s="11">
        <f>SUM(M543,O543,Q543,S543,U543,W543)</f>
        <v/>
      </c>
      <c r="L543" s="11">
        <f>SUM(AA543,AC543,AE543,AG543,AH543)</f>
        <v/>
      </c>
      <c r="M543" s="13" t="n"/>
      <c r="N543" s="14" t="n"/>
      <c r="O543" s="15" t="n"/>
      <c r="P543" s="14" t="n"/>
      <c r="Q543" s="16" t="n"/>
      <c r="R543" s="14" t="n"/>
      <c r="S543" s="17" t="n"/>
      <c r="T543" s="14" t="n"/>
      <c r="U543" s="14" t="n"/>
      <c r="V543" s="14" t="n"/>
      <c r="W543" s="19" t="n"/>
      <c r="X543" s="14" t="n"/>
      <c r="Y543" s="19" t="inlineStr"/>
      <c r="Z543" s="14" t="inlineStr"/>
      <c r="AA543" s="14" t="n"/>
      <c r="AB543" s="14" t="n"/>
      <c r="AC543" s="14" t="n"/>
      <c r="AD543" s="14" t="n"/>
      <c r="AE543" s="14" t="n"/>
      <c r="AF543" s="14" t="n"/>
      <c r="AG543" s="14" t="n"/>
      <c r="AH543" s="11" t="n">
        <v>2.69</v>
      </c>
      <c r="AI543" s="2">
        <f>SUM(N543,P543,R543,T543,V543,X543,Z543)</f>
        <v/>
      </c>
      <c r="AJ543" s="20">
        <f>IFERROR(AI543/$AI$616*100,0)</f>
        <v/>
      </c>
      <c r="AK543" s="2">
        <f>IFERROR(AJ543/100*$AK$1,0)</f>
        <v/>
      </c>
    </row>
    <row r="544">
      <c r="A544" s="11" t="inlineStr">
        <is>
          <t>10.20.4.25.004</t>
        </is>
      </c>
      <c r="B544" s="11" t="inlineStr">
        <is>
          <t>JACOB HAWKINS</t>
        </is>
      </c>
      <c r="C544" s="11" t="inlineStr">
        <is>
          <t>5284 185TH ST W</t>
        </is>
      </c>
      <c r="D544" s="11" t="inlineStr">
        <is>
          <t>FARIBAULT MN 55021</t>
        </is>
      </c>
      <c r="E544" s="11" t="inlineStr">
        <is>
          <t>NW SE</t>
        </is>
      </c>
      <c r="F544" s="12" t="n">
        <v>20</v>
      </c>
      <c r="G544" s="12" t="n">
        <v>110</v>
      </c>
      <c r="H544" s="12" t="n">
        <v>21</v>
      </c>
      <c r="I544" s="11" t="n">
        <v>19</v>
      </c>
      <c r="J544" s="11" t="n">
        <v>12.7</v>
      </c>
      <c r="K544" s="11">
        <f>SUM(M544,O544,Q544,S544,U544,W544)</f>
        <v/>
      </c>
      <c r="L544" s="11">
        <f>SUM(AA544,AC544,AE544,AG544,AH544)</f>
        <v/>
      </c>
      <c r="M544" s="13" t="n"/>
      <c r="N544" s="14" t="n"/>
      <c r="O544" s="23" t="n">
        <v>0.03</v>
      </c>
      <c r="P544" s="2" t="n">
        <v>109.5937499999999</v>
      </c>
      <c r="Q544" s="16" t="n"/>
      <c r="R544" s="14" t="n"/>
      <c r="S544" s="17" t="n"/>
      <c r="T544" s="14" t="n"/>
      <c r="U544" s="14" t="n"/>
      <c r="V544" s="14" t="n"/>
      <c r="W544" s="18" t="n">
        <v>0.91</v>
      </c>
      <c r="X544" s="2" t="n">
        <v>275.6368123590623</v>
      </c>
      <c r="Y544" s="19" t="inlineStr"/>
      <c r="Z544" s="14" t="inlineStr"/>
      <c r="AA544" s="14" t="n"/>
      <c r="AB544" s="14" t="n"/>
      <c r="AC544" s="14" t="n"/>
      <c r="AD544" s="14" t="n"/>
      <c r="AE544" s="14" t="n"/>
      <c r="AF544" s="14" t="n"/>
      <c r="AG544" s="14" t="n"/>
      <c r="AH544" s="11" t="n">
        <v>11.78</v>
      </c>
      <c r="AI544" s="2">
        <f>SUM(N544,P544,R544,T544,V544,X544,Z544)</f>
        <v/>
      </c>
      <c r="AJ544" s="20">
        <f>IFERROR(AI544/$AI$616*100,0)</f>
        <v/>
      </c>
      <c r="AK544" s="2">
        <f>IFERROR(AJ544/100*$AK$1,0)</f>
        <v/>
      </c>
    </row>
    <row r="545">
      <c r="A545" s="11" t="inlineStr">
        <is>
          <t>10.20.4.25.004</t>
        </is>
      </c>
      <c r="B545" s="11" t="inlineStr">
        <is>
          <t>JACOB HAWKINS</t>
        </is>
      </c>
      <c r="C545" s="11" t="inlineStr">
        <is>
          <t>5284 185TH ST W</t>
        </is>
      </c>
      <c r="D545" s="11" t="inlineStr">
        <is>
          <t>FARIBAULT MN 55021</t>
        </is>
      </c>
      <c r="E545" s="11" t="inlineStr">
        <is>
          <t>SW SE</t>
        </is>
      </c>
      <c r="F545" s="12" t="n">
        <v>20</v>
      </c>
      <c r="G545" s="12" t="n">
        <v>110</v>
      </c>
      <c r="H545" s="12" t="n">
        <v>21</v>
      </c>
      <c r="I545" s="11" t="n">
        <v>19</v>
      </c>
      <c r="J545" s="11" t="n">
        <v>0.02</v>
      </c>
      <c r="K545" s="11">
        <f>SUM(M545,O545,Q545,S545,U545,W545)</f>
        <v/>
      </c>
      <c r="L545" s="11">
        <f>SUM(AA545,AC545,AE545,AG545,AH545)</f>
        <v/>
      </c>
      <c r="M545" s="13" t="n"/>
      <c r="N545" s="14" t="n"/>
      <c r="O545" s="15" t="n"/>
      <c r="P545" s="14" t="n"/>
      <c r="Q545" s="16" t="n"/>
      <c r="R545" s="14" t="n"/>
      <c r="S545" s="17" t="n"/>
      <c r="T545" s="14" t="n"/>
      <c r="U545" s="14" t="n"/>
      <c r="V545" s="14" t="n"/>
      <c r="W545" s="19" t="n"/>
      <c r="X545" s="14" t="n"/>
      <c r="Y545" s="19" t="inlineStr"/>
      <c r="Z545" s="14" t="inlineStr"/>
      <c r="AA545" s="14" t="n"/>
      <c r="AB545" s="14" t="n"/>
      <c r="AC545" s="14" t="n"/>
      <c r="AD545" s="14" t="n"/>
      <c r="AE545" s="14" t="n"/>
      <c r="AF545" s="14" t="n"/>
      <c r="AG545" s="14" t="n"/>
      <c r="AH545" s="11" t="n">
        <v>0.02</v>
      </c>
      <c r="AI545" s="2">
        <f>SUM(N545,P545,R545,T545,V545,X545,Z545)</f>
        <v/>
      </c>
      <c r="AJ545" s="20">
        <f>IFERROR(AI545/$AI$616*100,0)</f>
        <v/>
      </c>
      <c r="AK545" s="2">
        <f>IFERROR(AJ545/100*$AK$1,0)</f>
        <v/>
      </c>
    </row>
    <row r="546">
      <c r="A546" s="11" t="inlineStr">
        <is>
          <t>10.20.4.75.002</t>
        </is>
      </c>
      <c r="B546" s="11" t="inlineStr">
        <is>
          <t>DANIEL F &amp; JEAN A LACANNE TRUST</t>
        </is>
      </c>
      <c r="C546" s="11" t="inlineStr">
        <is>
          <t>5435 195TH ST W</t>
        </is>
      </c>
      <c r="D546" s="11" t="inlineStr">
        <is>
          <t>FARIBAULT MN 55021</t>
        </is>
      </c>
      <c r="E546" s="11" t="inlineStr">
        <is>
          <t>NE SE</t>
        </is>
      </c>
      <c r="F546" s="12" t="n">
        <v>20</v>
      </c>
      <c r="G546" s="12" t="n">
        <v>110</v>
      </c>
      <c r="H546" s="12" t="n">
        <v>21</v>
      </c>
      <c r="I546" s="11" t="n">
        <v>105</v>
      </c>
      <c r="J546" s="11" t="n">
        <v>20.51</v>
      </c>
      <c r="K546" s="11">
        <f>SUM(M546,O546,Q546,S546,U546,W546)</f>
        <v/>
      </c>
      <c r="L546" s="11">
        <f>SUM(AA546,AC546,AE546,AG546,AH546)</f>
        <v/>
      </c>
      <c r="M546" s="13" t="n"/>
      <c r="N546" s="14" t="n"/>
      <c r="O546" s="23" t="n">
        <v>5.46</v>
      </c>
      <c r="P546" s="2" t="n">
        <v>19946.0625</v>
      </c>
      <c r="Q546" s="22" t="n">
        <v>10.6</v>
      </c>
      <c r="R546" s="2" t="n">
        <v>24504.55</v>
      </c>
      <c r="S546" s="21" t="n">
        <v>1</v>
      </c>
      <c r="T546" s="2" t="n">
        <v>693.5249999999999</v>
      </c>
      <c r="U546" s="14" t="n"/>
      <c r="V546" s="14" t="n"/>
      <c r="W546" s="19" t="n"/>
      <c r="X546" s="14" t="n"/>
      <c r="Y546" s="19" t="inlineStr"/>
      <c r="Z546" s="14" t="inlineStr"/>
      <c r="AA546" s="14" t="n"/>
      <c r="AB546" s="14" t="n"/>
      <c r="AC546" s="14" t="n"/>
      <c r="AD546" s="14" t="n"/>
      <c r="AE546" s="14" t="n"/>
      <c r="AF546" s="14" t="n"/>
      <c r="AG546" s="14" t="n"/>
      <c r="AH546" s="11" t="n">
        <v>3.43</v>
      </c>
      <c r="AI546" s="2">
        <f>SUM(N546,P546,R546,T546,V546,X546,Z546)</f>
        <v/>
      </c>
      <c r="AJ546" s="20">
        <f>IFERROR(AI546/$AI$616*100,0)</f>
        <v/>
      </c>
      <c r="AK546" s="2">
        <f>IFERROR(AJ546/100*$AK$1,0)</f>
        <v/>
      </c>
    </row>
    <row r="547">
      <c r="A547" s="11" t="inlineStr">
        <is>
          <t>10.20.4.75.002</t>
        </is>
      </c>
      <c r="B547" s="11" t="inlineStr">
        <is>
          <t>DANIEL F &amp; JEAN A LACANNE TRUST</t>
        </is>
      </c>
      <c r="C547" s="11" t="inlineStr">
        <is>
          <t>5435 195TH ST W</t>
        </is>
      </c>
      <c r="D547" s="11" t="inlineStr">
        <is>
          <t>FARIBAULT MN 55021</t>
        </is>
      </c>
      <c r="E547" s="11" t="inlineStr">
        <is>
          <t>NW SE</t>
        </is>
      </c>
      <c r="F547" s="12" t="n">
        <v>20</v>
      </c>
      <c r="G547" s="12" t="n">
        <v>110</v>
      </c>
      <c r="H547" s="12" t="n">
        <v>21</v>
      </c>
      <c r="I547" s="11" t="n">
        <v>105</v>
      </c>
      <c r="J547" s="11" t="n">
        <v>5.6</v>
      </c>
      <c r="K547" s="11">
        <f>SUM(M547,O547,Q547,S547,U547,W547)</f>
        <v/>
      </c>
      <c r="L547" s="11">
        <f>SUM(AA547,AC547,AE547,AG547,AH547)</f>
        <v/>
      </c>
      <c r="M547" s="13" t="n"/>
      <c r="N547" s="14" t="n"/>
      <c r="O547" s="15" t="n"/>
      <c r="P547" s="14" t="n"/>
      <c r="Q547" s="22" t="n">
        <v>3.74</v>
      </c>
      <c r="R547" s="2" t="n">
        <v>8645.945</v>
      </c>
      <c r="S547" s="21" t="n">
        <v>1.4</v>
      </c>
      <c r="T547" s="2" t="n">
        <v>970.9349999999999</v>
      </c>
      <c r="U547" s="14" t="n"/>
      <c r="V547" s="14" t="n"/>
      <c r="W547" s="19" t="n"/>
      <c r="X547" s="14" t="n"/>
      <c r="Y547" s="19" t="inlineStr"/>
      <c r="Z547" s="14" t="inlineStr"/>
      <c r="AA547" s="14" t="n"/>
      <c r="AB547" s="14" t="n"/>
      <c r="AC547" s="14" t="n"/>
      <c r="AD547" s="14" t="n"/>
      <c r="AE547" s="14" t="n"/>
      <c r="AF547" s="14" t="n"/>
      <c r="AG547" s="14" t="n"/>
      <c r="AH547" s="11" t="n">
        <v>0.45</v>
      </c>
      <c r="AI547" s="2">
        <f>SUM(N547,P547,R547,T547,V547,X547,Z547)</f>
        <v/>
      </c>
      <c r="AJ547" s="20">
        <f>IFERROR(AI547/$AI$616*100,0)</f>
        <v/>
      </c>
      <c r="AK547" s="2">
        <f>IFERROR(AJ547/100*$AK$1,0)</f>
        <v/>
      </c>
    </row>
    <row r="548">
      <c r="A548" s="11" t="inlineStr">
        <is>
          <t>10.20.4.75.002</t>
        </is>
      </c>
      <c r="B548" s="11" t="inlineStr">
        <is>
          <t>DANIEL F &amp; JEAN A LACANNE TRUST</t>
        </is>
      </c>
      <c r="C548" s="11" t="inlineStr">
        <is>
          <t>5435 195TH ST W</t>
        </is>
      </c>
      <c r="D548" s="11" t="inlineStr">
        <is>
          <t>FARIBAULT MN 55021</t>
        </is>
      </c>
      <c r="E548" s="11" t="inlineStr">
        <is>
          <t>SE SE</t>
        </is>
      </c>
      <c r="F548" s="12" t="n">
        <v>20</v>
      </c>
      <c r="G548" s="12" t="n">
        <v>110</v>
      </c>
      <c r="H548" s="12" t="n">
        <v>21</v>
      </c>
      <c r="I548" s="11" t="n">
        <v>105</v>
      </c>
      <c r="J548" s="11" t="n">
        <v>39.19</v>
      </c>
      <c r="K548" s="11">
        <f>SUM(M548,O548,Q548,S548,U548,W548)</f>
        <v/>
      </c>
      <c r="L548" s="11">
        <f>SUM(AA548,AC548,AE548,AG548,AH548)</f>
        <v/>
      </c>
      <c r="M548" s="13" t="n"/>
      <c r="N548" s="14" t="n"/>
      <c r="O548" s="23" t="n">
        <v>3.39</v>
      </c>
      <c r="P548" s="2" t="n">
        <v>12384.09375</v>
      </c>
      <c r="Q548" s="22" t="n">
        <v>0.29</v>
      </c>
      <c r="R548" s="2" t="n">
        <v>670.4074999999999</v>
      </c>
      <c r="S548" s="17" t="n"/>
      <c r="T548" s="14" t="n"/>
      <c r="U548" s="14" t="n"/>
      <c r="V548" s="14" t="n"/>
      <c r="W548" s="19" t="n"/>
      <c r="X548" s="14" t="n"/>
      <c r="Y548" s="19" t="inlineStr"/>
      <c r="Z548" s="14" t="inlineStr"/>
      <c r="AA548" s="14" t="n"/>
      <c r="AB548" s="14" t="n"/>
      <c r="AC548" s="14" t="n"/>
      <c r="AD548" s="14" t="n"/>
      <c r="AE548" s="11" t="n">
        <v>0.23</v>
      </c>
      <c r="AF548" s="2">
        <f>AE548*$AF$1</f>
        <v/>
      </c>
      <c r="AG548" s="11" t="n">
        <v>0.37</v>
      </c>
      <c r="AH548" s="11" t="n">
        <v>34.87</v>
      </c>
      <c r="AI548" s="2">
        <f>SUM(N548,P548,R548,T548,V548,X548,Z548)</f>
        <v/>
      </c>
      <c r="AJ548" s="20">
        <f>IFERROR(AI548/$AI$616*100,0)</f>
        <v/>
      </c>
      <c r="AK548" s="2">
        <f>IFERROR(AJ548/100*$AK$1,0)</f>
        <v/>
      </c>
    </row>
    <row r="549">
      <c r="A549" s="11" t="inlineStr">
        <is>
          <t>10.20.4.75.002</t>
        </is>
      </c>
      <c r="B549" s="11" t="inlineStr">
        <is>
          <t>DANIEL F &amp; JEAN A LACANNE TRUST</t>
        </is>
      </c>
      <c r="C549" s="11" t="inlineStr">
        <is>
          <t>5435 195TH ST W</t>
        </is>
      </c>
      <c r="D549" s="11" t="inlineStr">
        <is>
          <t>FARIBAULT MN 55021</t>
        </is>
      </c>
      <c r="E549" s="11" t="inlineStr">
        <is>
          <t>SW SE</t>
        </is>
      </c>
      <c r="F549" s="12" t="n">
        <v>20</v>
      </c>
      <c r="G549" s="12" t="n">
        <v>110</v>
      </c>
      <c r="H549" s="12" t="n">
        <v>21</v>
      </c>
      <c r="I549" s="11" t="n">
        <v>105</v>
      </c>
      <c r="J549" s="11" t="n">
        <v>39.24</v>
      </c>
      <c r="K549" s="11">
        <f>SUM(M549,O549,Q549,S549,U549,W549)</f>
        <v/>
      </c>
      <c r="L549" s="11">
        <f>SUM(AA549,AC549,AE549,AG549,AH549)</f>
        <v/>
      </c>
      <c r="M549" s="24" t="n">
        <v>4.82</v>
      </c>
      <c r="N549" s="2" t="n">
        <v>21850.86750000001</v>
      </c>
      <c r="O549" s="23" t="n">
        <v>12.43</v>
      </c>
      <c r="P549" s="2" t="n">
        <v>45408.34375000001</v>
      </c>
      <c r="Q549" s="22" t="n">
        <v>12.31</v>
      </c>
      <c r="R549" s="2" t="n">
        <v>28457.64250000001</v>
      </c>
      <c r="S549" s="21" t="n">
        <v>2.61</v>
      </c>
      <c r="T549" s="2" t="n">
        <v>1810.100250000001</v>
      </c>
      <c r="U549" s="14" t="n"/>
      <c r="V549" s="14" t="n"/>
      <c r="W549" s="19" t="n"/>
      <c r="X549" s="14" t="n"/>
      <c r="Y549" s="19" t="inlineStr"/>
      <c r="Z549" s="14" t="inlineStr"/>
      <c r="AA549" s="14" t="n"/>
      <c r="AB549" s="14" t="n"/>
      <c r="AC549" s="11" t="n">
        <v>0.02</v>
      </c>
      <c r="AD549" s="2">
        <f>AC549*$AD$1</f>
        <v/>
      </c>
      <c r="AE549" s="11" t="n">
        <v>0.84</v>
      </c>
      <c r="AF549" s="2">
        <f>AE549*$AF$1</f>
        <v/>
      </c>
      <c r="AG549" s="11" t="n">
        <v>1.32</v>
      </c>
      <c r="AH549" s="11" t="n">
        <v>4.88</v>
      </c>
      <c r="AI549" s="2">
        <f>SUM(N549,P549,R549,T549,V549,X549,Z549)</f>
        <v/>
      </c>
      <c r="AJ549" s="20">
        <f>IFERROR(AI549/$AI$616*100,0)</f>
        <v/>
      </c>
      <c r="AK549" s="2">
        <f>IFERROR(AJ549/100*$AK$1,0)</f>
        <v/>
      </c>
    </row>
    <row r="550">
      <c r="A550" s="11" t="inlineStr">
        <is>
          <t>10.21.2.50.001</t>
        </is>
      </c>
      <c r="B550" s="11" t="inlineStr">
        <is>
          <t>DOUGLAS S &amp; KATHLEEN A CLOSE TRUST</t>
        </is>
      </c>
      <c r="C550" s="11" t="inlineStr">
        <is>
          <t>18361 ECHO AVE</t>
        </is>
      </c>
      <c r="D550" s="11" t="inlineStr">
        <is>
          <t>FARIBAULT MN 55021</t>
        </is>
      </c>
      <c r="E550" s="11" t="inlineStr">
        <is>
          <t>SW NW</t>
        </is>
      </c>
      <c r="F550" s="12" t="n">
        <v>21</v>
      </c>
      <c r="G550" s="12" t="n">
        <v>110</v>
      </c>
      <c r="H550" s="12" t="n">
        <v>21</v>
      </c>
      <c r="I550" s="11" t="n">
        <v>51</v>
      </c>
      <c r="J550" s="11" t="n">
        <v>1.39</v>
      </c>
      <c r="K550" s="11">
        <f>SUM(M550,O550,Q550,S550,U550,W550)</f>
        <v/>
      </c>
      <c r="L550" s="11">
        <f>SUM(AA550,AC550,AE550,AG550,AH550)</f>
        <v/>
      </c>
      <c r="M550" s="13" t="n"/>
      <c r="N550" s="14" t="n"/>
      <c r="O550" s="15" t="n"/>
      <c r="P550" s="14" t="n"/>
      <c r="Q550" s="16" t="n"/>
      <c r="R550" s="14" t="n"/>
      <c r="S550" s="17" t="n"/>
      <c r="T550" s="14" t="n"/>
      <c r="U550" s="14" t="n"/>
      <c r="V550" s="14" t="n"/>
      <c r="W550" s="19" t="n"/>
      <c r="X550" s="14" t="n"/>
      <c r="Y550" s="19" t="inlineStr"/>
      <c r="Z550" s="14" t="inlineStr"/>
      <c r="AA550" s="14" t="n"/>
      <c r="AB550" s="14" t="n"/>
      <c r="AC550" s="14" t="n"/>
      <c r="AD550" s="14" t="n"/>
      <c r="AE550" s="14" t="n"/>
      <c r="AF550" s="14" t="n"/>
      <c r="AG550" s="14" t="n"/>
      <c r="AH550" s="11" t="n">
        <v>1.41</v>
      </c>
      <c r="AI550" s="2">
        <f>SUM(N550,P550,R550,T550,V550,X550,Z550)</f>
        <v/>
      </c>
      <c r="AJ550" s="20">
        <f>IFERROR(AI550/$AI$616*100,0)</f>
        <v/>
      </c>
      <c r="AK550" s="2">
        <f>IFERROR(AJ550/100*$AK$1,0)</f>
        <v/>
      </c>
    </row>
    <row r="551">
      <c r="A551" s="11" t="inlineStr">
        <is>
          <t>10.21.2.50.002</t>
        </is>
      </c>
      <c r="B551" s="11" t="inlineStr">
        <is>
          <t>MATTHEW D &amp; DIANE M SKJEVELAND</t>
        </is>
      </c>
      <c r="C551" s="11" t="inlineStr">
        <is>
          <t>18451 ECHO AVE</t>
        </is>
      </c>
      <c r="D551" s="11" t="inlineStr">
        <is>
          <t>FARIBAULT MN  55021</t>
        </is>
      </c>
      <c r="E551" s="11" t="inlineStr">
        <is>
          <t>SW NW</t>
        </is>
      </c>
      <c r="F551" s="12" t="n">
        <v>21</v>
      </c>
      <c r="G551" s="12" t="n">
        <v>110</v>
      </c>
      <c r="H551" s="12" t="n">
        <v>21</v>
      </c>
      <c r="I551" s="11" t="n">
        <v>2</v>
      </c>
      <c r="J551" s="11" t="n">
        <v>1.53</v>
      </c>
      <c r="K551" s="11">
        <f>SUM(M551,O551,Q551,S551,U551,W551)</f>
        <v/>
      </c>
      <c r="L551" s="11">
        <f>SUM(AA551,AC551,AE551,AG551,AH551)</f>
        <v/>
      </c>
      <c r="M551" s="13" t="n"/>
      <c r="N551" s="14" t="n"/>
      <c r="O551" s="15" t="n"/>
      <c r="P551" s="14" t="n"/>
      <c r="Q551" s="16" t="n"/>
      <c r="R551" s="14" t="n"/>
      <c r="S551" s="17" t="n"/>
      <c r="T551" s="14" t="n"/>
      <c r="U551" s="14" t="n"/>
      <c r="V551" s="14" t="n"/>
      <c r="W551" s="18" t="n">
        <v>1.53</v>
      </c>
      <c r="X551" s="2" t="n">
        <v>405.4904237040861</v>
      </c>
      <c r="Y551" s="19" t="inlineStr"/>
      <c r="Z551" s="14" t="inlineStr"/>
      <c r="AA551" s="14" t="n"/>
      <c r="AB551" s="14" t="n"/>
      <c r="AC551" s="14" t="n"/>
      <c r="AD551" s="14" t="n"/>
      <c r="AE551" s="14" t="n"/>
      <c r="AF551" s="14" t="n"/>
      <c r="AG551" s="14" t="n"/>
      <c r="AH551" s="14" t="n"/>
      <c r="AI551" s="2">
        <f>SUM(N551,P551,R551,T551,V551,X551,Z551)</f>
        <v/>
      </c>
      <c r="AJ551" s="20">
        <f>IFERROR(AI551/$AI$616*100,0)</f>
        <v/>
      </c>
      <c r="AK551" s="2">
        <f>IFERROR(AJ551/100*$AK$1,0)</f>
        <v/>
      </c>
    </row>
    <row r="552">
      <c r="A552" s="11" t="inlineStr">
        <is>
          <t>10.21.2.50.003</t>
        </is>
      </c>
      <c r="B552" s="11" t="inlineStr">
        <is>
          <t>MICHAEL D &amp; JULIE DUSBABEK</t>
        </is>
      </c>
      <c r="C552" s="11" t="inlineStr">
        <is>
          <t>4880 185TH ST W</t>
        </is>
      </c>
      <c r="D552" s="11" t="inlineStr">
        <is>
          <t>FARIBAULT MN  55021</t>
        </is>
      </c>
      <c r="E552" s="11" t="inlineStr">
        <is>
          <t>NE SW</t>
        </is>
      </c>
      <c r="F552" s="12" t="n">
        <v>21</v>
      </c>
      <c r="G552" s="12" t="n">
        <v>110</v>
      </c>
      <c r="H552" s="12" t="n">
        <v>21</v>
      </c>
      <c r="I552" s="11" t="n">
        <v>26</v>
      </c>
      <c r="J552" s="11" t="n">
        <v>2.2</v>
      </c>
      <c r="K552" s="11">
        <f>SUM(M552,O552,Q552,S552,U552,W552)</f>
        <v/>
      </c>
      <c r="L552" s="11">
        <f>SUM(AA552,AC552,AE552,AG552,AH552)</f>
        <v/>
      </c>
      <c r="M552" s="13" t="n"/>
      <c r="N552" s="14" t="n"/>
      <c r="O552" s="15" t="n"/>
      <c r="P552" s="14" t="n"/>
      <c r="Q552" s="22" t="n">
        <v>0.82</v>
      </c>
      <c r="R552" s="2" t="n">
        <v>1895.635000000001</v>
      </c>
      <c r="S552" s="21" t="n">
        <v>0.38</v>
      </c>
      <c r="T552" s="2" t="n">
        <v>263.5395000000001</v>
      </c>
      <c r="U552" s="14" t="n"/>
      <c r="V552" s="14" t="n"/>
      <c r="W552" s="19" t="n"/>
      <c r="X552" s="14" t="n"/>
      <c r="Y552" s="19" t="inlineStr"/>
      <c r="Z552" s="14" t="inlineStr"/>
      <c r="AA552" s="14" t="n"/>
      <c r="AB552" s="14" t="n"/>
      <c r="AC552" s="14" t="n"/>
      <c r="AD552" s="14" t="n"/>
      <c r="AE552" s="14" t="n"/>
      <c r="AF552" s="14" t="n"/>
      <c r="AG552" s="14" t="n"/>
      <c r="AH552" s="11" t="n">
        <v>1.01</v>
      </c>
      <c r="AI552" s="2">
        <f>SUM(N552,P552,R552,T552,V552,X552,Z552)</f>
        <v/>
      </c>
      <c r="AJ552" s="20">
        <f>IFERROR(AI552/$AI$616*100,0)</f>
        <v/>
      </c>
      <c r="AK552" s="2">
        <f>IFERROR(AJ552/100*$AK$1,0)</f>
        <v/>
      </c>
    </row>
    <row r="553">
      <c r="A553" s="11" t="inlineStr">
        <is>
          <t>10.21.2.50.003</t>
        </is>
      </c>
      <c r="B553" s="11" t="inlineStr">
        <is>
          <t>MICHAEL D &amp; JULIE DUSBABEK</t>
        </is>
      </c>
      <c r="C553" s="11" t="inlineStr">
        <is>
          <t>4880 185TH ST W</t>
        </is>
      </c>
      <c r="D553" s="11" t="inlineStr">
        <is>
          <t>FARIBAULT MN  55021</t>
        </is>
      </c>
      <c r="E553" s="11" t="inlineStr">
        <is>
          <t>NW SW</t>
        </is>
      </c>
      <c r="F553" s="12" t="n">
        <v>21</v>
      </c>
      <c r="G553" s="12" t="n">
        <v>110</v>
      </c>
      <c r="H553" s="12" t="n">
        <v>21</v>
      </c>
      <c r="I553" s="11" t="n">
        <v>26</v>
      </c>
      <c r="J553" s="11" t="n">
        <v>3.37</v>
      </c>
      <c r="K553" s="11">
        <f>SUM(M553,O553,Q553,S553,U553,W553)</f>
        <v/>
      </c>
      <c r="L553" s="11">
        <f>SUM(AA553,AC553,AE553,AG553,AH553)</f>
        <v/>
      </c>
      <c r="M553" s="13" t="n"/>
      <c r="N553" s="14" t="n"/>
      <c r="O553" s="15" t="n"/>
      <c r="P553" s="14" t="n"/>
      <c r="Q553" s="22" t="n">
        <v>2.87</v>
      </c>
      <c r="R553" s="2" t="n">
        <v>6634.722499999999</v>
      </c>
      <c r="S553" s="21" t="n">
        <v>0.43</v>
      </c>
      <c r="T553" s="2" t="n">
        <v>298.21575</v>
      </c>
      <c r="U553" s="14" t="n"/>
      <c r="V553" s="14" t="n"/>
      <c r="W553" s="19" t="n"/>
      <c r="X553" s="14" t="n"/>
      <c r="Y553" s="19" t="inlineStr"/>
      <c r="Z553" s="14" t="inlineStr"/>
      <c r="AA553" s="14" t="n"/>
      <c r="AB553" s="14" t="n"/>
      <c r="AC553" s="14" t="n"/>
      <c r="AD553" s="14" t="n"/>
      <c r="AE553" s="14" t="n"/>
      <c r="AF553" s="14" t="n"/>
      <c r="AG553" s="14" t="n"/>
      <c r="AH553" s="11" t="n">
        <v>0.08</v>
      </c>
      <c r="AI553" s="2">
        <f>SUM(N553,P553,R553,T553,V553,X553,Z553)</f>
        <v/>
      </c>
      <c r="AJ553" s="20">
        <f>IFERROR(AI553/$AI$616*100,0)</f>
        <v/>
      </c>
      <c r="AK553" s="2">
        <f>IFERROR(AJ553/100*$AK$1,0)</f>
        <v/>
      </c>
    </row>
    <row r="554">
      <c r="A554" s="11" t="inlineStr">
        <is>
          <t>10.21.2.50.003</t>
        </is>
      </c>
      <c r="B554" s="11" t="inlineStr">
        <is>
          <t>MICHAEL D &amp; JULIE DUSBABEK</t>
        </is>
      </c>
      <c r="C554" s="11" t="inlineStr">
        <is>
          <t>4880 185TH ST W</t>
        </is>
      </c>
      <c r="D554" s="11" t="inlineStr">
        <is>
          <t>FARIBAULT MN  55021</t>
        </is>
      </c>
      <c r="E554" s="11" t="inlineStr">
        <is>
          <t>SW NW</t>
        </is>
      </c>
      <c r="F554" s="12" t="n">
        <v>21</v>
      </c>
      <c r="G554" s="12" t="n">
        <v>110</v>
      </c>
      <c r="H554" s="12" t="n">
        <v>21</v>
      </c>
      <c r="I554" s="11" t="n">
        <v>26</v>
      </c>
      <c r="J554" s="11" t="n">
        <v>5.75</v>
      </c>
      <c r="K554" s="11">
        <f>SUM(M554,O554,Q554,S554,U554,W554)</f>
        <v/>
      </c>
      <c r="L554" s="11">
        <f>SUM(AA554,AC554,AE554,AG554,AH554)</f>
        <v/>
      </c>
      <c r="M554" s="13" t="n"/>
      <c r="N554" s="14" t="n"/>
      <c r="O554" s="15" t="n"/>
      <c r="P554" s="14" t="n"/>
      <c r="Q554" s="22" t="n">
        <v>3</v>
      </c>
      <c r="R554" s="2" t="n">
        <v>6935.249999999999</v>
      </c>
      <c r="S554" s="21" t="n">
        <v>0.19</v>
      </c>
      <c r="T554" s="2" t="n">
        <v>131.76975</v>
      </c>
      <c r="U554" s="14" t="n"/>
      <c r="V554" s="14" t="n"/>
      <c r="W554" s="19" t="n"/>
      <c r="X554" s="14" t="n"/>
      <c r="Y554" s="19" t="inlineStr"/>
      <c r="Z554" s="14" t="inlineStr"/>
      <c r="AA554" s="14" t="n"/>
      <c r="AB554" s="14" t="n"/>
      <c r="AC554" s="14" t="n"/>
      <c r="AD554" s="14" t="n"/>
      <c r="AE554" s="14" t="n"/>
      <c r="AF554" s="14" t="n"/>
      <c r="AG554" s="14" t="n"/>
      <c r="AH554" s="11" t="n">
        <v>2.52</v>
      </c>
      <c r="AI554" s="2">
        <f>SUM(N554,P554,R554,T554,V554,X554,Z554)</f>
        <v/>
      </c>
      <c r="AJ554" s="20">
        <f>IFERROR(AI554/$AI$616*100,0)</f>
        <v/>
      </c>
      <c r="AK554" s="2">
        <f>IFERROR(AJ554/100*$AK$1,0)</f>
        <v/>
      </c>
    </row>
    <row r="555">
      <c r="A555" s="11" t="inlineStr">
        <is>
          <t>10.21.3.00.003</t>
        </is>
      </c>
      <c r="B555" s="11" t="inlineStr">
        <is>
          <t>MN DEPARTMENT OF NATURAL RESOURCES</t>
        </is>
      </c>
      <c r="C555" s="11" t="inlineStr">
        <is>
          <t>500 LAFAYETTE ROAD RD BOX 45</t>
        </is>
      </c>
      <c r="D555" s="11" t="inlineStr">
        <is>
          <t>SAINT PAUL MN 55155-4045</t>
        </is>
      </c>
      <c r="E555" s="11" t="inlineStr">
        <is>
          <t>NE SW</t>
        </is>
      </c>
      <c r="F555" s="12" t="n">
        <v>21</v>
      </c>
      <c r="G555" s="12" t="n">
        <v>110</v>
      </c>
      <c r="H555" s="12" t="n">
        <v>21</v>
      </c>
      <c r="I555" s="14" t="n"/>
      <c r="J555" s="11" t="n">
        <v>5.28</v>
      </c>
      <c r="K555" s="11">
        <f>SUM(M555,O555,Q555,S555,U555,W555)</f>
        <v/>
      </c>
      <c r="L555" s="11">
        <f>SUM(AA555,AC555,AE555,AG555,AH555)</f>
        <v/>
      </c>
      <c r="M555" s="13" t="n"/>
      <c r="N555" s="14" t="n"/>
      <c r="O555" s="15" t="n"/>
      <c r="P555" s="14" t="n"/>
      <c r="Q555" s="16" t="n"/>
      <c r="R555" s="14" t="n"/>
      <c r="S555" s="17" t="n"/>
      <c r="T555" s="14" t="n"/>
      <c r="U555" s="14" t="n"/>
      <c r="V555" s="14" t="n"/>
      <c r="W555" s="19" t="n"/>
      <c r="X555" s="14" t="n"/>
      <c r="Y555" s="19" t="inlineStr"/>
      <c r="Z555" s="14" t="inlineStr"/>
      <c r="AA555" s="14" t="n"/>
      <c r="AB555" s="14" t="n"/>
      <c r="AC555" s="14" t="n"/>
      <c r="AD555" s="14" t="n"/>
      <c r="AE555" s="11" t="n">
        <v>0.26</v>
      </c>
      <c r="AF555" s="2">
        <f>AE555*$AF$1</f>
        <v/>
      </c>
      <c r="AG555" s="11" t="n">
        <v>0.32</v>
      </c>
      <c r="AH555" s="11" t="n">
        <v>4.69</v>
      </c>
      <c r="AI555" s="2">
        <f>SUM(N555,P555,R555,T555,V555,X555,Z555)</f>
        <v/>
      </c>
      <c r="AJ555" s="20">
        <f>IFERROR(AI555/$AI$616*100,0)</f>
        <v/>
      </c>
      <c r="AK555" s="2">
        <f>IFERROR(AJ555/100*$AK$1,0)</f>
        <v/>
      </c>
    </row>
    <row r="556">
      <c r="A556" s="11" t="inlineStr">
        <is>
          <t>10.21.3.00.004</t>
        </is>
      </c>
      <c r="B556" s="11" t="inlineStr">
        <is>
          <t>TIMOTHY &amp; STEPHANIE AUDETTE</t>
        </is>
      </c>
      <c r="C556" s="11" t="inlineStr">
        <is>
          <t>4643 180TH CT W</t>
        </is>
      </c>
      <c r="D556" s="11" t="inlineStr">
        <is>
          <t>FARIBAULT MN 55021</t>
        </is>
      </c>
      <c r="E556" s="11" t="inlineStr">
        <is>
          <t>NE SW</t>
        </is>
      </c>
      <c r="F556" s="12" t="n">
        <v>21</v>
      </c>
      <c r="G556" s="12" t="n">
        <v>110</v>
      </c>
      <c r="H556" s="12" t="n">
        <v>21</v>
      </c>
      <c r="I556" s="11" t="n">
        <v>12</v>
      </c>
      <c r="J556" s="11" t="n">
        <v>3.75</v>
      </c>
      <c r="K556" s="11">
        <f>SUM(M556,O556,Q556,S556,U556,W556)</f>
        <v/>
      </c>
      <c r="L556" s="11">
        <f>SUM(AA556,AC556,AE556,AG556,AH556)</f>
        <v/>
      </c>
      <c r="M556" s="13" t="n"/>
      <c r="N556" s="14" t="n"/>
      <c r="O556" s="15" t="n"/>
      <c r="P556" s="14" t="n"/>
      <c r="Q556" s="16" t="n"/>
      <c r="R556" s="14" t="n"/>
      <c r="S556" s="17" t="n"/>
      <c r="T556" s="14" t="n"/>
      <c r="U556" s="14" t="n"/>
      <c r="V556" s="14" t="n"/>
      <c r="W556" s="19" t="n"/>
      <c r="X556" s="14" t="n"/>
      <c r="Y556" s="19" t="inlineStr"/>
      <c r="Z556" s="14" t="inlineStr"/>
      <c r="AA556" s="14" t="n"/>
      <c r="AB556" s="14" t="n"/>
      <c r="AC556" s="14" t="n"/>
      <c r="AD556" s="14" t="n"/>
      <c r="AE556" s="11" t="n">
        <v>0.2</v>
      </c>
      <c r="AF556" s="2">
        <f>AE556*$AF$1</f>
        <v/>
      </c>
      <c r="AG556" s="11" t="n">
        <v>0.5</v>
      </c>
      <c r="AH556" s="11" t="n">
        <v>3.05</v>
      </c>
      <c r="AI556" s="2">
        <f>SUM(N556,P556,R556,T556,V556,X556,Z556)</f>
        <v/>
      </c>
      <c r="AJ556" s="20">
        <f>IFERROR(AI556/$AI$616*100,0)</f>
        <v/>
      </c>
      <c r="AK556" s="2">
        <f>IFERROR(AJ556/100*$AK$1,0)</f>
        <v/>
      </c>
    </row>
    <row r="557">
      <c r="A557" s="11" t="inlineStr">
        <is>
          <t>10.21.3.00.005</t>
        </is>
      </c>
      <c r="B557" s="11" t="inlineStr">
        <is>
          <t>DAVID &amp; JENNIFER AZURE</t>
        </is>
      </c>
      <c r="C557" s="11" t="inlineStr">
        <is>
          <t>4645 185TH ST W</t>
        </is>
      </c>
      <c r="D557" s="11" t="inlineStr">
        <is>
          <t>FARIBAULT MN 55021</t>
        </is>
      </c>
      <c r="E557" s="11" t="inlineStr">
        <is>
          <t>003</t>
        </is>
      </c>
      <c r="F557" s="12" t="n">
        <v>21</v>
      </c>
      <c r="G557" s="12" t="n">
        <v>110</v>
      </c>
      <c r="H557" s="12" t="n">
        <v>21</v>
      </c>
      <c r="I557" s="11" t="n">
        <v>11</v>
      </c>
      <c r="J557" s="11" t="n">
        <v>0.34</v>
      </c>
      <c r="K557" s="11">
        <f>SUM(M557,O557,Q557,S557,U557,W557)</f>
        <v/>
      </c>
      <c r="L557" s="11">
        <f>SUM(AA557,AC557,AE557,AG557,AH557)</f>
        <v/>
      </c>
      <c r="M557" s="13" t="n"/>
      <c r="N557" s="14" t="n"/>
      <c r="O557" s="15" t="n"/>
      <c r="P557" s="14" t="n"/>
      <c r="Q557" s="16" t="n"/>
      <c r="R557" s="14" t="n"/>
      <c r="S557" s="17" t="n"/>
      <c r="T557" s="14" t="n"/>
      <c r="U557" s="14" t="n"/>
      <c r="V557" s="14" t="n"/>
      <c r="W557" s="19" t="n"/>
      <c r="X557" s="14" t="n"/>
      <c r="Y557" s="19" t="inlineStr"/>
      <c r="Z557" s="14" t="inlineStr"/>
      <c r="AA557" s="14" t="n"/>
      <c r="AB557" s="14" t="n"/>
      <c r="AC557" s="14" t="n"/>
      <c r="AD557" s="14" t="n"/>
      <c r="AE557" s="11" t="n">
        <v>0.04</v>
      </c>
      <c r="AF557" s="2">
        <f>AE557*$AF$1</f>
        <v/>
      </c>
      <c r="AG557" s="11" t="n">
        <v>0.07000000000000001</v>
      </c>
      <c r="AH557" s="11" t="n">
        <v>0.23</v>
      </c>
      <c r="AI557" s="2">
        <f>SUM(N557,P557,R557,T557,V557,X557,Z557)</f>
        <v/>
      </c>
      <c r="AJ557" s="20">
        <f>IFERROR(AI557/$AI$616*100,0)</f>
        <v/>
      </c>
      <c r="AK557" s="2">
        <f>IFERROR(AJ557/100*$AK$1,0)</f>
        <v/>
      </c>
    </row>
    <row r="558">
      <c r="A558" s="11" t="inlineStr">
        <is>
          <t>10.21.3.00.005</t>
        </is>
      </c>
      <c r="B558" s="11" t="inlineStr">
        <is>
          <t>DAVID &amp; JENNIFER AZURE</t>
        </is>
      </c>
      <c r="C558" s="11" t="inlineStr">
        <is>
          <t>4645 185TH ST W</t>
        </is>
      </c>
      <c r="D558" s="11" t="inlineStr">
        <is>
          <t>FARIBAULT MN 55021</t>
        </is>
      </c>
      <c r="E558" s="11" t="inlineStr">
        <is>
          <t>NE SW</t>
        </is>
      </c>
      <c r="F558" s="12" t="n">
        <v>21</v>
      </c>
      <c r="G558" s="12" t="n">
        <v>110</v>
      </c>
      <c r="H558" s="12" t="n">
        <v>21</v>
      </c>
      <c r="I558" s="11" t="n">
        <v>11</v>
      </c>
      <c r="J558" s="11" t="n">
        <v>7.93</v>
      </c>
      <c r="K558" s="11">
        <f>SUM(M558,O558,Q558,S558,U558,W558)</f>
        <v/>
      </c>
      <c r="L558" s="11">
        <f>SUM(AA558,AC558,AE558,AG558,AH558)</f>
        <v/>
      </c>
      <c r="M558" s="13" t="n"/>
      <c r="N558" s="14" t="n"/>
      <c r="O558" s="15" t="n"/>
      <c r="P558" s="14" t="n"/>
      <c r="Q558" s="16" t="n"/>
      <c r="R558" s="14" t="n"/>
      <c r="S558" s="17" t="n"/>
      <c r="T558" s="14" t="n"/>
      <c r="U558" s="14" t="n"/>
      <c r="V558" s="14" t="n"/>
      <c r="W558" s="18" t="n">
        <v>1.58</v>
      </c>
      <c r="X558" s="2" t="n">
        <v>438.1006526608307</v>
      </c>
      <c r="Y558" s="19" t="inlineStr"/>
      <c r="Z558" s="14" t="inlineStr"/>
      <c r="AA558" s="14" t="n"/>
      <c r="AB558" s="14" t="n"/>
      <c r="AC558" s="14" t="n"/>
      <c r="AD558" s="14" t="n"/>
      <c r="AE558" s="11" t="n">
        <v>0.3</v>
      </c>
      <c r="AF558" s="2">
        <f>AE558*$AF$1</f>
        <v/>
      </c>
      <c r="AG558" s="11" t="n">
        <v>0.23</v>
      </c>
      <c r="AH558" s="11" t="n">
        <v>5.82</v>
      </c>
      <c r="AI558" s="2">
        <f>SUM(N558,P558,R558,T558,V558,X558,Z558)</f>
        <v/>
      </c>
      <c r="AJ558" s="20">
        <f>IFERROR(AI558/$AI$616*100,0)</f>
        <v/>
      </c>
      <c r="AK558" s="2">
        <f>IFERROR(AJ558/100*$AK$1,0)</f>
        <v/>
      </c>
    </row>
    <row r="559">
      <c r="A559" s="11" t="inlineStr">
        <is>
          <t>10.21.3.25.001</t>
        </is>
      </c>
      <c r="B559" s="11" t="inlineStr">
        <is>
          <t>MICHAEL D DUSBABEK</t>
        </is>
      </c>
      <c r="C559" s="11" t="inlineStr">
        <is>
          <t>4880 185TH ST W</t>
        </is>
      </c>
      <c r="D559" s="11" t="inlineStr">
        <is>
          <t>FARIBAULT MN  55021</t>
        </is>
      </c>
      <c r="E559" s="11" t="inlineStr">
        <is>
          <t>NE SW</t>
        </is>
      </c>
      <c r="F559" s="12" t="n">
        <v>21</v>
      </c>
      <c r="G559" s="12" t="n">
        <v>110</v>
      </c>
      <c r="H559" s="12" t="n">
        <v>21</v>
      </c>
      <c r="I559" s="11" t="n">
        <v>49</v>
      </c>
      <c r="J559" s="11" t="n">
        <v>6.94</v>
      </c>
      <c r="K559" s="11">
        <f>SUM(M559,O559,Q559,S559,U559,W559)</f>
        <v/>
      </c>
      <c r="L559" s="11">
        <f>SUM(AA559,AC559,AE559,AG559,AH559)</f>
        <v/>
      </c>
      <c r="M559" s="13" t="n"/>
      <c r="N559" s="14" t="n"/>
      <c r="O559" s="23" t="n">
        <v>2.4</v>
      </c>
      <c r="P559" s="2" t="n">
        <v>8767.5</v>
      </c>
      <c r="Q559" s="22" t="n">
        <v>0.25</v>
      </c>
      <c r="R559" s="2" t="n">
        <v>577.9375</v>
      </c>
      <c r="S559" s="17" t="n"/>
      <c r="T559" s="14" t="n"/>
      <c r="U559" s="14" t="n"/>
      <c r="V559" s="14" t="n"/>
      <c r="W559" s="19" t="n"/>
      <c r="X559" s="14" t="n"/>
      <c r="Y559" s="19" t="inlineStr"/>
      <c r="Z559" s="14" t="inlineStr"/>
      <c r="AA559" s="14" t="n"/>
      <c r="AB559" s="14" t="n"/>
      <c r="AC559" s="14" t="n"/>
      <c r="AD559" s="14" t="n"/>
      <c r="AE559" s="11" t="n">
        <v>0.14</v>
      </c>
      <c r="AF559" s="2">
        <f>AE559*$AF$1</f>
        <v/>
      </c>
      <c r="AG559" s="11" t="n">
        <v>0.21</v>
      </c>
      <c r="AH559" s="11" t="n">
        <v>3.91</v>
      </c>
      <c r="AI559" s="2">
        <f>SUM(N559,P559,R559,T559,V559,X559,Z559)</f>
        <v/>
      </c>
      <c r="AJ559" s="20">
        <f>IFERROR(AI559/$AI$616*100,0)</f>
        <v/>
      </c>
      <c r="AK559" s="2">
        <f>IFERROR(AJ559/100*$AK$1,0)</f>
        <v/>
      </c>
    </row>
    <row r="560">
      <c r="A560" s="11" t="inlineStr">
        <is>
          <t>10.21.3.25.001</t>
        </is>
      </c>
      <c r="B560" s="11" t="inlineStr">
        <is>
          <t>MICHAEL D DUSBABEK</t>
        </is>
      </c>
      <c r="C560" s="11" t="inlineStr">
        <is>
          <t>4880 185TH ST W</t>
        </is>
      </c>
      <c r="D560" s="11" t="inlineStr">
        <is>
          <t>FARIBAULT MN  55021</t>
        </is>
      </c>
      <c r="E560" s="11" t="inlineStr">
        <is>
          <t>NW SW</t>
        </is>
      </c>
      <c r="F560" s="12" t="n">
        <v>21</v>
      </c>
      <c r="G560" s="12" t="n">
        <v>110</v>
      </c>
      <c r="H560" s="12" t="n">
        <v>21</v>
      </c>
      <c r="I560" s="11" t="n">
        <v>49</v>
      </c>
      <c r="J560" s="11" t="n">
        <v>32.79</v>
      </c>
      <c r="K560" s="11">
        <f>SUM(M560,O560,Q560,S560,U560,W560)</f>
        <v/>
      </c>
      <c r="L560" s="11">
        <f>SUM(AA560,AC560,AE560,AG560,AH560)</f>
        <v/>
      </c>
      <c r="M560" s="13" t="n"/>
      <c r="N560" s="14" t="n"/>
      <c r="O560" s="23" t="n">
        <v>1.63</v>
      </c>
      <c r="P560" s="2" t="n">
        <v>5954.593749999999</v>
      </c>
      <c r="Q560" s="22" t="n">
        <v>2.26</v>
      </c>
      <c r="R560" s="2" t="n">
        <v>5224.554999999998</v>
      </c>
      <c r="S560" s="17" t="n"/>
      <c r="T560" s="14" t="n"/>
      <c r="U560" s="14" t="n"/>
      <c r="V560" s="14" t="n"/>
      <c r="W560" s="18" t="n">
        <v>5.6</v>
      </c>
      <c r="X560" s="2" t="n">
        <v>1567.991630697129</v>
      </c>
      <c r="Y560" s="19" t="inlineStr"/>
      <c r="Z560" s="14" t="inlineStr"/>
      <c r="AA560" s="14" t="n"/>
      <c r="AB560" s="14" t="n"/>
      <c r="AC560" s="14" t="n"/>
      <c r="AD560" s="14" t="n"/>
      <c r="AE560" s="11" t="n">
        <v>0.62</v>
      </c>
      <c r="AF560" s="2">
        <f>AE560*$AF$1</f>
        <v/>
      </c>
      <c r="AG560" s="11" t="n">
        <v>0.93</v>
      </c>
      <c r="AH560" s="11" t="n">
        <v>21.74</v>
      </c>
      <c r="AI560" s="2">
        <f>SUM(N560,P560,R560,T560,V560,X560,Z560)</f>
        <v/>
      </c>
      <c r="AJ560" s="20">
        <f>IFERROR(AI560/$AI$616*100,0)</f>
        <v/>
      </c>
      <c r="AK560" s="2">
        <f>IFERROR(AJ560/100*$AK$1,0)</f>
        <v/>
      </c>
    </row>
    <row r="561">
      <c r="A561" s="11" t="inlineStr">
        <is>
          <t>10.21.3.75.001</t>
        </is>
      </c>
      <c r="B561" s="11" t="inlineStr">
        <is>
          <t>SCOTT M MCDONOUGH</t>
        </is>
      </c>
      <c r="C561" s="11" t="inlineStr">
        <is>
          <t>5580 CANNNON LAKE CT</t>
        </is>
      </c>
      <c r="D561" s="11" t="inlineStr">
        <is>
          <t>FARIBAULT MN  55021</t>
        </is>
      </c>
      <c r="E561" s="11" t="inlineStr">
        <is>
          <t>SE SW</t>
        </is>
      </c>
      <c r="F561" s="12" t="n">
        <v>21</v>
      </c>
      <c r="G561" s="12" t="n">
        <v>110</v>
      </c>
      <c r="H561" s="12" t="n">
        <v>21</v>
      </c>
      <c r="I561" s="11" t="n">
        <v>80</v>
      </c>
      <c r="J561" s="11" t="n">
        <v>10.31</v>
      </c>
      <c r="K561" s="11">
        <f>SUM(M561,O561,Q561,S561,U561,W561)</f>
        <v/>
      </c>
      <c r="L561" s="11">
        <f>SUM(AA561,AC561,AE561,AG561,AH561)</f>
        <v/>
      </c>
      <c r="M561" s="13" t="n"/>
      <c r="N561" s="14" t="n"/>
      <c r="O561" s="23" t="n">
        <v>4.88</v>
      </c>
      <c r="P561" s="2" t="n">
        <v>17827.25000000001</v>
      </c>
      <c r="Q561" s="22" t="n">
        <v>1.26</v>
      </c>
      <c r="R561" s="2" t="n">
        <v>2912.805000000001</v>
      </c>
      <c r="S561" s="17" t="n"/>
      <c r="T561" s="14" t="n"/>
      <c r="U561" s="14" t="n"/>
      <c r="V561" s="14" t="n"/>
      <c r="W561" s="19" t="n"/>
      <c r="X561" s="14" t="n"/>
      <c r="Y561" s="19" t="inlineStr"/>
      <c r="Z561" s="14" t="inlineStr"/>
      <c r="AA561" s="14" t="n"/>
      <c r="AB561" s="14" t="n"/>
      <c r="AC561" s="14" t="n"/>
      <c r="AD561" s="14" t="n"/>
      <c r="AE561" s="14" t="n"/>
      <c r="AF561" s="14" t="n"/>
      <c r="AG561" s="14" t="n"/>
      <c r="AH561" s="11" t="n">
        <v>4.15</v>
      </c>
      <c r="AI561" s="2">
        <f>SUM(N561,P561,R561,T561,V561,X561,Z561)</f>
        <v/>
      </c>
      <c r="AJ561" s="20">
        <f>IFERROR(AI561/$AI$616*100,0)</f>
        <v/>
      </c>
      <c r="AK561" s="2">
        <f>IFERROR(AJ561/100*$AK$1,0)</f>
        <v/>
      </c>
    </row>
    <row r="562">
      <c r="A562" s="11" t="inlineStr">
        <is>
          <t>10.21.3.75.001</t>
        </is>
      </c>
      <c r="B562" s="11" t="inlineStr">
        <is>
          <t>SCOTT M MCDONOUGH</t>
        </is>
      </c>
      <c r="C562" s="11" t="inlineStr">
        <is>
          <t>5580 CANNNON LAKE CT</t>
        </is>
      </c>
      <c r="D562" s="11" t="inlineStr">
        <is>
          <t>FARIBAULT MN  55021</t>
        </is>
      </c>
      <c r="E562" s="11" t="inlineStr">
        <is>
          <t>SW SW</t>
        </is>
      </c>
      <c r="F562" s="12" t="n">
        <v>21</v>
      </c>
      <c r="G562" s="12" t="n">
        <v>110</v>
      </c>
      <c r="H562" s="12" t="n">
        <v>21</v>
      </c>
      <c r="I562" s="11" t="n">
        <v>80</v>
      </c>
      <c r="J562" s="11" t="n">
        <v>38.2</v>
      </c>
      <c r="K562" s="11">
        <f>SUM(M562,O562,Q562,S562,U562,W562)</f>
        <v/>
      </c>
      <c r="L562" s="11">
        <f>SUM(AA562,AC562,AE562,AG562,AH562)</f>
        <v/>
      </c>
      <c r="M562" s="13" t="n"/>
      <c r="N562" s="14" t="n"/>
      <c r="O562" s="23" t="n">
        <v>13.51</v>
      </c>
      <c r="P562" s="2" t="n">
        <v>49353.71875000002</v>
      </c>
      <c r="Q562" s="22" t="n">
        <v>7.68</v>
      </c>
      <c r="R562" s="2" t="n">
        <v>17754.24000000001</v>
      </c>
      <c r="S562" s="17" t="n"/>
      <c r="T562" s="14" t="n"/>
      <c r="U562" s="14" t="n"/>
      <c r="V562" s="14" t="n"/>
      <c r="W562" s="19" t="n"/>
      <c r="X562" s="14" t="n"/>
      <c r="Y562" s="19" t="inlineStr"/>
      <c r="Z562" s="14" t="inlineStr"/>
      <c r="AA562" s="14" t="n"/>
      <c r="AB562" s="14" t="n"/>
      <c r="AC562" s="14" t="n"/>
      <c r="AD562" s="14" t="n"/>
      <c r="AE562" s="11" t="n">
        <v>1.08</v>
      </c>
      <c r="AF562" s="2">
        <f>AE562*$AF$1</f>
        <v/>
      </c>
      <c r="AG562" s="11" t="n">
        <v>1.64</v>
      </c>
      <c r="AH562" s="11" t="n">
        <v>14.21</v>
      </c>
      <c r="AI562" s="2">
        <f>SUM(N562,P562,R562,T562,V562,X562,Z562)</f>
        <v/>
      </c>
      <c r="AJ562" s="20">
        <f>IFERROR(AI562/$AI$616*100,0)</f>
        <v/>
      </c>
      <c r="AK562" s="2">
        <f>IFERROR(AJ562/100*$AK$1,0)</f>
        <v/>
      </c>
    </row>
    <row r="563">
      <c r="A563" s="11" t="inlineStr">
        <is>
          <t>10.28.2.00.002</t>
        </is>
      </c>
      <c r="B563" s="11" t="inlineStr">
        <is>
          <t>JEFFREY A &amp; LISA J LACANNE TRUST</t>
        </is>
      </c>
      <c r="C563" s="11" t="inlineStr">
        <is>
          <t>19146 ROBERDS LAKE BLVD</t>
        </is>
      </c>
      <c r="D563" s="11" t="inlineStr">
        <is>
          <t>FARIBAULT MN 55021</t>
        </is>
      </c>
      <c r="E563" s="11" t="inlineStr">
        <is>
          <t>NW NW</t>
        </is>
      </c>
      <c r="F563" s="12" t="n">
        <v>28</v>
      </c>
      <c r="G563" s="12" t="n">
        <v>110</v>
      </c>
      <c r="H563" s="12" t="n">
        <v>21</v>
      </c>
      <c r="I563" s="11" t="n">
        <v>152</v>
      </c>
      <c r="J563" s="11" t="n">
        <v>11.68</v>
      </c>
      <c r="K563" s="11">
        <f>SUM(M563,O563,Q563,S563,U563,W563)</f>
        <v/>
      </c>
      <c r="L563" s="11">
        <f>SUM(AA563,AC563,AE563,AG563,AH563)</f>
        <v/>
      </c>
      <c r="M563" s="13" t="n"/>
      <c r="N563" s="14" t="n"/>
      <c r="O563" s="23" t="n">
        <v>2.26</v>
      </c>
      <c r="P563" s="2" t="n">
        <v>8256.062500000004</v>
      </c>
      <c r="Q563" s="22" t="n">
        <v>5.88</v>
      </c>
      <c r="R563" s="2" t="n">
        <v>13593.09</v>
      </c>
      <c r="S563" s="21" t="n">
        <v>1.54</v>
      </c>
      <c r="T563" s="2" t="n">
        <v>1068.0285</v>
      </c>
      <c r="U563" s="14" t="n"/>
      <c r="V563" s="14" t="n"/>
      <c r="W563" s="19" t="n"/>
      <c r="X563" s="14" t="n"/>
      <c r="Y563" s="19" t="inlineStr"/>
      <c r="Z563" s="14" t="inlineStr"/>
      <c r="AA563" s="14" t="n"/>
      <c r="AB563" s="14" t="n"/>
      <c r="AC563" s="14" t="n"/>
      <c r="AD563" s="14" t="n"/>
      <c r="AE563" s="11" t="n">
        <v>0.13</v>
      </c>
      <c r="AF563" s="2">
        <f>AE563*$AF$1</f>
        <v/>
      </c>
      <c r="AG563" s="11" t="n">
        <v>0.19</v>
      </c>
      <c r="AH563" s="11" t="n">
        <v>1.67</v>
      </c>
      <c r="AI563" s="2">
        <f>SUM(N563,P563,R563,T563,V563,X563,Z563)</f>
        <v/>
      </c>
      <c r="AJ563" s="20">
        <f>IFERROR(AI563/$AI$616*100,0)</f>
        <v/>
      </c>
      <c r="AK563" s="2">
        <f>IFERROR(AJ563/100*$AK$1,0)</f>
        <v/>
      </c>
    </row>
    <row r="564">
      <c r="A564" s="11" t="inlineStr">
        <is>
          <t>10.29.1.00.001</t>
        </is>
      </c>
      <c r="B564" s="11" t="inlineStr">
        <is>
          <t>DANIEL F &amp; JEAN A LACANNE TRUST</t>
        </is>
      </c>
      <c r="C564" s="11" t="inlineStr">
        <is>
          <t>5435 195TH ST W</t>
        </is>
      </c>
      <c r="D564" s="11" t="inlineStr">
        <is>
          <t>FARIBAULT MN 55021</t>
        </is>
      </c>
      <c r="E564" s="11" t="inlineStr">
        <is>
          <t>NE NE</t>
        </is>
      </c>
      <c r="F564" s="12" t="n">
        <v>29</v>
      </c>
      <c r="G564" s="12" t="n">
        <v>110</v>
      </c>
      <c r="H564" s="12" t="n">
        <v>21</v>
      </c>
      <c r="I564" s="11" t="n">
        <v>160</v>
      </c>
      <c r="J564" s="11" t="n">
        <v>25.36</v>
      </c>
      <c r="K564" s="11">
        <f>SUM(M564,O564,Q564,S564,U564,W564)</f>
        <v/>
      </c>
      <c r="L564" s="11">
        <f>SUM(AA564,AC564,AE564,AG564,AH564)</f>
        <v/>
      </c>
      <c r="M564" s="13" t="n"/>
      <c r="N564" s="14" t="n"/>
      <c r="O564" s="23" t="n">
        <v>3.36</v>
      </c>
      <c r="P564" s="2" t="n">
        <v>12274.5</v>
      </c>
      <c r="Q564" s="22" t="n">
        <v>4.26</v>
      </c>
      <c r="R564" s="2" t="n">
        <v>9848.055000000002</v>
      </c>
      <c r="S564" s="21" t="n">
        <v>0.72</v>
      </c>
      <c r="T564" s="2" t="n">
        <v>499.3380000000001</v>
      </c>
      <c r="U564" s="14" t="n"/>
      <c r="V564" s="14" t="n"/>
      <c r="W564" s="19" t="n"/>
      <c r="X564" s="14" t="n"/>
      <c r="Y564" s="19" t="inlineStr"/>
      <c r="Z564" s="14" t="inlineStr"/>
      <c r="AA564" s="14" t="n"/>
      <c r="AB564" s="14" t="n"/>
      <c r="AC564" s="14" t="n"/>
      <c r="AD564" s="14" t="n"/>
      <c r="AE564" s="11" t="n">
        <v>0.91</v>
      </c>
      <c r="AF564" s="2">
        <f>AE564*$AF$1</f>
        <v/>
      </c>
      <c r="AG564" s="11" t="n">
        <v>1.35</v>
      </c>
      <c r="AH564" s="11" t="n">
        <v>14.76</v>
      </c>
      <c r="AI564" s="2">
        <f>SUM(N564,P564,R564,T564,V564,X564,Z564)</f>
        <v/>
      </c>
      <c r="AJ564" s="20">
        <f>IFERROR(AI564/$AI$616*100,0)</f>
        <v/>
      </c>
      <c r="AK564" s="2">
        <f>IFERROR(AJ564/100*$AK$1,0)</f>
        <v/>
      </c>
    </row>
    <row r="565">
      <c r="A565" s="11" t="inlineStr">
        <is>
          <t>10.29.1.00.001</t>
        </is>
      </c>
      <c r="B565" s="11" t="inlineStr">
        <is>
          <t>DANIEL F &amp; JEAN A LACANNE TRUST</t>
        </is>
      </c>
      <c r="C565" s="11" t="inlineStr">
        <is>
          <t>5435 195TH ST W</t>
        </is>
      </c>
      <c r="D565" s="11" t="inlineStr">
        <is>
          <t>FARIBAULT MN 55021</t>
        </is>
      </c>
      <c r="E565" s="11" t="inlineStr">
        <is>
          <t>NW NE</t>
        </is>
      </c>
      <c r="F565" s="12" t="n">
        <v>29</v>
      </c>
      <c r="G565" s="12" t="n">
        <v>110</v>
      </c>
      <c r="H565" s="12" t="n">
        <v>21</v>
      </c>
      <c r="I565" s="11" t="n">
        <v>160</v>
      </c>
      <c r="J565" s="11" t="n">
        <v>31.06</v>
      </c>
      <c r="K565" s="11">
        <f>SUM(M565,O565,Q565,S565,U565,W565)</f>
        <v/>
      </c>
      <c r="L565" s="11">
        <f>SUM(AA565,AC565,AE565,AG565,AH565)</f>
        <v/>
      </c>
      <c r="M565" s="24" t="n">
        <v>0.83</v>
      </c>
      <c r="N565" s="2" t="n">
        <v>3762.701249999999</v>
      </c>
      <c r="O565" s="23" t="n">
        <v>16.65</v>
      </c>
      <c r="P565" s="2" t="n">
        <v>60824.53124999999</v>
      </c>
      <c r="Q565" s="22" t="n">
        <v>2.54</v>
      </c>
      <c r="R565" s="2" t="n">
        <v>5871.844999999998</v>
      </c>
      <c r="S565" s="17" t="n"/>
      <c r="T565" s="14" t="n"/>
      <c r="U565" s="14" t="n"/>
      <c r="V565" s="14" t="n"/>
      <c r="W565" s="18" t="n">
        <v>7.15</v>
      </c>
      <c r="X565" s="2" t="n">
        <v>2344.006576849319</v>
      </c>
      <c r="Y565" s="19" t="inlineStr"/>
      <c r="Z565" s="14" t="inlineStr"/>
      <c r="AA565" s="11" t="n">
        <v>0.08</v>
      </c>
      <c r="AB565" s="2">
        <f>AA565*$AB$1</f>
        <v/>
      </c>
      <c r="AC565" s="14" t="n"/>
      <c r="AD565" s="14" t="n"/>
      <c r="AE565" s="11" t="n">
        <v>0.17</v>
      </c>
      <c r="AF565" s="2">
        <f>AE565*$AF$1</f>
        <v/>
      </c>
      <c r="AG565" s="11" t="n">
        <v>0.39</v>
      </c>
      <c r="AH565" s="11" t="n">
        <v>3.22</v>
      </c>
      <c r="AI565" s="2">
        <f>SUM(N565,P565,R565,T565,V565,X565,Z565)</f>
        <v/>
      </c>
      <c r="AJ565" s="20">
        <f>IFERROR(AI565/$AI$616*100,0)</f>
        <v/>
      </c>
      <c r="AK565" s="2">
        <f>IFERROR(AJ565/100*$AK$1,0)</f>
        <v/>
      </c>
    </row>
    <row r="566">
      <c r="A566" s="11" t="inlineStr">
        <is>
          <t>10.29.1.00.001</t>
        </is>
      </c>
      <c r="B566" s="11" t="inlineStr">
        <is>
          <t>DANIEL F &amp; JEAN A LACANNE TRUST</t>
        </is>
      </c>
      <c r="C566" s="11" t="inlineStr">
        <is>
          <t>5435 195TH ST W</t>
        </is>
      </c>
      <c r="D566" s="11" t="inlineStr">
        <is>
          <t>FARIBAULT MN 55021</t>
        </is>
      </c>
      <c r="E566" s="11" t="inlineStr">
        <is>
          <t>SW NE</t>
        </is>
      </c>
      <c r="F566" s="12" t="n">
        <v>29</v>
      </c>
      <c r="G566" s="12" t="n">
        <v>110</v>
      </c>
      <c r="H566" s="12" t="n">
        <v>21</v>
      </c>
      <c r="I566" s="11" t="n">
        <v>160</v>
      </c>
      <c r="J566" s="11" t="n">
        <v>2.83</v>
      </c>
      <c r="K566" s="11">
        <f>SUM(M566,O566,Q566,S566,U566,W566)</f>
        <v/>
      </c>
      <c r="L566" s="11">
        <f>SUM(AA566,AC566,AE566,AG566,AH566)</f>
        <v/>
      </c>
      <c r="M566" s="13" t="n"/>
      <c r="N566" s="14" t="n"/>
      <c r="O566" s="15" t="n"/>
      <c r="P566" s="14" t="n"/>
      <c r="Q566" s="22" t="n">
        <v>2.83</v>
      </c>
      <c r="R566" s="2" t="n">
        <v>6542.252500000001</v>
      </c>
      <c r="S566" s="17" t="n"/>
      <c r="T566" s="14" t="n"/>
      <c r="U566" s="14" t="n"/>
      <c r="V566" s="14" t="n"/>
      <c r="W566" s="19" t="n"/>
      <c r="X566" s="14" t="n"/>
      <c r="Y566" s="19" t="inlineStr"/>
      <c r="Z566" s="14" t="inlineStr"/>
      <c r="AA566" s="14" t="n"/>
      <c r="AB566" s="14" t="n"/>
      <c r="AC566" s="14" t="n"/>
      <c r="AD566" s="14" t="n"/>
      <c r="AE566" s="14" t="n"/>
      <c r="AF566" s="14" t="n"/>
      <c r="AG566" s="14" t="n"/>
      <c r="AH566" s="14" t="n"/>
      <c r="AI566" s="2">
        <f>SUM(N566,P566,R566,T566,V566,X566,Z566)</f>
        <v/>
      </c>
      <c r="AJ566" s="20">
        <f>IFERROR(AI566/$AI$616*100,0)</f>
        <v/>
      </c>
      <c r="AK566" s="2">
        <f>IFERROR(AJ566/100*$AK$1,0)</f>
        <v/>
      </c>
    </row>
    <row r="567">
      <c r="A567" s="11" t="inlineStr">
        <is>
          <t>10.29.2.00.001</t>
        </is>
      </c>
      <c r="B567" s="11" t="inlineStr">
        <is>
          <t>DANIEL F &amp; JEAN A LACANNE TRUST</t>
        </is>
      </c>
      <c r="C567" s="11" t="inlineStr">
        <is>
          <t>5435 195TH ST W</t>
        </is>
      </c>
      <c r="D567" s="11" t="inlineStr">
        <is>
          <t>FARIBAULT MN 55021</t>
        </is>
      </c>
      <c r="E567" s="11" t="inlineStr">
        <is>
          <t>NE NW</t>
        </is>
      </c>
      <c r="F567" s="12" t="n">
        <v>29</v>
      </c>
      <c r="G567" s="12" t="n">
        <v>110</v>
      </c>
      <c r="H567" s="12" t="n">
        <v>21</v>
      </c>
      <c r="I567" s="11" t="n">
        <v>5</v>
      </c>
      <c r="J567" s="11" t="n">
        <v>4.09</v>
      </c>
      <c r="K567" s="11">
        <f>SUM(M567,O567,Q567,S567,U567,W567)</f>
        <v/>
      </c>
      <c r="L567" s="11">
        <f>SUM(AA567,AC567,AE567,AG567,AH567)</f>
        <v/>
      </c>
      <c r="M567" s="13" t="n"/>
      <c r="N567" s="14" t="n"/>
      <c r="O567" s="15" t="n"/>
      <c r="P567" s="14" t="n"/>
      <c r="Q567" s="16" t="n"/>
      <c r="R567" s="14" t="n"/>
      <c r="S567" s="17" t="n"/>
      <c r="T567" s="14" t="n"/>
      <c r="U567" s="14" t="n"/>
      <c r="V567" s="14" t="n"/>
      <c r="W567" s="18" t="n">
        <v>1.21</v>
      </c>
      <c r="X567" s="2" t="n">
        <v>370.5954612850199</v>
      </c>
      <c r="Y567" s="19" t="inlineStr"/>
      <c r="Z567" s="14" t="inlineStr"/>
      <c r="AA567" s="14" t="n"/>
      <c r="AB567" s="14" t="n"/>
      <c r="AC567" s="14" t="n"/>
      <c r="AD567" s="14" t="n"/>
      <c r="AE567" s="11" t="n">
        <v>0.26</v>
      </c>
      <c r="AF567" s="2">
        <f>AE567*$AF$1</f>
        <v/>
      </c>
      <c r="AG567" s="11" t="n">
        <v>0.52</v>
      </c>
      <c r="AH567" s="11" t="n">
        <v>2.12</v>
      </c>
      <c r="AI567" s="2">
        <f>SUM(N567,P567,R567,T567,V567,X567,Z567)</f>
        <v/>
      </c>
      <c r="AJ567" s="20">
        <f>IFERROR(AI567/$AI$616*100,0)</f>
        <v/>
      </c>
      <c r="AK567" s="2">
        <f>IFERROR(AJ567/100*$AK$1,0)</f>
        <v/>
      </c>
    </row>
    <row r="568">
      <c r="A568" s="11" t="inlineStr">
        <is>
          <t>10.29.2.00.002</t>
        </is>
      </c>
      <c r="B568" s="11" t="inlineStr">
        <is>
          <t>ARTHUR &amp; ELIZABETH PAQUETTE</t>
        </is>
      </c>
      <c r="C568" s="11" t="inlineStr">
        <is>
          <t>6261 FAIRFAX TRL</t>
        </is>
      </c>
      <c r="D568" s="11" t="inlineStr">
        <is>
          <t>WARSAW MN 55087</t>
        </is>
      </c>
      <c r="E568" s="11" t="inlineStr">
        <is>
          <t>NE NW</t>
        </is>
      </c>
      <c r="F568" s="12" t="n">
        <v>29</v>
      </c>
      <c r="G568" s="12" t="n">
        <v>110</v>
      </c>
      <c r="H568" s="12" t="n">
        <v>21</v>
      </c>
      <c r="I568" s="11" t="n">
        <v>27</v>
      </c>
      <c r="J568" s="11" t="n">
        <v>12.55</v>
      </c>
      <c r="K568" s="11">
        <f>SUM(M568,O568,Q568,S568,U568,W568)</f>
        <v/>
      </c>
      <c r="L568" s="11">
        <f>SUM(AA568,AC568,AE568,AG568,AH568)</f>
        <v/>
      </c>
      <c r="M568" s="13" t="n"/>
      <c r="N568" s="14" t="n"/>
      <c r="O568" s="23" t="n">
        <v>8.98</v>
      </c>
      <c r="P568" s="2" t="n">
        <v>32805.06249999999</v>
      </c>
      <c r="Q568" s="22" t="n">
        <v>2.49</v>
      </c>
      <c r="R568" s="2" t="n">
        <v>5756.2575</v>
      </c>
      <c r="S568" s="17" t="n"/>
      <c r="T568" s="14" t="n"/>
      <c r="U568" s="14" t="n"/>
      <c r="V568" s="14" t="n"/>
      <c r="W568" s="19" t="n"/>
      <c r="X568" s="14" t="n"/>
      <c r="Y568" s="19" t="inlineStr"/>
      <c r="Z568" s="14" t="inlineStr"/>
      <c r="AA568" s="14" t="n"/>
      <c r="AB568" s="14" t="n"/>
      <c r="AC568" s="14" t="n"/>
      <c r="AD568" s="14" t="n"/>
      <c r="AE568" s="11" t="n">
        <v>0.03</v>
      </c>
      <c r="AF568" s="2">
        <f>AE568*$AF$1</f>
        <v/>
      </c>
      <c r="AG568" s="14" t="n"/>
      <c r="AH568" s="11" t="n">
        <v>1.06</v>
      </c>
      <c r="AI568" s="2">
        <f>SUM(N568,P568,R568,T568,V568,X568,Z568)</f>
        <v/>
      </c>
      <c r="AJ568" s="20">
        <f>IFERROR(AI568/$AI$616*100,0)</f>
        <v/>
      </c>
      <c r="AK568" s="2">
        <f>IFERROR(AJ568/100*$AK$1,0)</f>
        <v/>
      </c>
    </row>
    <row r="569">
      <c r="A569" s="11" t="inlineStr">
        <is>
          <t>10.29.2.00.002</t>
        </is>
      </c>
      <c r="B569" s="11" t="inlineStr">
        <is>
          <t>ARTHUR &amp; ELIZABETH PAQUETTE</t>
        </is>
      </c>
      <c r="C569" s="11" t="inlineStr">
        <is>
          <t>6261 FAIRFAX TRL</t>
        </is>
      </c>
      <c r="D569" s="11" t="inlineStr">
        <is>
          <t>WARSAW MN 55087</t>
        </is>
      </c>
      <c r="E569" s="11" t="inlineStr">
        <is>
          <t>SE NW</t>
        </is>
      </c>
      <c r="F569" s="12" t="n">
        <v>29</v>
      </c>
      <c r="G569" s="12" t="n">
        <v>110</v>
      </c>
      <c r="H569" s="12" t="n">
        <v>21</v>
      </c>
      <c r="I569" s="11" t="n">
        <v>27</v>
      </c>
      <c r="J569" s="11" t="n">
        <v>12.64</v>
      </c>
      <c r="K569" s="11">
        <f>SUM(M569,O569,Q569,S569,U569,W569)</f>
        <v/>
      </c>
      <c r="L569" s="11">
        <f>SUM(AA569,AC569,AE569,AG569,AH569)</f>
        <v/>
      </c>
      <c r="M569" s="13" t="n"/>
      <c r="N569" s="14" t="n"/>
      <c r="O569" s="15" t="n"/>
      <c r="P569" s="14" t="n"/>
      <c r="Q569" s="22" t="n">
        <v>9.460000000000001</v>
      </c>
      <c r="R569" s="2" t="n">
        <v>21869.155</v>
      </c>
      <c r="S569" s="21" t="n">
        <v>3.18</v>
      </c>
      <c r="T569" s="2" t="n">
        <v>2205.4095</v>
      </c>
      <c r="U569" s="14" t="n"/>
      <c r="V569" s="14" t="n"/>
      <c r="W569" s="19" t="n"/>
      <c r="X569" s="14" t="n"/>
      <c r="Y569" s="19" t="inlineStr"/>
      <c r="Z569" s="14" t="inlineStr"/>
      <c r="AA569" s="14" t="n"/>
      <c r="AB569" s="14" t="n"/>
      <c r="AC569" s="14" t="n"/>
      <c r="AD569" s="14" t="n"/>
      <c r="AE569" s="14" t="n"/>
      <c r="AF569" s="14" t="n"/>
      <c r="AG569" s="14" t="n"/>
      <c r="AH569" s="14" t="n"/>
      <c r="AI569" s="2">
        <f>SUM(N569,P569,R569,T569,V569,X569,Z569)</f>
        <v/>
      </c>
      <c r="AJ569" s="20">
        <f>IFERROR(AI569/$AI$616*100,0)</f>
        <v/>
      </c>
      <c r="AK569" s="2">
        <f>IFERROR(AJ569/100*$AK$1,0)</f>
        <v/>
      </c>
    </row>
    <row r="570">
      <c r="A570" s="11" t="inlineStr">
        <is>
          <t>10.29.2.00.004</t>
        </is>
      </c>
      <c r="B570" s="11" t="inlineStr">
        <is>
          <t>PAUL R &amp; ANGELA M SCHEFFLER TRUST</t>
        </is>
      </c>
      <c r="C570" s="11" t="inlineStr">
        <is>
          <t>18850 FAIRBANKS AVE</t>
        </is>
      </c>
      <c r="D570" s="11" t="inlineStr">
        <is>
          <t>FARIBAULT MN 55021</t>
        </is>
      </c>
      <c r="E570" s="11" t="inlineStr">
        <is>
          <t>NE NW</t>
        </is>
      </c>
      <c r="F570" s="12" t="n">
        <v>29</v>
      </c>
      <c r="G570" s="12" t="n">
        <v>110</v>
      </c>
      <c r="H570" s="12" t="n">
        <v>21</v>
      </c>
      <c r="I570" s="11" t="n">
        <v>24</v>
      </c>
      <c r="J570" s="11" t="n">
        <v>10.24</v>
      </c>
      <c r="K570" s="11">
        <f>SUM(M570,O570,Q570,S570,U570,W570)</f>
        <v/>
      </c>
      <c r="L570" s="11">
        <f>SUM(AA570,AC570,AE570,AG570,AH570)</f>
        <v/>
      </c>
      <c r="M570" s="13" t="n"/>
      <c r="N570" s="14" t="n"/>
      <c r="O570" s="23" t="n">
        <v>5.88</v>
      </c>
      <c r="P570" s="2" t="n">
        <v>21480.375</v>
      </c>
      <c r="Q570" s="22" t="n">
        <v>3.8</v>
      </c>
      <c r="R570" s="2" t="n">
        <v>8784.65</v>
      </c>
      <c r="S570" s="17" t="n"/>
      <c r="T570" s="14" t="n"/>
      <c r="U570" s="14" t="n"/>
      <c r="V570" s="14" t="n"/>
      <c r="W570" s="19" t="n"/>
      <c r="X570" s="14" t="n"/>
      <c r="Y570" s="19" t="inlineStr"/>
      <c r="Z570" s="14" t="inlineStr"/>
      <c r="AA570" s="14" t="n"/>
      <c r="AB570" s="14" t="n"/>
      <c r="AC570" s="14" t="n"/>
      <c r="AD570" s="14" t="n"/>
      <c r="AE570" s="14" t="n"/>
      <c r="AF570" s="14" t="n"/>
      <c r="AG570" s="14" t="n"/>
      <c r="AH570" s="11" t="n">
        <v>0.54</v>
      </c>
      <c r="AI570" s="2">
        <f>SUM(N570,P570,R570,T570,V570,X570,Z570)</f>
        <v/>
      </c>
      <c r="AJ570" s="20">
        <f>IFERROR(AI570/$AI$616*100,0)</f>
        <v/>
      </c>
      <c r="AK570" s="2">
        <f>IFERROR(AJ570/100*$AK$1,0)</f>
        <v/>
      </c>
    </row>
    <row r="571">
      <c r="A571" s="11" t="inlineStr">
        <is>
          <t>10.29.2.00.004</t>
        </is>
      </c>
      <c r="B571" s="11" t="inlineStr">
        <is>
          <t>PAUL R &amp; ANGELA M SCHEFFLER TRUST</t>
        </is>
      </c>
      <c r="C571" s="11" t="inlineStr">
        <is>
          <t>18850 FAIRBANKS AVE</t>
        </is>
      </c>
      <c r="D571" s="11" t="inlineStr">
        <is>
          <t>FARIBAULT MN 55021</t>
        </is>
      </c>
      <c r="E571" s="11" t="inlineStr">
        <is>
          <t>SE NW</t>
        </is>
      </c>
      <c r="F571" s="12" t="n">
        <v>29</v>
      </c>
      <c r="G571" s="12" t="n">
        <v>110</v>
      </c>
      <c r="H571" s="12" t="n">
        <v>21</v>
      </c>
      <c r="I571" s="11" t="n">
        <v>24</v>
      </c>
      <c r="J571" s="11" t="n">
        <v>13.36</v>
      </c>
      <c r="K571" s="11">
        <f>SUM(M571,O571,Q571,S571,U571,W571)</f>
        <v/>
      </c>
      <c r="L571" s="11">
        <f>SUM(AA571,AC571,AE571,AG571,AH571)</f>
        <v/>
      </c>
      <c r="M571" s="13" t="n"/>
      <c r="N571" s="14" t="n"/>
      <c r="O571" s="23" t="n">
        <v>2.87</v>
      </c>
      <c r="P571" s="2" t="n">
        <v>10484.46875</v>
      </c>
      <c r="Q571" s="22" t="n">
        <v>9.6</v>
      </c>
      <c r="R571" s="2" t="n">
        <v>22192.8</v>
      </c>
      <c r="S571" s="21" t="n">
        <v>0.86</v>
      </c>
      <c r="T571" s="2" t="n">
        <v>596.4315</v>
      </c>
      <c r="U571" s="14" t="n"/>
      <c r="V571" s="14" t="n"/>
      <c r="W571" s="19" t="n"/>
      <c r="X571" s="14" t="n"/>
      <c r="Y571" s="19" t="inlineStr"/>
      <c r="Z571" s="14" t="inlineStr"/>
      <c r="AA571" s="14" t="n"/>
      <c r="AB571" s="14" t="n"/>
      <c r="AC571" s="14" t="n"/>
      <c r="AD571" s="14" t="n"/>
      <c r="AE571" s="14" t="n"/>
      <c r="AF571" s="14" t="n"/>
      <c r="AG571" s="14" t="n"/>
      <c r="AH571" s="11" t="n">
        <v>0.03</v>
      </c>
      <c r="AI571" s="2">
        <f>SUM(N571,P571,R571,T571,V571,X571,Z571)</f>
        <v/>
      </c>
      <c r="AJ571" s="20">
        <f>IFERROR(AI571/$AI$616*100,0)</f>
        <v/>
      </c>
      <c r="AK571" s="2">
        <f>IFERROR(AJ571/100*$AK$1,0)</f>
        <v/>
      </c>
    </row>
    <row r="572">
      <c r="A572" s="11" t="inlineStr">
        <is>
          <t>10.29.2.00.005</t>
        </is>
      </c>
      <c r="B572" s="11" t="inlineStr">
        <is>
          <t>JAKE P SCHEFFLER</t>
        </is>
      </c>
      <c r="C572" s="11" t="inlineStr">
        <is>
          <t>5930 195TH ST W</t>
        </is>
      </c>
      <c r="D572" s="11" t="inlineStr">
        <is>
          <t>FARIBAULT MN 55021</t>
        </is>
      </c>
      <c r="E572" s="11" t="inlineStr">
        <is>
          <t>NE NW</t>
        </is>
      </c>
      <c r="F572" s="12" t="n">
        <v>29</v>
      </c>
      <c r="G572" s="12" t="n">
        <v>110</v>
      </c>
      <c r="H572" s="12" t="n">
        <v>21</v>
      </c>
      <c r="I572" s="11" t="n">
        <v>3</v>
      </c>
      <c r="J572" s="11" t="n">
        <v>2.66</v>
      </c>
      <c r="K572" s="11">
        <f>SUM(M572,O572,Q572,S572,U572,W572)</f>
        <v/>
      </c>
      <c r="L572" s="11">
        <f>SUM(AA572,AC572,AE572,AG572,AH572)</f>
        <v/>
      </c>
      <c r="M572" s="13" t="n"/>
      <c r="N572" s="14" t="n"/>
      <c r="O572" s="15" t="n"/>
      <c r="P572" s="14" t="n"/>
      <c r="Q572" s="16" t="n"/>
      <c r="R572" s="14" t="n"/>
      <c r="S572" s="17" t="n"/>
      <c r="T572" s="14" t="n"/>
      <c r="U572" s="14" t="n"/>
      <c r="V572" s="14" t="n"/>
      <c r="W572" s="18" t="n">
        <v>1.17</v>
      </c>
      <c r="X572" s="2" t="n">
        <v>357.02667</v>
      </c>
      <c r="Y572" s="19" t="inlineStr"/>
      <c r="Z572" s="14" t="inlineStr"/>
      <c r="AA572" s="14" t="n"/>
      <c r="AB572" s="14" t="n"/>
      <c r="AC572" s="14" t="n"/>
      <c r="AD572" s="14" t="n"/>
      <c r="AE572" s="14" t="n"/>
      <c r="AF572" s="14" t="n"/>
      <c r="AG572" s="14" t="n"/>
      <c r="AH572" s="11" t="n">
        <v>1.5</v>
      </c>
      <c r="AI572" s="2">
        <f>SUM(N572,P572,R572,T572,V572,X572,Z572)</f>
        <v/>
      </c>
      <c r="AJ572" s="20">
        <f>IFERROR(AI572/$AI$616*100,0)</f>
        <v/>
      </c>
      <c r="AK572" s="2">
        <f>IFERROR(AJ572/100*$AK$1,0)</f>
        <v/>
      </c>
    </row>
    <row r="573">
      <c r="A573" s="11" t="inlineStr">
        <is>
          <t>10.29.2.25.001</t>
        </is>
      </c>
      <c r="B573" s="11" t="inlineStr">
        <is>
          <t>ARTHUR &amp; ELIZABETH PAQUETTE</t>
        </is>
      </c>
      <c r="C573" s="11" t="inlineStr">
        <is>
          <t>6261 FAIRFAX TRL</t>
        </is>
      </c>
      <c r="D573" s="11" t="inlineStr">
        <is>
          <t>WARSAW MN 55087</t>
        </is>
      </c>
      <c r="E573" s="11" t="inlineStr">
        <is>
          <t>NW NW</t>
        </is>
      </c>
      <c r="F573" s="12" t="n">
        <v>29</v>
      </c>
      <c r="G573" s="12" t="n">
        <v>110</v>
      </c>
      <c r="H573" s="12" t="n">
        <v>21</v>
      </c>
      <c r="I573" s="11" t="n">
        <v>1</v>
      </c>
      <c r="J573" s="11" t="n">
        <v>0.77</v>
      </c>
      <c r="K573" s="11">
        <f>SUM(M573,O573,Q573,S573,U573,W573)</f>
        <v/>
      </c>
      <c r="L573" s="11">
        <f>SUM(AA573,AC573,AE573,AG573,AH573)</f>
        <v/>
      </c>
      <c r="M573" s="13" t="n"/>
      <c r="N573" s="14" t="n"/>
      <c r="O573" s="15" t="n"/>
      <c r="P573" s="14" t="n"/>
      <c r="Q573" s="16" t="n"/>
      <c r="R573" s="14" t="n"/>
      <c r="S573" s="17" t="n"/>
      <c r="T573" s="14" t="n"/>
      <c r="U573" s="14" t="n"/>
      <c r="V573" s="14" t="n"/>
      <c r="W573" s="18" t="n">
        <v>0.36</v>
      </c>
      <c r="X573" s="2" t="n">
        <v>109.85436</v>
      </c>
      <c r="Y573" s="19" t="inlineStr"/>
      <c r="Z573" s="14" t="inlineStr"/>
      <c r="AA573" s="14" t="n"/>
      <c r="AB573" s="14" t="n"/>
      <c r="AC573" s="14" t="n"/>
      <c r="AD573" s="14" t="n"/>
      <c r="AE573" s="14" t="n"/>
      <c r="AF573" s="14" t="n"/>
      <c r="AG573" s="14" t="n"/>
      <c r="AH573" s="11" t="n">
        <v>0.4</v>
      </c>
      <c r="AI573" s="2">
        <f>SUM(N573,P573,R573,T573,V573,X573,Z573)</f>
        <v/>
      </c>
      <c r="AJ573" s="20">
        <f>IFERROR(AI573/$AI$616*100,0)</f>
        <v/>
      </c>
      <c r="AK573" s="2">
        <f>IFERROR(AJ573/100*$AK$1,0)</f>
        <v/>
      </c>
    </row>
    <row r="574">
      <c r="A574" s="11" t="inlineStr">
        <is>
          <t>10.29.2.25.002</t>
        </is>
      </c>
      <c r="B574" s="11" t="inlineStr">
        <is>
          <t>ANDREW S PAQUETTE &amp; ALEXANDRA MCFARLANE</t>
        </is>
      </c>
      <c r="C574" s="11" t="inlineStr">
        <is>
          <t>19037 FAIRBANKS AVE</t>
        </is>
      </c>
      <c r="D574" s="11" t="inlineStr">
        <is>
          <t>FARIBAULT MN 55021</t>
        </is>
      </c>
      <c r="E574" s="11" t="inlineStr">
        <is>
          <t>NW NW</t>
        </is>
      </c>
      <c r="F574" s="12" t="n">
        <v>29</v>
      </c>
      <c r="G574" s="12" t="n">
        <v>110</v>
      </c>
      <c r="H574" s="12" t="n">
        <v>21</v>
      </c>
      <c r="I574" s="11" t="n">
        <v>10</v>
      </c>
      <c r="J574" s="11" t="n">
        <v>8.69</v>
      </c>
      <c r="K574" s="11">
        <f>SUM(M574,O574,Q574,S574,U574,W574)</f>
        <v/>
      </c>
      <c r="L574" s="11">
        <f>SUM(AA574,AC574,AE574,AG574,AH574)</f>
        <v/>
      </c>
      <c r="M574" s="13" t="n"/>
      <c r="N574" s="14" t="n"/>
      <c r="O574" s="23" t="n">
        <v>1.73</v>
      </c>
      <c r="P574" s="2" t="n">
        <v>6319.90625</v>
      </c>
      <c r="Q574" s="22" t="n">
        <v>1.57</v>
      </c>
      <c r="R574" s="2" t="n">
        <v>3629.4475</v>
      </c>
      <c r="S574" s="21" t="n">
        <v>0.7</v>
      </c>
      <c r="T574" s="2" t="n">
        <v>485.4675</v>
      </c>
      <c r="U574" s="11" t="n">
        <v>1.16</v>
      </c>
      <c r="V574" s="2" t="n">
        <v>809.1613434129392</v>
      </c>
      <c r="W574" s="18" t="n">
        <v>3.51</v>
      </c>
      <c r="X574" s="2" t="n">
        <v>950.6304627602792</v>
      </c>
      <c r="Y574" s="19" t="inlineStr"/>
      <c r="Z574" s="14" t="inlineStr"/>
      <c r="AA574" s="14" t="n"/>
      <c r="AB574" s="14" t="n"/>
      <c r="AC574" s="14" t="n"/>
      <c r="AD574" s="14" t="n"/>
      <c r="AE574" s="14" t="n"/>
      <c r="AF574" s="14" t="n"/>
      <c r="AG574" s="14" t="n"/>
      <c r="AH574" s="14" t="n"/>
      <c r="AI574" s="2">
        <f>SUM(N574,P574,R574,T574,V574,X574,Z574)</f>
        <v/>
      </c>
      <c r="AJ574" s="20">
        <f>IFERROR(AI574/$AI$616*100,0)</f>
        <v/>
      </c>
      <c r="AK574" s="2">
        <f>IFERROR(AJ574/100*$AK$1,0)</f>
        <v/>
      </c>
    </row>
    <row r="575">
      <c r="A575" s="11" t="inlineStr">
        <is>
          <t>10.29.2.50.002</t>
        </is>
      </c>
      <c r="B575" s="11" t="inlineStr">
        <is>
          <t>ARTHUR &amp; ELIZABETH PAQUETTE</t>
        </is>
      </c>
      <c r="C575" s="11" t="inlineStr">
        <is>
          <t>6261 FAIRFAX TRL</t>
        </is>
      </c>
      <c r="D575" s="11" t="inlineStr">
        <is>
          <t>WARSAW MN 55087</t>
        </is>
      </c>
      <c r="E575" s="11" t="inlineStr">
        <is>
          <t>NW NW</t>
        </is>
      </c>
      <c r="F575" s="12" t="n">
        <v>29</v>
      </c>
      <c r="G575" s="12" t="n">
        <v>110</v>
      </c>
      <c r="H575" s="12" t="n">
        <v>21</v>
      </c>
      <c r="I575" s="11" t="n">
        <v>69</v>
      </c>
      <c r="J575" s="11" t="n">
        <v>24.4</v>
      </c>
      <c r="K575" s="11">
        <f>SUM(M575,O575,Q575,S575,U575,W575)</f>
        <v/>
      </c>
      <c r="L575" s="11">
        <f>SUM(AA575,AC575,AE575,AG575,AH575)</f>
        <v/>
      </c>
      <c r="M575" s="13" t="n"/>
      <c r="N575" s="14" t="n"/>
      <c r="O575" s="23" t="n">
        <v>11.77</v>
      </c>
      <c r="P575" s="2" t="n">
        <v>42997.28125000001</v>
      </c>
      <c r="Q575" s="22" t="n">
        <v>7.15</v>
      </c>
      <c r="R575" s="2" t="n">
        <v>16529.0125</v>
      </c>
      <c r="S575" s="21" t="n">
        <v>3.27</v>
      </c>
      <c r="T575" s="2" t="n">
        <v>2267.826750000001</v>
      </c>
      <c r="U575" s="14" t="n"/>
      <c r="V575" s="14" t="n"/>
      <c r="W575" s="19" t="n"/>
      <c r="X575" s="14" t="n"/>
      <c r="Y575" s="19" t="inlineStr"/>
      <c r="Z575" s="14" t="inlineStr"/>
      <c r="AA575" s="14" t="n"/>
      <c r="AB575" s="14" t="n"/>
      <c r="AC575" s="14" t="n"/>
      <c r="AD575" s="14" t="n"/>
      <c r="AE575" s="14" t="n"/>
      <c r="AF575" s="14" t="n"/>
      <c r="AG575" s="14" t="n"/>
      <c r="AH575" s="11" t="n">
        <v>2.17</v>
      </c>
      <c r="AI575" s="2">
        <f>SUM(N575,P575,R575,T575,V575,X575,Z575)</f>
        <v/>
      </c>
      <c r="AJ575" s="20">
        <f>IFERROR(AI575/$AI$616*100,0)</f>
        <v/>
      </c>
      <c r="AK575" s="2">
        <f>IFERROR(AJ575/100*$AK$1,0)</f>
        <v/>
      </c>
    </row>
    <row r="576">
      <c r="A576" s="11" t="inlineStr">
        <is>
          <t>10.29.2.50.002</t>
        </is>
      </c>
      <c r="B576" s="11" t="inlineStr">
        <is>
          <t>ARTHUR &amp; ELIZABETH PAQUETTE</t>
        </is>
      </c>
      <c r="C576" s="11" t="inlineStr">
        <is>
          <t>6261 FAIRFAX TRL</t>
        </is>
      </c>
      <c r="D576" s="11" t="inlineStr">
        <is>
          <t>WARSAW MN 55087</t>
        </is>
      </c>
      <c r="E576" s="11" t="inlineStr">
        <is>
          <t>SW NW</t>
        </is>
      </c>
      <c r="F576" s="12" t="n">
        <v>29</v>
      </c>
      <c r="G576" s="12" t="n">
        <v>110</v>
      </c>
      <c r="H576" s="12" t="n">
        <v>21</v>
      </c>
      <c r="I576" s="11" t="n">
        <v>69</v>
      </c>
      <c r="J576" s="11" t="n">
        <v>20.84</v>
      </c>
      <c r="K576" s="11">
        <f>SUM(M576,O576,Q576,S576,U576,W576)</f>
        <v/>
      </c>
      <c r="L576" s="11">
        <f>SUM(AA576,AC576,AE576,AG576,AH576)</f>
        <v/>
      </c>
      <c r="M576" s="13" t="n"/>
      <c r="N576" s="14" t="n"/>
      <c r="O576" s="15" t="n"/>
      <c r="P576" s="14" t="n"/>
      <c r="Q576" s="22" t="n">
        <v>10.36</v>
      </c>
      <c r="R576" s="2" t="n">
        <v>23949.73</v>
      </c>
      <c r="S576" s="21" t="n">
        <v>10.37</v>
      </c>
      <c r="T576" s="2" t="n">
        <v>7191.85425</v>
      </c>
      <c r="U576" s="14" t="n"/>
      <c r="V576" s="14" t="n"/>
      <c r="W576" s="19" t="n"/>
      <c r="X576" s="14" t="n"/>
      <c r="Y576" s="19" t="inlineStr"/>
      <c r="Z576" s="14" t="inlineStr"/>
      <c r="AA576" s="14" t="n"/>
      <c r="AB576" s="14" t="n"/>
      <c r="AC576" s="14" t="n"/>
      <c r="AD576" s="14" t="n"/>
      <c r="AE576" s="14" t="n"/>
      <c r="AF576" s="14" t="n"/>
      <c r="AG576" s="14" t="n"/>
      <c r="AH576" s="11" t="n">
        <v>0.11</v>
      </c>
      <c r="AI576" s="2">
        <f>SUM(N576,P576,R576,T576,V576,X576,Z576)</f>
        <v/>
      </c>
      <c r="AJ576" s="20">
        <f>IFERROR(AI576/$AI$616*100,0)</f>
        <v/>
      </c>
      <c r="AK576" s="2">
        <f>IFERROR(AJ576/100*$AK$1,0)</f>
        <v/>
      </c>
    </row>
    <row r="577">
      <c r="A577" s="11" t="inlineStr">
        <is>
          <t>10.29.2.75.001</t>
        </is>
      </c>
      <c r="B577" s="11" t="inlineStr">
        <is>
          <t>DANIEL F &amp; JEAN A LACANNE TRUST</t>
        </is>
      </c>
      <c r="C577" s="11" t="inlineStr">
        <is>
          <t>5435 195TH ST W</t>
        </is>
      </c>
      <c r="D577" s="11" t="inlineStr">
        <is>
          <t>FARIBAULT MN 55021</t>
        </is>
      </c>
      <c r="E577" s="11" t="inlineStr">
        <is>
          <t>NE NW</t>
        </is>
      </c>
      <c r="F577" s="12" t="n">
        <v>29</v>
      </c>
      <c r="G577" s="12" t="n">
        <v>110</v>
      </c>
      <c r="H577" s="12" t="n">
        <v>21</v>
      </c>
      <c r="I577" s="11" t="n">
        <v>22</v>
      </c>
      <c r="J577" s="11" t="n">
        <v>8.27</v>
      </c>
      <c r="K577" s="11">
        <f>SUM(M577,O577,Q577,S577,U577,W577)</f>
        <v/>
      </c>
      <c r="L577" s="11">
        <f>SUM(AA577,AC577,AE577,AG577,AH577)</f>
        <v/>
      </c>
      <c r="M577" s="13" t="n"/>
      <c r="N577" s="14" t="n"/>
      <c r="O577" s="23" t="n">
        <v>6.34</v>
      </c>
      <c r="P577" s="2" t="n">
        <v>23160.8125</v>
      </c>
      <c r="Q577" s="22" t="n">
        <v>1.77</v>
      </c>
      <c r="R577" s="2" t="n">
        <v>4091.7975</v>
      </c>
      <c r="S577" s="17" t="n"/>
      <c r="T577" s="14" t="n"/>
      <c r="U577" s="14" t="n"/>
      <c r="V577" s="14" t="n"/>
      <c r="W577" s="19" t="n"/>
      <c r="X577" s="14" t="n"/>
      <c r="Y577" s="19" t="inlineStr"/>
      <c r="Z577" s="14" t="inlineStr"/>
      <c r="AA577" s="14" t="n"/>
      <c r="AB577" s="14" t="n"/>
      <c r="AC577" s="14" t="n"/>
      <c r="AD577" s="14" t="n"/>
      <c r="AE577" s="14" t="n"/>
      <c r="AF577" s="14" t="n"/>
      <c r="AG577" s="14" t="n"/>
      <c r="AH577" s="11" t="n">
        <v>0.13</v>
      </c>
      <c r="AI577" s="2">
        <f>SUM(N577,P577,R577,T577,V577,X577,Z577)</f>
        <v/>
      </c>
      <c r="AJ577" s="20">
        <f>IFERROR(AI577/$AI$616*100,0)</f>
        <v/>
      </c>
      <c r="AK577" s="2">
        <f>IFERROR(AJ577/100*$AK$1,0)</f>
        <v/>
      </c>
    </row>
    <row r="578">
      <c r="A578" s="11" t="inlineStr">
        <is>
          <t>10.29.2.75.001</t>
        </is>
      </c>
      <c r="B578" s="11" t="inlineStr">
        <is>
          <t>DANIEL F &amp; JEAN A LACANNE TRUST</t>
        </is>
      </c>
      <c r="C578" s="11" t="inlineStr">
        <is>
          <t>5435 195TH ST W</t>
        </is>
      </c>
      <c r="D578" s="11" t="inlineStr">
        <is>
          <t>FARIBAULT MN 55021</t>
        </is>
      </c>
      <c r="E578" s="11" t="inlineStr">
        <is>
          <t>SE NW</t>
        </is>
      </c>
      <c r="F578" s="12" t="n">
        <v>29</v>
      </c>
      <c r="G578" s="12" t="n">
        <v>110</v>
      </c>
      <c r="H578" s="12" t="n">
        <v>21</v>
      </c>
      <c r="I578" s="11" t="n">
        <v>22</v>
      </c>
      <c r="J578" s="11" t="n">
        <v>4.65</v>
      </c>
      <c r="K578" s="11">
        <f>SUM(M578,O578,Q578,S578,U578,W578)</f>
        <v/>
      </c>
      <c r="L578" s="11">
        <f>SUM(AA578,AC578,AE578,AG578,AH578)</f>
        <v/>
      </c>
      <c r="M578" s="13" t="n"/>
      <c r="N578" s="14" t="n"/>
      <c r="O578" s="15" t="n"/>
      <c r="P578" s="14" t="n"/>
      <c r="Q578" s="22" t="n">
        <v>4.44</v>
      </c>
      <c r="R578" s="2" t="n">
        <v>10264.17</v>
      </c>
      <c r="S578" s="21" t="n">
        <v>0.21</v>
      </c>
      <c r="T578" s="2" t="n">
        <v>145.64025</v>
      </c>
      <c r="U578" s="14" t="n"/>
      <c r="V578" s="14" t="n"/>
      <c r="W578" s="19" t="n"/>
      <c r="X578" s="14" t="n"/>
      <c r="Y578" s="19" t="inlineStr"/>
      <c r="Z578" s="14" t="inlineStr"/>
      <c r="AA578" s="14" t="n"/>
      <c r="AB578" s="14" t="n"/>
      <c r="AC578" s="14" t="n"/>
      <c r="AD578" s="14" t="n"/>
      <c r="AE578" s="14" t="n"/>
      <c r="AF578" s="14" t="n"/>
      <c r="AG578" s="14" t="n"/>
      <c r="AH578" s="14" t="n"/>
      <c r="AI578" s="2">
        <f>SUM(N578,P578,R578,T578,V578,X578,Z578)</f>
        <v/>
      </c>
      <c r="AJ578" s="20">
        <f>IFERROR(AI578/$AI$616*100,0)</f>
        <v/>
      </c>
      <c r="AK578" s="2">
        <f>IFERROR(AJ578/100*$AK$1,0)</f>
        <v/>
      </c>
    </row>
    <row r="579">
      <c r="A579" s="11" t="inlineStr">
        <is>
          <t>10.29.3.00.002</t>
        </is>
      </c>
      <c r="B579" s="11" t="inlineStr">
        <is>
          <t>MICHAEL J SCHEMA TRUST</t>
        </is>
      </c>
      <c r="C579" s="11" t="inlineStr">
        <is>
          <t>22497 DODGE CT</t>
        </is>
      </c>
      <c r="D579" s="11" t="inlineStr">
        <is>
          <t>FARIBAULT MN 55021</t>
        </is>
      </c>
      <c r="E579" s="11" t="inlineStr">
        <is>
          <t>NE SW</t>
        </is>
      </c>
      <c r="F579" s="12" t="n">
        <v>29</v>
      </c>
      <c r="G579" s="12" t="n">
        <v>110</v>
      </c>
      <c r="H579" s="12" t="n">
        <v>21</v>
      </c>
      <c r="I579" s="11" t="n">
        <v>75</v>
      </c>
      <c r="J579" s="11" t="n">
        <v>6.91</v>
      </c>
      <c r="K579" s="11">
        <f>SUM(M579,O579,Q579,S579,U579,W579)</f>
        <v/>
      </c>
      <c r="L579" s="11">
        <f>SUM(AA579,AC579,AE579,AG579,AH579)</f>
        <v/>
      </c>
      <c r="M579" s="13" t="n"/>
      <c r="N579" s="14" t="n"/>
      <c r="O579" s="15" t="n"/>
      <c r="P579" s="14" t="n"/>
      <c r="Q579" s="22" t="n">
        <v>5.63</v>
      </c>
      <c r="R579" s="2" t="n">
        <v>13015.1525</v>
      </c>
      <c r="S579" s="21" t="n">
        <v>1.28</v>
      </c>
      <c r="T579" s="2" t="n">
        <v>887.712</v>
      </c>
      <c r="U579" s="14" t="n"/>
      <c r="V579" s="14" t="n"/>
      <c r="W579" s="19" t="n"/>
      <c r="X579" s="14" t="n"/>
      <c r="Y579" s="19" t="inlineStr"/>
      <c r="Z579" s="14" t="inlineStr"/>
      <c r="AA579" s="14" t="n"/>
      <c r="AB579" s="14" t="n"/>
      <c r="AC579" s="14" t="n"/>
      <c r="AD579" s="14" t="n"/>
      <c r="AE579" s="14" t="n"/>
      <c r="AF579" s="14" t="n"/>
      <c r="AG579" s="14" t="n"/>
      <c r="AH579" s="14" t="n"/>
      <c r="AI579" s="2">
        <f>SUM(N579,P579,R579,T579,V579,X579,Z579)</f>
        <v/>
      </c>
      <c r="AJ579" s="20">
        <f>IFERROR(AI579/$AI$616*100,0)</f>
        <v/>
      </c>
      <c r="AK579" s="2">
        <f>IFERROR(AJ579/100*$AK$1,0)</f>
        <v/>
      </c>
    </row>
    <row r="580">
      <c r="A580" s="14" t="inlineStr"/>
      <c r="B580" s="25" t="inlineStr">
        <is>
          <t>WATER</t>
        </is>
      </c>
      <c r="C580" s="14" t="inlineStr"/>
      <c r="D580" s="14" t="inlineStr"/>
      <c r="E580" s="14" t="inlineStr"/>
      <c r="F580" s="14" t="inlineStr"/>
      <c r="G580" s="14" t="inlineStr"/>
      <c r="H580" s="14" t="inlineStr"/>
      <c r="I580" s="14" t="inlineStr"/>
      <c r="J580" s="14" t="inlineStr"/>
      <c r="K580" s="14" t="inlineStr"/>
      <c r="L580" s="14" t="inlineStr"/>
      <c r="M580" s="13" t="inlineStr"/>
      <c r="N580" s="14" t="inlineStr"/>
      <c r="O580" s="15" t="inlineStr"/>
      <c r="P580" s="14" t="inlineStr"/>
      <c r="Q580" s="16" t="inlineStr"/>
      <c r="R580" s="14" t="inlineStr"/>
      <c r="S580" s="17" t="inlineStr"/>
      <c r="T580" s="14" t="inlineStr"/>
      <c r="U580" s="14" t="inlineStr"/>
      <c r="V580" s="14" t="inlineStr"/>
      <c r="W580" s="19" t="inlineStr"/>
      <c r="X580" s="14" t="inlineStr"/>
      <c r="Y580" s="19" t="inlineStr"/>
      <c r="Z580" s="14" t="inlineStr"/>
      <c r="AA580" s="14" t="inlineStr"/>
      <c r="AB580" s="14" t="inlineStr"/>
      <c r="AC580" s="14" t="inlineStr"/>
      <c r="AD580" s="14" t="inlineStr"/>
      <c r="AE580" s="14" t="inlineStr"/>
      <c r="AF580" s="14" t="inlineStr"/>
      <c r="AG580" s="14" t="inlineStr"/>
      <c r="AH580" s="14" t="inlineStr"/>
      <c r="AI580" s="14" t="inlineStr"/>
      <c r="AJ580" s="14" t="inlineStr"/>
      <c r="AK580" s="14" t="inlineStr"/>
    </row>
    <row r="581">
      <c r="A581" s="14" t="inlineStr"/>
      <c r="B581" s="11" t="inlineStr">
        <is>
          <t>DUDLEY LAKE</t>
        </is>
      </c>
      <c r="C581" s="26" t="inlineStr">
        <is>
          <t>NONE</t>
        </is>
      </c>
      <c r="D581" s="26" t="inlineStr">
        <is>
          <t>NONE</t>
        </is>
      </c>
      <c r="E581" s="14" t="inlineStr"/>
      <c r="F581" s="14" t="inlineStr"/>
      <c r="G581" s="14" t="inlineStr"/>
      <c r="H581" s="14" t="inlineStr"/>
      <c r="I581" s="14" t="n"/>
      <c r="J581" s="11" t="n">
        <v>66.58</v>
      </c>
      <c r="K581" s="11">
        <f>SUM(M581,O581,Q581,S581,U581,W581)</f>
        <v/>
      </c>
      <c r="L581" s="11">
        <f>SUM(AA581,AC581,AE581,AG581,AH581)</f>
        <v/>
      </c>
      <c r="M581" s="13" t="n"/>
      <c r="N581" s="14" t="n"/>
      <c r="O581" s="15" t="n"/>
      <c r="P581" s="14" t="n"/>
      <c r="Q581" s="16" t="n"/>
      <c r="R581" s="14" t="n"/>
      <c r="S581" s="17" t="n"/>
      <c r="T581" s="14" t="n"/>
      <c r="U581" s="14" t="n"/>
      <c r="V581" s="14" t="n"/>
      <c r="W581" s="19" t="n"/>
      <c r="X581" s="14" t="n"/>
      <c r="Y581" s="19" t="n"/>
      <c r="Z581" s="14" t="n"/>
      <c r="AA581" s="14" t="n"/>
      <c r="AB581" s="14" t="n"/>
      <c r="AC581" s="14" t="n"/>
      <c r="AD581" s="14" t="n"/>
      <c r="AE581" s="14" t="n"/>
      <c r="AF581" s="14" t="n"/>
      <c r="AG581" s="14" t="n"/>
      <c r="AH581" s="11" t="n">
        <v>66.56999999999999</v>
      </c>
      <c r="AI581" s="2">
        <f>SUM(N581,P581,R581,T581,V581,X581,Z581)</f>
        <v/>
      </c>
      <c r="AJ581" s="20">
        <f>IFERROR(AI581/$AI$616*100,0)</f>
        <v/>
      </c>
      <c r="AK581" s="2">
        <f>IFERROR(AJ581/100*$AK$1,0)</f>
        <v/>
      </c>
    </row>
    <row r="582">
      <c r="A582" s="14" t="inlineStr"/>
      <c r="B582" s="11" t="inlineStr">
        <is>
          <t>FRENCH LAKE</t>
        </is>
      </c>
      <c r="C582" s="26" t="inlineStr">
        <is>
          <t>NONE</t>
        </is>
      </c>
      <c r="D582" s="26" t="inlineStr">
        <is>
          <t>NONE</t>
        </is>
      </c>
      <c r="E582" s="14" t="inlineStr"/>
      <c r="F582" s="14" t="inlineStr"/>
      <c r="G582" s="14" t="inlineStr"/>
      <c r="H582" s="14" t="inlineStr"/>
      <c r="I582" s="14" t="n"/>
      <c r="J582" s="11" t="n">
        <v>882.3200000000001</v>
      </c>
      <c r="K582" s="11">
        <f>SUM(M582,O582,Q582,S582,U582,W582)</f>
        <v/>
      </c>
      <c r="L582" s="11">
        <f>SUM(AA582,AC582,AE582,AG582,AH582)</f>
        <v/>
      </c>
      <c r="M582" s="13" t="n"/>
      <c r="N582" s="14" t="n"/>
      <c r="O582" s="15" t="n"/>
      <c r="P582" s="14" t="n"/>
      <c r="Q582" s="16" t="n"/>
      <c r="R582" s="14" t="n"/>
      <c r="S582" s="17" t="n"/>
      <c r="T582" s="14" t="n"/>
      <c r="U582" s="14" t="n"/>
      <c r="V582" s="14" t="n"/>
      <c r="W582" s="19" t="n"/>
      <c r="X582" s="14" t="n"/>
      <c r="Y582" s="19" t="n"/>
      <c r="Z582" s="14" t="n"/>
      <c r="AA582" s="14" t="n"/>
      <c r="AB582" s="14" t="n"/>
      <c r="AC582" s="14" t="n"/>
      <c r="AD582" s="14" t="n"/>
      <c r="AE582" s="14" t="n"/>
      <c r="AF582" s="14" t="n"/>
      <c r="AG582" s="14" t="n"/>
      <c r="AH582" s="11" t="n">
        <v>882.3200000000001</v>
      </c>
      <c r="AI582" s="2">
        <f>SUM(N582,P582,R582,T582,V582,X582,Z582)</f>
        <v/>
      </c>
      <c r="AJ582" s="20">
        <f>IFERROR(AI582/$AI$616*100,0)</f>
        <v/>
      </c>
      <c r="AK582" s="2">
        <f>IFERROR(AJ582/100*$AK$1,0)</f>
        <v/>
      </c>
    </row>
    <row r="583">
      <c r="A583" s="14" t="inlineStr"/>
      <c r="B583" s="11" t="inlineStr">
        <is>
          <t>KELLY LAKE</t>
        </is>
      </c>
      <c r="C583" s="26" t="inlineStr">
        <is>
          <t>NONE</t>
        </is>
      </c>
      <c r="D583" s="26" t="inlineStr">
        <is>
          <t>NONE</t>
        </is>
      </c>
      <c r="E583" s="14" t="inlineStr"/>
      <c r="F583" s="14" t="inlineStr"/>
      <c r="G583" s="14" t="inlineStr"/>
      <c r="H583" s="14" t="inlineStr"/>
      <c r="I583" s="14" t="n"/>
      <c r="J583" s="11" t="n">
        <v>68.22</v>
      </c>
      <c r="K583" s="11">
        <f>SUM(M583,O583,Q583,S583,U583,W583)</f>
        <v/>
      </c>
      <c r="L583" s="11">
        <f>SUM(AA583,AC583,AE583,AG583,AH583)</f>
        <v/>
      </c>
      <c r="M583" s="13" t="n"/>
      <c r="N583" s="14" t="n"/>
      <c r="O583" s="15" t="n"/>
      <c r="P583" s="14" t="n"/>
      <c r="Q583" s="16" t="n"/>
      <c r="R583" s="14" t="n"/>
      <c r="S583" s="17" t="n"/>
      <c r="T583" s="14" t="n"/>
      <c r="U583" s="14" t="n"/>
      <c r="V583" s="14" t="n"/>
      <c r="W583" s="19" t="n"/>
      <c r="X583" s="14" t="n"/>
      <c r="Y583" s="19" t="n"/>
      <c r="Z583" s="14" t="n"/>
      <c r="AA583" s="14" t="n"/>
      <c r="AB583" s="14" t="n"/>
      <c r="AC583" s="14" t="n"/>
      <c r="AD583" s="14" t="n"/>
      <c r="AE583" s="14" t="n"/>
      <c r="AF583" s="14" t="n"/>
      <c r="AG583" s="14" t="n"/>
      <c r="AH583" s="11" t="n">
        <v>68.22</v>
      </c>
      <c r="AI583" s="2">
        <f>SUM(N583,P583,R583,T583,V583,X583,Z583)</f>
        <v/>
      </c>
      <c r="AJ583" s="20">
        <f>IFERROR(AI583/$AI$616*100,0)</f>
        <v/>
      </c>
      <c r="AK583" s="2">
        <f>IFERROR(AJ583/100*$AK$1,0)</f>
        <v/>
      </c>
    </row>
    <row r="584">
      <c r="B584" s="27" t="inlineStr">
        <is>
          <t>STATE OF MINNESOTA</t>
        </is>
      </c>
      <c r="M584" s="28" t="n"/>
      <c r="O584" s="29" t="n"/>
      <c r="Q584" s="30" t="n"/>
      <c r="S584" s="31" t="n"/>
      <c r="W584" s="32" t="n"/>
      <c r="Y584" s="32" t="n"/>
    </row>
    <row r="585">
      <c r="B585" s="14" t="inlineStr">
        <is>
          <t>MINNESOTA 21 WEST</t>
        </is>
      </c>
      <c r="C585" s="14" t="inlineStr">
        <is>
          <t>RICE COUNTY HIGHWAY DEPARTMENT 610 20TH ST. NW</t>
        </is>
      </c>
      <c r="D585" s="14" t="inlineStr">
        <is>
          <t>FARIBAULT, MN 55021</t>
        </is>
      </c>
      <c r="J585" s="11">
        <f>Y585</f>
        <v/>
      </c>
      <c r="K585" s="11">
        <f>SUM(M585,O585,Q585,S585,U585,W585,Y585)</f>
        <v/>
      </c>
      <c r="L585" s="11">
        <f>SUM(AA585,AC585,AE585,AG585,AH585)</f>
        <v/>
      </c>
      <c r="M585" s="28" t="n"/>
      <c r="O585" s="29" t="n"/>
      <c r="Q585" s="30" t="n"/>
      <c r="S585" s="31" t="n"/>
      <c r="W585" s="32" t="n"/>
      <c r="Y585" s="18" t="n">
        <v>22.75</v>
      </c>
      <c r="Z585" s="2" t="n">
        <v>22393.05</v>
      </c>
      <c r="AI585" s="2">
        <f>SUM(N585,P585,R585,T585,V585,X585,Z585)</f>
        <v/>
      </c>
      <c r="AJ585" s="20">
        <f>IFERROR(AI585/$AI$616*100,0)</f>
        <v/>
      </c>
      <c r="AK585" s="2">
        <f>IFERROR(AJ585/100*$AK$1,0)</f>
        <v/>
      </c>
    </row>
    <row r="586">
      <c r="B586" s="27" t="inlineStr">
        <is>
          <t>RICE COUNTY</t>
        </is>
      </c>
      <c r="M586" s="28" t="n"/>
      <c r="O586" s="29" t="n"/>
      <c r="Q586" s="30" t="n"/>
      <c r="S586" s="31" t="n"/>
      <c r="W586" s="32" t="n"/>
      <c r="Y586" s="32" t="n"/>
    </row>
    <row r="587">
      <c r="B587" s="14" t="inlineStr">
        <is>
          <t>COUNTY ROAD 271</t>
        </is>
      </c>
      <c r="C587" s="14" t="inlineStr">
        <is>
          <t>RICE COUNTY HIGHWAY DEPARTMENT 610 20TH ST. NW</t>
        </is>
      </c>
      <c r="D587" s="14" t="inlineStr">
        <is>
          <t>FARIBAULT, MN 55021</t>
        </is>
      </c>
      <c r="J587" s="11">
        <f>Y587</f>
        <v/>
      </c>
      <c r="K587" s="11">
        <f>SUM(M587,O587,Q587,S587,U587,W587,Y587)</f>
        <v/>
      </c>
      <c r="L587" s="11">
        <f>SUM(AA587,AC587,AE587,AG587,AH587)</f>
        <v/>
      </c>
      <c r="M587" s="28" t="n"/>
      <c r="O587" s="29" t="n"/>
      <c r="Q587" s="30" t="n"/>
      <c r="S587" s="31" t="n"/>
      <c r="W587" s="32" t="n"/>
      <c r="Y587" s="18" t="n">
        <v>23.98</v>
      </c>
      <c r="Z587" s="2" t="n">
        <v>32568.84</v>
      </c>
      <c r="AI587" s="2">
        <f>SUM(N587,P587,R587,T587,V587,X587,Z587)</f>
        <v/>
      </c>
      <c r="AJ587" s="20">
        <f>IFERROR(AI587/$AI$616*100,0)</f>
        <v/>
      </c>
      <c r="AK587" s="2">
        <f>IFERROR(AJ587/100*$AK$1,0)</f>
        <v/>
      </c>
    </row>
    <row r="588">
      <c r="B588" s="14" t="inlineStr">
        <is>
          <t>COUNTY ROAD 37</t>
        </is>
      </c>
      <c r="C588" s="14" t="inlineStr">
        <is>
          <t>RICE COUNTY HIGHWAY DEPARTMENT 610 20TH ST. NW</t>
        </is>
      </c>
      <c r="D588" s="14" t="inlineStr">
        <is>
          <t>FARIBAULT, MN 55021</t>
        </is>
      </c>
      <c r="J588" s="11">
        <f>Y588</f>
        <v/>
      </c>
      <c r="K588" s="11">
        <f>SUM(M588,O588,Q588,S588,U588,W588,Y588)</f>
        <v/>
      </c>
      <c r="L588" s="11">
        <f>SUM(AA588,AC588,AE588,AG588,AH588)</f>
        <v/>
      </c>
      <c r="M588" s="28" t="n"/>
      <c r="O588" s="29" t="n"/>
      <c r="Q588" s="30" t="n"/>
      <c r="S588" s="31" t="n"/>
      <c r="W588" s="32" t="n"/>
      <c r="Y588" s="18" t="n">
        <v>0.72</v>
      </c>
      <c r="Z588" s="2" t="n">
        <v>744.53</v>
      </c>
      <c r="AI588" s="2">
        <f>SUM(N588,P588,R588,T588,V588,X588,Z588)</f>
        <v/>
      </c>
      <c r="AJ588" s="20">
        <f>IFERROR(AI588/$AI$616*100,0)</f>
        <v/>
      </c>
      <c r="AK588" s="2">
        <f>IFERROR(AJ588/100*$AK$1,0)</f>
        <v/>
      </c>
    </row>
    <row r="589">
      <c r="B589" s="14" t="inlineStr">
        <is>
          <t>COUNTY ROAD 61</t>
        </is>
      </c>
      <c r="C589" s="14" t="inlineStr">
        <is>
          <t>RICE COUNTY HIGHWAY DEPARTMENT 610 20TH ST. NW</t>
        </is>
      </c>
      <c r="D589" s="14" t="inlineStr">
        <is>
          <t>FARIBAULT, MN 55021</t>
        </is>
      </c>
      <c r="J589" s="11">
        <f>Y589</f>
        <v/>
      </c>
      <c r="K589" s="11">
        <f>SUM(M589,O589,Q589,S589,U589,W589,Y589)</f>
        <v/>
      </c>
      <c r="L589" s="11">
        <f>SUM(AA589,AC589,AE589,AG589,AH589)</f>
        <v/>
      </c>
      <c r="M589" s="28" t="n"/>
      <c r="O589" s="29" t="n"/>
      <c r="Q589" s="30" t="n"/>
      <c r="S589" s="31" t="n"/>
      <c r="W589" s="32" t="n"/>
      <c r="Y589" s="18" t="n">
        <v>0.19</v>
      </c>
      <c r="Z589" s="2" t="n">
        <v>186.76</v>
      </c>
      <c r="AI589" s="2">
        <f>SUM(N589,P589,R589,T589,V589,X589,Z589)</f>
        <v/>
      </c>
      <c r="AJ589" s="20">
        <f>IFERROR(AI589/$AI$616*100,0)</f>
        <v/>
      </c>
      <c r="AK589" s="2">
        <f>IFERROR(AJ589/100*$AK$1,0)</f>
        <v/>
      </c>
    </row>
    <row r="590">
      <c r="B590" s="14" t="inlineStr">
        <is>
          <t>COUNTY ROAD 68</t>
        </is>
      </c>
      <c r="C590" s="14" t="inlineStr">
        <is>
          <t>RICE COUNTY HIGHWAY DEPARTMENT 610 20TH ST. NW</t>
        </is>
      </c>
      <c r="D590" s="14" t="inlineStr">
        <is>
          <t>FARIBAULT, MN 55021</t>
        </is>
      </c>
      <c r="J590" s="11">
        <f>Y590</f>
        <v/>
      </c>
      <c r="K590" s="11">
        <f>SUM(M590,O590,Q590,S590,U590,W590,Y590)</f>
        <v/>
      </c>
      <c r="L590" s="11">
        <f>SUM(AA590,AC590,AE590,AG590,AH590)</f>
        <v/>
      </c>
      <c r="M590" s="28" t="n"/>
      <c r="O590" s="29" t="n"/>
      <c r="Q590" s="30" t="n"/>
      <c r="S590" s="31" t="n"/>
      <c r="W590" s="32" t="n"/>
      <c r="Y590" s="18" t="n">
        <v>0.6</v>
      </c>
      <c r="Z590" s="2" t="n">
        <v>1642.44</v>
      </c>
      <c r="AI590" s="2">
        <f>SUM(N590,P590,R590,T590,V590,X590,Z590)</f>
        <v/>
      </c>
      <c r="AJ590" s="20">
        <f>IFERROR(AI590/$AI$616*100,0)</f>
        <v/>
      </c>
      <c r="AK590" s="2">
        <f>IFERROR(AJ590/100*$AK$1,0)</f>
        <v/>
      </c>
    </row>
    <row r="591">
      <c r="B591" s="14" t="inlineStr">
        <is>
          <t>COUNTY STATE AID HIGHWAY 10</t>
        </is>
      </c>
      <c r="C591" s="14" t="inlineStr">
        <is>
          <t>RICE COUNTY HIGHWAY DEPARTMENT 610 20TH ST. NW</t>
        </is>
      </c>
      <c r="D591" s="14" t="inlineStr">
        <is>
          <t>FARIBAULT, MN 55021</t>
        </is>
      </c>
      <c r="J591" s="11">
        <f>Y591</f>
        <v/>
      </c>
      <c r="K591" s="11">
        <f>SUM(M591,O591,Q591,S591,U591,W591,Y591)</f>
        <v/>
      </c>
      <c r="L591" s="11">
        <f>SUM(AA591,AC591,AE591,AG591,AH591)</f>
        <v/>
      </c>
      <c r="M591" s="28" t="n"/>
      <c r="O591" s="29" t="n"/>
      <c r="Q591" s="30" t="n"/>
      <c r="S591" s="31" t="n"/>
      <c r="W591" s="32" t="n"/>
      <c r="Y591" s="18" t="n">
        <v>5.58</v>
      </c>
      <c r="Z591" s="2" t="n">
        <v>5786.16</v>
      </c>
      <c r="AI591" s="2">
        <f>SUM(N591,P591,R591,T591,V591,X591,Z591)</f>
        <v/>
      </c>
      <c r="AJ591" s="20">
        <f>IFERROR(AI591/$AI$616*100,0)</f>
        <v/>
      </c>
      <c r="AK591" s="2">
        <f>IFERROR(AJ591/100*$AK$1,0)</f>
        <v/>
      </c>
    </row>
    <row r="592">
      <c r="B592" s="14" t="inlineStr">
        <is>
          <t>COUNTY STATE AID HIGHWAY 36</t>
        </is>
      </c>
      <c r="C592" s="14" t="inlineStr">
        <is>
          <t>RICE COUNTY HIGHWAY DEPARTMENT 610 20TH ST. NW</t>
        </is>
      </c>
      <c r="D592" s="14" t="inlineStr">
        <is>
          <t>FARIBAULT, MN 55021</t>
        </is>
      </c>
      <c r="J592" s="11">
        <f>Y592</f>
        <v/>
      </c>
      <c r="K592" s="11">
        <f>SUM(M592,O592,Q592,S592,U592,W592,Y592)</f>
        <v/>
      </c>
      <c r="L592" s="11">
        <f>SUM(AA592,AC592,AE592,AG592,AH592)</f>
        <v/>
      </c>
      <c r="M592" s="28" t="n"/>
      <c r="O592" s="29" t="n"/>
      <c r="Q592" s="30" t="n"/>
      <c r="S592" s="31" t="n"/>
      <c r="W592" s="32" t="n"/>
      <c r="Y592" s="18" t="n">
        <v>0.31</v>
      </c>
      <c r="Z592" s="2" t="n">
        <v>304.72</v>
      </c>
      <c r="AI592" s="2">
        <f>SUM(N592,P592,R592,T592,V592,X592,Z592)</f>
        <v/>
      </c>
      <c r="AJ592" s="20">
        <f>IFERROR(AI592/$AI$616*100,0)</f>
        <v/>
      </c>
      <c r="AK592" s="2">
        <f>IFERROR(AJ592/100*$AK$1,0)</f>
        <v/>
      </c>
    </row>
    <row r="593">
      <c r="B593" s="14" t="inlineStr">
        <is>
          <t>COUNTY STATE AID HIGHWAY 37</t>
        </is>
      </c>
      <c r="C593" s="14" t="inlineStr">
        <is>
          <t>RICE COUNTY HIGHWAY DEPARTMENT 610 20TH ST. NW</t>
        </is>
      </c>
      <c r="D593" s="14" t="inlineStr">
        <is>
          <t>FARIBAULT, MN 55021</t>
        </is>
      </c>
      <c r="J593" s="11">
        <f>Y593</f>
        <v/>
      </c>
      <c r="K593" s="11">
        <f>SUM(M593,O593,Q593,S593,U593,W593,Y593)</f>
        <v/>
      </c>
      <c r="L593" s="11">
        <f>SUM(AA593,AC593,AE593,AG593,AH593)</f>
        <v/>
      </c>
      <c r="M593" s="28" t="n"/>
      <c r="O593" s="29" t="n"/>
      <c r="Q593" s="30" t="n"/>
      <c r="S593" s="31" t="n"/>
      <c r="W593" s="32" t="n"/>
      <c r="Y593" s="18" t="n">
        <v>50.16</v>
      </c>
      <c r="Z593" s="2" t="n">
        <v>106000.96</v>
      </c>
      <c r="AI593" s="2">
        <f>SUM(N593,P593,R593,T593,V593,X593,Z593)</f>
        <v/>
      </c>
      <c r="AJ593" s="20">
        <f>IFERROR(AI593/$AI$616*100,0)</f>
        <v/>
      </c>
      <c r="AK593" s="2">
        <f>IFERROR(AJ593/100*$AK$1,0)</f>
        <v/>
      </c>
    </row>
    <row r="594">
      <c r="B594" s="27" t="inlineStr">
        <is>
          <t>WELLS TOWNSHIP</t>
        </is>
      </c>
      <c r="M594" s="28" t="n"/>
      <c r="O594" s="29" t="n"/>
      <c r="Q594" s="30" t="n"/>
      <c r="S594" s="31" t="n"/>
      <c r="W594" s="32" t="n"/>
      <c r="Y594" s="32" t="n"/>
    </row>
    <row r="595">
      <c r="B595" s="14" t="inlineStr">
        <is>
          <t>165TH STREET WEST</t>
        </is>
      </c>
      <c r="C595" s="14" t="inlineStr">
        <is>
          <t>GARY GRUNHOVD 4805 180TH CT W</t>
        </is>
      </c>
      <c r="D595" s="14" t="inlineStr">
        <is>
          <t>FARIBAULT, MN 55021</t>
        </is>
      </c>
      <c r="J595" s="11">
        <f>Y595</f>
        <v/>
      </c>
      <c r="K595" s="11">
        <f>SUM(M595,O595,Q595,S595,U595,W595,Y595)</f>
        <v/>
      </c>
      <c r="L595" s="11">
        <f>SUM(AA595,AC595,AE595,AG595,AH595)</f>
        <v/>
      </c>
      <c r="M595" s="28" t="n"/>
      <c r="O595" s="29" t="n"/>
      <c r="Q595" s="30" t="n"/>
      <c r="S595" s="31" t="n"/>
      <c r="W595" s="32" t="n"/>
      <c r="Y595" s="18" t="n">
        <v>0.6</v>
      </c>
      <c r="Z595" s="2" t="n">
        <v>1199.27</v>
      </c>
      <c r="AI595" s="2">
        <f>SUM(N595,P595,R595,T595,V595,X595,Z595)</f>
        <v/>
      </c>
      <c r="AJ595" s="20">
        <f>IFERROR(AI595/$AI$616*100,0)</f>
        <v/>
      </c>
      <c r="AK595" s="2">
        <f>IFERROR(AJ595/100*$AK$1,0)</f>
        <v/>
      </c>
    </row>
    <row r="596">
      <c r="B596" s="14" t="inlineStr">
        <is>
          <t>175TH STREET WEST</t>
        </is>
      </c>
      <c r="C596" s="14" t="inlineStr">
        <is>
          <t>GARY GRUNHOVD 4805 180TH CT W</t>
        </is>
      </c>
      <c r="D596" s="14" t="inlineStr">
        <is>
          <t>FARIBAULT, MN 55021</t>
        </is>
      </c>
      <c r="J596" s="11">
        <f>Y596</f>
        <v/>
      </c>
      <c r="K596" s="11">
        <f>SUM(M596,O596,Q596,S596,U596,W596,Y596)</f>
        <v/>
      </c>
      <c r="L596" s="11">
        <f>SUM(AA596,AC596,AE596,AG596,AH596)</f>
        <v/>
      </c>
      <c r="M596" s="28" t="n"/>
      <c r="O596" s="29" t="n"/>
      <c r="Q596" s="30" t="n"/>
      <c r="S596" s="31" t="n"/>
      <c r="W596" s="32" t="n"/>
      <c r="Y596" s="18" t="n">
        <v>1.59</v>
      </c>
      <c r="Z596" s="2" t="n">
        <v>1676.33</v>
      </c>
      <c r="AI596" s="2">
        <f>SUM(N596,P596,R596,T596,V596,X596,Z596)</f>
        <v/>
      </c>
      <c r="AJ596" s="20">
        <f>IFERROR(AI596/$AI$616*100,0)</f>
        <v/>
      </c>
      <c r="AK596" s="2">
        <f>IFERROR(AJ596/100*$AK$1,0)</f>
        <v/>
      </c>
    </row>
    <row r="597">
      <c r="B597" s="14" t="inlineStr">
        <is>
          <t>177TH STREET WEST</t>
        </is>
      </c>
      <c r="C597" s="14" t="inlineStr">
        <is>
          <t>GARY GRUNHOVD 4805 180TH CT W</t>
        </is>
      </c>
      <c r="D597" s="14" t="inlineStr">
        <is>
          <t>FARIBAULT, MN 55021</t>
        </is>
      </c>
      <c r="J597" s="11">
        <f>Y597</f>
        <v/>
      </c>
      <c r="K597" s="11">
        <f>SUM(M597,O597,Q597,S597,U597,W597,Y597)</f>
        <v/>
      </c>
      <c r="L597" s="11">
        <f>SUM(AA597,AC597,AE597,AG597,AH597)</f>
        <v/>
      </c>
      <c r="M597" s="28" t="n"/>
      <c r="O597" s="29" t="n"/>
      <c r="Q597" s="30" t="n"/>
      <c r="S597" s="31" t="n"/>
      <c r="W597" s="32" t="n"/>
      <c r="Y597" s="18" t="n">
        <v>4.21</v>
      </c>
      <c r="Z597" s="2" t="n">
        <v>7406.66</v>
      </c>
      <c r="AI597" s="2">
        <f>SUM(N597,P597,R597,T597,V597,X597,Z597)</f>
        <v/>
      </c>
      <c r="AJ597" s="20">
        <f>IFERROR(AI597/$AI$616*100,0)</f>
        <v/>
      </c>
      <c r="AK597" s="2">
        <f>IFERROR(AJ597/100*$AK$1,0)</f>
        <v/>
      </c>
    </row>
    <row r="598">
      <c r="B598" s="14" t="inlineStr">
        <is>
          <t>185TH STREET WEST</t>
        </is>
      </c>
      <c r="C598" s="14" t="inlineStr">
        <is>
          <t>GARY GRUNHOVD 4805 180TH CT W</t>
        </is>
      </c>
      <c r="D598" s="14" t="inlineStr">
        <is>
          <t>FARIBAULT, MN 55021</t>
        </is>
      </c>
      <c r="J598" s="11">
        <f>Y598</f>
        <v/>
      </c>
      <c r="K598" s="11">
        <f>SUM(M598,O598,Q598,S598,U598,W598,Y598)</f>
        <v/>
      </c>
      <c r="L598" s="11">
        <f>SUM(AA598,AC598,AE598,AG598,AH598)</f>
        <v/>
      </c>
      <c r="M598" s="28" t="n"/>
      <c r="O598" s="29" t="n"/>
      <c r="Q598" s="30" t="n"/>
      <c r="S598" s="31" t="n"/>
      <c r="W598" s="32" t="n"/>
      <c r="Y598" s="18" t="n">
        <v>0.16</v>
      </c>
      <c r="Z598" s="2" t="n">
        <v>420.84</v>
      </c>
      <c r="AI598" s="2">
        <f>SUM(N598,P598,R598,T598,V598,X598,Z598)</f>
        <v/>
      </c>
      <c r="AJ598" s="20">
        <f>IFERROR(AI598/$AI$616*100,0)</f>
        <v/>
      </c>
      <c r="AK598" s="2">
        <f>IFERROR(AJ598/100*$AK$1,0)</f>
        <v/>
      </c>
    </row>
    <row r="599">
      <c r="B599" s="14" t="inlineStr">
        <is>
          <t>190TH STREET WEST</t>
        </is>
      </c>
      <c r="C599" s="14" t="inlineStr">
        <is>
          <t>GARY GRUNHOVD 4805 180TH CT W</t>
        </is>
      </c>
      <c r="D599" s="14" t="inlineStr">
        <is>
          <t>FARIBAULT, MN 55021</t>
        </is>
      </c>
      <c r="J599" s="11">
        <f>Y599</f>
        <v/>
      </c>
      <c r="K599" s="11">
        <f>SUM(M599,O599,Q599,S599,U599,W599,Y599)</f>
        <v/>
      </c>
      <c r="L599" s="11">
        <f>SUM(AA599,AC599,AE599,AG599,AH599)</f>
        <v/>
      </c>
      <c r="M599" s="28" t="n"/>
      <c r="O599" s="29" t="n"/>
      <c r="Q599" s="30" t="n"/>
      <c r="S599" s="31" t="n"/>
      <c r="W599" s="32" t="n"/>
      <c r="Y599" s="18" t="n">
        <v>10.06</v>
      </c>
      <c r="Z599" s="2" t="n">
        <v>32500.54</v>
      </c>
      <c r="AI599" s="2">
        <f>SUM(N599,P599,R599,T599,V599,X599,Z599)</f>
        <v/>
      </c>
      <c r="AJ599" s="20">
        <f>IFERROR(AI599/$AI$616*100,0)</f>
        <v/>
      </c>
      <c r="AK599" s="2">
        <f>IFERROR(AJ599/100*$AK$1,0)</f>
        <v/>
      </c>
    </row>
    <row r="600">
      <c r="B600" s="14" t="inlineStr">
        <is>
          <t>DUDLEY LAKE PATH</t>
        </is>
      </c>
      <c r="C600" s="14" t="inlineStr">
        <is>
          <t>GARY GRUNHOVD 4805 180TH CT W</t>
        </is>
      </c>
      <c r="D600" s="14" t="inlineStr">
        <is>
          <t>FARIBAULT, MN 55021</t>
        </is>
      </c>
      <c r="J600" s="11">
        <f>Y600</f>
        <v/>
      </c>
      <c r="K600" s="11">
        <f>SUM(M600,O600,Q600,S600,U600,W600,Y600)</f>
        <v/>
      </c>
      <c r="L600" s="11">
        <f>SUM(AA600,AC600,AE600,AG600,AH600)</f>
        <v/>
      </c>
      <c r="M600" s="28" t="n"/>
      <c r="O600" s="29" t="n"/>
      <c r="Q600" s="30" t="n"/>
      <c r="S600" s="31" t="n"/>
      <c r="W600" s="32" t="n"/>
      <c r="Y600" s="18" t="n">
        <v>3.36</v>
      </c>
      <c r="Z600" s="2" t="n">
        <v>3862.83</v>
      </c>
      <c r="AI600" s="2">
        <f>SUM(N600,P600,R600,T600,V600,X600,Z600)</f>
        <v/>
      </c>
      <c r="AJ600" s="20">
        <f>IFERROR(AI600/$AI$616*100,0)</f>
        <v/>
      </c>
      <c r="AK600" s="2">
        <f>IFERROR(AJ600/100*$AK$1,0)</f>
        <v/>
      </c>
    </row>
    <row r="601">
      <c r="B601" s="14" t="inlineStr">
        <is>
          <t>ELGIN COURT</t>
        </is>
      </c>
      <c r="C601" s="14" t="inlineStr">
        <is>
          <t>GARY GRUNHOVD 4805 180TH CT W</t>
        </is>
      </c>
      <c r="D601" s="14" t="inlineStr">
        <is>
          <t>FARIBAULT, MN 55021</t>
        </is>
      </c>
      <c r="J601" s="11">
        <f>Y601</f>
        <v/>
      </c>
      <c r="K601" s="11">
        <f>SUM(M601,O601,Q601,S601,U601,W601,Y601)</f>
        <v/>
      </c>
      <c r="L601" s="11">
        <f>SUM(AA601,AC601,AE601,AG601,AH601)</f>
        <v/>
      </c>
      <c r="M601" s="28" t="n"/>
      <c r="O601" s="29" t="n"/>
      <c r="Q601" s="30" t="n"/>
      <c r="S601" s="31" t="n"/>
      <c r="W601" s="32" t="n"/>
      <c r="Y601" s="18" t="n">
        <v>3.93</v>
      </c>
      <c r="Z601" s="2" t="n">
        <v>3863.04</v>
      </c>
      <c r="AI601" s="2">
        <f>SUM(N601,P601,R601,T601,V601,X601,Z601)</f>
        <v/>
      </c>
      <c r="AJ601" s="20">
        <f>IFERROR(AI601/$AI$616*100,0)</f>
        <v/>
      </c>
      <c r="AK601" s="2">
        <f>IFERROR(AJ601/100*$AK$1,0)</f>
        <v/>
      </c>
    </row>
    <row r="602">
      <c r="B602" s="14" t="inlineStr">
        <is>
          <t>ELMORE AVENUE</t>
        </is>
      </c>
      <c r="C602" s="14" t="inlineStr">
        <is>
          <t>GARY GRUNHOVD 4805 180TH CT W</t>
        </is>
      </c>
      <c r="D602" s="14" t="inlineStr">
        <is>
          <t>FARIBAULT, MN 55021</t>
        </is>
      </c>
      <c r="J602" s="11">
        <f>Y602</f>
        <v/>
      </c>
      <c r="K602" s="11">
        <f>SUM(M602,O602,Q602,S602,U602,W602,Y602)</f>
        <v/>
      </c>
      <c r="L602" s="11">
        <f>SUM(AA602,AC602,AE602,AG602,AH602)</f>
        <v/>
      </c>
      <c r="M602" s="28" t="n"/>
      <c r="O602" s="29" t="n"/>
      <c r="Q602" s="30" t="n"/>
      <c r="S602" s="31" t="n"/>
      <c r="W602" s="32" t="n"/>
      <c r="Y602" s="18" t="n">
        <v>4.95</v>
      </c>
      <c r="Z602" s="2" t="n">
        <v>5381.73</v>
      </c>
      <c r="AI602" s="2">
        <f>SUM(N602,P602,R602,T602,V602,X602,Z602)</f>
        <v/>
      </c>
      <c r="AJ602" s="20">
        <f>IFERROR(AI602/$AI$616*100,0)</f>
        <v/>
      </c>
      <c r="AK602" s="2">
        <f>IFERROR(AJ602/100*$AK$1,0)</f>
        <v/>
      </c>
    </row>
    <row r="603">
      <c r="B603" s="14" t="inlineStr">
        <is>
          <t>ELMORE TRAIL</t>
        </is>
      </c>
      <c r="C603" s="14" t="inlineStr">
        <is>
          <t>GARY GRUNHOVD 4805 180TH CT W</t>
        </is>
      </c>
      <c r="D603" s="14" t="inlineStr">
        <is>
          <t>FARIBAULT, MN 55021</t>
        </is>
      </c>
      <c r="J603" s="11">
        <f>Y603</f>
        <v/>
      </c>
      <c r="K603" s="11">
        <f>SUM(M603,O603,Q603,S603,U603,W603,Y603)</f>
        <v/>
      </c>
      <c r="L603" s="11">
        <f>SUM(AA603,AC603,AE603,AG603,AH603)</f>
        <v/>
      </c>
      <c r="M603" s="28" t="n"/>
      <c r="O603" s="29" t="n"/>
      <c r="Q603" s="30" t="n"/>
      <c r="S603" s="31" t="n"/>
      <c r="W603" s="32" t="n"/>
      <c r="Y603" s="18" t="n">
        <v>6.55</v>
      </c>
      <c r="Z603" s="2" t="n">
        <v>7253.38</v>
      </c>
      <c r="AI603" s="2">
        <f>SUM(N603,P603,R603,T603,V603,X603,Z603)</f>
        <v/>
      </c>
      <c r="AJ603" s="20">
        <f>IFERROR(AI603/$AI$616*100,0)</f>
        <v/>
      </c>
      <c r="AK603" s="2">
        <f>IFERROR(AJ603/100*$AK$1,0)</f>
        <v/>
      </c>
    </row>
    <row r="604">
      <c r="B604" s="14" t="inlineStr">
        <is>
          <t>FAIRBANKS AVENUE</t>
        </is>
      </c>
      <c r="C604" s="14" t="inlineStr">
        <is>
          <t>GARY GRUNHOVD 4805 180TH CT W</t>
        </is>
      </c>
      <c r="D604" s="14" t="inlineStr">
        <is>
          <t>FARIBAULT, MN 55021</t>
        </is>
      </c>
      <c r="J604" s="11">
        <f>Y604</f>
        <v/>
      </c>
      <c r="K604" s="11">
        <f>SUM(M604,O604,Q604,S604,U604,W604,Y604)</f>
        <v/>
      </c>
      <c r="L604" s="11">
        <f>SUM(AA604,AC604,AE604,AG604,AH604)</f>
        <v/>
      </c>
      <c r="M604" s="28" t="n"/>
      <c r="O604" s="29" t="n"/>
      <c r="Q604" s="30" t="n"/>
      <c r="S604" s="31" t="n"/>
      <c r="W604" s="32" t="n"/>
      <c r="Y604" s="18" t="n">
        <v>4.39</v>
      </c>
      <c r="Z604" s="2" t="n">
        <v>12788.86</v>
      </c>
      <c r="AI604" s="2">
        <f>SUM(N604,P604,R604,T604,V604,X604,Z604)</f>
        <v/>
      </c>
      <c r="AJ604" s="20">
        <f>IFERROR(AI604/$AI$616*100,0)</f>
        <v/>
      </c>
      <c r="AK604" s="2">
        <f>IFERROR(AJ604/100*$AK$1,0)</f>
        <v/>
      </c>
    </row>
    <row r="605">
      <c r="B605" s="14" t="inlineStr">
        <is>
          <t>FARWELL AVENUE</t>
        </is>
      </c>
      <c r="C605" s="14" t="inlineStr">
        <is>
          <t>GARY GRUNHOVD 4805 180TH CT W</t>
        </is>
      </c>
      <c r="D605" s="14" t="inlineStr">
        <is>
          <t>FARIBAULT, MN 55021</t>
        </is>
      </c>
      <c r="J605" s="11">
        <f>Y605</f>
        <v/>
      </c>
      <c r="K605" s="11">
        <f>SUM(M605,O605,Q605,S605,U605,W605,Y605)</f>
        <v/>
      </c>
      <c r="L605" s="11">
        <f>SUM(AA605,AC605,AE605,AG605,AH605)</f>
        <v/>
      </c>
      <c r="M605" s="28" t="n"/>
      <c r="O605" s="29" t="n"/>
      <c r="Q605" s="30" t="n"/>
      <c r="S605" s="31" t="n"/>
      <c r="W605" s="32" t="n"/>
      <c r="Y605" s="18" t="n">
        <v>6.45</v>
      </c>
      <c r="Z605" s="2" t="n">
        <v>20212.53</v>
      </c>
      <c r="AI605" s="2">
        <f>SUM(N605,P605,R605,T605,V605,X605,Z605)</f>
        <v/>
      </c>
      <c r="AJ605" s="20">
        <f>IFERROR(AI605/$AI$616*100,0)</f>
        <v/>
      </c>
      <c r="AK605" s="2">
        <f>IFERROR(AJ605/100*$AK$1,0)</f>
        <v/>
      </c>
    </row>
    <row r="606">
      <c r="B606" s="14" t="inlineStr">
        <is>
          <t>FRENCH LAKE PATH</t>
        </is>
      </c>
      <c r="C606" s="14" t="inlineStr">
        <is>
          <t>GARY GRUNHOVD 4805 180TH CT W</t>
        </is>
      </c>
      <c r="D606" s="14" t="inlineStr">
        <is>
          <t>FARIBAULT, MN 55021</t>
        </is>
      </c>
      <c r="J606" s="11">
        <f>Y606</f>
        <v/>
      </c>
      <c r="K606" s="11">
        <f>SUM(M606,O606,Q606,S606,U606,W606,Y606)</f>
        <v/>
      </c>
      <c r="L606" s="11">
        <f>SUM(AA606,AC606,AE606,AG606,AH606)</f>
        <v/>
      </c>
      <c r="M606" s="28" t="n"/>
      <c r="O606" s="29" t="n"/>
      <c r="Q606" s="30" t="n"/>
      <c r="S606" s="31" t="n"/>
      <c r="W606" s="32" t="n"/>
      <c r="Y606" s="18" t="n">
        <v>1.8</v>
      </c>
      <c r="Z606" s="2" t="n">
        <v>2068.13</v>
      </c>
      <c r="AI606" s="2">
        <f>SUM(N606,P606,R606,T606,V606,X606,Z606)</f>
        <v/>
      </c>
      <c r="AJ606" s="20">
        <f>IFERROR(AI606/$AI$616*100,0)</f>
        <v/>
      </c>
      <c r="AK606" s="2">
        <f>IFERROR(AJ606/100*$AK$1,0)</f>
        <v/>
      </c>
    </row>
    <row r="607">
      <c r="B607" s="14" t="inlineStr">
        <is>
          <t>FRENCH LAKE TRAIL</t>
        </is>
      </c>
      <c r="C607" s="14" t="inlineStr">
        <is>
          <t>GARY GRUNHOVD 4805 180TH CT W</t>
        </is>
      </c>
      <c r="D607" s="14" t="inlineStr">
        <is>
          <t>FARIBAULT, MN 55021</t>
        </is>
      </c>
      <c r="J607" s="11">
        <f>Y607</f>
        <v/>
      </c>
      <c r="K607" s="11">
        <f>SUM(M607,O607,Q607,S607,U607,W607,Y607)</f>
        <v/>
      </c>
      <c r="L607" s="11">
        <f>SUM(AA607,AC607,AE607,AG607,AH607)</f>
        <v/>
      </c>
      <c r="M607" s="28" t="n"/>
      <c r="O607" s="29" t="n"/>
      <c r="Q607" s="30" t="n"/>
      <c r="S607" s="31" t="n"/>
      <c r="W607" s="32" t="n"/>
      <c r="Y607" s="18" t="n">
        <v>7.57</v>
      </c>
      <c r="Z607" s="2" t="n">
        <v>8506.9</v>
      </c>
      <c r="AI607" s="2">
        <f>SUM(N607,P607,R607,T607,V607,X607,Z607)</f>
        <v/>
      </c>
      <c r="AJ607" s="20">
        <f>IFERROR(AI607/$AI$616*100,0)</f>
        <v/>
      </c>
      <c r="AK607" s="2">
        <f>IFERROR(AJ607/100*$AK$1,0)</f>
        <v/>
      </c>
    </row>
    <row r="608">
      <c r="B608" s="14" t="inlineStr">
        <is>
          <t>GARFIELD TRAIL</t>
        </is>
      </c>
      <c r="C608" s="14" t="inlineStr">
        <is>
          <t>GARY GRUNHOVD 4805 180TH CT W</t>
        </is>
      </c>
      <c r="D608" s="14" t="inlineStr">
        <is>
          <t>FARIBAULT, MN 55021</t>
        </is>
      </c>
      <c r="J608" s="11">
        <f>Y608</f>
        <v/>
      </c>
      <c r="K608" s="11">
        <f>SUM(M608,O608,Q608,S608,U608,W608,Y608)</f>
        <v/>
      </c>
      <c r="L608" s="11">
        <f>SUM(AA608,AC608,AE608,AG608,AH608)</f>
        <v/>
      </c>
      <c r="M608" s="28" t="n"/>
      <c r="O608" s="29" t="n"/>
      <c r="Q608" s="30" t="n"/>
      <c r="S608" s="31" t="n"/>
      <c r="W608" s="32" t="n"/>
      <c r="Y608" s="18" t="n">
        <v>4.06</v>
      </c>
      <c r="Z608" s="2" t="n">
        <v>7491.26</v>
      </c>
      <c r="AI608" s="2">
        <f>SUM(N608,P608,R608,T608,V608,X608,Z608)</f>
        <v/>
      </c>
      <c r="AJ608" s="20">
        <f>IFERROR(AI608/$AI$616*100,0)</f>
        <v/>
      </c>
      <c r="AK608" s="2">
        <f>IFERROR(AJ608/100*$AK$1,0)</f>
        <v/>
      </c>
    </row>
    <row r="609">
      <c r="B609" s="14" t="inlineStr">
        <is>
          <t>KELLY LAKE TRAIL</t>
        </is>
      </c>
      <c r="C609" s="14" t="inlineStr">
        <is>
          <t>GARY GRUNHOVD 4805 180TH CT W</t>
        </is>
      </c>
      <c r="D609" s="14" t="inlineStr">
        <is>
          <t>FARIBAULT, MN 55021</t>
        </is>
      </c>
      <c r="J609" s="11">
        <f>Y609</f>
        <v/>
      </c>
      <c r="K609" s="11">
        <f>SUM(M609,O609,Q609,S609,U609,W609,Y609)</f>
        <v/>
      </c>
      <c r="L609" s="11">
        <f>SUM(AA609,AC609,AE609,AG609,AH609)</f>
        <v/>
      </c>
      <c r="M609" s="28" t="n"/>
      <c r="O609" s="29" t="n"/>
      <c r="Q609" s="30" t="n"/>
      <c r="S609" s="31" t="n"/>
      <c r="W609" s="32" t="n"/>
      <c r="Y609" s="18" t="n">
        <v>2.99</v>
      </c>
      <c r="Z609" s="2" t="n">
        <v>3016.85</v>
      </c>
      <c r="AI609" s="2">
        <f>SUM(N609,P609,R609,T609,V609,X609,Z609)</f>
        <v/>
      </c>
      <c r="AJ609" s="20">
        <f>IFERROR(AI609/$AI$616*100,0)</f>
        <v/>
      </c>
      <c r="AK609" s="2">
        <f>IFERROR(AJ609/100*$AK$1,0)</f>
        <v/>
      </c>
    </row>
    <row r="610">
      <c r="B610" s="27" t="inlineStr">
        <is>
          <t>SHIELDSVILLE TOWNSHIP</t>
        </is>
      </c>
      <c r="M610" s="28" t="n"/>
      <c r="O610" s="29" t="n"/>
      <c r="Q610" s="30" t="n"/>
      <c r="S610" s="31" t="n"/>
      <c r="W610" s="32" t="n"/>
      <c r="Y610" s="32" t="n"/>
    </row>
    <row r="611">
      <c r="B611" s="14" t="inlineStr">
        <is>
          <t>170TH STREET WEST</t>
        </is>
      </c>
      <c r="C611" s="14" t="inlineStr">
        <is>
          <t>SUE CEPLECHA-NOVAK 15376 GARFIELD AVE</t>
        </is>
      </c>
      <c r="D611" s="14" t="inlineStr">
        <is>
          <t>FARIBAULT, MN 55021</t>
        </is>
      </c>
      <c r="J611" s="11">
        <f>Y611</f>
        <v/>
      </c>
      <c r="K611" s="11">
        <f>SUM(M611,O611,Q611,S611,U611,W611,Y611)</f>
        <v/>
      </c>
      <c r="L611" s="11">
        <f>SUM(AA611,AC611,AE611,AG611,AH611)</f>
        <v/>
      </c>
      <c r="M611" s="28" t="n"/>
      <c r="O611" s="29" t="n"/>
      <c r="Q611" s="30" t="n"/>
      <c r="S611" s="31" t="n"/>
      <c r="W611" s="32" t="n"/>
      <c r="Y611" s="18" t="n">
        <v>8.16</v>
      </c>
      <c r="Z611" s="2" t="n">
        <v>8799.879999999999</v>
      </c>
      <c r="AI611" s="2">
        <f>SUM(N611,P611,R611,T611,V611,X611,Z611)</f>
        <v/>
      </c>
      <c r="AJ611" s="20">
        <f>IFERROR(AI611/$AI$616*100,0)</f>
        <v/>
      </c>
      <c r="AK611" s="2">
        <f>IFERROR(AJ611/100*$AK$1,0)</f>
        <v/>
      </c>
    </row>
    <row r="612">
      <c r="B612" s="14" t="inlineStr">
        <is>
          <t>173RD COURT WEST</t>
        </is>
      </c>
      <c r="C612" s="14" t="inlineStr">
        <is>
          <t>SUE CEPLECHA-NOVAK 15376 GARFIELD AVE</t>
        </is>
      </c>
      <c r="D612" s="14" t="inlineStr">
        <is>
          <t>FARIBAULT, MN 55021</t>
        </is>
      </c>
      <c r="J612" s="11">
        <f>Y612</f>
        <v/>
      </c>
      <c r="K612" s="11">
        <f>SUM(M612,O612,Q612,S612,U612,W612,Y612)</f>
        <v/>
      </c>
      <c r="L612" s="11">
        <f>SUM(AA612,AC612,AE612,AG612,AH612)</f>
        <v/>
      </c>
      <c r="M612" s="28" t="n"/>
      <c r="O612" s="29" t="n"/>
      <c r="Q612" s="30" t="n"/>
      <c r="S612" s="31" t="n"/>
      <c r="W612" s="32" t="n"/>
      <c r="Y612" s="18" t="n">
        <v>0.82</v>
      </c>
      <c r="Z612" s="2" t="n">
        <v>884.7</v>
      </c>
      <c r="AI612" s="2">
        <f>SUM(N612,P612,R612,T612,V612,X612,Z612)</f>
        <v/>
      </c>
      <c r="AJ612" s="20">
        <f>IFERROR(AI612/$AI$616*100,0)</f>
        <v/>
      </c>
      <c r="AK612" s="2">
        <f>IFERROR(AJ612/100*$AK$1,0)</f>
        <v/>
      </c>
    </row>
    <row r="613">
      <c r="B613" s="14" t="inlineStr">
        <is>
          <t>185TH STREET WEST</t>
        </is>
      </c>
      <c r="C613" s="14" t="inlineStr">
        <is>
          <t>SUE CEPLECHA-NOVAK 15376 GARFIELD AVE</t>
        </is>
      </c>
      <c r="D613" s="14" t="inlineStr">
        <is>
          <t>FARIBAULT, MN 55021</t>
        </is>
      </c>
      <c r="J613" s="11">
        <f>Y613</f>
        <v/>
      </c>
      <c r="K613" s="11">
        <f>SUM(M613,O613,Q613,S613,U613,W613,Y613)</f>
        <v/>
      </c>
      <c r="L613" s="11">
        <f>SUM(AA613,AC613,AE613,AG613,AH613)</f>
        <v/>
      </c>
      <c r="M613" s="28" t="n"/>
      <c r="O613" s="29" t="n"/>
      <c r="Q613" s="30" t="n"/>
      <c r="S613" s="31" t="n"/>
      <c r="W613" s="32" t="n"/>
      <c r="Y613" s="18" t="n">
        <v>0.07000000000000001</v>
      </c>
      <c r="Z613" s="2" t="n">
        <v>184.12</v>
      </c>
      <c r="AI613" s="2">
        <f>SUM(N613,P613,R613,T613,V613,X613,Z613)</f>
        <v/>
      </c>
      <c r="AJ613" s="20">
        <f>IFERROR(AI613/$AI$616*100,0)</f>
        <v/>
      </c>
      <c r="AK613" s="2">
        <f>IFERROR(AJ613/100*$AK$1,0)</f>
        <v/>
      </c>
    </row>
    <row r="614">
      <c r="B614" s="14" t="inlineStr">
        <is>
          <t>HARMONY AVENUE</t>
        </is>
      </c>
      <c r="C614" s="14" t="inlineStr">
        <is>
          <t>SUE CEPLECHA-NOVAK 15376 GARFIELD AVE</t>
        </is>
      </c>
      <c r="D614" s="14" t="inlineStr">
        <is>
          <t>FARIBAULT, MN 55021</t>
        </is>
      </c>
      <c r="J614" s="11">
        <f>Y614</f>
        <v/>
      </c>
      <c r="K614" s="11">
        <f>SUM(M614,O614,Q614,S614,U614,W614,Y614)</f>
        <v/>
      </c>
      <c r="L614" s="11">
        <f>SUM(AA614,AC614,AE614,AG614,AH614)</f>
        <v/>
      </c>
      <c r="M614" s="28" t="n"/>
      <c r="O614" s="29" t="n"/>
      <c r="Q614" s="30" t="n"/>
      <c r="S614" s="31" t="n"/>
      <c r="W614" s="32" t="n"/>
      <c r="Y614" s="18" t="n">
        <v>1.64</v>
      </c>
      <c r="Z614" s="2" t="n">
        <v>1695.86</v>
      </c>
      <c r="AI614" s="2">
        <f>SUM(N614,P614,R614,T614,V614,X614,Z614)</f>
        <v/>
      </c>
      <c r="AJ614" s="20">
        <f>IFERROR(AI614/$AI$616*100,0)</f>
        <v/>
      </c>
      <c r="AK614" s="2">
        <f>IFERROR(AJ614/100*$AK$1,0)</f>
        <v/>
      </c>
    </row>
    <row r="615">
      <c r="B615" s="14" t="inlineStr">
        <is>
          <t>HOLLAND TRAIL</t>
        </is>
      </c>
      <c r="C615" s="14" t="inlineStr">
        <is>
          <t>SUE CEPLECHA-NOVAK 15376 GARFIELD AVE</t>
        </is>
      </c>
      <c r="D615" s="14" t="inlineStr">
        <is>
          <t>FARIBAULT, MN 55021</t>
        </is>
      </c>
      <c r="J615" s="11">
        <f>Y615</f>
        <v/>
      </c>
      <c r="K615" s="11">
        <f>SUM(M615,O615,Q615,S615,U615,W615,Y615)</f>
        <v/>
      </c>
      <c r="L615" s="11">
        <f>SUM(AA615,AC615,AE615,AG615,AH615)</f>
        <v/>
      </c>
      <c r="M615" s="28" t="n"/>
      <c r="O615" s="29" t="n"/>
      <c r="Q615" s="30" t="n"/>
      <c r="S615" s="31" t="n"/>
      <c r="W615" s="32" t="n"/>
      <c r="Y615" s="18" t="n">
        <v>3.54</v>
      </c>
      <c r="Z615" s="2" t="n">
        <v>3916.8</v>
      </c>
      <c r="AI615" s="2">
        <f>SUM(N615,P615,R615,T615,V615,X615,Z615)</f>
        <v/>
      </c>
      <c r="AJ615" s="20">
        <f>IFERROR(AI615/$AI$616*100,0)</f>
        <v/>
      </c>
      <c r="AK615" s="2">
        <f>IFERROR(AJ615/100*$AK$1,0)</f>
        <v/>
      </c>
    </row>
    <row r="616">
      <c r="A616" s="33" t="n"/>
      <c r="B616" s="34" t="inlineStr">
        <is>
          <t>TOTAL WATERSHED ACRES</t>
        </is>
      </c>
      <c r="C616" s="35">
        <f>K616+L616</f>
        <v/>
      </c>
      <c r="D616" s="33" t="n"/>
      <c r="E616" s="33" t="n"/>
      <c r="F616" s="33" t="n"/>
      <c r="G616" s="33" t="n"/>
      <c r="H616" s="33" t="n"/>
      <c r="I616" s="33" t="n"/>
      <c r="J616" s="33" t="n"/>
      <c r="K616" s="35">
        <f>SUM(K3:K615)</f>
        <v/>
      </c>
      <c r="L616" s="35">
        <f>SUM(L3:L615)</f>
        <v/>
      </c>
      <c r="M616" s="35">
        <f>SUM(M3:M615)</f>
        <v/>
      </c>
      <c r="N616" s="36">
        <f>SUM(N3:N615)</f>
        <v/>
      </c>
      <c r="O616" s="35">
        <f>SUM(O3:O615)</f>
        <v/>
      </c>
      <c r="P616" s="36">
        <f>SUM(P3:P615)</f>
        <v/>
      </c>
      <c r="Q616" s="35">
        <f>SUM(Q3:Q615)</f>
        <v/>
      </c>
      <c r="R616" s="36">
        <f>SUM(R3:R615)</f>
        <v/>
      </c>
      <c r="S616" s="35">
        <f>SUM(S3:S615)</f>
        <v/>
      </c>
      <c r="T616" s="36">
        <f>SUM(T3:T615)</f>
        <v/>
      </c>
      <c r="U616" s="35">
        <f>SUM(U3:U615)</f>
        <v/>
      </c>
      <c r="V616" s="36">
        <f>SUM(V3:V615)</f>
        <v/>
      </c>
      <c r="W616" s="35">
        <f>SUM(W3:W615)</f>
        <v/>
      </c>
      <c r="X616" s="36">
        <f>SUM(X3:X615)</f>
        <v/>
      </c>
      <c r="Y616" s="35">
        <f>SUM(Y3:Y615)</f>
        <v/>
      </c>
      <c r="Z616" s="36">
        <f>SUM(Z3:Z615)</f>
        <v/>
      </c>
      <c r="AA616" s="35">
        <f>SUM(AA3:AA615)</f>
        <v/>
      </c>
      <c r="AB616" s="36">
        <f>SUM(AB3:AB615)</f>
        <v/>
      </c>
      <c r="AC616" s="35">
        <f>SUM(AC3:AC615)</f>
        <v/>
      </c>
      <c r="AD616" s="36">
        <f>SUM(AD3:AD615)</f>
        <v/>
      </c>
      <c r="AE616" s="35">
        <f>SUM(AE3:AE615)</f>
        <v/>
      </c>
      <c r="AF616" s="36">
        <f>SUM(AF3:AF615)</f>
        <v/>
      </c>
      <c r="AG616" s="35">
        <f>SUM(AG3:AG615)</f>
        <v/>
      </c>
      <c r="AH616" s="35">
        <f>SUM(AH3:AH615)</f>
        <v/>
      </c>
      <c r="AI616" s="36">
        <f>SUM(AI3:AI615)</f>
        <v/>
      </c>
      <c r="AJ616" s="37">
        <f>SUM(AJ3:AJ615)</f>
        <v/>
      </c>
      <c r="AK616" s="36">
        <f>SUM(AK3:AK615)</f>
        <v/>
      </c>
    </row>
    <row r="617"/>
    <row r="618"/>
    <row r="619">
      <c r="AK619" s="3" t="n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F471694366554EA47E0857EFF9B72E" ma:contentTypeVersion="21" ma:contentTypeDescription="Create a new document." ma:contentTypeScope="" ma:versionID="b1c8a3c682e87a8b13a2fa657b5a72f8">
  <xsd:schema xmlns:xsd="http://www.w3.org/2001/XMLSchema" xmlns:xs="http://www.w3.org/2001/XMLSchema" xmlns:p="http://schemas.microsoft.com/office/2006/metadata/properties" xmlns:ns1="http://schemas.microsoft.com/sharepoint/v3" xmlns:ns2="86e58739-8685-4d29-a2ec-7c9c68f6c483" xmlns:ns3="0443536a-32f8-43be-b347-138dc7c4b70d" targetNamespace="http://schemas.microsoft.com/office/2006/metadata/properties" ma:root="true" ma:fieldsID="d6e52d1b4dfdc60daff2d91372e31ff7" ns1:_="" ns2:_="" ns3:_="">
    <xsd:import namespace="http://schemas.microsoft.com/sharepoint/v3"/>
    <xsd:import namespace="86e58739-8685-4d29-a2ec-7c9c68f6c483"/>
    <xsd:import namespace="0443536a-32f8-43be-b347-138dc7c4b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e58739-8685-4d29-a2ec-7c9c68f6c4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bccc17c-46ff-49d2-8759-2bb659646c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3536a-32f8-43be-b347-138dc7c4b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914a0cd-eb9a-4db4-97f4-816251a3ff74}" ma:internalName="TaxCatchAll" ma:showField="CatchAllData" ma:web="0443536a-32f8-43be-b347-138dc7c4b7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86e58739-8685-4d29-a2ec-7c9c68f6c483">
      <Terms xmlns="http://schemas.microsoft.com/office/infopath/2007/PartnerControls"/>
    </lcf76f155ced4ddcb4097134ff3c332f>
    <TaxCatchAll xmlns="0443536a-32f8-43be-b347-138dc7c4b70d" xsi:nil="true"/>
  </documentManagement>
</p:properties>
</file>

<file path=customXml/itemProps1.xml><?xml version="1.0" encoding="utf-8"?>
<ds:datastoreItem xmlns:ds="http://schemas.openxmlformats.org/officeDocument/2006/customXml" ds:itemID="{33FD330F-8042-411A-A28E-8C5CE5C12729}"/>
</file>

<file path=customXml/itemProps2.xml><?xml version="1.0" encoding="utf-8"?>
<ds:datastoreItem xmlns:ds="http://schemas.openxmlformats.org/officeDocument/2006/customXml" ds:itemID="{15E4E288-72F6-4891-A4ED-CABF18639EB2}"/>
</file>

<file path=customXml/itemProps3.xml><?xml version="1.0" encoding="utf-8"?>
<ds:datastoreItem xmlns:ds="http://schemas.openxmlformats.org/officeDocument/2006/customXml" ds:itemID="{4FC64341-7C9D-41AD-A316-EF6B46DB54E9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2026-10-06T19:38:16Z</dcterms:created>
  <dcterms:modified xsi:type="dcterms:W3CDTF">2026-10-06T19:38:18Z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0x01010099F471694366554EA47E0857EFF9B72E</vt:lpwstr>
  </property>
</Properties>
</file>