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Kittson County/Group 2/CD 25/"/>
    </mc:Choice>
  </mc:AlternateContent>
  <xr:revisionPtr revIDLastSave="28" documentId="13_ncr:1_{6ECFFF10-D83D-4FEC-B0B2-D70F11A5A3FC}" xr6:coauthVersionLast="47" xr6:coauthVersionMax="47" xr10:uidLastSave="{4A5F3688-7CA2-4F7C-A71F-93BFFCC2051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Sheet1!$A$2:$AU$341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3" i="1" l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V341" i="1" l="1"/>
  <c r="W341" i="1"/>
  <c r="Z341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3" i="1"/>
  <c r="L336" i="1"/>
  <c r="L334" i="1"/>
  <c r="L335" i="1"/>
  <c r="L278" i="1"/>
  <c r="L279" i="1"/>
  <c r="L311" i="1"/>
  <c r="L312" i="1"/>
  <c r="L313" i="1"/>
  <c r="L314" i="1"/>
  <c r="L315" i="1"/>
  <c r="L316" i="1"/>
  <c r="L317" i="1"/>
  <c r="L318" i="1"/>
  <c r="BC341" i="1"/>
  <c r="BB341" i="1"/>
  <c r="BA341" i="1"/>
  <c r="AZ341" i="1"/>
  <c r="AY341" i="1"/>
  <c r="AX341" i="1"/>
  <c r="AW341" i="1"/>
  <c r="AV341" i="1"/>
  <c r="AR341" i="1"/>
  <c r="AQ341" i="1"/>
  <c r="AO341" i="1"/>
  <c r="AM341" i="1"/>
  <c r="AK341" i="1"/>
  <c r="AJ341" i="1"/>
  <c r="AI341" i="1"/>
  <c r="AH341" i="1"/>
  <c r="AG341" i="1"/>
  <c r="AF341" i="1"/>
  <c r="AE341" i="1"/>
  <c r="AD341" i="1"/>
  <c r="AC341" i="1"/>
  <c r="AB341" i="1"/>
  <c r="AA341" i="1"/>
  <c r="Y341" i="1"/>
  <c r="X341" i="1"/>
  <c r="U341" i="1"/>
  <c r="T341" i="1"/>
  <c r="S341" i="1"/>
  <c r="R341" i="1"/>
  <c r="Q341" i="1"/>
  <c r="P341" i="1"/>
  <c r="O341" i="1"/>
  <c r="N341" i="1"/>
  <c r="M341" i="1"/>
  <c r="AP340" i="1"/>
  <c r="AN340" i="1"/>
  <c r="AL340" i="1"/>
  <c r="L340" i="1"/>
  <c r="AP339" i="1"/>
  <c r="AN339" i="1"/>
  <c r="AL339" i="1"/>
  <c r="L339" i="1"/>
  <c r="AP332" i="1"/>
  <c r="AN332" i="1"/>
  <c r="AL332" i="1"/>
  <c r="L332" i="1"/>
  <c r="AP331" i="1"/>
  <c r="AN331" i="1"/>
  <c r="AL331" i="1"/>
  <c r="L331" i="1"/>
  <c r="AP330" i="1"/>
  <c r="AN330" i="1"/>
  <c r="AL330" i="1"/>
  <c r="L330" i="1"/>
  <c r="AP329" i="1"/>
  <c r="AN329" i="1"/>
  <c r="AL329" i="1"/>
  <c r="L329" i="1"/>
  <c r="AP338" i="1"/>
  <c r="AN338" i="1"/>
  <c r="AL338" i="1"/>
  <c r="L338" i="1"/>
  <c r="AP337" i="1"/>
  <c r="AN337" i="1"/>
  <c r="AL337" i="1"/>
  <c r="L337" i="1"/>
  <c r="AP324" i="1"/>
  <c r="AN324" i="1"/>
  <c r="AL324" i="1"/>
  <c r="L324" i="1"/>
  <c r="AP327" i="1"/>
  <c r="AN327" i="1"/>
  <c r="AL327" i="1"/>
  <c r="L327" i="1"/>
  <c r="AP326" i="1"/>
  <c r="AN326" i="1"/>
  <c r="AL326" i="1"/>
  <c r="L326" i="1"/>
  <c r="AP322" i="1"/>
  <c r="AN322" i="1"/>
  <c r="AL322" i="1"/>
  <c r="L322" i="1"/>
  <c r="AP321" i="1"/>
  <c r="AN321" i="1"/>
  <c r="AL321" i="1"/>
  <c r="L321" i="1"/>
  <c r="AP319" i="1"/>
  <c r="AN319" i="1"/>
  <c r="AL319" i="1"/>
  <c r="L319" i="1"/>
  <c r="AP310" i="1"/>
  <c r="AN310" i="1"/>
  <c r="AL310" i="1"/>
  <c r="L310" i="1"/>
  <c r="AP309" i="1"/>
  <c r="AN309" i="1"/>
  <c r="AL309" i="1"/>
  <c r="L309" i="1"/>
  <c r="AP308" i="1"/>
  <c r="AN308" i="1"/>
  <c r="AL308" i="1"/>
  <c r="L308" i="1"/>
  <c r="AP307" i="1"/>
  <c r="AN307" i="1"/>
  <c r="AL307" i="1"/>
  <c r="L307" i="1"/>
  <c r="AP306" i="1"/>
  <c r="AN306" i="1"/>
  <c r="AL306" i="1"/>
  <c r="L306" i="1"/>
  <c r="AP305" i="1"/>
  <c r="AN305" i="1"/>
  <c r="AL305" i="1"/>
  <c r="L305" i="1"/>
  <c r="AP304" i="1"/>
  <c r="AN304" i="1"/>
  <c r="AL304" i="1"/>
  <c r="L304" i="1"/>
  <c r="AP303" i="1"/>
  <c r="AN303" i="1"/>
  <c r="AL303" i="1"/>
  <c r="L303" i="1"/>
  <c r="AP302" i="1"/>
  <c r="AN302" i="1"/>
  <c r="AL302" i="1"/>
  <c r="L302" i="1"/>
  <c r="AP301" i="1"/>
  <c r="AN301" i="1"/>
  <c r="AL301" i="1"/>
  <c r="L301" i="1"/>
  <c r="AP300" i="1"/>
  <c r="AN300" i="1"/>
  <c r="AL300" i="1"/>
  <c r="L300" i="1"/>
  <c r="AP299" i="1"/>
  <c r="AN299" i="1"/>
  <c r="AL299" i="1"/>
  <c r="L299" i="1"/>
  <c r="AP298" i="1"/>
  <c r="AN298" i="1"/>
  <c r="AL298" i="1"/>
  <c r="L298" i="1"/>
  <c r="AP297" i="1"/>
  <c r="AN297" i="1"/>
  <c r="AL297" i="1"/>
  <c r="L297" i="1"/>
  <c r="AP296" i="1"/>
  <c r="AN296" i="1"/>
  <c r="AL296" i="1"/>
  <c r="L296" i="1"/>
  <c r="AP295" i="1"/>
  <c r="AN295" i="1"/>
  <c r="AL295" i="1"/>
  <c r="L295" i="1"/>
  <c r="AP294" i="1"/>
  <c r="AN294" i="1"/>
  <c r="AL294" i="1"/>
  <c r="L294" i="1"/>
  <c r="AP293" i="1"/>
  <c r="AN293" i="1"/>
  <c r="AL293" i="1"/>
  <c r="L293" i="1"/>
  <c r="AP292" i="1"/>
  <c r="AN292" i="1"/>
  <c r="AL292" i="1"/>
  <c r="L292" i="1"/>
  <c r="AP291" i="1"/>
  <c r="AN291" i="1"/>
  <c r="AL291" i="1"/>
  <c r="L291" i="1"/>
  <c r="AP290" i="1"/>
  <c r="AN290" i="1"/>
  <c r="AL290" i="1"/>
  <c r="L290" i="1"/>
  <c r="AP289" i="1"/>
  <c r="AN289" i="1"/>
  <c r="AL289" i="1"/>
  <c r="L289" i="1"/>
  <c r="AP288" i="1"/>
  <c r="AN288" i="1"/>
  <c r="AL288" i="1"/>
  <c r="L288" i="1"/>
  <c r="AP287" i="1"/>
  <c r="AN287" i="1"/>
  <c r="AL287" i="1"/>
  <c r="L287" i="1"/>
  <c r="AP286" i="1"/>
  <c r="AN286" i="1"/>
  <c r="AL286" i="1"/>
  <c r="L286" i="1"/>
  <c r="AP285" i="1"/>
  <c r="AN285" i="1"/>
  <c r="AL285" i="1"/>
  <c r="L285" i="1"/>
  <c r="AP284" i="1"/>
  <c r="AN284" i="1"/>
  <c r="AL284" i="1"/>
  <c r="L284" i="1"/>
  <c r="AP283" i="1"/>
  <c r="AN283" i="1"/>
  <c r="AL283" i="1"/>
  <c r="L283" i="1"/>
  <c r="AP282" i="1"/>
  <c r="AN282" i="1"/>
  <c r="AL282" i="1"/>
  <c r="L282" i="1"/>
  <c r="AP281" i="1"/>
  <c r="AN281" i="1"/>
  <c r="AL281" i="1"/>
  <c r="L281" i="1"/>
  <c r="AP280" i="1"/>
  <c r="AN280" i="1"/>
  <c r="AL280" i="1"/>
  <c r="L280" i="1"/>
  <c r="AP252" i="1"/>
  <c r="AN252" i="1"/>
  <c r="AL252" i="1"/>
  <c r="L252" i="1"/>
  <c r="AP251" i="1"/>
  <c r="AN251" i="1"/>
  <c r="AL251" i="1"/>
  <c r="L251" i="1"/>
  <c r="AP250" i="1"/>
  <c r="AN250" i="1"/>
  <c r="AL250" i="1"/>
  <c r="L250" i="1"/>
  <c r="AP249" i="1"/>
  <c r="AN249" i="1"/>
  <c r="AL249" i="1"/>
  <c r="L249" i="1"/>
  <c r="AP248" i="1"/>
  <c r="AN248" i="1"/>
  <c r="AL248" i="1"/>
  <c r="L248" i="1"/>
  <c r="AP247" i="1"/>
  <c r="AN247" i="1"/>
  <c r="AL247" i="1"/>
  <c r="L247" i="1"/>
  <c r="AP246" i="1"/>
  <c r="AN246" i="1"/>
  <c r="AL246" i="1"/>
  <c r="L246" i="1"/>
  <c r="AP245" i="1"/>
  <c r="AN245" i="1"/>
  <c r="AL245" i="1"/>
  <c r="L245" i="1"/>
  <c r="AP244" i="1"/>
  <c r="AN244" i="1"/>
  <c r="AL244" i="1"/>
  <c r="L244" i="1"/>
  <c r="AP243" i="1"/>
  <c r="AN243" i="1"/>
  <c r="AL243" i="1"/>
  <c r="L243" i="1"/>
  <c r="AP242" i="1"/>
  <c r="AN242" i="1"/>
  <c r="AL242" i="1"/>
  <c r="L242" i="1"/>
  <c r="AP241" i="1"/>
  <c r="AN241" i="1"/>
  <c r="AL241" i="1"/>
  <c r="L241" i="1"/>
  <c r="AP240" i="1"/>
  <c r="AN240" i="1"/>
  <c r="AL240" i="1"/>
  <c r="L240" i="1"/>
  <c r="AP239" i="1"/>
  <c r="AN239" i="1"/>
  <c r="AL239" i="1"/>
  <c r="L239" i="1"/>
  <c r="AP238" i="1"/>
  <c r="AN238" i="1"/>
  <c r="AL238" i="1"/>
  <c r="L238" i="1"/>
  <c r="AP237" i="1"/>
  <c r="AN237" i="1"/>
  <c r="AL237" i="1"/>
  <c r="L237" i="1"/>
  <c r="AP236" i="1"/>
  <c r="AN236" i="1"/>
  <c r="AL236" i="1"/>
  <c r="L236" i="1"/>
  <c r="AP235" i="1"/>
  <c r="AN235" i="1"/>
  <c r="AL235" i="1"/>
  <c r="L235" i="1"/>
  <c r="AP234" i="1"/>
  <c r="AN234" i="1"/>
  <c r="AL234" i="1"/>
  <c r="L234" i="1"/>
  <c r="AP233" i="1"/>
  <c r="AN233" i="1"/>
  <c r="AL233" i="1"/>
  <c r="L233" i="1"/>
  <c r="AP232" i="1"/>
  <c r="AN232" i="1"/>
  <c r="AL232" i="1"/>
  <c r="L232" i="1"/>
  <c r="AP231" i="1"/>
  <c r="AN231" i="1"/>
  <c r="AL231" i="1"/>
  <c r="L231" i="1"/>
  <c r="AP230" i="1"/>
  <c r="AN230" i="1"/>
  <c r="AL230" i="1"/>
  <c r="L230" i="1"/>
  <c r="AP229" i="1"/>
  <c r="AN229" i="1"/>
  <c r="AL229" i="1"/>
  <c r="L229" i="1"/>
  <c r="AP228" i="1"/>
  <c r="AN228" i="1"/>
  <c r="AL228" i="1"/>
  <c r="L228" i="1"/>
  <c r="AP227" i="1"/>
  <c r="AN227" i="1"/>
  <c r="AL227" i="1"/>
  <c r="L227" i="1"/>
  <c r="AP226" i="1"/>
  <c r="AN226" i="1"/>
  <c r="AL226" i="1"/>
  <c r="L226" i="1"/>
  <c r="AP225" i="1"/>
  <c r="AN225" i="1"/>
  <c r="AL225" i="1"/>
  <c r="L225" i="1"/>
  <c r="AP224" i="1"/>
  <c r="AN224" i="1"/>
  <c r="AL224" i="1"/>
  <c r="L224" i="1"/>
  <c r="AP223" i="1"/>
  <c r="AN223" i="1"/>
  <c r="AL223" i="1"/>
  <c r="L223" i="1"/>
  <c r="AP222" i="1"/>
  <c r="AN222" i="1"/>
  <c r="AL222" i="1"/>
  <c r="L222" i="1"/>
  <c r="AP221" i="1"/>
  <c r="AN221" i="1"/>
  <c r="AL221" i="1"/>
  <c r="L221" i="1"/>
  <c r="AP220" i="1"/>
  <c r="AN220" i="1"/>
  <c r="AL220" i="1"/>
  <c r="L220" i="1"/>
  <c r="AP219" i="1"/>
  <c r="AN219" i="1"/>
  <c r="AL219" i="1"/>
  <c r="L219" i="1"/>
  <c r="AP218" i="1"/>
  <c r="AN218" i="1"/>
  <c r="AL218" i="1"/>
  <c r="L218" i="1"/>
  <c r="AP217" i="1"/>
  <c r="AN217" i="1"/>
  <c r="AL217" i="1"/>
  <c r="L217" i="1"/>
  <c r="AP216" i="1"/>
  <c r="AN216" i="1"/>
  <c r="AL216" i="1"/>
  <c r="L216" i="1"/>
  <c r="AP215" i="1"/>
  <c r="AN215" i="1"/>
  <c r="AL215" i="1"/>
  <c r="L215" i="1"/>
  <c r="AP214" i="1"/>
  <c r="AN214" i="1"/>
  <c r="AL214" i="1"/>
  <c r="L214" i="1"/>
  <c r="AP213" i="1"/>
  <c r="AN213" i="1"/>
  <c r="AL213" i="1"/>
  <c r="L213" i="1"/>
  <c r="AP212" i="1"/>
  <c r="AN212" i="1"/>
  <c r="AL212" i="1"/>
  <c r="L212" i="1"/>
  <c r="AP211" i="1"/>
  <c r="AN211" i="1"/>
  <c r="AL211" i="1"/>
  <c r="L211" i="1"/>
  <c r="AP210" i="1"/>
  <c r="AN210" i="1"/>
  <c r="AL210" i="1"/>
  <c r="L210" i="1"/>
  <c r="AP209" i="1"/>
  <c r="AN209" i="1"/>
  <c r="AL209" i="1"/>
  <c r="L209" i="1"/>
  <c r="AP208" i="1"/>
  <c r="AN208" i="1"/>
  <c r="AL208" i="1"/>
  <c r="L208" i="1"/>
  <c r="AP187" i="1"/>
  <c r="AN187" i="1"/>
  <c r="AL187" i="1"/>
  <c r="L187" i="1"/>
  <c r="AP186" i="1"/>
  <c r="AN186" i="1"/>
  <c r="AL186" i="1"/>
  <c r="L186" i="1"/>
  <c r="AP185" i="1"/>
  <c r="AN185" i="1"/>
  <c r="AL185" i="1"/>
  <c r="L185" i="1"/>
  <c r="AP184" i="1"/>
  <c r="AN184" i="1"/>
  <c r="AL184" i="1"/>
  <c r="L184" i="1"/>
  <c r="AP183" i="1"/>
  <c r="AN183" i="1"/>
  <c r="AL183" i="1"/>
  <c r="L183" i="1"/>
  <c r="AP182" i="1"/>
  <c r="AN182" i="1"/>
  <c r="AL182" i="1"/>
  <c r="L182" i="1"/>
  <c r="AP181" i="1"/>
  <c r="AN181" i="1"/>
  <c r="AL181" i="1"/>
  <c r="L181" i="1"/>
  <c r="AP180" i="1"/>
  <c r="AN180" i="1"/>
  <c r="AL180" i="1"/>
  <c r="L180" i="1"/>
  <c r="AP179" i="1"/>
  <c r="AN179" i="1"/>
  <c r="AL179" i="1"/>
  <c r="L179" i="1"/>
  <c r="AP178" i="1"/>
  <c r="AN178" i="1"/>
  <c r="AL178" i="1"/>
  <c r="L178" i="1"/>
  <c r="AP177" i="1"/>
  <c r="AN177" i="1"/>
  <c r="AL177" i="1"/>
  <c r="L177" i="1"/>
  <c r="AP176" i="1"/>
  <c r="AN176" i="1"/>
  <c r="AL176" i="1"/>
  <c r="L176" i="1"/>
  <c r="AP175" i="1"/>
  <c r="AN175" i="1"/>
  <c r="AL175" i="1"/>
  <c r="L175" i="1"/>
  <c r="AP174" i="1"/>
  <c r="AN174" i="1"/>
  <c r="AL174" i="1"/>
  <c r="L174" i="1"/>
  <c r="AP173" i="1"/>
  <c r="AN173" i="1"/>
  <c r="AL173" i="1"/>
  <c r="L173" i="1"/>
  <c r="AP172" i="1"/>
  <c r="AN172" i="1"/>
  <c r="AL172" i="1"/>
  <c r="L172" i="1"/>
  <c r="AP171" i="1"/>
  <c r="AN171" i="1"/>
  <c r="AL171" i="1"/>
  <c r="L171" i="1"/>
  <c r="AP170" i="1"/>
  <c r="AN170" i="1"/>
  <c r="AL170" i="1"/>
  <c r="L170" i="1"/>
  <c r="AP169" i="1"/>
  <c r="AN169" i="1"/>
  <c r="AL169" i="1"/>
  <c r="L169" i="1"/>
  <c r="AP168" i="1"/>
  <c r="AN168" i="1"/>
  <c r="AL168" i="1"/>
  <c r="L168" i="1"/>
  <c r="AP167" i="1"/>
  <c r="AN167" i="1"/>
  <c r="AL167" i="1"/>
  <c r="L167" i="1"/>
  <c r="AP166" i="1"/>
  <c r="AN166" i="1"/>
  <c r="AL166" i="1"/>
  <c r="L166" i="1"/>
  <c r="AP165" i="1"/>
  <c r="AN165" i="1"/>
  <c r="AL165" i="1"/>
  <c r="L165" i="1"/>
  <c r="AP164" i="1"/>
  <c r="AN164" i="1"/>
  <c r="AL164" i="1"/>
  <c r="L164" i="1"/>
  <c r="AP163" i="1"/>
  <c r="AN163" i="1"/>
  <c r="AL163" i="1"/>
  <c r="L163" i="1"/>
  <c r="AP162" i="1"/>
  <c r="AN162" i="1"/>
  <c r="AL162" i="1"/>
  <c r="L162" i="1"/>
  <c r="AP161" i="1"/>
  <c r="AN161" i="1"/>
  <c r="AL161" i="1"/>
  <c r="L161" i="1"/>
  <c r="AP160" i="1"/>
  <c r="AN160" i="1"/>
  <c r="AL160" i="1"/>
  <c r="L160" i="1"/>
  <c r="AP159" i="1"/>
  <c r="AN159" i="1"/>
  <c r="AL159" i="1"/>
  <c r="L159" i="1"/>
  <c r="AP158" i="1"/>
  <c r="AN158" i="1"/>
  <c r="AL158" i="1"/>
  <c r="L158" i="1"/>
  <c r="AP157" i="1"/>
  <c r="AN157" i="1"/>
  <c r="AL157" i="1"/>
  <c r="L157" i="1"/>
  <c r="AP156" i="1"/>
  <c r="AN156" i="1"/>
  <c r="AL156" i="1"/>
  <c r="L156" i="1"/>
  <c r="AP155" i="1"/>
  <c r="AN155" i="1"/>
  <c r="AL155" i="1"/>
  <c r="L155" i="1"/>
  <c r="AP154" i="1"/>
  <c r="AN154" i="1"/>
  <c r="AL154" i="1"/>
  <c r="L154" i="1"/>
  <c r="AP153" i="1"/>
  <c r="AN153" i="1"/>
  <c r="AL153" i="1"/>
  <c r="L153" i="1"/>
  <c r="AP152" i="1"/>
  <c r="AN152" i="1"/>
  <c r="AL152" i="1"/>
  <c r="L152" i="1"/>
  <c r="AP151" i="1"/>
  <c r="AN151" i="1"/>
  <c r="AL151" i="1"/>
  <c r="L151" i="1"/>
  <c r="AP150" i="1"/>
  <c r="AN150" i="1"/>
  <c r="AL150" i="1"/>
  <c r="L150" i="1"/>
  <c r="AP149" i="1"/>
  <c r="AN149" i="1"/>
  <c r="AL149" i="1"/>
  <c r="L149" i="1"/>
  <c r="AP148" i="1"/>
  <c r="AN148" i="1"/>
  <c r="AL148" i="1"/>
  <c r="L148" i="1"/>
  <c r="AP147" i="1"/>
  <c r="AN147" i="1"/>
  <c r="AL147" i="1"/>
  <c r="L147" i="1"/>
  <c r="AP146" i="1"/>
  <c r="AN146" i="1"/>
  <c r="AL146" i="1"/>
  <c r="L146" i="1"/>
  <c r="AP145" i="1"/>
  <c r="AN145" i="1"/>
  <c r="AL145" i="1"/>
  <c r="L145" i="1"/>
  <c r="AP144" i="1"/>
  <c r="AN144" i="1"/>
  <c r="AL144" i="1"/>
  <c r="L144" i="1"/>
  <c r="AP143" i="1"/>
  <c r="AN143" i="1"/>
  <c r="AL143" i="1"/>
  <c r="L143" i="1"/>
  <c r="AP142" i="1"/>
  <c r="AN142" i="1"/>
  <c r="AL142" i="1"/>
  <c r="L142" i="1"/>
  <c r="AP141" i="1"/>
  <c r="AN141" i="1"/>
  <c r="AL141" i="1"/>
  <c r="L141" i="1"/>
  <c r="AP140" i="1"/>
  <c r="AN140" i="1"/>
  <c r="AL140" i="1"/>
  <c r="L140" i="1"/>
  <c r="AP139" i="1"/>
  <c r="AN139" i="1"/>
  <c r="AL139" i="1"/>
  <c r="L139" i="1"/>
  <c r="AP138" i="1"/>
  <c r="AN138" i="1"/>
  <c r="AL138" i="1"/>
  <c r="L138" i="1"/>
  <c r="AP137" i="1"/>
  <c r="AN137" i="1"/>
  <c r="AL137" i="1"/>
  <c r="L137" i="1"/>
  <c r="AP136" i="1"/>
  <c r="AN136" i="1"/>
  <c r="AL136" i="1"/>
  <c r="L136" i="1"/>
  <c r="AP135" i="1"/>
  <c r="AN135" i="1"/>
  <c r="AL135" i="1"/>
  <c r="L135" i="1"/>
  <c r="AP134" i="1"/>
  <c r="AN134" i="1"/>
  <c r="AL134" i="1"/>
  <c r="L134" i="1"/>
  <c r="AP133" i="1"/>
  <c r="AN133" i="1"/>
  <c r="AL133" i="1"/>
  <c r="L133" i="1"/>
  <c r="AP132" i="1"/>
  <c r="AN132" i="1"/>
  <c r="AL132" i="1"/>
  <c r="L132" i="1"/>
  <c r="AP131" i="1"/>
  <c r="AN131" i="1"/>
  <c r="AL131" i="1"/>
  <c r="L131" i="1"/>
  <c r="AP130" i="1"/>
  <c r="AN130" i="1"/>
  <c r="AL130" i="1"/>
  <c r="L130" i="1"/>
  <c r="AP129" i="1"/>
  <c r="AN129" i="1"/>
  <c r="AL129" i="1"/>
  <c r="L129" i="1"/>
  <c r="AP128" i="1"/>
  <c r="AN128" i="1"/>
  <c r="AL128" i="1"/>
  <c r="L128" i="1"/>
  <c r="AP78" i="1"/>
  <c r="AN78" i="1"/>
  <c r="AL78" i="1"/>
  <c r="L78" i="1"/>
  <c r="AP77" i="1"/>
  <c r="AN77" i="1"/>
  <c r="AL77" i="1"/>
  <c r="L77" i="1"/>
  <c r="AP76" i="1"/>
  <c r="AN76" i="1"/>
  <c r="AL76" i="1"/>
  <c r="L76" i="1"/>
  <c r="AP75" i="1"/>
  <c r="AN75" i="1"/>
  <c r="AL75" i="1"/>
  <c r="L75" i="1"/>
  <c r="AP74" i="1"/>
  <c r="AN74" i="1"/>
  <c r="AL74" i="1"/>
  <c r="L74" i="1"/>
  <c r="AP73" i="1"/>
  <c r="AN73" i="1"/>
  <c r="AL73" i="1"/>
  <c r="L73" i="1"/>
  <c r="AP72" i="1"/>
  <c r="AN72" i="1"/>
  <c r="AL72" i="1"/>
  <c r="L72" i="1"/>
  <c r="AP71" i="1"/>
  <c r="AN71" i="1"/>
  <c r="AL71" i="1"/>
  <c r="L71" i="1"/>
  <c r="AP70" i="1"/>
  <c r="AN70" i="1"/>
  <c r="AL70" i="1"/>
  <c r="L70" i="1"/>
  <c r="AP69" i="1"/>
  <c r="AN69" i="1"/>
  <c r="AL69" i="1"/>
  <c r="L69" i="1"/>
  <c r="AL68" i="1"/>
  <c r="L68" i="1"/>
  <c r="AP67" i="1"/>
  <c r="AN67" i="1"/>
  <c r="AL67" i="1"/>
  <c r="L67" i="1"/>
  <c r="AP66" i="1"/>
  <c r="AN66" i="1"/>
  <c r="AL66" i="1"/>
  <c r="L66" i="1"/>
  <c r="AP65" i="1"/>
  <c r="AN65" i="1"/>
  <c r="AL65" i="1"/>
  <c r="L65" i="1"/>
  <c r="AP64" i="1"/>
  <c r="AN64" i="1"/>
  <c r="AL64" i="1"/>
  <c r="L64" i="1"/>
  <c r="AP63" i="1"/>
  <c r="AN63" i="1"/>
  <c r="AL63" i="1"/>
  <c r="L63" i="1"/>
  <c r="AP62" i="1"/>
  <c r="AN62" i="1"/>
  <c r="AL62" i="1"/>
  <c r="L62" i="1"/>
  <c r="AP61" i="1"/>
  <c r="AN61" i="1"/>
  <c r="AL61" i="1"/>
  <c r="L61" i="1"/>
  <c r="AP60" i="1"/>
  <c r="AN60" i="1"/>
  <c r="AL60" i="1"/>
  <c r="L60" i="1"/>
  <c r="AP59" i="1"/>
  <c r="AN59" i="1"/>
  <c r="AL59" i="1"/>
  <c r="L59" i="1"/>
  <c r="K341" i="1" l="1"/>
  <c r="AS341" i="1"/>
  <c r="AT320" i="1" s="1"/>
  <c r="AU320" i="1" s="1"/>
  <c r="AP341" i="1"/>
  <c r="AN341" i="1"/>
  <c r="AL341" i="1"/>
  <c r="L341" i="1"/>
  <c r="AT101" i="1" l="1"/>
  <c r="AU101" i="1" s="1"/>
  <c r="AT121" i="1"/>
  <c r="AU121" i="1" s="1"/>
  <c r="AT172" i="1"/>
  <c r="AU172" i="1" s="1"/>
  <c r="AT253" i="1"/>
  <c r="AU253" i="1" s="1"/>
  <c r="AT307" i="1"/>
  <c r="AU307" i="1" s="1"/>
  <c r="AT263" i="1"/>
  <c r="AU263" i="1" s="1"/>
  <c r="AT151" i="1"/>
  <c r="AU151" i="1" s="1"/>
  <c r="AT299" i="1"/>
  <c r="AU299" i="1" s="1"/>
  <c r="AT160" i="1"/>
  <c r="AU160" i="1" s="1"/>
  <c r="AT201" i="1"/>
  <c r="AU201" i="1" s="1"/>
  <c r="AT113" i="1"/>
  <c r="AU113" i="1" s="1"/>
  <c r="AT148" i="1"/>
  <c r="AU148" i="1" s="1"/>
  <c r="AT282" i="1"/>
  <c r="AU282" i="1" s="1"/>
  <c r="AT109" i="1"/>
  <c r="AU109" i="1" s="1"/>
  <c r="AT48" i="1"/>
  <c r="AU48" i="1" s="1"/>
  <c r="AT326" i="1"/>
  <c r="AU326" i="1" s="1"/>
  <c r="AT176" i="1"/>
  <c r="AU176" i="1" s="1"/>
  <c r="AT327" i="1"/>
  <c r="AU327" i="1" s="1"/>
  <c r="AT10" i="1"/>
  <c r="AU10" i="1" s="1"/>
  <c r="AT25" i="1"/>
  <c r="AU25" i="1" s="1"/>
  <c r="AT26" i="1"/>
  <c r="AU26" i="1" s="1"/>
  <c r="AT330" i="1"/>
  <c r="AU330" i="1" s="1"/>
  <c r="AT72" i="1"/>
  <c r="AU72" i="1" s="1"/>
  <c r="AT219" i="1"/>
  <c r="AU219" i="1" s="1"/>
  <c r="AT9" i="1"/>
  <c r="AU9" i="1" s="1"/>
  <c r="AT196" i="1"/>
  <c r="AU196" i="1" s="1"/>
  <c r="AT183" i="1"/>
  <c r="AU183" i="1" s="1"/>
  <c r="AT321" i="1"/>
  <c r="AU321" i="1" s="1"/>
  <c r="AT251" i="1"/>
  <c r="AU251" i="1" s="1"/>
  <c r="AT318" i="1"/>
  <c r="AU318" i="1" s="1"/>
  <c r="AT298" i="1"/>
  <c r="AU298" i="1" s="1"/>
  <c r="AT281" i="1"/>
  <c r="AU281" i="1" s="1"/>
  <c r="AT297" i="1"/>
  <c r="AU297" i="1" s="1"/>
  <c r="AT120" i="1"/>
  <c r="AU120" i="1" s="1"/>
  <c r="AT337" i="1"/>
  <c r="AU337" i="1" s="1"/>
  <c r="AT211" i="1"/>
  <c r="AU211" i="1" s="1"/>
  <c r="AT5" i="1"/>
  <c r="AU5" i="1" s="1"/>
  <c r="AT215" i="1"/>
  <c r="AU215" i="1" s="1"/>
  <c r="AT306" i="1"/>
  <c r="AU306" i="1" s="1"/>
  <c r="AT4" i="1"/>
  <c r="AU4" i="1" s="1"/>
  <c r="AT262" i="1"/>
  <c r="AU262" i="1" s="1"/>
  <c r="AT220" i="1"/>
  <c r="AU220" i="1" s="1"/>
  <c r="AT216" i="1"/>
  <c r="AU216" i="1" s="1"/>
  <c r="AT80" i="1"/>
  <c r="AU80" i="1" s="1"/>
  <c r="AT19" i="1"/>
  <c r="AU19" i="1" s="1"/>
  <c r="AT277" i="1"/>
  <c r="AU277" i="1" s="1"/>
  <c r="AT156" i="1"/>
  <c r="AU156" i="1" s="1"/>
  <c r="AT90" i="1"/>
  <c r="AU90" i="1" s="1"/>
  <c r="AT212" i="1"/>
  <c r="AU212" i="1" s="1"/>
  <c r="AT75" i="1"/>
  <c r="AU75" i="1" s="1"/>
  <c r="AT122" i="1"/>
  <c r="AU122" i="1" s="1"/>
  <c r="AT171" i="1"/>
  <c r="AU171" i="1" s="1"/>
  <c r="AT286" i="1"/>
  <c r="AU286" i="1" s="1"/>
  <c r="AT114" i="1"/>
  <c r="AU114" i="1" s="1"/>
  <c r="AT53" i="1"/>
  <c r="AU53" i="1" s="1"/>
  <c r="AT331" i="1"/>
  <c r="AU331" i="1" s="1"/>
  <c r="AT228" i="1"/>
  <c r="AU228" i="1" s="1"/>
  <c r="AT168" i="1"/>
  <c r="AU168" i="1" s="1"/>
  <c r="AT197" i="1"/>
  <c r="AU197" i="1" s="1"/>
  <c r="AT255" i="1"/>
  <c r="AU255" i="1" s="1"/>
  <c r="AT192" i="1"/>
  <c r="AU192" i="1" s="1"/>
  <c r="AT71" i="1"/>
  <c r="AU71" i="1" s="1"/>
  <c r="AT185" i="1"/>
  <c r="AU185" i="1" s="1"/>
  <c r="AT8" i="1"/>
  <c r="AU8" i="1" s="1"/>
  <c r="AT89" i="1"/>
  <c r="AU89" i="1" s="1"/>
  <c r="AT117" i="1"/>
  <c r="AU117" i="1" s="1"/>
  <c r="AT175" i="1"/>
  <c r="AU175" i="1" s="1"/>
  <c r="AT136" i="1"/>
  <c r="AU136" i="1" s="1"/>
  <c r="AT252" i="1"/>
  <c r="AU252" i="1" s="1"/>
  <c r="AT336" i="1"/>
  <c r="AU336" i="1" s="1"/>
  <c r="AT296" i="1"/>
  <c r="AU296" i="1" s="1"/>
  <c r="AT313" i="1"/>
  <c r="AU313" i="1" s="1"/>
  <c r="AT271" i="1"/>
  <c r="AU271" i="1" s="1"/>
  <c r="AT243" i="1"/>
  <c r="AU243" i="1" s="1"/>
  <c r="AT32" i="1"/>
  <c r="AU32" i="1" s="1"/>
  <c r="AT208" i="1"/>
  <c r="AU208" i="1" s="1"/>
  <c r="AT303" i="1"/>
  <c r="AU303" i="1" s="1"/>
  <c r="AT43" i="1"/>
  <c r="AU43" i="1" s="1"/>
  <c r="AT305" i="1"/>
  <c r="AU305" i="1" s="1"/>
  <c r="AT270" i="1"/>
  <c r="AU270" i="1" s="1"/>
  <c r="AT317" i="1"/>
  <c r="AU317" i="1" s="1"/>
  <c r="AT268" i="1"/>
  <c r="AU268" i="1" s="1"/>
  <c r="AT169" i="1"/>
  <c r="AU169" i="1" s="1"/>
  <c r="AT295" i="1"/>
  <c r="AU295" i="1" s="1"/>
  <c r="AT88" i="1"/>
  <c r="AU88" i="1" s="1"/>
  <c r="AT27" i="1"/>
  <c r="AU27" i="1" s="1"/>
  <c r="AT195" i="1"/>
  <c r="AU195" i="1" s="1"/>
  <c r="AT132" i="1"/>
  <c r="AU132" i="1" s="1"/>
  <c r="AT248" i="1"/>
  <c r="AU248" i="1" s="1"/>
  <c r="AT98" i="1"/>
  <c r="AU98" i="1" s="1"/>
  <c r="AT37" i="1"/>
  <c r="AU37" i="1" s="1"/>
  <c r="AT205" i="1"/>
  <c r="AU205" i="1" s="1"/>
  <c r="AT231" i="1"/>
  <c r="AU231" i="1" s="1"/>
  <c r="AT20" i="1"/>
  <c r="AU20" i="1" s="1"/>
  <c r="AT94" i="1"/>
  <c r="AU94" i="1" s="1"/>
  <c r="AT294" i="1"/>
  <c r="AU294" i="1" s="1"/>
  <c r="AT52" i="1"/>
  <c r="AU52" i="1" s="1"/>
  <c r="AT223" i="1"/>
  <c r="AU223" i="1" s="1"/>
  <c r="AT316" i="1"/>
  <c r="AU316" i="1" s="1"/>
  <c r="AT16" i="1"/>
  <c r="AU16" i="1" s="1"/>
  <c r="AT274" i="1"/>
  <c r="AU274" i="1" s="1"/>
  <c r="AT41" i="1"/>
  <c r="AU41" i="1" s="1"/>
  <c r="AT110" i="1"/>
  <c r="AU110" i="1" s="1"/>
  <c r="AT267" i="1"/>
  <c r="AU267" i="1" s="1"/>
  <c r="AT334" i="1"/>
  <c r="AU334" i="1" s="1"/>
  <c r="AT194" i="1"/>
  <c r="AU194" i="1" s="1"/>
  <c r="AT280" i="1"/>
  <c r="AU280" i="1" s="1"/>
  <c r="AT118" i="1"/>
  <c r="AU118" i="1" s="1"/>
  <c r="AT58" i="1"/>
  <c r="AU58" i="1" s="1"/>
  <c r="AT310" i="1"/>
  <c r="AU310" i="1" s="1"/>
  <c r="AT239" i="1"/>
  <c r="AU239" i="1" s="1"/>
  <c r="AT179" i="1"/>
  <c r="AU179" i="1" s="1"/>
  <c r="AT24" i="1"/>
  <c r="AU24" i="1" s="1"/>
  <c r="AT261" i="1"/>
  <c r="AU261" i="1" s="1"/>
  <c r="AT287" i="1"/>
  <c r="AU287" i="1" s="1"/>
  <c r="AT184" i="1"/>
  <c r="AU184" i="1" s="1"/>
  <c r="AT59" i="1"/>
  <c r="AT224" i="1"/>
  <c r="AU224" i="1" s="1"/>
  <c r="AT13" i="1"/>
  <c r="AU13" i="1" s="1"/>
  <c r="AT78" i="1"/>
  <c r="AU78" i="1" s="1"/>
  <c r="AT93" i="1"/>
  <c r="AU93" i="1" s="1"/>
  <c r="AT200" i="1"/>
  <c r="AU200" i="1" s="1"/>
  <c r="AT11" i="1"/>
  <c r="AU11" i="1" s="1"/>
  <c r="AT235" i="1"/>
  <c r="AU235" i="1" s="1"/>
  <c r="AT180" i="1"/>
  <c r="AU180" i="1" s="1"/>
  <c r="AT12" i="1"/>
  <c r="AU12" i="1" s="1"/>
  <c r="AT278" i="1"/>
  <c r="AU278" i="1" s="1"/>
  <c r="AT102" i="1"/>
  <c r="AU102" i="1" s="1"/>
  <c r="AT335" i="1"/>
  <c r="AU335" i="1" s="1"/>
  <c r="AT119" i="1"/>
  <c r="AU119" i="1" s="1"/>
  <c r="AT135" i="1"/>
  <c r="AU135" i="1" s="1"/>
  <c r="AT238" i="1"/>
  <c r="AU238" i="1" s="1"/>
  <c r="AT140" i="1"/>
  <c r="AU140" i="1" s="1"/>
  <c r="AT247" i="1"/>
  <c r="AU247" i="1" s="1"/>
  <c r="AT97" i="1"/>
  <c r="AU97" i="1" s="1"/>
  <c r="AT36" i="1"/>
  <c r="AU36" i="1" s="1"/>
  <c r="AT204" i="1"/>
  <c r="AU204" i="1" s="1"/>
  <c r="AT159" i="1"/>
  <c r="AU159" i="1" s="1"/>
  <c r="AT289" i="1"/>
  <c r="AU289" i="1" s="1"/>
  <c r="AT112" i="1"/>
  <c r="AU112" i="1" s="1"/>
  <c r="AT51" i="1"/>
  <c r="AU51" i="1" s="1"/>
  <c r="AT329" i="1"/>
  <c r="AU329" i="1" s="1"/>
  <c r="AT240" i="1"/>
  <c r="AU240" i="1" s="1"/>
  <c r="AT29" i="1"/>
  <c r="AU29" i="1" s="1"/>
  <c r="AT126" i="1"/>
  <c r="AU126" i="1" s="1"/>
  <c r="AT311" i="1"/>
  <c r="AU311" i="1" s="1"/>
  <c r="AT62" i="1"/>
  <c r="AU62" i="1" s="1"/>
  <c r="AT227" i="1"/>
  <c r="AU227" i="1" s="1"/>
  <c r="AT82" i="1"/>
  <c r="AU82" i="1" s="1"/>
  <c r="AT21" i="1"/>
  <c r="AU21" i="1" s="1"/>
  <c r="AT189" i="1"/>
  <c r="AU189" i="1" s="1"/>
  <c r="AT319" i="1"/>
  <c r="AU319" i="1" s="1"/>
  <c r="AT17" i="1"/>
  <c r="AU17" i="1" s="1"/>
  <c r="AT137" i="1"/>
  <c r="AU137" i="1" s="1"/>
  <c r="AT152" i="1"/>
  <c r="AU152" i="1" s="1"/>
  <c r="AT153" i="1"/>
  <c r="AU153" i="1" s="1"/>
  <c r="AT103" i="1"/>
  <c r="AU103" i="1" s="1"/>
  <c r="AT57" i="1"/>
  <c r="AU57" i="1" s="1"/>
  <c r="AT65" i="1"/>
  <c r="AU65" i="1" s="1"/>
  <c r="AT73" i="1"/>
  <c r="AU73" i="1" s="1"/>
  <c r="AT130" i="1"/>
  <c r="AU130" i="1" s="1"/>
  <c r="AT138" i="1"/>
  <c r="AU138" i="1" s="1"/>
  <c r="AT146" i="1"/>
  <c r="AU146" i="1" s="1"/>
  <c r="AT154" i="1"/>
  <c r="AU154" i="1" s="1"/>
  <c r="AT162" i="1"/>
  <c r="AU162" i="1" s="1"/>
  <c r="AT170" i="1"/>
  <c r="AU170" i="1" s="1"/>
  <c r="AT178" i="1"/>
  <c r="AU178" i="1" s="1"/>
  <c r="AT186" i="1"/>
  <c r="AU186" i="1" s="1"/>
  <c r="AT214" i="1"/>
  <c r="AU214" i="1" s="1"/>
  <c r="AT222" i="1"/>
  <c r="AU222" i="1" s="1"/>
  <c r="AT230" i="1"/>
  <c r="AU230" i="1" s="1"/>
  <c r="AT66" i="1"/>
  <c r="AU66" i="1" s="1"/>
  <c r="AT74" i="1"/>
  <c r="AU74" i="1" s="1"/>
  <c r="AT131" i="1"/>
  <c r="AU131" i="1" s="1"/>
  <c r="AT139" i="1"/>
  <c r="AU139" i="1" s="1"/>
  <c r="AT147" i="1"/>
  <c r="AU147" i="1" s="1"/>
  <c r="AT155" i="1"/>
  <c r="AU155" i="1" s="1"/>
  <c r="AT312" i="1"/>
  <c r="AU312" i="1" s="1"/>
  <c r="AT81" i="1"/>
  <c r="AU81" i="1" s="1"/>
  <c r="AT68" i="1"/>
  <c r="AU68" i="1" s="1"/>
  <c r="AT77" i="1"/>
  <c r="AU77" i="1" s="1"/>
  <c r="AT149" i="1"/>
  <c r="AU149" i="1" s="1"/>
  <c r="AT158" i="1"/>
  <c r="AU158" i="1" s="1"/>
  <c r="AT181" i="1"/>
  <c r="AU181" i="1" s="1"/>
  <c r="AT210" i="1"/>
  <c r="AU210" i="1" s="1"/>
  <c r="AT233" i="1"/>
  <c r="AU233" i="1" s="1"/>
  <c r="AT242" i="1"/>
  <c r="AU242" i="1" s="1"/>
  <c r="AT292" i="1"/>
  <c r="AU292" i="1" s="1"/>
  <c r="AT301" i="1"/>
  <c r="AU301" i="1" s="1"/>
  <c r="AT83" i="1"/>
  <c r="AU83" i="1" s="1"/>
  <c r="AT92" i="1"/>
  <c r="AU92" i="1" s="1"/>
  <c r="AT115" i="1"/>
  <c r="AU115" i="1" s="1"/>
  <c r="AT124" i="1"/>
  <c r="AU124" i="1" s="1"/>
  <c r="AT22" i="1"/>
  <c r="AU22" i="1" s="1"/>
  <c r="AT31" i="1"/>
  <c r="AU31" i="1" s="1"/>
  <c r="AT54" i="1"/>
  <c r="AU54" i="1" s="1"/>
  <c r="AT257" i="1"/>
  <c r="AU257" i="1" s="1"/>
  <c r="AT190" i="1"/>
  <c r="AU190" i="1" s="1"/>
  <c r="AT199" i="1"/>
  <c r="AU199" i="1" s="1"/>
  <c r="AT332" i="1"/>
  <c r="AU332" i="1" s="1"/>
  <c r="AT177" i="1"/>
  <c r="AU177" i="1" s="1"/>
  <c r="AT79" i="1"/>
  <c r="AU79" i="1" s="1"/>
  <c r="AT276" i="1"/>
  <c r="AU276" i="1" s="1"/>
  <c r="AT60" i="1"/>
  <c r="AU60" i="1" s="1"/>
  <c r="AT69" i="1"/>
  <c r="AU69" i="1" s="1"/>
  <c r="AT141" i="1"/>
  <c r="AU141" i="1" s="1"/>
  <c r="AT150" i="1"/>
  <c r="AU150" i="1" s="1"/>
  <c r="AT173" i="1"/>
  <c r="AU173" i="1" s="1"/>
  <c r="AT182" i="1"/>
  <c r="AU182" i="1" s="1"/>
  <c r="AT225" i="1"/>
  <c r="AU225" i="1" s="1"/>
  <c r="AT234" i="1"/>
  <c r="AU234" i="1" s="1"/>
  <c r="AT284" i="1"/>
  <c r="AU284" i="1" s="1"/>
  <c r="AT293" i="1"/>
  <c r="AU293" i="1" s="1"/>
  <c r="AT314" i="1"/>
  <c r="AU314" i="1" s="1"/>
  <c r="AT84" i="1"/>
  <c r="AU84" i="1" s="1"/>
  <c r="AT107" i="1"/>
  <c r="AU107" i="1" s="1"/>
  <c r="AT116" i="1"/>
  <c r="AU116" i="1" s="1"/>
  <c r="AT14" i="1"/>
  <c r="AU14" i="1" s="1"/>
  <c r="AT23" i="1"/>
  <c r="AU23" i="1" s="1"/>
  <c r="AT46" i="1"/>
  <c r="AU46" i="1" s="1"/>
  <c r="AT55" i="1"/>
  <c r="AU55" i="1" s="1"/>
  <c r="AT272" i="1"/>
  <c r="AU272" i="1" s="1"/>
  <c r="AT191" i="1"/>
  <c r="AU191" i="1" s="1"/>
  <c r="AT324" i="1"/>
  <c r="AU324" i="1" s="1"/>
  <c r="AT333" i="1"/>
  <c r="AU333" i="1" s="1"/>
  <c r="AT133" i="1"/>
  <c r="AU133" i="1" s="1"/>
  <c r="AT165" i="1"/>
  <c r="AU165" i="1" s="1"/>
  <c r="AT217" i="1"/>
  <c r="AU217" i="1" s="1"/>
  <c r="AT249" i="1"/>
  <c r="AU249" i="1" s="1"/>
  <c r="AT308" i="1"/>
  <c r="AU308" i="1" s="1"/>
  <c r="AT315" i="1"/>
  <c r="AU315" i="1" s="1"/>
  <c r="AT99" i="1"/>
  <c r="AU99" i="1" s="1"/>
  <c r="AT108" i="1"/>
  <c r="AU108" i="1" s="1"/>
  <c r="AT6" i="1"/>
  <c r="AU6" i="1" s="1"/>
  <c r="AT38" i="1"/>
  <c r="AU38" i="1" s="1"/>
  <c r="AT47" i="1"/>
  <c r="AU47" i="1" s="1"/>
  <c r="AT61" i="1"/>
  <c r="AU61" i="1" s="1"/>
  <c r="AT142" i="1"/>
  <c r="AU142" i="1" s="1"/>
  <c r="AT174" i="1"/>
  <c r="AU174" i="1" s="1"/>
  <c r="AT226" i="1"/>
  <c r="AU226" i="1" s="1"/>
  <c r="AT285" i="1"/>
  <c r="AU285" i="1" s="1"/>
  <c r="AT15" i="1"/>
  <c r="AU15" i="1" s="1"/>
  <c r="AT76" i="1"/>
  <c r="AU76" i="1" s="1"/>
  <c r="AT134" i="1"/>
  <c r="AU134" i="1" s="1"/>
  <c r="AT157" i="1"/>
  <c r="AU157" i="1" s="1"/>
  <c r="AT166" i="1"/>
  <c r="AU166" i="1" s="1"/>
  <c r="AT209" i="1"/>
  <c r="AU209" i="1" s="1"/>
  <c r="AT218" i="1"/>
  <c r="AU218" i="1" s="1"/>
  <c r="AT241" i="1"/>
  <c r="AU241" i="1" s="1"/>
  <c r="AT250" i="1"/>
  <c r="AU250" i="1" s="1"/>
  <c r="AT300" i="1"/>
  <c r="AU300" i="1" s="1"/>
  <c r="AT309" i="1"/>
  <c r="AU309" i="1" s="1"/>
  <c r="AT91" i="1"/>
  <c r="AU91" i="1" s="1"/>
  <c r="AT100" i="1"/>
  <c r="AU100" i="1" s="1"/>
  <c r="AT123" i="1"/>
  <c r="AU123" i="1" s="1"/>
  <c r="AT7" i="1"/>
  <c r="AU7" i="1" s="1"/>
  <c r="AT30" i="1"/>
  <c r="AU30" i="1" s="1"/>
  <c r="AT39" i="1"/>
  <c r="AU39" i="1" s="1"/>
  <c r="AT256" i="1"/>
  <c r="AU256" i="1" s="1"/>
  <c r="AT265" i="1"/>
  <c r="AU265" i="1" s="1"/>
  <c r="AT198" i="1"/>
  <c r="AU198" i="1" s="1"/>
  <c r="AT207" i="1"/>
  <c r="AU207" i="1" s="1"/>
  <c r="AT340" i="1"/>
  <c r="AU340" i="1" s="1"/>
  <c r="AT229" i="1"/>
  <c r="AU229" i="1" s="1"/>
  <c r="AT288" i="1"/>
  <c r="AU288" i="1" s="1"/>
  <c r="AT111" i="1"/>
  <c r="AU111" i="1" s="1"/>
  <c r="AT18" i="1"/>
  <c r="AU18" i="1" s="1"/>
  <c r="AT64" i="1"/>
  <c r="AU64" i="1" s="1"/>
  <c r="AT145" i="1"/>
  <c r="AU145" i="1" s="1"/>
  <c r="AT50" i="1"/>
  <c r="AU50" i="1" s="1"/>
  <c r="AT328" i="1"/>
  <c r="AU328" i="1" s="1"/>
  <c r="AT129" i="1"/>
  <c r="AU129" i="1" s="1"/>
  <c r="AT213" i="1"/>
  <c r="AU213" i="1" s="1"/>
  <c r="AT304" i="1"/>
  <c r="AU304" i="1" s="1"/>
  <c r="AT127" i="1"/>
  <c r="AU127" i="1" s="1"/>
  <c r="AT273" i="1"/>
  <c r="AU273" i="1" s="1"/>
  <c r="AT264" i="1"/>
  <c r="AU264" i="1" s="1"/>
  <c r="AT206" i="1"/>
  <c r="AU206" i="1" s="1"/>
  <c r="AT161" i="1"/>
  <c r="AU161" i="1" s="1"/>
  <c r="AT245" i="1"/>
  <c r="AU245" i="1" s="1"/>
  <c r="AT95" i="1"/>
  <c r="AU95" i="1" s="1"/>
  <c r="AT34" i="1"/>
  <c r="AU34" i="1" s="1"/>
  <c r="AT325" i="1"/>
  <c r="AU325" i="1" s="1"/>
  <c r="AT266" i="1"/>
  <c r="AU266" i="1" s="1"/>
  <c r="AT28" i="1"/>
  <c r="AU28" i="1" s="1"/>
  <c r="AT244" i="1"/>
  <c r="AU244" i="1" s="1"/>
  <c r="AT291" i="1"/>
  <c r="AU291" i="1" s="1"/>
  <c r="AT269" i="1"/>
  <c r="AU269" i="1" s="1"/>
  <c r="AT163" i="1"/>
  <c r="AU163" i="1" s="1"/>
  <c r="AT40" i="1"/>
  <c r="AU40" i="1" s="1"/>
  <c r="AT164" i="1"/>
  <c r="AU164" i="1" s="1"/>
  <c r="AT254" i="1"/>
  <c r="AU254" i="1" s="1"/>
  <c r="AT338" i="1"/>
  <c r="AU338" i="1" s="1"/>
  <c r="AT56" i="1"/>
  <c r="AU56" i="1" s="1"/>
  <c r="AT33" i="1"/>
  <c r="AU33" i="1" s="1"/>
  <c r="AT85" i="1"/>
  <c r="AU85" i="1" s="1"/>
  <c r="AT67" i="1"/>
  <c r="AU67" i="1" s="1"/>
  <c r="AT232" i="1"/>
  <c r="AU232" i="1" s="1"/>
  <c r="AT96" i="1"/>
  <c r="AU96" i="1" s="1"/>
  <c r="AT35" i="1"/>
  <c r="AU35" i="1" s="1"/>
  <c r="AT203" i="1"/>
  <c r="AU203" i="1" s="1"/>
  <c r="AT63" i="1"/>
  <c r="AU63" i="1" s="1"/>
  <c r="AT49" i="1"/>
  <c r="AU49" i="1" s="1"/>
  <c r="AT221" i="1"/>
  <c r="AU221" i="1" s="1"/>
  <c r="AT236" i="1"/>
  <c r="AU236" i="1" s="1"/>
  <c r="AT237" i="1"/>
  <c r="AU237" i="1" s="1"/>
  <c r="AT42" i="1"/>
  <c r="AU42" i="1" s="1"/>
  <c r="AT188" i="1"/>
  <c r="AU188" i="1" s="1"/>
  <c r="AT202" i="1"/>
  <c r="AU202" i="1" s="1"/>
  <c r="AT167" i="1"/>
  <c r="AU167" i="1" s="1"/>
  <c r="AT283" i="1"/>
  <c r="AU283" i="1" s="1"/>
  <c r="AT106" i="1"/>
  <c r="AU106" i="1" s="1"/>
  <c r="AT45" i="1"/>
  <c r="AU45" i="1" s="1"/>
  <c r="AT323" i="1"/>
  <c r="AU323" i="1" s="1"/>
  <c r="AT187" i="1"/>
  <c r="AU187" i="1" s="1"/>
  <c r="AT302" i="1"/>
  <c r="AU302" i="1" s="1"/>
  <c r="AT125" i="1"/>
  <c r="AU125" i="1" s="1"/>
  <c r="AT258" i="1"/>
  <c r="AU258" i="1" s="1"/>
  <c r="AT70" i="1"/>
  <c r="AU70" i="1" s="1"/>
  <c r="AT290" i="1"/>
  <c r="AU290" i="1" s="1"/>
  <c r="AT128" i="1"/>
  <c r="AU128" i="1" s="1"/>
  <c r="AT259" i="1"/>
  <c r="AU259" i="1" s="1"/>
  <c r="AT104" i="1"/>
  <c r="AU104" i="1" s="1"/>
  <c r="AT143" i="1"/>
  <c r="AU143" i="1" s="1"/>
  <c r="AT246" i="1"/>
  <c r="AU246" i="1" s="1"/>
  <c r="AT105" i="1"/>
  <c r="AU105" i="1" s="1"/>
  <c r="AT44" i="1"/>
  <c r="AU44" i="1" s="1"/>
  <c r="AT322" i="1"/>
  <c r="AU322" i="1" s="1"/>
  <c r="AT144" i="1"/>
  <c r="AU144" i="1" s="1"/>
  <c r="AT275" i="1"/>
  <c r="AU275" i="1" s="1"/>
  <c r="AT279" i="1"/>
  <c r="AU279" i="1" s="1"/>
  <c r="AT86" i="1"/>
  <c r="AU86" i="1" s="1"/>
  <c r="AT87" i="1"/>
  <c r="AU87" i="1" s="1"/>
  <c r="AT193" i="1"/>
  <c r="AU193" i="1" s="1"/>
  <c r="AT339" i="1"/>
  <c r="AU339" i="1" s="1"/>
  <c r="AT260" i="1"/>
  <c r="AU260" i="1" s="1"/>
  <c r="AT3" i="1"/>
  <c r="AU3" i="1" s="1"/>
  <c r="C344" i="1"/>
  <c r="AU59" i="1" l="1"/>
  <c r="AU341" i="1" s="1"/>
  <c r="AT341" i="1"/>
</calcChain>
</file>

<file path=xl/sharedStrings.xml><?xml version="1.0" encoding="utf-8"?>
<sst xmlns="http://schemas.openxmlformats.org/spreadsheetml/2006/main" count="3093" uniqueCount="309">
  <si>
    <t>$100,000.00</t>
  </si>
  <si>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</si>
  <si>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</si>
  <si>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</si>
  <si>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</si>
  <si>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</si>
  <si>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</si>
  <si>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</si>
  <si>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</si>
  <si>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</si>
  <si>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</si>
  <si>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BENEFITTED ACRES</t>
  </si>
  <si>
    <t>ACRES IN WATERSHED NOT BENEFITTED</t>
  </si>
  <si>
    <t>NONCONVERTED WETLAND ACRES</t>
  </si>
  <si>
    <t>CLASS 1 ACRES</t>
  </si>
  <si>
    <t>RED = CLASS 1 BENEFIT</t>
  </si>
  <si>
    <t>CLASS 2 ACRES</t>
  </si>
  <si>
    <t>YELLOW = CLASS 2 BENEFIT</t>
  </si>
  <si>
    <t>CLASS 3 ACRES</t>
  </si>
  <si>
    <t>GREEN = CLASS 3 BENEFIT</t>
  </si>
  <si>
    <t>CLASS 4 ACRES</t>
  </si>
  <si>
    <t>BLUE = CLASS 4 BENEFIT</t>
  </si>
  <si>
    <t>INDUSTRIAL ACRES</t>
  </si>
  <si>
    <t>INDUSTRIAL BENEFIT</t>
  </si>
  <si>
    <t>RESIDENTIAL ACRES</t>
  </si>
  <si>
    <t>RESIDENTIAL BENEFIT</t>
  </si>
  <si>
    <t>WOODLOT ACRES</t>
  </si>
  <si>
    <t>WOODLOT BENEFIT</t>
  </si>
  <si>
    <t>FEDERAL LAND ACRES</t>
  </si>
  <si>
    <t>CREP ACRES</t>
  </si>
  <si>
    <t>CREP BENEFIT</t>
  </si>
  <si>
    <t>ROAD ACRES</t>
  </si>
  <si>
    <t>ROAD BENEFIT</t>
  </si>
  <si>
    <t>RECREATIONAL TRAIL ACRES</t>
  </si>
  <si>
    <t>RECREATIONAL TRAIL BENEFIT</t>
  </si>
  <si>
    <t>CLASS A GRASS STRIP ACRES</t>
  </si>
  <si>
    <t>CLASS A GRASS STRIP DAMAGES</t>
  </si>
  <si>
    <t>CLASS B GRASS STRIP ACRES</t>
  </si>
  <si>
    <t>CLASS B GRASS STRIP DAMAGES</t>
  </si>
  <si>
    <t>WETLAND BUFFER STRIP</t>
  </si>
  <si>
    <t>WETLAND BUFFER STRIP DAMAGES</t>
  </si>
  <si>
    <t>DITCH ACRES</t>
  </si>
  <si>
    <t>NON-BENEFITTED ACRES</t>
  </si>
  <si>
    <t>TOTAL PARCEL BENEFITS</t>
  </si>
  <si>
    <t>PERCENT TOTAL BENEFITS</t>
  </si>
  <si>
    <t>NOTIONAL ASSESSMENT ON $100,000 REPAIR</t>
  </si>
  <si>
    <t>CLASS 5 ACRES</t>
  </si>
  <si>
    <t>CLASS 5 BEENFIT</t>
  </si>
  <si>
    <t>CLASS 6 ACRE</t>
  </si>
  <si>
    <t>CLASS 6 BENEFIT</t>
  </si>
  <si>
    <t>CLASS 7 ACRES</t>
  </si>
  <si>
    <t>CLASS 7 BENEFIT</t>
  </si>
  <si>
    <t>CLASS 8 ACRES</t>
  </si>
  <si>
    <t>CLASS 8 BENEFIT</t>
  </si>
  <si>
    <t>PROTECTION ACRES</t>
  </si>
  <si>
    <t>PROTECTION BENEFITS</t>
  </si>
  <si>
    <t>08-025-2380</t>
  </si>
  <si>
    <t>TAGE &amp; CONNIE JOHNSON</t>
  </si>
  <si>
    <t>2243 250TH ST</t>
  </si>
  <si>
    <t>HALLOCK MN 56728-0000</t>
  </si>
  <si>
    <t>NWSE</t>
  </si>
  <si>
    <t>25</t>
  </si>
  <si>
    <t>161</t>
  </si>
  <si>
    <t>049</t>
  </si>
  <si>
    <t>08-025-2390</t>
  </si>
  <si>
    <t>SWNW</t>
  </si>
  <si>
    <t>08-025-2395</t>
  </si>
  <si>
    <t>SWSW</t>
  </si>
  <si>
    <t>NWSW</t>
  </si>
  <si>
    <t>NESW</t>
  </si>
  <si>
    <t>SESW</t>
  </si>
  <si>
    <t>08-025-2440</t>
  </si>
  <si>
    <t>SWSE</t>
  </si>
  <si>
    <t>08-026-2520</t>
  </si>
  <si>
    <t>KELLY D BENGTSON</t>
  </si>
  <si>
    <t>2391 230TH AVE</t>
  </si>
  <si>
    <t>26</t>
  </si>
  <si>
    <t>NWNW</t>
  </si>
  <si>
    <t>SENW</t>
  </si>
  <si>
    <t>08-026-2540</t>
  </si>
  <si>
    <t>08-026-2560</t>
  </si>
  <si>
    <t>KELLY &amp; TRINA BENGTSON</t>
  </si>
  <si>
    <t>NESE</t>
  </si>
  <si>
    <t>SESE</t>
  </si>
  <si>
    <t>SCOTT KLEIN</t>
  </si>
  <si>
    <t>1946 200TH ST</t>
  </si>
  <si>
    <t>NENW</t>
  </si>
  <si>
    <t>27</t>
  </si>
  <si>
    <t>49</t>
  </si>
  <si>
    <t>KATHERINE J SWENSON TRUST</t>
  </si>
  <si>
    <t>8250 KIRKWOOD LANE N UNI</t>
  </si>
  <si>
    <t>MAPLE GROVE MN 55369-0000</t>
  </si>
  <si>
    <t>JAMES J. BOYCHUK</t>
  </si>
  <si>
    <t>PO BOX 625</t>
  </si>
  <si>
    <t>NWNE</t>
  </si>
  <si>
    <t>34</t>
  </si>
  <si>
    <t>SWNE</t>
  </si>
  <si>
    <t>ALICIA A ANDERSON</t>
  </si>
  <si>
    <t>1954 240TH ST</t>
  </si>
  <si>
    <t>HUGH A &amp; PAMELA A HUNT</t>
  </si>
  <si>
    <t>PO BOX 187</t>
  </si>
  <si>
    <t>NOEL PETERSON INC</t>
  </si>
  <si>
    <t>1808 210TH ST</t>
  </si>
  <si>
    <t>08-035-3450</t>
  </si>
  <si>
    <t>35</t>
  </si>
  <si>
    <t>NENE</t>
  </si>
  <si>
    <t>08-035-3460</t>
  </si>
  <si>
    <t>PHILLIP &amp; JANELLE BENGTSON IRREVOCABLE TRUST</t>
  </si>
  <si>
    <t>1861 310TH AVE</t>
  </si>
  <si>
    <t>KENNEDY MN 56733-0000</t>
  </si>
  <si>
    <t>SENE</t>
  </si>
  <si>
    <t>08-035-3480</t>
  </si>
  <si>
    <t>BETH ANN KORCZAK</t>
  </si>
  <si>
    <t>1414 IRVINGSIDE LANE SW</t>
  </si>
  <si>
    <t>BEMIDJI MN 56601-0000</t>
  </si>
  <si>
    <t>08-035-3500</t>
  </si>
  <si>
    <t>08-035-3520</t>
  </si>
  <si>
    <t>GARY L &amp; RENEE JOHNSON</t>
  </si>
  <si>
    <t>2416 250TH ST</t>
  </si>
  <si>
    <t>08-035-3540</t>
  </si>
  <si>
    <t>08-035-3560</t>
  </si>
  <si>
    <t>08-036-3580</t>
  </si>
  <si>
    <t>36</t>
  </si>
  <si>
    <t>08-036-3600</t>
  </si>
  <si>
    <t>08-036-3620</t>
  </si>
  <si>
    <t>KEVIN M KLEIN</t>
  </si>
  <si>
    <t>1104 FOREST AVE SE</t>
  </si>
  <si>
    <t>HALLOCK MN 58728-</t>
  </si>
  <si>
    <t>08-036-3630</t>
  </si>
  <si>
    <t>1956 200TH ST</t>
  </si>
  <si>
    <t>08-036-3640</t>
  </si>
  <si>
    <t>1956 200TH S</t>
  </si>
  <si>
    <t>08-036-3660</t>
  </si>
  <si>
    <t>08-036-3680</t>
  </si>
  <si>
    <t>048</t>
  </si>
  <si>
    <t>22-001-0020</t>
  </si>
  <si>
    <t>NORTH PRAIRIE AG</t>
  </si>
  <si>
    <t>103 DAKOTA ST</t>
  </si>
  <si>
    <t>NEKOMA ND 58355-0000</t>
  </si>
  <si>
    <t>01</t>
  </si>
  <si>
    <t>160</t>
  </si>
  <si>
    <t>22-001-0040</t>
  </si>
  <si>
    <t>HALLOCK CO-OP ELEVATOR</t>
  </si>
  <si>
    <t>22-001-0050</t>
  </si>
  <si>
    <t>22-001-0060</t>
  </si>
  <si>
    <t>22-001-0070</t>
  </si>
  <si>
    <t>22-002-0160</t>
  </si>
  <si>
    <t>MARTIN FAMILY TRUST</t>
  </si>
  <si>
    <t>1132 UNION BELL DR W</t>
  </si>
  <si>
    <t>GREEN VALLEY AZ 85614-0000</t>
  </si>
  <si>
    <t>02</t>
  </si>
  <si>
    <t>22-002-0180</t>
  </si>
  <si>
    <t>03</t>
  </si>
  <si>
    <t>22-002-0200</t>
  </si>
  <si>
    <t>22-003-0230</t>
  </si>
  <si>
    <t>JOEL &amp; LISA LINDEGARD</t>
  </si>
  <si>
    <t>PO BOX 786</t>
  </si>
  <si>
    <t>22-003-0240</t>
  </si>
  <si>
    <t>DAVID &amp; JULIE LINDEGARD</t>
  </si>
  <si>
    <t>PO BOX 778</t>
  </si>
  <si>
    <t>HALLOCK MN 56728-0778</t>
  </si>
  <si>
    <t>22-003-0250</t>
  </si>
  <si>
    <t>CHARLES A &amp; PATRICIA SWANSON</t>
  </si>
  <si>
    <t>2059 220TH AVE</t>
  </si>
  <si>
    <t>04</t>
  </si>
  <si>
    <t>HALLOCK MN 56728-4403</t>
  </si>
  <si>
    <t>VIKING GAS TRANSMISSION CO</t>
  </si>
  <si>
    <t>TULSA OK 74102-0871</t>
  </si>
  <si>
    <t>DIANNE JOHNSON</t>
  </si>
  <si>
    <t>37 TOLEDO ST W</t>
  </si>
  <si>
    <t>DULUTH MN 55811-2317</t>
  </si>
  <si>
    <t>28-006-0440</t>
  </si>
  <si>
    <t>PHILIP E. MUIR</t>
  </si>
  <si>
    <t>2547 240TH ST</t>
  </si>
  <si>
    <t>06</t>
  </si>
  <si>
    <t>28-006-0480</t>
  </si>
  <si>
    <t>BRADLEY J SOBOLIK</t>
  </si>
  <si>
    <t>PO BOX 233</t>
  </si>
  <si>
    <t>HALLOCK MN 56728-0233</t>
  </si>
  <si>
    <t>30-030-4260</t>
  </si>
  <si>
    <t>JOEL W. MUIR</t>
  </si>
  <si>
    <t>2339 250TH AVENUE</t>
  </si>
  <si>
    <t>30</t>
  </si>
  <si>
    <t>30-031-4340</t>
  </si>
  <si>
    <t>31</t>
  </si>
  <si>
    <t>30-031-4360</t>
  </si>
  <si>
    <t>30-031-4370</t>
  </si>
  <si>
    <t>THOMAS VEBLEN REVOC TRUST</t>
  </si>
  <si>
    <t>2806 36TH PLACE NW</t>
  </si>
  <si>
    <t>WASHINGTON DC 20007-1407</t>
  </si>
  <si>
    <t>30-031-4380</t>
  </si>
  <si>
    <t>30-031-4400</t>
  </si>
  <si>
    <t>30-031-4420</t>
  </si>
  <si>
    <t>MINNKOTA POWER COOP INC</t>
  </si>
  <si>
    <t>5301 32ND AVE S</t>
  </si>
  <si>
    <t>GRAND FORKS ND 58201-3312</t>
  </si>
  <si>
    <t>30-032-4520</t>
  </si>
  <si>
    <t>CONNIE P KRAMER</t>
  </si>
  <si>
    <t>PO BOX 84</t>
  </si>
  <si>
    <t>HALLOCK MN 56728-0084</t>
  </si>
  <si>
    <t>32</t>
  </si>
  <si>
    <t>USTH 75</t>
  </si>
  <si>
    <t>CSAH 13</t>
  </si>
  <si>
    <t>CSAH 10</t>
  </si>
  <si>
    <t>220TH ST</t>
  </si>
  <si>
    <t>220TH AVE</t>
  </si>
  <si>
    <t>230TH ST</t>
  </si>
  <si>
    <t>230TH AVE</t>
  </si>
  <si>
    <t>240TH ST</t>
  </si>
  <si>
    <t>210TH AVE</t>
  </si>
  <si>
    <t>242ND AVE</t>
  </si>
  <si>
    <t>250TH AVE</t>
  </si>
  <si>
    <t>TOTAL WATERSHED ACRES:</t>
  </si>
  <si>
    <t>FEDERAL ROADS</t>
  </si>
  <si>
    <t>KITTSON CO ROADS</t>
  </si>
  <si>
    <t>THOMPSON TWP ROADS</t>
  </si>
  <si>
    <t>HALLOCK TWP ROADS</t>
  </si>
  <si>
    <t>SKANE TWP ROADS</t>
  </si>
  <si>
    <t>TEGNER TWP ROADS</t>
  </si>
  <si>
    <t>BRAD SCOTT 3920 HIGHWAY 2 WEST</t>
  </si>
  <si>
    <t>BEMIDJI MN 56601</t>
  </si>
  <si>
    <t>KITTSON HWY DEPT. 401 2ND STREET SW</t>
  </si>
  <si>
    <t>HALLOCK MN 56728</t>
  </si>
  <si>
    <t>KIMBERLEY JOHNSON 1733 300TH AVE</t>
  </si>
  <si>
    <t>KENNEDY MN 56733</t>
  </si>
  <si>
    <t>MARK LUNDBERG 1755 220TH AVE</t>
  </si>
  <si>
    <t>BRADLEY GLAD 2859 280TH ST</t>
  </si>
  <si>
    <t>LANCASTER MN 56735</t>
  </si>
  <si>
    <t>FRANCES PANKRATZ 2286 190TH AVE</t>
  </si>
  <si>
    <t>30-099-5220</t>
  </si>
  <si>
    <t>22-099-3660</t>
  </si>
  <si>
    <t>BURLINGTON NORTHERN SANTA FE</t>
  </si>
  <si>
    <t>PO BOX 961089</t>
  </si>
  <si>
    <t>FORT WORTH TX 76161-0089</t>
  </si>
  <si>
    <t>200TH AVE</t>
  </si>
  <si>
    <t>05</t>
  </si>
  <si>
    <t>NOEL PETERSON</t>
  </si>
  <si>
    <t>22.005.0420</t>
  </si>
  <si>
    <t>22.005.0400</t>
  </si>
  <si>
    <t>NOEL &amp; HEATHER PETERSON</t>
  </si>
  <si>
    <t>22.005.0380</t>
  </si>
  <si>
    <t>ELK RIVER MN 55330-0000</t>
  </si>
  <si>
    <t>520 A AUBURN PL</t>
  </si>
  <si>
    <t>ALDEN H SWAN &amp; BETTY JEAN SWAN</t>
  </si>
  <si>
    <t>22.005.0360</t>
  </si>
  <si>
    <t>2177 210TH AVE</t>
  </si>
  <si>
    <t>JANET SWENSON</t>
  </si>
  <si>
    <t>22.005.0340</t>
  </si>
  <si>
    <t>33</t>
  </si>
  <si>
    <t>08.033.3360</t>
  </si>
  <si>
    <t>GRAND JUNCTION CO 81507-8742</t>
  </si>
  <si>
    <t>442 WHITETAIL LN</t>
  </si>
  <si>
    <t>WAYNE W WESTERSON</t>
  </si>
  <si>
    <t>08.033.3340</t>
  </si>
  <si>
    <t>HALLOCK MN 56728-0254</t>
  </si>
  <si>
    <t>506 BROADWAY ST W PO BOX 254</t>
  </si>
  <si>
    <t>SHIRLEY R SUGDEN</t>
  </si>
  <si>
    <t>08.033.3320</t>
  </si>
  <si>
    <t>1878 230TH ST</t>
  </si>
  <si>
    <t>JASON &amp; SUSAN CADIEUX</t>
  </si>
  <si>
    <t>08.033.3300</t>
  </si>
  <si>
    <t>28</t>
  </si>
  <si>
    <t>2874 240TH S</t>
  </si>
  <si>
    <t>LANE &amp; ASHLEY ANDERSON</t>
  </si>
  <si>
    <t>08.028.2740</t>
  </si>
  <si>
    <t>HOUSTON TX 77066-0000</t>
  </si>
  <si>
    <t>5802 PEBBLE SPRINGS DR</t>
  </si>
  <si>
    <t>ERIN E YOUNGGREN HAUGSTAD</t>
  </si>
  <si>
    <t>08.028.2720</t>
  </si>
  <si>
    <t>RONALD C. ANDERSON</t>
  </si>
  <si>
    <t>08.028.2700</t>
  </si>
  <si>
    <t>1946 200TH AVE</t>
  </si>
  <si>
    <t>SCOTT &amp; KEVIN KLEIN</t>
  </si>
  <si>
    <t>08.028.2640</t>
  </si>
  <si>
    <t>2607 250TH AVE</t>
  </si>
  <si>
    <t>RICHARD &amp; NATHAN SUGDEN</t>
  </si>
  <si>
    <t>08.027.2580</t>
  </si>
  <si>
    <t>HARDEEVILLE SC 29927-0000</t>
  </si>
  <si>
    <t>304 FULL SWEEP E</t>
  </si>
  <si>
    <t>PAUL A SUNDBERG</t>
  </si>
  <si>
    <t>08.021.2060</t>
  </si>
  <si>
    <t>22-004-0320</t>
  </si>
  <si>
    <t>PO BOX 871  TAX 14-5</t>
  </si>
  <si>
    <t>22-004-0310</t>
  </si>
  <si>
    <t>22-004-0300</t>
  </si>
  <si>
    <t>575 DOUGLAS AVE NE</t>
  </si>
  <si>
    <t>MELVIN SUCH</t>
  </si>
  <si>
    <t>22-004-0280</t>
  </si>
  <si>
    <t>22-004-0260</t>
  </si>
  <si>
    <t>08.032.3240</t>
  </si>
  <si>
    <t>08.029.2760</t>
  </si>
  <si>
    <t>08-034-3440</t>
  </si>
  <si>
    <t>08-034-3420</t>
  </si>
  <si>
    <t>MARILYN ANDERSON</t>
  </si>
  <si>
    <t>08-034-3410</t>
  </si>
  <si>
    <t>08-034-3400</t>
  </si>
  <si>
    <t>08-034-3380</t>
  </si>
  <si>
    <t>08-033-3280</t>
  </si>
  <si>
    <t>08-028-2680</t>
  </si>
  <si>
    <t>HALLOCK MN 56728-0907</t>
  </si>
  <si>
    <t>PO BOX 907</t>
  </si>
  <si>
    <t>RONALD W &amp; KATHRYN JOHNSON</t>
  </si>
  <si>
    <t>08-028-2670</t>
  </si>
  <si>
    <t>2063 240TH ST</t>
  </si>
  <si>
    <t>STACIE L JOHNSON REVOC TRUST</t>
  </si>
  <si>
    <t>08-028-2660</t>
  </si>
  <si>
    <t>08-027-2620</t>
  </si>
  <si>
    <t>08-027-2600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</si>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</sst>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EA98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BE4F1"/>
        <bgColor indexed="64"/>
      </patternFill>
    </fill>
    <fill>
      <patternFill patternType="solid">
        <fgColor rgb="FFBBF1ED"/>
        <bgColor indexed="64"/>
      </patternFill>
    </fill>
    <fill>
      <patternFill patternType="solid">
        <fgColor rgb="FFCFBDEF"/>
        <bgColor indexed="64"/>
      </patternFill>
    </fill>
    <fill>
      <patternFill patternType="solid">
        <fgColor rgb="FFEDBDEF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0" fontId="6" fillId="13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1" fillId="5" borderId="0" xfId="0" applyNumberFormat="1" applyFont="1" applyFill="1" applyAlignment="1">
      <alignment horizontal="center"/>
    </xf>
    <xf numFmtId="4" fontId="1" fillId="6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10" borderId="0" xfId="0" applyNumberFormat="1" applyFont="1" applyFill="1" applyAlignment="1">
      <alignment horizontal="center"/>
    </xf>
    <xf numFmtId="4" fontId="1" fillId="11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2" fillId="10" borderId="0" xfId="0" applyFont="1" applyFill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/>
    </xf>
    <xf numFmtId="4" fontId="1" fillId="9" borderId="1" xfId="0" applyNumberFormat="1" applyFont="1" applyFill="1" applyBorder="1" applyAlignment="1">
      <alignment horizontal="center"/>
    </xf>
    <xf numFmtId="4" fontId="1" fillId="10" borderId="1" xfId="0" applyNumberFormat="1" applyFont="1" applyFill="1" applyBorder="1" applyAlignment="1">
      <alignment horizontal="center"/>
    </xf>
    <xf numFmtId="4" fontId="1" fillId="11" borderId="1" xfId="0" applyNumberFormat="1" applyFont="1" applyFill="1" applyBorder="1" applyAlignment="1">
      <alignment horizontal="center"/>
    </xf>
    <xf numFmtId="4" fontId="1" fillId="1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3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4" fontId="4" fillId="4" borderId="0" xfId="0" applyNumberFormat="1" applyFont="1" applyFill="1" applyAlignment="1">
      <alignment horizontal="center"/>
    </xf>
    <xf numFmtId="4" fontId="4" fillId="5" borderId="0" xfId="0" applyNumberFormat="1" applyFont="1" applyFill="1" applyAlignment="1">
      <alignment horizontal="center"/>
    </xf>
    <xf numFmtId="4" fontId="4" fillId="6" borderId="0" xfId="0" applyNumberFormat="1" applyFont="1" applyFill="1" applyAlignment="1">
      <alignment horizontal="center"/>
    </xf>
    <xf numFmtId="4" fontId="4" fillId="7" borderId="0" xfId="0" applyNumberFormat="1" applyFont="1" applyFill="1" applyAlignment="1">
      <alignment horizontal="center"/>
    </xf>
    <xf numFmtId="4" fontId="4" fillId="8" borderId="0" xfId="0" applyNumberFormat="1" applyFont="1" applyFill="1" applyAlignment="1">
      <alignment horizontal="center"/>
    </xf>
    <xf numFmtId="4" fontId="4" fillId="9" borderId="0" xfId="0" applyNumberFormat="1" applyFont="1" applyFill="1" applyAlignment="1">
      <alignment horizontal="center"/>
    </xf>
    <xf numFmtId="4" fontId="4" fillId="10" borderId="0" xfId="0" applyNumberFormat="1" applyFont="1" applyFill="1" applyAlignment="1">
      <alignment horizontal="center"/>
    </xf>
    <xf numFmtId="4" fontId="4" fillId="11" borderId="0" xfId="0" applyNumberFormat="1" applyFont="1" applyFill="1" applyAlignment="1">
      <alignment horizontal="center"/>
    </xf>
    <xf numFmtId="4" fontId="4" fillId="12" borderId="0" xfId="0" applyNumberFormat="1" applyFont="1" applyFill="1" applyAlignment="1">
      <alignment horizontal="center"/>
    </xf>
    <xf numFmtId="0" fontId="5" fillId="0" borderId="0" xfId="0" applyFont="1"/>
    <xf numFmtId="2" fontId="1" fillId="0" borderId="0" xfId="0" applyNumberFormat="1" applyFont="1" applyAlignment="1">
      <alignment horizontal="center"/>
    </xf>
    <xf numFmtId="4" fontId="6" fillId="13" borderId="0" xfId="1" applyNumberFormat="1" applyAlignment="1">
      <alignment horizontal="center"/>
    </xf>
  </cellXfs>
  <cellStyles count="2">
    <cellStyle name="Bad" xfId="1" builtinId="27"/>
    <cellStyle name="Normal" xfId="0" builtinId="0"/>
  </cellStyles>
  <dxfs count="2">
    <dxf>
      <font>
        <b/>
        <color rgb="FFFF0000"/>
      </font>
    </dxf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4"/>
  <sheetViews>
    <sheetView tabSelected="1" workbookViewId="0">
      <pane xSplit="1" ySplit="2" topLeftCell="L3" activePane="bottomRight" state="frozen"/>
      <selection pane="topRight" activeCell="B1" sqref="B1"/>
      <selection pane="bottomLeft" activeCell="A3" sqref="A3"/>
      <selection pane="bottomRight" activeCell="X6" sqref="X6"/>
    </sheetView>
  </sheetViews>
  <sheetFormatPr defaultRowHeight="15" x14ac:dyDescent="0.25"/>
  <cols>
    <col min="1" max="1" width="14.7109375" style="1" customWidth="1"/>
    <col min="2" max="2" width="40.28515625" style="1" bestFit="1" customWidth="1"/>
    <col min="3" max="3" width="30.7109375" style="1" customWidth="1"/>
    <col min="4" max="4" width="25.7109375" style="1" customWidth="1"/>
    <col min="5" max="5" width="20.7109375" style="1" customWidth="1"/>
    <col min="6" max="8" width="9.7109375" style="1" customWidth="1"/>
    <col min="9" max="12" width="17.7109375" style="2" customWidth="1"/>
    <col min="13" max="13" width="20.7109375" style="3" hidden="1" customWidth="1"/>
    <col min="14" max="14" width="13.7109375" style="4" customWidth="1"/>
    <col min="15" max="15" width="13.7109375" style="5" customWidth="1"/>
    <col min="16" max="16" width="13.7109375" style="6" customWidth="1"/>
    <col min="17" max="17" width="13.7109375" style="5" customWidth="1"/>
    <col min="18" max="18" width="13.7109375" style="7" customWidth="1"/>
    <col min="19" max="19" width="13.7109375" style="5" customWidth="1"/>
    <col min="20" max="20" width="13.7109375" style="8" customWidth="1"/>
    <col min="21" max="21" width="13.7109375" style="5" customWidth="1"/>
    <col min="22" max="22" width="13.7109375" style="2" customWidth="1"/>
    <col min="23" max="23" width="13.7109375" style="5" customWidth="1"/>
    <col min="24" max="24" width="17.7109375" style="2" customWidth="1"/>
    <col min="25" max="25" width="17.7109375" style="5" customWidth="1"/>
    <col min="26" max="26" width="17.7109375" style="9" customWidth="1"/>
    <col min="27" max="27" width="17.7109375" style="5" customWidth="1"/>
    <col min="28" max="28" width="17.7109375" style="10" hidden="1" customWidth="1"/>
    <col min="29" max="29" width="17.7109375" style="5" hidden="1" customWidth="1"/>
    <col min="30" max="31" width="17.7109375" style="2" hidden="1" customWidth="1"/>
    <col min="32" max="32" width="17.7109375" style="5" hidden="1" customWidth="1"/>
    <col min="33" max="33" width="17.7109375" style="9" customWidth="1"/>
    <col min="34" max="34" width="17.7109375" style="5" customWidth="1"/>
    <col min="35" max="35" width="19.7109375" style="2" hidden="1" customWidth="1"/>
    <col min="36" max="36" width="19.7109375" style="5" hidden="1" customWidth="1"/>
    <col min="37" max="37" width="17.7109375" style="3" hidden="1" customWidth="1"/>
    <col min="38" max="38" width="17.7109375" style="5" hidden="1" customWidth="1"/>
    <col min="39" max="39" width="17.7109375" style="3" customWidth="1"/>
    <col min="40" max="40" width="17.7109375" style="5" customWidth="1"/>
    <col min="41" max="41" width="17.7109375" style="2" hidden="1" customWidth="1"/>
    <col min="42" max="42" width="17.7109375" style="5" hidden="1" customWidth="1"/>
    <col min="43" max="43" width="17.7109375" style="2" customWidth="1"/>
    <col min="44" max="44" width="15.5703125" style="2" bestFit="1" customWidth="1"/>
    <col min="45" max="45" width="17.7109375" style="5" customWidth="1"/>
    <col min="46" max="46" width="17.7109375" style="11" customWidth="1"/>
    <col min="47" max="47" width="17.7109375" style="5" customWidth="1"/>
    <col min="48" max="48" width="13.7109375" style="12" hidden="1" customWidth="1"/>
    <col min="49" max="49" width="13.7109375" style="5" hidden="1" customWidth="1"/>
    <col min="50" max="50" width="13.7109375" style="13" hidden="1" customWidth="1"/>
    <col min="51" max="51" width="13.7109375" style="5" hidden="1" customWidth="1"/>
    <col min="52" max="52" width="13.7109375" style="14" hidden="1" customWidth="1"/>
    <col min="53" max="53" width="13.7109375" style="5" hidden="1" customWidth="1"/>
    <col min="54" max="54" width="13.7109375" style="15" hidden="1" customWidth="1"/>
    <col min="55" max="55" width="13.7109375" style="5" hidden="1" customWidth="1"/>
  </cols>
  <sheetData>
    <row r="1" spans="1:57" x14ac:dyDescent="0.25">
      <c r="AL1" s="5">
        <v>0</v>
      </c>
      <c r="AN1" s="5">
        <v>2519</v>
      </c>
      <c r="AP1" s="5">
        <v>1</v>
      </c>
      <c r="AU1" s="5" t="s">
        <v>0</v>
      </c>
    </row>
    <row r="2" spans="1:57" ht="67.900000000000006" customHeigh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7" t="s">
        <v>13</v>
      </c>
      <c r="N2" s="18" t="s">
        <v>14</v>
      </c>
      <c r="O2" s="16" t="s">
        <v>15</v>
      </c>
      <c r="P2" s="19" t="s">
        <v>16</v>
      </c>
      <c r="Q2" s="16" t="s">
        <v>17</v>
      </c>
      <c r="R2" s="20" t="s">
        <v>18</v>
      </c>
      <c r="S2" s="16" t="s">
        <v>19</v>
      </c>
      <c r="T2" s="21" t="s">
        <v>20</v>
      </c>
      <c r="U2" s="16" t="s">
        <v>21</v>
      </c>
      <c r="V2" s="16" t="s">
        <v>54</v>
      </c>
      <c r="W2" s="16" t="s">
        <v>55</v>
      </c>
      <c r="X2" s="16" t="s">
        <v>22</v>
      </c>
      <c r="Y2" s="16" t="s">
        <v>23</v>
      </c>
      <c r="Z2" s="22" t="s">
        <v>24</v>
      </c>
      <c r="AA2" s="16" t="s">
        <v>25</v>
      </c>
      <c r="AB2" s="23" t="s">
        <v>26</v>
      </c>
      <c r="AC2" s="16" t="s">
        <v>27</v>
      </c>
      <c r="AD2" s="16" t="s">
        <v>28</v>
      </c>
      <c r="AE2" s="16" t="s">
        <v>29</v>
      </c>
      <c r="AF2" s="16" t="s">
        <v>30</v>
      </c>
      <c r="AG2" s="22" t="s">
        <v>31</v>
      </c>
      <c r="AH2" s="16" t="s">
        <v>32</v>
      </c>
      <c r="AI2" s="16" t="s">
        <v>33</v>
      </c>
      <c r="AJ2" s="16" t="s">
        <v>34</v>
      </c>
      <c r="AK2" s="17" t="s">
        <v>35</v>
      </c>
      <c r="AL2" s="16" t="s">
        <v>36</v>
      </c>
      <c r="AM2" s="17" t="s">
        <v>37</v>
      </c>
      <c r="AN2" s="16" t="s">
        <v>38</v>
      </c>
      <c r="AO2" s="16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24" t="s">
        <v>46</v>
      </c>
      <c r="AW2" s="16" t="s">
        <v>47</v>
      </c>
      <c r="AX2" s="25" t="s">
        <v>48</v>
      </c>
      <c r="AY2" s="16" t="s">
        <v>49</v>
      </c>
      <c r="AZ2" s="26" t="s">
        <v>50</v>
      </c>
      <c r="BA2" s="16" t="s">
        <v>51</v>
      </c>
      <c r="BB2" s="27" t="s">
        <v>52</v>
      </c>
      <c r="BC2" s="16" t="s">
        <v>53</v>
      </c>
    </row>
    <row r="3" spans="1:57" x14ac:dyDescent="0.25">
      <c r="A3" s="1" t="s">
        <v>280</v>
      </c>
      <c r="B3" s="1" t="s">
        <v>279</v>
      </c>
      <c r="C3" s="1" t="s">
        <v>278</v>
      </c>
      <c r="D3" s="1" t="s">
        <v>277</v>
      </c>
      <c r="E3" s="1" t="s">
        <v>105</v>
      </c>
      <c r="F3" s="1" t="s">
        <v>261</v>
      </c>
      <c r="G3" s="1" t="s">
        <v>62</v>
      </c>
      <c r="H3" s="1" t="s">
        <v>88</v>
      </c>
      <c r="I3" s="2">
        <v>155.9</v>
      </c>
      <c r="J3" s="2">
        <v>0.72</v>
      </c>
      <c r="K3" s="2">
        <f t="shared" ref="K3:K66" si="0">SUM(N3,P3,R3,T3,X3,Z3,AB3,AE3,AG3,AI3,AV3,AX3,AZ3,BB3,V3)</f>
        <v>0.83</v>
      </c>
      <c r="L3" s="2">
        <f t="shared" ref="L3:L66" si="1">SUM(M3,AD3,AK3,AM3,AO3,AQ3,AR3)</f>
        <v>0</v>
      </c>
      <c r="V3" s="2">
        <v>0.83</v>
      </c>
      <c r="W3" s="5">
        <v>35.22</v>
      </c>
      <c r="AL3" s="5" t="s">
        <v>308</v>
      </c>
      <c r="AN3" s="5" t="s">
        <v>308</v>
      </c>
      <c r="AP3" s="5" t="s">
        <v>308</v>
      </c>
      <c r="AS3" s="5">
        <f t="shared" ref="AS3:AS66" si="2">SUM(O3,Q3,S3,U3,Y3,AA3,AC3,AF3,AH3,AJ3,AW3,AY3,BA3,BC3,W3)</f>
        <v>35.22</v>
      </c>
      <c r="AT3" s="11">
        <f t="shared" ref="AT3:AT66" si="3">(AS3/$AS$341)*100</f>
        <v>3.7517872102897356E-3</v>
      </c>
      <c r="AU3" s="5">
        <f t="shared" ref="AU3:AU66" si="4">(AT3/100)*$AU$1</f>
        <v>3.7517872102897356</v>
      </c>
    </row>
    <row r="4" spans="1:57" x14ac:dyDescent="0.25">
      <c r="A4" s="1" t="s">
        <v>276</v>
      </c>
      <c r="B4" s="1" t="s">
        <v>275</v>
      </c>
      <c r="C4" s="1" t="s">
        <v>274</v>
      </c>
      <c r="D4" s="1" t="s">
        <v>59</v>
      </c>
      <c r="E4" s="1" t="s">
        <v>105</v>
      </c>
      <c r="F4" s="1" t="s">
        <v>87</v>
      </c>
      <c r="G4" s="1" t="s">
        <v>62</v>
      </c>
      <c r="H4" s="1" t="s">
        <v>63</v>
      </c>
      <c r="I4" s="2">
        <v>316</v>
      </c>
      <c r="J4" s="2">
        <v>39.71</v>
      </c>
      <c r="K4" s="2">
        <f t="shared" si="0"/>
        <v>39.709998168051243</v>
      </c>
      <c r="L4" s="2">
        <f t="shared" si="1"/>
        <v>0</v>
      </c>
      <c r="V4" s="2">
        <v>39.709998168051243</v>
      </c>
      <c r="W4" s="5">
        <v>1308.569939662814</v>
      </c>
      <c r="AL4" s="5" t="s">
        <v>308</v>
      </c>
      <c r="AN4" s="5" t="s">
        <v>308</v>
      </c>
      <c r="AP4" s="5" t="s">
        <v>308</v>
      </c>
      <c r="AS4" s="5">
        <f t="shared" si="2"/>
        <v>1308.569939662814</v>
      </c>
      <c r="AT4" s="11">
        <f t="shared" si="3"/>
        <v>0.1393945475126791</v>
      </c>
      <c r="AU4" s="5">
        <f t="shared" si="4"/>
        <v>139.39454751267908</v>
      </c>
    </row>
    <row r="5" spans="1:57" x14ac:dyDescent="0.25">
      <c r="A5" s="1" t="s">
        <v>276</v>
      </c>
      <c r="B5" s="1" t="s">
        <v>275</v>
      </c>
      <c r="C5" s="1" t="s">
        <v>274</v>
      </c>
      <c r="D5" s="1" t="s">
        <v>59</v>
      </c>
      <c r="E5" s="1" t="s">
        <v>110</v>
      </c>
      <c r="F5" s="1" t="s">
        <v>87</v>
      </c>
      <c r="G5" s="1" t="s">
        <v>62</v>
      </c>
      <c r="H5" s="1" t="s">
        <v>63</v>
      </c>
      <c r="I5" s="2">
        <v>316</v>
      </c>
      <c r="J5" s="2">
        <v>38.72</v>
      </c>
      <c r="K5" s="2">
        <f t="shared" si="0"/>
        <v>38.720001220703118</v>
      </c>
      <c r="L5" s="2">
        <f t="shared" si="1"/>
        <v>0</v>
      </c>
      <c r="V5" s="2">
        <v>38.720001220703118</v>
      </c>
      <c r="W5" s="5">
        <v>1274.662440185547</v>
      </c>
      <c r="AL5" s="5" t="s">
        <v>308</v>
      </c>
      <c r="AN5" s="5" t="s">
        <v>308</v>
      </c>
      <c r="AP5" s="5" t="s">
        <v>308</v>
      </c>
      <c r="AS5" s="5">
        <f t="shared" si="2"/>
        <v>1274.662440185547</v>
      </c>
      <c r="AT5" s="11">
        <f t="shared" si="3"/>
        <v>0.1357825735526644</v>
      </c>
      <c r="AU5" s="5">
        <f t="shared" si="4"/>
        <v>135.78257355266439</v>
      </c>
    </row>
    <row r="6" spans="1:57" x14ac:dyDescent="0.25">
      <c r="A6" s="1" t="s">
        <v>276</v>
      </c>
      <c r="B6" s="1" t="s">
        <v>275</v>
      </c>
      <c r="C6" s="1" t="s">
        <v>274</v>
      </c>
      <c r="D6" s="1" t="s">
        <v>59</v>
      </c>
      <c r="E6" s="1" t="s">
        <v>82</v>
      </c>
      <c r="F6" s="1" t="s">
        <v>87</v>
      </c>
      <c r="G6" s="1" t="s">
        <v>62</v>
      </c>
      <c r="H6" s="1" t="s">
        <v>63</v>
      </c>
      <c r="I6" s="2">
        <v>316</v>
      </c>
      <c r="J6" s="2">
        <v>39.68</v>
      </c>
      <c r="K6" s="2">
        <f t="shared" si="0"/>
        <v>39.680000305175781</v>
      </c>
      <c r="L6" s="2">
        <f t="shared" si="1"/>
        <v>0</v>
      </c>
      <c r="V6" s="2">
        <v>39.680000305175781</v>
      </c>
      <c r="W6" s="5">
        <v>1306.2656100463871</v>
      </c>
      <c r="AL6" s="5" t="s">
        <v>308</v>
      </c>
      <c r="AN6" s="5" t="s">
        <v>308</v>
      </c>
      <c r="AP6" s="5" t="s">
        <v>308</v>
      </c>
      <c r="AS6" s="5">
        <f t="shared" si="2"/>
        <v>1306.2656100463871</v>
      </c>
      <c r="AT6" s="11">
        <f t="shared" si="3"/>
        <v>0.1391490803240589</v>
      </c>
      <c r="AU6" s="5">
        <f t="shared" si="4"/>
        <v>139.1490803240589</v>
      </c>
    </row>
    <row r="7" spans="1:57" x14ac:dyDescent="0.25">
      <c r="A7" s="1" t="s">
        <v>276</v>
      </c>
      <c r="B7" s="1" t="s">
        <v>275</v>
      </c>
      <c r="C7" s="1" t="s">
        <v>274</v>
      </c>
      <c r="D7" s="1" t="s">
        <v>59</v>
      </c>
      <c r="E7" s="1" t="s">
        <v>83</v>
      </c>
      <c r="F7" s="1" t="s">
        <v>87</v>
      </c>
      <c r="G7" s="1" t="s">
        <v>62</v>
      </c>
      <c r="H7" s="1" t="s">
        <v>63</v>
      </c>
      <c r="I7" s="2">
        <v>316</v>
      </c>
      <c r="J7" s="2">
        <v>37.94</v>
      </c>
      <c r="K7" s="2">
        <f t="shared" si="0"/>
        <v>37.939998626708977</v>
      </c>
      <c r="L7" s="2">
        <f t="shared" si="1"/>
        <v>0</v>
      </c>
      <c r="V7" s="2">
        <v>37.939998626708977</v>
      </c>
      <c r="W7" s="5">
        <v>1248.98475479126</v>
      </c>
      <c r="AL7" s="5" t="s">
        <v>308</v>
      </c>
      <c r="AN7" s="5" t="s">
        <v>308</v>
      </c>
      <c r="AP7" s="5" t="s">
        <v>308</v>
      </c>
      <c r="AS7" s="5">
        <f t="shared" si="2"/>
        <v>1248.98475479126</v>
      </c>
      <c r="AT7" s="11">
        <f t="shared" si="3"/>
        <v>0.13304727509576125</v>
      </c>
      <c r="AU7" s="5">
        <f t="shared" si="4"/>
        <v>133.04727509576125</v>
      </c>
    </row>
    <row r="8" spans="1:57" x14ac:dyDescent="0.25">
      <c r="A8" s="1" t="s">
        <v>276</v>
      </c>
      <c r="B8" s="1" t="s">
        <v>275</v>
      </c>
      <c r="C8" s="1" t="s">
        <v>274</v>
      </c>
      <c r="D8" s="1" t="s">
        <v>59</v>
      </c>
      <c r="E8" s="1" t="s">
        <v>94</v>
      </c>
      <c r="F8" s="1" t="s">
        <v>87</v>
      </c>
      <c r="G8" s="1" t="s">
        <v>62</v>
      </c>
      <c r="H8" s="1" t="s">
        <v>63</v>
      </c>
      <c r="I8" s="2">
        <v>316</v>
      </c>
      <c r="J8" s="2">
        <v>39.74</v>
      </c>
      <c r="K8" s="2">
        <f t="shared" si="0"/>
        <v>39.800001677125692</v>
      </c>
      <c r="L8" s="2">
        <f t="shared" si="1"/>
        <v>0</v>
      </c>
      <c r="V8" s="2">
        <v>39.800001677125692</v>
      </c>
      <c r="W8" s="5">
        <v>1453.0888602341711</v>
      </c>
      <c r="AL8" s="5" t="s">
        <v>308</v>
      </c>
      <c r="AN8" s="5" t="s">
        <v>308</v>
      </c>
      <c r="AP8" s="5" t="s">
        <v>308</v>
      </c>
      <c r="AS8" s="5">
        <f t="shared" si="2"/>
        <v>1453.0888602341711</v>
      </c>
      <c r="AT8" s="11">
        <f t="shared" si="3"/>
        <v>0.15478932996141548</v>
      </c>
      <c r="AU8" s="5">
        <f t="shared" si="4"/>
        <v>154.78932996141546</v>
      </c>
    </row>
    <row r="9" spans="1:57" x14ac:dyDescent="0.25">
      <c r="A9" s="1" t="s">
        <v>276</v>
      </c>
      <c r="B9" s="1" t="s">
        <v>275</v>
      </c>
      <c r="C9" s="1" t="s">
        <v>274</v>
      </c>
      <c r="D9" s="1" t="s">
        <v>59</v>
      </c>
      <c r="E9" s="1" t="s">
        <v>96</v>
      </c>
      <c r="F9" s="1" t="s">
        <v>87</v>
      </c>
      <c r="G9" s="1" t="s">
        <v>62</v>
      </c>
      <c r="H9" s="1" t="s">
        <v>63</v>
      </c>
      <c r="I9" s="2">
        <v>316</v>
      </c>
      <c r="J9" s="2">
        <v>39.92</v>
      </c>
      <c r="K9" s="2">
        <f t="shared" si="0"/>
        <v>39.979999121278517</v>
      </c>
      <c r="L9" s="2">
        <f t="shared" si="1"/>
        <v>0</v>
      </c>
      <c r="V9" s="2">
        <v>39.979999121278517</v>
      </c>
      <c r="W9" s="5">
        <v>1662.7891622819011</v>
      </c>
      <c r="AL9" s="5" t="s">
        <v>308</v>
      </c>
      <c r="AN9" s="5" t="s">
        <v>308</v>
      </c>
      <c r="AP9" s="5" t="s">
        <v>308</v>
      </c>
      <c r="AS9" s="5">
        <f t="shared" si="2"/>
        <v>1662.7891622819011</v>
      </c>
      <c r="AT9" s="11">
        <f t="shared" si="3"/>
        <v>0.17712751596983592</v>
      </c>
      <c r="AU9" s="5">
        <f t="shared" si="4"/>
        <v>177.12751596983591</v>
      </c>
    </row>
    <row r="10" spans="1:57" x14ac:dyDescent="0.25">
      <c r="A10" s="1" t="s">
        <v>276</v>
      </c>
      <c r="B10" s="1" t="s">
        <v>275</v>
      </c>
      <c r="C10" s="1" t="s">
        <v>274</v>
      </c>
      <c r="D10" s="1" t="s">
        <v>59</v>
      </c>
      <c r="E10" s="1" t="s">
        <v>60</v>
      </c>
      <c r="F10" s="1" t="s">
        <v>87</v>
      </c>
      <c r="G10" s="1" t="s">
        <v>62</v>
      </c>
      <c r="H10" s="1" t="s">
        <v>63</v>
      </c>
      <c r="I10" s="2">
        <v>316</v>
      </c>
      <c r="J10" s="2">
        <v>40.26</v>
      </c>
      <c r="K10" s="2">
        <f t="shared" si="0"/>
        <v>40</v>
      </c>
      <c r="L10" s="2">
        <f t="shared" si="1"/>
        <v>0</v>
      </c>
      <c r="V10" s="2">
        <v>40</v>
      </c>
      <c r="W10" s="5">
        <v>1497.86</v>
      </c>
      <c r="AL10" s="5" t="s">
        <v>308</v>
      </c>
      <c r="AN10" s="5" t="s">
        <v>308</v>
      </c>
      <c r="AP10" s="5" t="s">
        <v>308</v>
      </c>
      <c r="AS10" s="5">
        <f t="shared" si="2"/>
        <v>1497.86</v>
      </c>
      <c r="AT10" s="11">
        <f t="shared" si="3"/>
        <v>0.15955854601943736</v>
      </c>
      <c r="AU10" s="5">
        <f t="shared" si="4"/>
        <v>159.55854601943736</v>
      </c>
    </row>
    <row r="11" spans="1:57" x14ac:dyDescent="0.25">
      <c r="A11" s="1" t="s">
        <v>276</v>
      </c>
      <c r="B11" s="1" t="s">
        <v>275</v>
      </c>
      <c r="C11" s="1" t="s">
        <v>274</v>
      </c>
      <c r="D11" s="1" t="s">
        <v>59</v>
      </c>
      <c r="E11" s="1" t="s">
        <v>70</v>
      </c>
      <c r="F11" s="1" t="s">
        <v>87</v>
      </c>
      <c r="G11" s="1" t="s">
        <v>62</v>
      </c>
      <c r="H11" s="1" t="s">
        <v>63</v>
      </c>
      <c r="I11" s="2">
        <v>316</v>
      </c>
      <c r="J11" s="2">
        <v>0.01</v>
      </c>
      <c r="K11" s="2">
        <f t="shared" si="0"/>
        <v>38.79999877884984</v>
      </c>
      <c r="L11" s="2">
        <f t="shared" si="1"/>
        <v>0</v>
      </c>
      <c r="V11" s="2">
        <v>38.79999877884984</v>
      </c>
      <c r="W11" s="5">
        <v>1277.625159792379</v>
      </c>
      <c r="AL11" s="5" t="s">
        <v>308</v>
      </c>
      <c r="AN11" s="5" t="s">
        <v>308</v>
      </c>
      <c r="AP11" s="5" t="s">
        <v>308</v>
      </c>
      <c r="AS11" s="5">
        <f t="shared" si="2"/>
        <v>1277.625159792379</v>
      </c>
      <c r="AT11" s="11">
        <f t="shared" si="3"/>
        <v>0.13609817529964305</v>
      </c>
      <c r="AU11" s="5">
        <f t="shared" si="4"/>
        <v>136.09817529964303</v>
      </c>
    </row>
    <row r="12" spans="1:57" x14ac:dyDescent="0.25">
      <c r="A12" s="1" t="s">
        <v>273</v>
      </c>
      <c r="B12" s="1" t="s">
        <v>272</v>
      </c>
      <c r="C12" s="1" t="s">
        <v>271</v>
      </c>
      <c r="D12" s="1" t="s">
        <v>59</v>
      </c>
      <c r="E12" s="1" t="s">
        <v>105</v>
      </c>
      <c r="F12" s="1" t="s">
        <v>261</v>
      </c>
      <c r="G12" s="1" t="s">
        <v>62</v>
      </c>
      <c r="H12" s="1" t="s">
        <v>63</v>
      </c>
      <c r="I12" s="2">
        <v>39</v>
      </c>
      <c r="J12" s="2">
        <v>37.96</v>
      </c>
      <c r="K12" s="2">
        <f t="shared" si="0"/>
        <v>37.960000304505229</v>
      </c>
      <c r="L12" s="2">
        <f t="shared" si="1"/>
        <v>0</v>
      </c>
      <c r="V12" s="2">
        <v>37.960000304505229</v>
      </c>
      <c r="W12" s="5">
        <v>1250.6308100022379</v>
      </c>
      <c r="AL12" s="5" t="s">
        <v>308</v>
      </c>
      <c r="AN12" s="5" t="s">
        <v>308</v>
      </c>
      <c r="AP12" s="5" t="s">
        <v>308</v>
      </c>
      <c r="AS12" s="5">
        <f t="shared" si="2"/>
        <v>1250.6308100022379</v>
      </c>
      <c r="AT12" s="11">
        <f t="shared" si="3"/>
        <v>0.13322262003863397</v>
      </c>
      <c r="AU12" s="5">
        <f t="shared" si="4"/>
        <v>133.22262003863395</v>
      </c>
    </row>
    <row r="13" spans="1:57" x14ac:dyDescent="0.25">
      <c r="A13" s="1" t="s">
        <v>273</v>
      </c>
      <c r="B13" s="1" t="s">
        <v>272</v>
      </c>
      <c r="C13" s="1" t="s">
        <v>271</v>
      </c>
      <c r="D13" s="1" t="s">
        <v>59</v>
      </c>
      <c r="E13" s="1" t="s">
        <v>77</v>
      </c>
      <c r="F13" s="1" t="s">
        <v>87</v>
      </c>
      <c r="G13" s="1" t="s">
        <v>62</v>
      </c>
      <c r="H13" s="1" t="s">
        <v>63</v>
      </c>
      <c r="I13" s="2">
        <v>39</v>
      </c>
      <c r="J13" s="2">
        <v>0.02</v>
      </c>
      <c r="K13" s="2">
        <f t="shared" si="0"/>
        <v>1.9999999552965161E-2</v>
      </c>
      <c r="L13" s="2">
        <f t="shared" si="1"/>
        <v>0</v>
      </c>
      <c r="V13" s="2">
        <v>1.9999999552965161E-2</v>
      </c>
      <c r="W13" s="5">
        <v>0.65839998528361321</v>
      </c>
      <c r="AL13" s="5" t="s">
        <v>308</v>
      </c>
      <c r="AN13" s="5" t="s">
        <v>308</v>
      </c>
      <c r="AP13" s="5" t="s">
        <v>308</v>
      </c>
      <c r="AS13" s="5">
        <f t="shared" si="2"/>
        <v>0.65839998528361321</v>
      </c>
      <c r="AT13" s="11">
        <f t="shared" si="3"/>
        <v>7.0135623056275144E-5</v>
      </c>
      <c r="AU13" s="5">
        <f t="shared" si="4"/>
        <v>7.0135623056275145E-2</v>
      </c>
    </row>
    <row r="14" spans="1:57" s="56" customFormat="1" x14ac:dyDescent="0.25">
      <c r="A14" s="1" t="s">
        <v>273</v>
      </c>
      <c r="B14" s="1" t="s">
        <v>272</v>
      </c>
      <c r="C14" s="1" t="s">
        <v>271</v>
      </c>
      <c r="D14" s="1" t="s">
        <v>59</v>
      </c>
      <c r="E14" s="1" t="s">
        <v>110</v>
      </c>
      <c r="F14" s="1" t="s">
        <v>261</v>
      </c>
      <c r="G14" s="1" t="s">
        <v>62</v>
      </c>
      <c r="H14" s="1" t="s">
        <v>63</v>
      </c>
      <c r="I14" s="2">
        <v>39</v>
      </c>
      <c r="J14" s="2">
        <v>0.91</v>
      </c>
      <c r="K14" s="2">
        <f t="shared" si="0"/>
        <v>0.9100000262260437</v>
      </c>
      <c r="L14" s="2">
        <f t="shared" si="1"/>
        <v>0</v>
      </c>
      <c r="M14" s="3"/>
      <c r="N14" s="4"/>
      <c r="O14" s="5"/>
      <c r="P14" s="6"/>
      <c r="Q14" s="5"/>
      <c r="R14" s="7"/>
      <c r="S14" s="5"/>
      <c r="T14" s="8"/>
      <c r="U14" s="5"/>
      <c r="V14" s="2">
        <v>0.9100000262260437</v>
      </c>
      <c r="W14" s="5">
        <v>29.957200863361361</v>
      </c>
      <c r="X14" s="2"/>
      <c r="Y14" s="5"/>
      <c r="Z14" s="9"/>
      <c r="AA14" s="5"/>
      <c r="AB14" s="10"/>
      <c r="AC14" s="5"/>
      <c r="AD14" s="2"/>
      <c r="AE14" s="2"/>
      <c r="AF14" s="5"/>
      <c r="AG14" s="9"/>
      <c r="AH14" s="5"/>
      <c r="AI14" s="2"/>
      <c r="AJ14" s="5"/>
      <c r="AK14" s="3"/>
      <c r="AL14" s="5" t="s">
        <v>308</v>
      </c>
      <c r="AM14" s="3"/>
      <c r="AN14" s="5" t="s">
        <v>308</v>
      </c>
      <c r="AO14" s="2"/>
      <c r="AP14" s="5" t="s">
        <v>308</v>
      </c>
      <c r="AQ14" s="2"/>
      <c r="AR14" s="2"/>
      <c r="AS14" s="5">
        <f t="shared" si="2"/>
        <v>29.957200863361361</v>
      </c>
      <c r="AT14" s="11">
        <f t="shared" si="3"/>
        <v>3.1911710123577455E-3</v>
      </c>
      <c r="AU14" s="5">
        <f t="shared" si="4"/>
        <v>3.1911710123577453</v>
      </c>
      <c r="AV14" s="12"/>
      <c r="AW14" s="5"/>
      <c r="AX14" s="13"/>
      <c r="AY14" s="5"/>
      <c r="AZ14" s="14"/>
      <c r="BA14" s="5"/>
      <c r="BB14" s="15"/>
      <c r="BC14" s="5"/>
      <c r="BD14"/>
      <c r="BE14"/>
    </row>
    <row r="15" spans="1:57" s="56" customFormat="1" x14ac:dyDescent="0.25">
      <c r="A15" s="1" t="s">
        <v>270</v>
      </c>
      <c r="B15" s="1" t="s">
        <v>269</v>
      </c>
      <c r="C15" s="1" t="s">
        <v>98</v>
      </c>
      <c r="D15" s="1" t="s">
        <v>59</v>
      </c>
      <c r="E15" s="1" t="s">
        <v>86</v>
      </c>
      <c r="F15" s="1" t="s">
        <v>261</v>
      </c>
      <c r="G15" s="1" t="s">
        <v>62</v>
      </c>
      <c r="H15" s="1" t="s">
        <v>63</v>
      </c>
      <c r="I15" s="2">
        <v>156</v>
      </c>
      <c r="J15" s="2">
        <v>38.44</v>
      </c>
      <c r="K15" s="2">
        <f t="shared" si="0"/>
        <v>38.289998471736908</v>
      </c>
      <c r="L15" s="2">
        <f t="shared" si="1"/>
        <v>0</v>
      </c>
      <c r="M15" s="3"/>
      <c r="N15" s="4"/>
      <c r="O15" s="5"/>
      <c r="P15" s="6"/>
      <c r="Q15" s="5"/>
      <c r="R15" s="7"/>
      <c r="S15" s="5"/>
      <c r="T15" s="8"/>
      <c r="U15" s="5"/>
      <c r="V15" s="2">
        <v>38.289998471736908</v>
      </c>
      <c r="W15" s="5">
        <v>1266.7616</v>
      </c>
      <c r="X15" s="2"/>
      <c r="Y15" s="5"/>
      <c r="Z15" s="9"/>
      <c r="AA15" s="5"/>
      <c r="AB15" s="10"/>
      <c r="AC15" s="5"/>
      <c r="AD15" s="2"/>
      <c r="AE15" s="2"/>
      <c r="AF15" s="5"/>
      <c r="AG15" s="9"/>
      <c r="AH15" s="5"/>
      <c r="AI15" s="2"/>
      <c r="AJ15" s="5"/>
      <c r="AK15" s="3"/>
      <c r="AL15" s="5" t="s">
        <v>308</v>
      </c>
      <c r="AM15" s="3"/>
      <c r="AN15" s="5" t="s">
        <v>308</v>
      </c>
      <c r="AO15" s="2"/>
      <c r="AP15" s="5" t="s">
        <v>308</v>
      </c>
      <c r="AQ15" s="2"/>
      <c r="AR15" s="2"/>
      <c r="AS15" s="5">
        <f t="shared" si="2"/>
        <v>1266.7616</v>
      </c>
      <c r="AT15" s="11">
        <f t="shared" si="3"/>
        <v>0.13494094177643848</v>
      </c>
      <c r="AU15" s="5">
        <f t="shared" si="4"/>
        <v>134.94094177643848</v>
      </c>
      <c r="AV15" s="12"/>
      <c r="AW15" s="5"/>
      <c r="AX15" s="13"/>
      <c r="AY15" s="5"/>
      <c r="AZ15" s="14"/>
      <c r="BA15" s="5"/>
      <c r="BB15" s="15"/>
      <c r="BC15" s="5"/>
      <c r="BD15"/>
      <c r="BE15"/>
    </row>
    <row r="16" spans="1:57" s="56" customFormat="1" x14ac:dyDescent="0.25">
      <c r="A16" s="1" t="s">
        <v>270</v>
      </c>
      <c r="B16" s="1" t="s">
        <v>269</v>
      </c>
      <c r="C16" s="1" t="s">
        <v>98</v>
      </c>
      <c r="D16" s="1" t="s">
        <v>59</v>
      </c>
      <c r="E16" s="1" t="s">
        <v>94</v>
      </c>
      <c r="F16" s="1" t="s">
        <v>261</v>
      </c>
      <c r="G16" s="1" t="s">
        <v>62</v>
      </c>
      <c r="H16" s="1" t="s">
        <v>63</v>
      </c>
      <c r="I16" s="2">
        <v>156</v>
      </c>
      <c r="J16" s="2">
        <v>2.0099999999999998</v>
      </c>
      <c r="K16" s="2">
        <f t="shared" si="0"/>
        <v>38.389999389648438</v>
      </c>
      <c r="L16" s="2">
        <f t="shared" si="1"/>
        <v>0</v>
      </c>
      <c r="M16" s="3"/>
      <c r="N16" s="4"/>
      <c r="O16" s="5"/>
      <c r="P16" s="6"/>
      <c r="Q16" s="5"/>
      <c r="R16" s="7"/>
      <c r="S16" s="5"/>
      <c r="T16" s="8"/>
      <c r="U16" s="5"/>
      <c r="V16" s="2">
        <v>38.389999389648438</v>
      </c>
      <c r="W16" s="5">
        <v>2165.8067999999998</v>
      </c>
      <c r="X16" s="2"/>
      <c r="Y16" s="5"/>
      <c r="Z16" s="9"/>
      <c r="AA16" s="5"/>
      <c r="AB16" s="10"/>
      <c r="AC16" s="5"/>
      <c r="AD16" s="2"/>
      <c r="AE16" s="2"/>
      <c r="AF16" s="5"/>
      <c r="AG16" s="9"/>
      <c r="AH16" s="5"/>
      <c r="AI16" s="2"/>
      <c r="AJ16" s="5"/>
      <c r="AK16" s="3"/>
      <c r="AL16" s="5" t="s">
        <v>308</v>
      </c>
      <c r="AM16" s="3"/>
      <c r="AN16" s="5" t="s">
        <v>308</v>
      </c>
      <c r="AO16" s="2"/>
      <c r="AP16" s="5" t="s">
        <v>308</v>
      </c>
      <c r="AQ16" s="2"/>
      <c r="AR16" s="2"/>
      <c r="AS16" s="5">
        <f t="shared" si="2"/>
        <v>2165.8067999999998</v>
      </c>
      <c r="AT16" s="11">
        <f t="shared" si="3"/>
        <v>0.23071113720041281</v>
      </c>
      <c r="AU16" s="5">
        <f t="shared" si="4"/>
        <v>230.71113720041282</v>
      </c>
      <c r="AV16" s="12"/>
      <c r="AW16" s="5"/>
      <c r="AX16" s="13"/>
      <c r="AY16" s="5"/>
      <c r="AZ16" s="14"/>
      <c r="BA16" s="5"/>
      <c r="BB16" s="15"/>
      <c r="BC16" s="5"/>
      <c r="BD16"/>
      <c r="BE16"/>
    </row>
    <row r="17" spans="1:47" x14ac:dyDescent="0.25">
      <c r="A17" s="1" t="s">
        <v>270</v>
      </c>
      <c r="B17" s="1" t="s">
        <v>269</v>
      </c>
      <c r="C17" s="1" t="s">
        <v>98</v>
      </c>
      <c r="D17" s="1" t="s">
        <v>59</v>
      </c>
      <c r="E17" s="1" t="s">
        <v>96</v>
      </c>
      <c r="F17" s="1" t="s">
        <v>261</v>
      </c>
      <c r="G17" s="1" t="s">
        <v>62</v>
      </c>
      <c r="H17" s="1" t="s">
        <v>63</v>
      </c>
      <c r="I17" s="2">
        <v>156</v>
      </c>
      <c r="J17" s="2">
        <v>1.79</v>
      </c>
      <c r="K17" s="2">
        <f t="shared" si="0"/>
        <v>39.079999208450317</v>
      </c>
      <c r="L17" s="2">
        <f t="shared" si="1"/>
        <v>0</v>
      </c>
      <c r="V17" s="2">
        <v>39.079999208450317</v>
      </c>
      <c r="W17" s="5">
        <v>2053.8788</v>
      </c>
      <c r="AL17" s="5" t="s">
        <v>308</v>
      </c>
      <c r="AN17" s="5" t="s">
        <v>308</v>
      </c>
      <c r="AP17" s="5" t="s">
        <v>308</v>
      </c>
      <c r="AS17" s="5">
        <f t="shared" si="2"/>
        <v>2053.8788</v>
      </c>
      <c r="AT17" s="11">
        <f t="shared" si="3"/>
        <v>0.21878808101434499</v>
      </c>
      <c r="AU17" s="5">
        <f t="shared" si="4"/>
        <v>218.78808101434498</v>
      </c>
    </row>
    <row r="18" spans="1:47" x14ac:dyDescent="0.25">
      <c r="A18" s="1" t="s">
        <v>270</v>
      </c>
      <c r="B18" s="1" t="s">
        <v>269</v>
      </c>
      <c r="C18" s="1" t="s">
        <v>98</v>
      </c>
      <c r="D18" s="1" t="s">
        <v>59</v>
      </c>
      <c r="E18" s="1" t="s">
        <v>78</v>
      </c>
      <c r="F18" s="1" t="s">
        <v>261</v>
      </c>
      <c r="G18" s="1" t="s">
        <v>62</v>
      </c>
      <c r="H18" s="1" t="s">
        <v>63</v>
      </c>
      <c r="I18" s="2">
        <v>156</v>
      </c>
      <c r="J18" s="2">
        <v>40.74</v>
      </c>
      <c r="K18" s="2">
        <f t="shared" si="0"/>
        <v>39.840000152587891</v>
      </c>
      <c r="L18" s="2">
        <f t="shared" si="1"/>
        <v>0</v>
      </c>
      <c r="V18" s="2">
        <v>39.840000152587891</v>
      </c>
      <c r="W18" s="5">
        <v>1311.5328</v>
      </c>
      <c r="AL18" s="5" t="s">
        <v>308</v>
      </c>
      <c r="AN18" s="5" t="s">
        <v>308</v>
      </c>
      <c r="AP18" s="5" t="s">
        <v>308</v>
      </c>
      <c r="AS18" s="5">
        <f t="shared" si="2"/>
        <v>1311.5328</v>
      </c>
      <c r="AT18" s="11">
        <f t="shared" si="3"/>
        <v>0.13971016425086558</v>
      </c>
      <c r="AU18" s="5">
        <f t="shared" si="4"/>
        <v>139.71016425086557</v>
      </c>
    </row>
    <row r="19" spans="1:47" x14ac:dyDescent="0.25">
      <c r="A19" s="1" t="s">
        <v>270</v>
      </c>
      <c r="B19" s="1" t="s">
        <v>269</v>
      </c>
      <c r="C19" s="1" t="s">
        <v>98</v>
      </c>
      <c r="D19" s="1" t="s">
        <v>59</v>
      </c>
      <c r="E19" s="1" t="s">
        <v>69</v>
      </c>
      <c r="F19" s="1" t="s">
        <v>261</v>
      </c>
      <c r="G19" s="1" t="s">
        <v>62</v>
      </c>
      <c r="H19" s="1" t="s">
        <v>63</v>
      </c>
      <c r="I19" s="2">
        <v>156</v>
      </c>
      <c r="J19" s="2">
        <v>0.37</v>
      </c>
      <c r="K19" s="2">
        <f t="shared" si="0"/>
        <v>0.37000000476837158</v>
      </c>
      <c r="L19" s="2">
        <f t="shared" si="1"/>
        <v>0</v>
      </c>
      <c r="V19" s="2">
        <v>0.37000000476837158</v>
      </c>
      <c r="W19" s="5">
        <v>12.180400000000001</v>
      </c>
      <c r="AL19" s="5" t="s">
        <v>308</v>
      </c>
      <c r="AN19" s="5" t="s">
        <v>308</v>
      </c>
      <c r="AP19" s="5" t="s">
        <v>308</v>
      </c>
      <c r="AS19" s="5">
        <f t="shared" si="2"/>
        <v>12.180400000000001</v>
      </c>
      <c r="AT19" s="11">
        <f t="shared" si="3"/>
        <v>1.2975090555426775E-3</v>
      </c>
      <c r="AU19" s="5">
        <f t="shared" si="4"/>
        <v>1.2975090555426774</v>
      </c>
    </row>
    <row r="20" spans="1:47" x14ac:dyDescent="0.25">
      <c r="A20" s="1" t="s">
        <v>270</v>
      </c>
      <c r="B20" s="1" t="s">
        <v>269</v>
      </c>
      <c r="C20" s="1" t="s">
        <v>98</v>
      </c>
      <c r="D20" s="1" t="s">
        <v>59</v>
      </c>
      <c r="E20" s="1" t="s">
        <v>60</v>
      </c>
      <c r="F20" s="1" t="s">
        <v>261</v>
      </c>
      <c r="G20" s="1" t="s">
        <v>62</v>
      </c>
      <c r="H20" s="1" t="s">
        <v>63</v>
      </c>
      <c r="I20" s="2">
        <v>156</v>
      </c>
      <c r="J20" s="2">
        <v>0.03</v>
      </c>
      <c r="K20" s="2">
        <f t="shared" si="0"/>
        <v>2.999999932944775E-2</v>
      </c>
      <c r="L20" s="2">
        <f t="shared" si="1"/>
        <v>0</v>
      </c>
      <c r="V20" s="2">
        <v>2.999999932944775E-2</v>
      </c>
      <c r="W20" s="5">
        <v>0.98760000000000003</v>
      </c>
      <c r="AL20" s="5" t="s">
        <v>308</v>
      </c>
      <c r="AN20" s="5" t="s">
        <v>308</v>
      </c>
      <c r="AP20" s="5" t="s">
        <v>308</v>
      </c>
      <c r="AS20" s="5">
        <f t="shared" si="2"/>
        <v>0.98760000000000003</v>
      </c>
      <c r="AT20" s="11">
        <f t="shared" si="3"/>
        <v>1.0520343693589278E-4</v>
      </c>
      <c r="AU20" s="5">
        <f t="shared" si="4"/>
        <v>0.10520343693589278</v>
      </c>
    </row>
    <row r="21" spans="1:47" x14ac:dyDescent="0.25">
      <c r="A21" s="1" t="s">
        <v>268</v>
      </c>
      <c r="B21" s="1" t="s">
        <v>267</v>
      </c>
      <c r="C21" s="1" t="s">
        <v>266</v>
      </c>
      <c r="D21" s="1" t="s">
        <v>265</v>
      </c>
      <c r="E21" s="1" t="s">
        <v>82</v>
      </c>
      <c r="F21" s="1" t="s">
        <v>261</v>
      </c>
      <c r="G21" s="1" t="s">
        <v>62</v>
      </c>
      <c r="H21" s="1" t="s">
        <v>63</v>
      </c>
      <c r="I21" s="2">
        <v>220.7</v>
      </c>
      <c r="J21" s="2">
        <v>1.37</v>
      </c>
      <c r="K21" s="2">
        <f t="shared" si="0"/>
        <v>30.610000491142269</v>
      </c>
      <c r="L21" s="2">
        <f t="shared" si="1"/>
        <v>0</v>
      </c>
      <c r="V21" s="2">
        <v>30.610000491142269</v>
      </c>
      <c r="W21" s="5">
        <v>1116.9756</v>
      </c>
      <c r="AL21" s="5" t="s">
        <v>308</v>
      </c>
      <c r="AN21" s="5" t="s">
        <v>308</v>
      </c>
      <c r="AP21" s="5" t="s">
        <v>308</v>
      </c>
      <c r="AS21" s="5">
        <f t="shared" si="2"/>
        <v>1116.9756</v>
      </c>
      <c r="AT21" s="11">
        <f t="shared" si="3"/>
        <v>0.11898508717449471</v>
      </c>
      <c r="AU21" s="5">
        <f t="shared" si="4"/>
        <v>118.98508717449472</v>
      </c>
    </row>
    <row r="22" spans="1:47" x14ac:dyDescent="0.25">
      <c r="A22" s="1" t="s">
        <v>268</v>
      </c>
      <c r="B22" s="1" t="s">
        <v>267</v>
      </c>
      <c r="C22" s="1" t="s">
        <v>266</v>
      </c>
      <c r="D22" s="1" t="s">
        <v>265</v>
      </c>
      <c r="E22" s="1" t="s">
        <v>60</v>
      </c>
      <c r="F22" s="1" t="s">
        <v>261</v>
      </c>
      <c r="G22" s="1" t="s">
        <v>62</v>
      </c>
      <c r="H22" s="1" t="s">
        <v>63</v>
      </c>
      <c r="I22" s="2">
        <v>220.7</v>
      </c>
      <c r="J22" s="2">
        <v>39.51</v>
      </c>
      <c r="K22" s="2">
        <f t="shared" si="0"/>
        <v>73.889999389648438</v>
      </c>
      <c r="L22" s="2">
        <f t="shared" si="1"/>
        <v>0</v>
      </c>
      <c r="V22" s="2">
        <v>73.889999389648438</v>
      </c>
      <c r="W22" s="5">
        <v>2786.6779999999999</v>
      </c>
      <c r="AL22" s="5" t="s">
        <v>308</v>
      </c>
      <c r="AN22" s="5" t="s">
        <v>308</v>
      </c>
      <c r="AP22" s="5" t="s">
        <v>308</v>
      </c>
      <c r="AS22" s="5">
        <f t="shared" si="2"/>
        <v>2786.6779999999999</v>
      </c>
      <c r="AT22" s="11">
        <f t="shared" si="3"/>
        <v>0.29684903122077744</v>
      </c>
      <c r="AU22" s="5">
        <f t="shared" si="4"/>
        <v>296.84903122077742</v>
      </c>
    </row>
    <row r="23" spans="1:47" x14ac:dyDescent="0.25">
      <c r="A23" s="1" t="s">
        <v>268</v>
      </c>
      <c r="B23" s="1" t="s">
        <v>267</v>
      </c>
      <c r="C23" s="1" t="s">
        <v>266</v>
      </c>
      <c r="D23" s="1" t="s">
        <v>265</v>
      </c>
      <c r="E23" s="1" t="s">
        <v>72</v>
      </c>
      <c r="F23" s="1" t="s">
        <v>261</v>
      </c>
      <c r="G23" s="1" t="s">
        <v>62</v>
      </c>
      <c r="H23" s="1" t="s">
        <v>63</v>
      </c>
      <c r="I23" s="2">
        <v>220.7</v>
      </c>
      <c r="J23" s="2">
        <v>40.43</v>
      </c>
      <c r="K23" s="2">
        <f t="shared" si="0"/>
        <v>76.479999084025621</v>
      </c>
      <c r="L23" s="2">
        <f t="shared" si="1"/>
        <v>0</v>
      </c>
      <c r="V23" s="2">
        <v>76.479999084025621</v>
      </c>
      <c r="W23" s="5">
        <v>2518.38</v>
      </c>
      <c r="AL23" s="5" t="s">
        <v>308</v>
      </c>
      <c r="AN23" s="5" t="s">
        <v>308</v>
      </c>
      <c r="AP23" s="5" t="s">
        <v>308</v>
      </c>
      <c r="AS23" s="5">
        <f t="shared" si="2"/>
        <v>2518.38</v>
      </c>
      <c r="AT23" s="11">
        <f t="shared" si="3"/>
        <v>0.26826876418652656</v>
      </c>
      <c r="AU23" s="5">
        <f t="shared" si="4"/>
        <v>268.2687641865266</v>
      </c>
    </row>
    <row r="24" spans="1:47" x14ac:dyDescent="0.25">
      <c r="A24" s="1" t="s">
        <v>268</v>
      </c>
      <c r="B24" s="1" t="s">
        <v>267</v>
      </c>
      <c r="C24" s="1" t="s">
        <v>266</v>
      </c>
      <c r="D24" s="1" t="s">
        <v>265</v>
      </c>
      <c r="E24" s="1" t="s">
        <v>83</v>
      </c>
      <c r="F24" s="1" t="s">
        <v>261</v>
      </c>
      <c r="G24" s="1" t="s">
        <v>62</v>
      </c>
      <c r="H24" s="1" t="s">
        <v>63</v>
      </c>
      <c r="I24" s="2">
        <v>220.7</v>
      </c>
      <c r="J24" s="2">
        <v>0.95</v>
      </c>
      <c r="K24" s="2">
        <f t="shared" si="0"/>
        <v>79.099998474121094</v>
      </c>
      <c r="L24" s="2">
        <f t="shared" si="1"/>
        <v>0</v>
      </c>
      <c r="V24" s="2">
        <v>79.099998474121094</v>
      </c>
      <c r="W24" s="5">
        <v>2603.9720000000002</v>
      </c>
      <c r="AL24" s="5" t="s">
        <v>308</v>
      </c>
      <c r="AN24" s="5" t="s">
        <v>308</v>
      </c>
      <c r="AP24" s="5" t="s">
        <v>308</v>
      </c>
      <c r="AS24" s="5">
        <f t="shared" si="2"/>
        <v>2603.9720000000002</v>
      </c>
      <c r="AT24" s="11">
        <f t="shared" si="3"/>
        <v>0.27738639538763732</v>
      </c>
      <c r="AU24" s="5">
        <f t="shared" si="4"/>
        <v>277.38639538763732</v>
      </c>
    </row>
    <row r="25" spans="1:47" x14ac:dyDescent="0.25">
      <c r="A25" s="1" t="s">
        <v>268</v>
      </c>
      <c r="B25" s="1" t="s">
        <v>267</v>
      </c>
      <c r="C25" s="1" t="s">
        <v>266</v>
      </c>
      <c r="D25" s="1" t="s">
        <v>265</v>
      </c>
      <c r="E25" s="1" t="s">
        <v>94</v>
      </c>
      <c r="F25" s="1" t="s">
        <v>248</v>
      </c>
      <c r="G25" s="1" t="s">
        <v>62</v>
      </c>
      <c r="H25" s="1" t="s">
        <v>63</v>
      </c>
      <c r="I25" s="2">
        <v>220.7</v>
      </c>
      <c r="J25" s="2">
        <v>0.16</v>
      </c>
      <c r="K25" s="2">
        <f t="shared" si="0"/>
        <v>0.15999999642372131</v>
      </c>
      <c r="L25" s="2">
        <f t="shared" si="1"/>
        <v>0</v>
      </c>
      <c r="V25" s="2">
        <v>0.15999999642372131</v>
      </c>
      <c r="W25" s="5">
        <v>5.2672000000000008</v>
      </c>
      <c r="AL25" s="5" t="s">
        <v>308</v>
      </c>
      <c r="AN25" s="5" t="s">
        <v>308</v>
      </c>
      <c r="AP25" s="5" t="s">
        <v>308</v>
      </c>
      <c r="AS25" s="5">
        <f t="shared" si="2"/>
        <v>5.2672000000000008</v>
      </c>
      <c r="AT25" s="11">
        <f t="shared" si="3"/>
        <v>5.6108499699142821E-4</v>
      </c>
      <c r="AU25" s="5">
        <f t="shared" si="4"/>
        <v>0.56108499699142822</v>
      </c>
    </row>
    <row r="26" spans="1:47" x14ac:dyDescent="0.25">
      <c r="A26" s="1" t="s">
        <v>264</v>
      </c>
      <c r="B26" s="1" t="s">
        <v>263</v>
      </c>
      <c r="C26" s="1" t="s">
        <v>262</v>
      </c>
      <c r="D26" s="1" t="s">
        <v>59</v>
      </c>
      <c r="E26" s="1" t="s">
        <v>65</v>
      </c>
      <c r="F26" s="1" t="s">
        <v>261</v>
      </c>
      <c r="G26" s="1" t="s">
        <v>62</v>
      </c>
      <c r="H26" s="1" t="s">
        <v>63</v>
      </c>
      <c r="I26" s="2">
        <v>14.3</v>
      </c>
      <c r="J26" s="2">
        <v>0.39</v>
      </c>
      <c r="K26" s="2">
        <f t="shared" si="0"/>
        <v>0.38999998569488531</v>
      </c>
      <c r="L26" s="2">
        <f t="shared" si="1"/>
        <v>0</v>
      </c>
      <c r="V26" s="2">
        <v>0.38999998569488531</v>
      </c>
      <c r="W26" s="5">
        <v>12.83879952907562</v>
      </c>
      <c r="AL26" s="5" t="s">
        <v>308</v>
      </c>
      <c r="AN26" s="5" t="s">
        <v>308</v>
      </c>
      <c r="AP26" s="5" t="s">
        <v>308</v>
      </c>
      <c r="AS26" s="5">
        <f t="shared" si="2"/>
        <v>12.83879952907562</v>
      </c>
      <c r="AT26" s="11">
        <f t="shared" si="3"/>
        <v>1.3676446300016978E-3</v>
      </c>
      <c r="AU26" s="5">
        <f t="shared" si="4"/>
        <v>1.3676446300016978</v>
      </c>
    </row>
    <row r="27" spans="1:47" x14ac:dyDescent="0.25">
      <c r="A27" s="1" t="s">
        <v>264</v>
      </c>
      <c r="B27" s="1" t="s">
        <v>263</v>
      </c>
      <c r="C27" s="1" t="s">
        <v>262</v>
      </c>
      <c r="D27" s="1" t="s">
        <v>59</v>
      </c>
      <c r="E27" s="1" t="s">
        <v>69</v>
      </c>
      <c r="F27" s="1" t="s">
        <v>261</v>
      </c>
      <c r="G27" s="1" t="s">
        <v>62</v>
      </c>
      <c r="H27" s="1" t="s">
        <v>63</v>
      </c>
      <c r="I27" s="2">
        <v>14.3</v>
      </c>
      <c r="J27" s="2">
        <v>10.94</v>
      </c>
      <c r="K27" s="2">
        <f t="shared" si="0"/>
        <v>10.940000414848329</v>
      </c>
      <c r="L27" s="2">
        <f t="shared" si="1"/>
        <v>0</v>
      </c>
      <c r="V27" s="2">
        <v>10.940000414848329</v>
      </c>
      <c r="W27" s="5">
        <v>415.12121224403381</v>
      </c>
      <c r="AL27" s="5" t="s">
        <v>308</v>
      </c>
      <c r="AN27" s="5" t="s">
        <v>308</v>
      </c>
      <c r="AP27" s="5" t="s">
        <v>308</v>
      </c>
      <c r="AS27" s="5">
        <f t="shared" si="2"/>
        <v>415.12121224403381</v>
      </c>
      <c r="AT27" s="11">
        <f t="shared" si="3"/>
        <v>4.4220512629674531E-2</v>
      </c>
      <c r="AU27" s="5">
        <f t="shared" si="4"/>
        <v>44.220512629674531</v>
      </c>
    </row>
    <row r="28" spans="1:47" x14ac:dyDescent="0.25">
      <c r="A28" s="1" t="s">
        <v>264</v>
      </c>
      <c r="B28" s="1" t="s">
        <v>263</v>
      </c>
      <c r="C28" s="1" t="s">
        <v>262</v>
      </c>
      <c r="D28" s="1" t="s">
        <v>59</v>
      </c>
      <c r="E28" s="1" t="s">
        <v>68</v>
      </c>
      <c r="F28" s="1" t="s">
        <v>261</v>
      </c>
      <c r="G28" s="1" t="s">
        <v>62</v>
      </c>
      <c r="H28" s="1" t="s">
        <v>63</v>
      </c>
      <c r="I28" s="2">
        <v>14.3</v>
      </c>
      <c r="J28" s="2">
        <v>2.76</v>
      </c>
      <c r="K28" s="2">
        <f t="shared" si="0"/>
        <v>2.7599999904632568</v>
      </c>
      <c r="L28" s="2">
        <f t="shared" si="1"/>
        <v>0</v>
      </c>
      <c r="V28" s="2">
        <v>2.7599999904632568</v>
      </c>
      <c r="W28" s="5">
        <v>129.70479795932769</v>
      </c>
      <c r="AL28" s="5" t="s">
        <v>308</v>
      </c>
      <c r="AN28" s="5" t="s">
        <v>308</v>
      </c>
      <c r="AP28" s="5" t="s">
        <v>308</v>
      </c>
      <c r="AS28" s="5">
        <f t="shared" si="2"/>
        <v>129.70479795932769</v>
      </c>
      <c r="AT28" s="11">
        <f t="shared" si="3"/>
        <v>1.3816717833532648E-2</v>
      </c>
      <c r="AU28" s="5">
        <f t="shared" si="4"/>
        <v>13.816717833532648</v>
      </c>
    </row>
    <row r="29" spans="1:47" x14ac:dyDescent="0.25">
      <c r="A29" s="1" t="s">
        <v>290</v>
      </c>
      <c r="B29" s="1" t="s">
        <v>97</v>
      </c>
      <c r="C29" s="1" t="s">
        <v>98</v>
      </c>
      <c r="D29" s="1" t="s">
        <v>59</v>
      </c>
      <c r="E29" s="1" t="s">
        <v>77</v>
      </c>
      <c r="F29" s="1" t="s">
        <v>261</v>
      </c>
      <c r="G29" s="1" t="s">
        <v>62</v>
      </c>
      <c r="H29" s="1" t="s">
        <v>63</v>
      </c>
      <c r="I29" s="2">
        <v>120</v>
      </c>
      <c r="J29" s="2">
        <v>1.1599999999999999</v>
      </c>
      <c r="K29" s="2">
        <f t="shared" si="0"/>
        <v>1.1599999666213989</v>
      </c>
      <c r="L29" s="2">
        <f t="shared" si="1"/>
        <v>0</v>
      </c>
      <c r="V29" s="2">
        <v>1.1599999666213989</v>
      </c>
      <c r="W29" s="5">
        <v>38.187198901176451</v>
      </c>
      <c r="AL29" s="5" t="s">
        <v>308</v>
      </c>
      <c r="AN29" s="5" t="s">
        <v>308</v>
      </c>
      <c r="AP29" s="5" t="s">
        <v>308</v>
      </c>
      <c r="AS29" s="5">
        <f t="shared" si="2"/>
        <v>38.187198901176451</v>
      </c>
      <c r="AT29" s="11">
        <f t="shared" si="3"/>
        <v>4.067866111136402E-3</v>
      </c>
      <c r="AU29" s="5">
        <f t="shared" si="4"/>
        <v>4.0678661111364027</v>
      </c>
    </row>
    <row r="30" spans="1:47" x14ac:dyDescent="0.25">
      <c r="A30" s="1" t="s">
        <v>289</v>
      </c>
      <c r="B30" s="1" t="s">
        <v>252</v>
      </c>
      <c r="C30" s="1" t="s">
        <v>251</v>
      </c>
      <c r="D30" s="1" t="s">
        <v>250</v>
      </c>
      <c r="E30" s="1" t="s">
        <v>68</v>
      </c>
      <c r="F30" s="1" t="s">
        <v>248</v>
      </c>
      <c r="G30" s="1" t="s">
        <v>62</v>
      </c>
      <c r="H30" s="1" t="s">
        <v>63</v>
      </c>
      <c r="I30" s="2">
        <v>73.8</v>
      </c>
      <c r="J30" s="2">
        <v>0.21</v>
      </c>
      <c r="K30" s="2">
        <f t="shared" si="0"/>
        <v>0.2099999934434891</v>
      </c>
      <c r="L30" s="2">
        <f t="shared" si="1"/>
        <v>0</v>
      </c>
      <c r="V30" s="2">
        <v>0.2099999934434891</v>
      </c>
      <c r="W30" s="5">
        <v>6.9131997841596604</v>
      </c>
      <c r="AL30" s="5" t="s">
        <v>308</v>
      </c>
      <c r="AN30" s="5" t="s">
        <v>308</v>
      </c>
      <c r="AP30" s="5" t="s">
        <v>308</v>
      </c>
      <c r="AS30" s="5">
        <f t="shared" si="2"/>
        <v>6.9131997841596604</v>
      </c>
      <c r="AT30" s="11">
        <f t="shared" si="3"/>
        <v>7.3642403555899993E-4</v>
      </c>
      <c r="AU30" s="5">
        <f t="shared" si="4"/>
        <v>0.73642403555899993</v>
      </c>
    </row>
    <row r="31" spans="1:47" x14ac:dyDescent="0.25">
      <c r="A31" s="1" t="s">
        <v>289</v>
      </c>
      <c r="B31" s="1" t="s">
        <v>252</v>
      </c>
      <c r="C31" s="1" t="s">
        <v>251</v>
      </c>
      <c r="D31" s="1" t="s">
        <v>250</v>
      </c>
      <c r="E31" s="1" t="s">
        <v>67</v>
      </c>
      <c r="F31" s="1" t="s">
        <v>248</v>
      </c>
      <c r="G31" s="1" t="s">
        <v>62</v>
      </c>
      <c r="H31" s="1" t="s">
        <v>63</v>
      </c>
      <c r="I31" s="2">
        <v>73.8</v>
      </c>
      <c r="J31" s="2">
        <v>0.71</v>
      </c>
      <c r="K31" s="2">
        <f t="shared" si="0"/>
        <v>0.70999997854232788</v>
      </c>
      <c r="L31" s="2">
        <f t="shared" si="1"/>
        <v>0</v>
      </c>
      <c r="V31" s="2">
        <v>0.70999997854232788</v>
      </c>
      <c r="W31" s="5">
        <v>23.373199293613439</v>
      </c>
      <c r="AL31" s="5" t="s">
        <v>308</v>
      </c>
      <c r="AN31" s="5" t="s">
        <v>308</v>
      </c>
      <c r="AP31" s="5" t="s">
        <v>308</v>
      </c>
      <c r="AS31" s="5">
        <f t="shared" si="2"/>
        <v>23.373199293613439</v>
      </c>
      <c r="AT31" s="11">
        <f t="shared" si="3"/>
        <v>2.489814598902101E-3</v>
      </c>
      <c r="AU31" s="5">
        <f t="shared" si="4"/>
        <v>2.4898145989021012</v>
      </c>
    </row>
    <row r="32" spans="1:47" x14ac:dyDescent="0.25">
      <c r="A32" s="1" t="s">
        <v>260</v>
      </c>
      <c r="B32" s="1" t="s">
        <v>259</v>
      </c>
      <c r="C32" s="1" t="s">
        <v>258</v>
      </c>
      <c r="D32" s="1" t="s">
        <v>59</v>
      </c>
      <c r="E32" s="1" t="s">
        <v>96</v>
      </c>
      <c r="F32" s="1" t="s">
        <v>248</v>
      </c>
      <c r="G32" s="1" t="s">
        <v>62</v>
      </c>
      <c r="H32" s="1" t="s">
        <v>63</v>
      </c>
      <c r="I32" s="2">
        <v>79</v>
      </c>
      <c r="J32" s="2">
        <v>39.409999999999997</v>
      </c>
      <c r="K32" s="2">
        <f t="shared" si="0"/>
        <v>38.989998579025269</v>
      </c>
      <c r="L32" s="2">
        <f t="shared" si="1"/>
        <v>0</v>
      </c>
      <c r="V32" s="2">
        <v>38.989998579025269</v>
      </c>
      <c r="W32" s="5">
        <v>1370.4595999999999</v>
      </c>
      <c r="AL32" s="5" t="s">
        <v>308</v>
      </c>
      <c r="AN32" s="5" t="s">
        <v>308</v>
      </c>
      <c r="AP32" s="5" t="s">
        <v>308</v>
      </c>
      <c r="AS32" s="5">
        <f t="shared" si="2"/>
        <v>1370.4595999999999</v>
      </c>
      <c r="AT32" s="11">
        <f t="shared" si="3"/>
        <v>0.14598730265470719</v>
      </c>
      <c r="AU32" s="5">
        <f t="shared" si="4"/>
        <v>145.98730265470718</v>
      </c>
    </row>
    <row r="33" spans="1:47" x14ac:dyDescent="0.25">
      <c r="A33" s="1" t="s">
        <v>260</v>
      </c>
      <c r="B33" s="1" t="s">
        <v>259</v>
      </c>
      <c r="C33" s="1" t="s">
        <v>258</v>
      </c>
      <c r="D33" s="1" t="s">
        <v>59</v>
      </c>
      <c r="E33" s="1" t="s">
        <v>60</v>
      </c>
      <c r="F33" s="1" t="s">
        <v>248</v>
      </c>
      <c r="G33" s="1" t="s">
        <v>62</v>
      </c>
      <c r="H33" s="1" t="s">
        <v>63</v>
      </c>
      <c r="I33" s="2">
        <v>79</v>
      </c>
      <c r="J33" s="2">
        <v>0.9</v>
      </c>
      <c r="K33" s="2">
        <f t="shared" si="0"/>
        <v>0.88999998569488525</v>
      </c>
      <c r="L33" s="2">
        <f t="shared" si="1"/>
        <v>0</v>
      </c>
      <c r="V33" s="2">
        <v>0.88999998569488525</v>
      </c>
      <c r="W33" s="5">
        <v>29.2988</v>
      </c>
      <c r="AL33" s="5" t="s">
        <v>308</v>
      </c>
      <c r="AN33" s="5" t="s">
        <v>308</v>
      </c>
      <c r="AP33" s="5" t="s">
        <v>308</v>
      </c>
      <c r="AS33" s="5">
        <f t="shared" si="2"/>
        <v>29.2988</v>
      </c>
      <c r="AT33" s="11">
        <f t="shared" si="3"/>
        <v>3.1210352957648192E-3</v>
      </c>
      <c r="AU33" s="5">
        <f t="shared" si="4"/>
        <v>3.1210352957648189</v>
      </c>
    </row>
    <row r="34" spans="1:47" x14ac:dyDescent="0.25">
      <c r="A34" s="1" t="s">
        <v>260</v>
      </c>
      <c r="B34" s="1" t="s">
        <v>259</v>
      </c>
      <c r="C34" s="1" t="s">
        <v>258</v>
      </c>
      <c r="D34" s="1" t="s">
        <v>59</v>
      </c>
      <c r="E34" s="1" t="s">
        <v>94</v>
      </c>
      <c r="F34" s="1" t="s">
        <v>248</v>
      </c>
      <c r="G34" s="1" t="s">
        <v>62</v>
      </c>
      <c r="H34" s="1" t="s">
        <v>63</v>
      </c>
      <c r="I34" s="2">
        <v>79</v>
      </c>
      <c r="J34" s="2">
        <v>37.9</v>
      </c>
      <c r="K34" s="2">
        <f t="shared" si="0"/>
        <v>37.5</v>
      </c>
      <c r="L34" s="2">
        <f t="shared" si="1"/>
        <v>0</v>
      </c>
      <c r="V34" s="2">
        <v>37.5</v>
      </c>
      <c r="W34" s="5">
        <v>1242.73</v>
      </c>
      <c r="AL34" s="5" t="s">
        <v>308</v>
      </c>
      <c r="AN34" s="5" t="s">
        <v>308</v>
      </c>
      <c r="AP34" s="5" t="s">
        <v>308</v>
      </c>
      <c r="AS34" s="5">
        <f t="shared" si="2"/>
        <v>1242.73</v>
      </c>
      <c r="AT34" s="11">
        <f t="shared" si="3"/>
        <v>0.13238099147766508</v>
      </c>
      <c r="AU34" s="5">
        <f t="shared" si="4"/>
        <v>132.38099147766508</v>
      </c>
    </row>
    <row r="35" spans="1:47" x14ac:dyDescent="0.25">
      <c r="A35" s="1" t="s">
        <v>260</v>
      </c>
      <c r="B35" s="1" t="s">
        <v>259</v>
      </c>
      <c r="C35" s="1" t="s">
        <v>258</v>
      </c>
      <c r="D35" s="1" t="s">
        <v>59</v>
      </c>
      <c r="E35" s="1" t="s">
        <v>82</v>
      </c>
      <c r="F35" s="1" t="s">
        <v>248</v>
      </c>
      <c r="G35" s="1" t="s">
        <v>62</v>
      </c>
      <c r="H35" s="1" t="s">
        <v>63</v>
      </c>
      <c r="I35" s="2">
        <v>79</v>
      </c>
      <c r="J35" s="2">
        <v>0.03</v>
      </c>
      <c r="K35" s="2">
        <f t="shared" si="0"/>
        <v>2.999999932944775E-2</v>
      </c>
      <c r="L35" s="2">
        <f t="shared" si="1"/>
        <v>0</v>
      </c>
      <c r="V35" s="2">
        <v>2.999999932944775E-2</v>
      </c>
      <c r="W35" s="5">
        <v>0.98760000000000003</v>
      </c>
      <c r="AL35" s="5" t="s">
        <v>308</v>
      </c>
      <c r="AN35" s="5" t="s">
        <v>308</v>
      </c>
      <c r="AP35" s="5" t="s">
        <v>308</v>
      </c>
      <c r="AS35" s="5">
        <f t="shared" si="2"/>
        <v>0.98760000000000003</v>
      </c>
      <c r="AT35" s="11">
        <f t="shared" si="3"/>
        <v>1.0520343693589278E-4</v>
      </c>
      <c r="AU35" s="5">
        <f t="shared" si="4"/>
        <v>0.10520343693589278</v>
      </c>
    </row>
    <row r="36" spans="1:47" x14ac:dyDescent="0.25">
      <c r="A36" s="1" t="s">
        <v>260</v>
      </c>
      <c r="B36" s="1" t="s">
        <v>259</v>
      </c>
      <c r="C36" s="1" t="s">
        <v>258</v>
      </c>
      <c r="D36" s="1" t="s">
        <v>59</v>
      </c>
      <c r="E36" s="1" t="s">
        <v>110</v>
      </c>
      <c r="F36" s="1" t="s">
        <v>248</v>
      </c>
      <c r="G36" s="1" t="s">
        <v>62</v>
      </c>
      <c r="H36" s="1" t="s">
        <v>63</v>
      </c>
      <c r="I36" s="2">
        <v>79</v>
      </c>
      <c r="J36" s="2">
        <v>0.91</v>
      </c>
      <c r="K36" s="2">
        <f t="shared" si="0"/>
        <v>0.89999997615814209</v>
      </c>
      <c r="L36" s="2">
        <f t="shared" si="1"/>
        <v>0</v>
      </c>
      <c r="V36" s="2">
        <v>0.89999997615814209</v>
      </c>
      <c r="W36" s="5">
        <v>29.628</v>
      </c>
      <c r="AL36" s="5" t="s">
        <v>308</v>
      </c>
      <c r="AN36" s="5" t="s">
        <v>308</v>
      </c>
      <c r="AP36" s="5" t="s">
        <v>308</v>
      </c>
      <c r="AS36" s="5">
        <f t="shared" si="2"/>
        <v>29.628</v>
      </c>
      <c r="AT36" s="11">
        <f t="shared" si="3"/>
        <v>3.1561031080767831E-3</v>
      </c>
      <c r="AU36" s="5">
        <f t="shared" si="4"/>
        <v>3.1561031080767834</v>
      </c>
    </row>
    <row r="37" spans="1:47" x14ac:dyDescent="0.25">
      <c r="A37" s="1" t="s">
        <v>260</v>
      </c>
      <c r="B37" s="1" t="s">
        <v>259</v>
      </c>
      <c r="C37" s="1" t="s">
        <v>258</v>
      </c>
      <c r="D37" s="1" t="s">
        <v>59</v>
      </c>
      <c r="E37" s="1" t="s">
        <v>105</v>
      </c>
      <c r="F37" s="1" t="s">
        <v>248</v>
      </c>
      <c r="G37" s="1" t="s">
        <v>62</v>
      </c>
      <c r="H37" s="1" t="s">
        <v>63</v>
      </c>
      <c r="I37" s="2">
        <v>79</v>
      </c>
      <c r="J37" s="2">
        <v>0.69</v>
      </c>
      <c r="K37" s="2">
        <f t="shared" si="0"/>
        <v>0.68000000715255737</v>
      </c>
      <c r="L37" s="2">
        <f t="shared" si="1"/>
        <v>0</v>
      </c>
      <c r="V37" s="2">
        <v>0.68000000715255737</v>
      </c>
      <c r="W37" s="5">
        <v>22.3856</v>
      </c>
      <c r="AL37" s="5" t="s">
        <v>308</v>
      </c>
      <c r="AN37" s="5" t="s">
        <v>308</v>
      </c>
      <c r="AP37" s="5" t="s">
        <v>308</v>
      </c>
      <c r="AS37" s="5">
        <f t="shared" si="2"/>
        <v>22.3856</v>
      </c>
      <c r="AT37" s="11">
        <f t="shared" si="3"/>
        <v>2.3846112372135696E-3</v>
      </c>
      <c r="AU37" s="5">
        <f t="shared" si="4"/>
        <v>2.3846112372135697</v>
      </c>
    </row>
    <row r="38" spans="1:47" x14ac:dyDescent="0.25">
      <c r="A38" s="1" t="s">
        <v>257</v>
      </c>
      <c r="B38" s="1" t="s">
        <v>256</v>
      </c>
      <c r="C38" s="1" t="s">
        <v>255</v>
      </c>
      <c r="D38" s="1" t="s">
        <v>254</v>
      </c>
      <c r="E38" s="1" t="s">
        <v>67</v>
      </c>
      <c r="F38" s="1" t="s">
        <v>95</v>
      </c>
      <c r="G38" s="1" t="s">
        <v>62</v>
      </c>
      <c r="H38" s="1" t="s">
        <v>63</v>
      </c>
      <c r="I38" s="2">
        <v>116</v>
      </c>
      <c r="J38" s="2">
        <v>0.1</v>
      </c>
      <c r="K38" s="2">
        <f t="shared" si="0"/>
        <v>0.10000000149011611</v>
      </c>
      <c r="L38" s="2">
        <f t="shared" si="1"/>
        <v>0</v>
      </c>
      <c r="V38" s="2">
        <v>0.10000000149011611</v>
      </c>
      <c r="W38" s="5">
        <v>3.2919999999999998</v>
      </c>
      <c r="AL38" s="5" t="s">
        <v>308</v>
      </c>
      <c r="AN38" s="5" t="s">
        <v>308</v>
      </c>
      <c r="AP38" s="5" t="s">
        <v>308</v>
      </c>
      <c r="AS38" s="5">
        <f t="shared" si="2"/>
        <v>3.2919999999999998</v>
      </c>
      <c r="AT38" s="11">
        <f t="shared" si="3"/>
        <v>3.5067812311964257E-4</v>
      </c>
      <c r="AU38" s="5">
        <f t="shared" si="4"/>
        <v>0.35067812311964253</v>
      </c>
    </row>
    <row r="39" spans="1:47" x14ac:dyDescent="0.25">
      <c r="A39" s="1" t="s">
        <v>257</v>
      </c>
      <c r="B39" s="1" t="s">
        <v>256</v>
      </c>
      <c r="C39" s="1" t="s">
        <v>255</v>
      </c>
      <c r="D39" s="1" t="s">
        <v>254</v>
      </c>
      <c r="E39" s="1" t="s">
        <v>83</v>
      </c>
      <c r="F39" s="1" t="s">
        <v>248</v>
      </c>
      <c r="G39" s="1" t="s">
        <v>62</v>
      </c>
      <c r="H39" s="1" t="s">
        <v>63</v>
      </c>
      <c r="I39" s="2">
        <v>116</v>
      </c>
      <c r="J39" s="2">
        <v>39.270000000000003</v>
      </c>
      <c r="K39" s="2">
        <f t="shared" si="0"/>
        <v>38.629998445510857</v>
      </c>
      <c r="L39" s="2">
        <f t="shared" si="1"/>
        <v>0</v>
      </c>
      <c r="V39" s="2">
        <v>38.629998445510857</v>
      </c>
      <c r="W39" s="5">
        <v>1305.6071999999999</v>
      </c>
      <c r="AL39" s="5" t="s">
        <v>308</v>
      </c>
      <c r="AN39" s="5" t="s">
        <v>308</v>
      </c>
      <c r="AP39" s="5" t="s">
        <v>308</v>
      </c>
      <c r="AS39" s="5">
        <f t="shared" si="2"/>
        <v>1305.6071999999999</v>
      </c>
      <c r="AT39" s="11">
        <f t="shared" si="3"/>
        <v>0.13907894362925022</v>
      </c>
      <c r="AU39" s="5">
        <f t="shared" si="4"/>
        <v>139.07894362925023</v>
      </c>
    </row>
    <row r="40" spans="1:47" x14ac:dyDescent="0.25">
      <c r="A40" s="1" t="s">
        <v>257</v>
      </c>
      <c r="B40" s="1" t="s">
        <v>256</v>
      </c>
      <c r="C40" s="1" t="s">
        <v>255</v>
      </c>
      <c r="D40" s="1" t="s">
        <v>254</v>
      </c>
      <c r="E40" s="1" t="s">
        <v>82</v>
      </c>
      <c r="F40" s="1" t="s">
        <v>248</v>
      </c>
      <c r="G40" s="1" t="s">
        <v>62</v>
      </c>
      <c r="H40" s="1" t="s">
        <v>63</v>
      </c>
      <c r="I40" s="2">
        <v>116</v>
      </c>
      <c r="J40" s="2">
        <v>39.56</v>
      </c>
      <c r="K40" s="2">
        <f t="shared" si="0"/>
        <v>38.920000910758972</v>
      </c>
      <c r="L40" s="2">
        <f t="shared" si="1"/>
        <v>0</v>
      </c>
      <c r="V40" s="2">
        <v>38.920000910758972</v>
      </c>
      <c r="W40" s="5">
        <v>1285.5260000000001</v>
      </c>
      <c r="AL40" s="5" t="s">
        <v>308</v>
      </c>
      <c r="AN40" s="5" t="s">
        <v>308</v>
      </c>
      <c r="AP40" s="5" t="s">
        <v>308</v>
      </c>
      <c r="AS40" s="5">
        <f t="shared" si="2"/>
        <v>1285.5260000000001</v>
      </c>
      <c r="AT40" s="11">
        <f t="shared" si="3"/>
        <v>0.13693980707822043</v>
      </c>
      <c r="AU40" s="5">
        <f t="shared" si="4"/>
        <v>136.93980707822044</v>
      </c>
    </row>
    <row r="41" spans="1:47" x14ac:dyDescent="0.25">
      <c r="A41" s="1" t="s">
        <v>257</v>
      </c>
      <c r="B41" s="1" t="s">
        <v>256</v>
      </c>
      <c r="C41" s="1" t="s">
        <v>255</v>
      </c>
      <c r="D41" s="1" t="s">
        <v>254</v>
      </c>
      <c r="E41" s="1" t="s">
        <v>110</v>
      </c>
      <c r="F41" s="1" t="s">
        <v>248</v>
      </c>
      <c r="G41" s="1" t="s">
        <v>62</v>
      </c>
      <c r="H41" s="1" t="s">
        <v>63</v>
      </c>
      <c r="I41" s="2">
        <v>116</v>
      </c>
      <c r="J41" s="2">
        <v>38.97</v>
      </c>
      <c r="K41" s="2">
        <f t="shared" si="0"/>
        <v>38.340000152587891</v>
      </c>
      <c r="L41" s="2">
        <f t="shared" si="1"/>
        <v>0</v>
      </c>
      <c r="V41" s="2">
        <v>38.340000152587891</v>
      </c>
      <c r="W41" s="5">
        <v>1262.1528000000001</v>
      </c>
      <c r="AL41" s="5" t="s">
        <v>308</v>
      </c>
      <c r="AN41" s="5" t="s">
        <v>308</v>
      </c>
      <c r="AP41" s="5" t="s">
        <v>308</v>
      </c>
      <c r="AS41" s="5">
        <f t="shared" si="2"/>
        <v>1262.1528000000001</v>
      </c>
      <c r="AT41" s="11">
        <f t="shared" si="3"/>
        <v>0.13444999240407096</v>
      </c>
      <c r="AU41" s="5">
        <f t="shared" si="4"/>
        <v>134.44999240407097</v>
      </c>
    </row>
    <row r="42" spans="1:47" x14ac:dyDescent="0.25">
      <c r="A42" s="1" t="s">
        <v>253</v>
      </c>
      <c r="B42" s="1" t="s">
        <v>252</v>
      </c>
      <c r="C42" s="1" t="s">
        <v>251</v>
      </c>
      <c r="D42" s="1" t="s">
        <v>250</v>
      </c>
      <c r="E42" s="1" t="s">
        <v>86</v>
      </c>
      <c r="F42" s="1" t="s">
        <v>248</v>
      </c>
      <c r="G42" s="1" t="s">
        <v>62</v>
      </c>
      <c r="H42" s="1" t="s">
        <v>63</v>
      </c>
      <c r="I42" s="2">
        <v>158</v>
      </c>
      <c r="J42" s="2">
        <v>38.659999999999997</v>
      </c>
      <c r="K42" s="2">
        <f t="shared" si="0"/>
        <v>38.599998474121087</v>
      </c>
      <c r="L42" s="2">
        <f t="shared" si="1"/>
        <v>0</v>
      </c>
      <c r="V42" s="2">
        <v>38.599998474121087</v>
      </c>
      <c r="W42" s="5">
        <v>1440.5791999999999</v>
      </c>
      <c r="AL42" s="5" t="s">
        <v>308</v>
      </c>
      <c r="AN42" s="5" t="s">
        <v>308</v>
      </c>
      <c r="AP42" s="5" t="s">
        <v>308</v>
      </c>
      <c r="AS42" s="5">
        <f t="shared" si="2"/>
        <v>1440.5791999999999</v>
      </c>
      <c r="AT42" s="11">
        <f t="shared" si="3"/>
        <v>0.15345674667715559</v>
      </c>
      <c r="AU42" s="5">
        <f t="shared" si="4"/>
        <v>153.45674667715559</v>
      </c>
    </row>
    <row r="43" spans="1:47" x14ac:dyDescent="0.25">
      <c r="A43" s="1" t="s">
        <v>253</v>
      </c>
      <c r="B43" s="1" t="s">
        <v>252</v>
      </c>
      <c r="C43" s="1" t="s">
        <v>251</v>
      </c>
      <c r="D43" s="1" t="s">
        <v>250</v>
      </c>
      <c r="E43" s="1" t="s">
        <v>96</v>
      </c>
      <c r="F43" s="1" t="s">
        <v>248</v>
      </c>
      <c r="G43" s="1" t="s">
        <v>62</v>
      </c>
      <c r="H43" s="1" t="s">
        <v>63</v>
      </c>
      <c r="I43" s="2">
        <v>158</v>
      </c>
      <c r="J43" s="2">
        <v>0.98</v>
      </c>
      <c r="K43" s="2">
        <f t="shared" si="0"/>
        <v>0.97999997437000275</v>
      </c>
      <c r="L43" s="2">
        <f t="shared" si="1"/>
        <v>0</v>
      </c>
      <c r="V43" s="2">
        <v>0.97999997437000275</v>
      </c>
      <c r="W43" s="5">
        <v>34.895200000000003</v>
      </c>
      <c r="AL43" s="5" t="s">
        <v>308</v>
      </c>
      <c r="AN43" s="5" t="s">
        <v>308</v>
      </c>
      <c r="AP43" s="5" t="s">
        <v>308</v>
      </c>
      <c r="AS43" s="5">
        <f t="shared" si="2"/>
        <v>34.895200000000003</v>
      </c>
      <c r="AT43" s="11">
        <f t="shared" si="3"/>
        <v>3.7171881050682113E-3</v>
      </c>
      <c r="AU43" s="5">
        <f t="shared" si="4"/>
        <v>3.7171881050682112</v>
      </c>
    </row>
    <row r="44" spans="1:47" x14ac:dyDescent="0.25">
      <c r="A44" s="1" t="s">
        <v>253</v>
      </c>
      <c r="B44" s="1" t="s">
        <v>252</v>
      </c>
      <c r="C44" s="1" t="s">
        <v>251</v>
      </c>
      <c r="D44" s="1" t="s">
        <v>250</v>
      </c>
      <c r="E44" s="1" t="s">
        <v>60</v>
      </c>
      <c r="F44" s="1" t="s">
        <v>248</v>
      </c>
      <c r="G44" s="1" t="s">
        <v>62</v>
      </c>
      <c r="H44" s="1" t="s">
        <v>63</v>
      </c>
      <c r="I44" s="2">
        <v>158</v>
      </c>
      <c r="J44" s="2">
        <v>0.02</v>
      </c>
      <c r="K44" s="2">
        <f t="shared" si="0"/>
        <v>1.9999999552965161E-2</v>
      </c>
      <c r="L44" s="2">
        <f t="shared" si="1"/>
        <v>0</v>
      </c>
      <c r="V44" s="2">
        <v>1.9999999552965161E-2</v>
      </c>
      <c r="W44" s="5">
        <v>0.6584000000000001</v>
      </c>
      <c r="AL44" s="5" t="s">
        <v>308</v>
      </c>
      <c r="AN44" s="5" t="s">
        <v>308</v>
      </c>
      <c r="AP44" s="5" t="s">
        <v>308</v>
      </c>
      <c r="AS44" s="5">
        <f t="shared" si="2"/>
        <v>0.6584000000000001</v>
      </c>
      <c r="AT44" s="11">
        <f t="shared" si="3"/>
        <v>7.0135624623928527E-5</v>
      </c>
      <c r="AU44" s="5">
        <f t="shared" si="4"/>
        <v>7.0135624623928527E-2</v>
      </c>
    </row>
    <row r="45" spans="1:47" x14ac:dyDescent="0.25">
      <c r="A45" s="1" t="s">
        <v>253</v>
      </c>
      <c r="B45" s="1" t="s">
        <v>252</v>
      </c>
      <c r="C45" s="1" t="s">
        <v>251</v>
      </c>
      <c r="D45" s="1" t="s">
        <v>250</v>
      </c>
      <c r="E45" s="1" t="s">
        <v>78</v>
      </c>
      <c r="F45" s="1" t="s">
        <v>248</v>
      </c>
      <c r="G45" s="1" t="s">
        <v>62</v>
      </c>
      <c r="H45" s="1" t="s">
        <v>63</v>
      </c>
      <c r="I45" s="2">
        <v>158</v>
      </c>
      <c r="J45" s="2">
        <v>40.020000000000003</v>
      </c>
      <c r="K45" s="2">
        <f t="shared" si="0"/>
        <v>39.930000305175781</v>
      </c>
      <c r="L45" s="2">
        <f t="shared" si="1"/>
        <v>0</v>
      </c>
      <c r="V45" s="2">
        <v>39.930000305175781</v>
      </c>
      <c r="W45" s="5">
        <v>2017.9960000000001</v>
      </c>
      <c r="AL45" s="5" t="s">
        <v>308</v>
      </c>
      <c r="AN45" s="5" t="s">
        <v>308</v>
      </c>
      <c r="AP45" s="5" t="s">
        <v>308</v>
      </c>
      <c r="AS45" s="5">
        <f t="shared" si="2"/>
        <v>2017.9960000000001</v>
      </c>
      <c r="AT45" s="11">
        <f t="shared" si="3"/>
        <v>0.21496568947234088</v>
      </c>
      <c r="AU45" s="5">
        <f t="shared" si="4"/>
        <v>214.9656894723409</v>
      </c>
    </row>
    <row r="46" spans="1:47" x14ac:dyDescent="0.25">
      <c r="A46" s="1" t="s">
        <v>253</v>
      </c>
      <c r="B46" s="1" t="s">
        <v>252</v>
      </c>
      <c r="C46" s="1" t="s">
        <v>251</v>
      </c>
      <c r="D46" s="1" t="s">
        <v>250</v>
      </c>
      <c r="E46" s="1" t="s">
        <v>94</v>
      </c>
      <c r="F46" s="1" t="s">
        <v>248</v>
      </c>
      <c r="G46" s="1" t="s">
        <v>62</v>
      </c>
      <c r="H46" s="1" t="s">
        <v>63</v>
      </c>
      <c r="I46" s="2">
        <v>158</v>
      </c>
      <c r="J46" s="2">
        <v>0.86</v>
      </c>
      <c r="K46" s="2">
        <f t="shared" si="0"/>
        <v>0.86000001430511475</v>
      </c>
      <c r="L46" s="2">
        <f t="shared" si="1"/>
        <v>0</v>
      </c>
      <c r="V46" s="2">
        <v>0.86000001430511475</v>
      </c>
      <c r="W46" s="5">
        <v>28.311199999999999</v>
      </c>
      <c r="AL46" s="5" t="s">
        <v>308</v>
      </c>
      <c r="AN46" s="5" t="s">
        <v>308</v>
      </c>
      <c r="AP46" s="5" t="s">
        <v>308</v>
      </c>
      <c r="AS46" s="5">
        <f t="shared" si="2"/>
        <v>28.311199999999999</v>
      </c>
      <c r="AT46" s="11">
        <f t="shared" si="3"/>
        <v>3.015831858828926E-3</v>
      </c>
      <c r="AU46" s="5">
        <f t="shared" si="4"/>
        <v>3.0158318588289257</v>
      </c>
    </row>
    <row r="47" spans="1:47" x14ac:dyDescent="0.25">
      <c r="A47" s="1" t="s">
        <v>253</v>
      </c>
      <c r="B47" s="1" t="s">
        <v>252</v>
      </c>
      <c r="C47" s="1" t="s">
        <v>251</v>
      </c>
      <c r="D47" s="1" t="s">
        <v>250</v>
      </c>
      <c r="E47" s="1" t="s">
        <v>77</v>
      </c>
      <c r="F47" s="1" t="s">
        <v>248</v>
      </c>
      <c r="G47" s="1" t="s">
        <v>62</v>
      </c>
      <c r="H47" s="1" t="s">
        <v>63</v>
      </c>
      <c r="I47" s="2">
        <v>158</v>
      </c>
      <c r="J47" s="2">
        <v>38.06</v>
      </c>
      <c r="K47" s="2">
        <f t="shared" si="0"/>
        <v>37.99000072479248</v>
      </c>
      <c r="L47" s="2">
        <f t="shared" si="1"/>
        <v>0</v>
      </c>
      <c r="V47" s="2">
        <v>37.99000072479248</v>
      </c>
      <c r="W47" s="5">
        <v>2112.4764</v>
      </c>
      <c r="AL47" s="5" t="s">
        <v>308</v>
      </c>
      <c r="AN47" s="5" t="s">
        <v>308</v>
      </c>
      <c r="AP47" s="5" t="s">
        <v>308</v>
      </c>
      <c r="AS47" s="5">
        <f t="shared" si="2"/>
        <v>2112.4764</v>
      </c>
      <c r="AT47" s="11">
        <f t="shared" si="3"/>
        <v>0.22503015160587461</v>
      </c>
      <c r="AU47" s="5">
        <f t="shared" si="4"/>
        <v>225.03015160587461</v>
      </c>
    </row>
    <row r="48" spans="1:47" x14ac:dyDescent="0.25">
      <c r="A48" s="1" t="s">
        <v>253</v>
      </c>
      <c r="B48" s="1" t="s">
        <v>252</v>
      </c>
      <c r="C48" s="1" t="s">
        <v>251</v>
      </c>
      <c r="D48" s="1" t="s">
        <v>250</v>
      </c>
      <c r="E48" s="1" t="s">
        <v>65</v>
      </c>
      <c r="F48" s="1" t="s">
        <v>248</v>
      </c>
      <c r="G48" s="1" t="s">
        <v>62</v>
      </c>
      <c r="H48" s="1" t="s">
        <v>63</v>
      </c>
      <c r="I48" s="2">
        <v>158</v>
      </c>
      <c r="J48" s="2">
        <v>38.51</v>
      </c>
      <c r="K48" s="2">
        <f t="shared" si="0"/>
        <v>38.439998626708977</v>
      </c>
      <c r="L48" s="2">
        <f t="shared" si="1"/>
        <v>0</v>
      </c>
      <c r="V48" s="2">
        <v>38.439998626708977</v>
      </c>
      <c r="W48" s="5">
        <v>1958.4108000000001</v>
      </c>
      <c r="AL48" s="5" t="s">
        <v>308</v>
      </c>
      <c r="AN48" s="5" t="s">
        <v>308</v>
      </c>
      <c r="AP48" s="5" t="s">
        <v>308</v>
      </c>
      <c r="AS48" s="5">
        <f t="shared" si="2"/>
        <v>1958.4108000000001</v>
      </c>
      <c r="AT48" s="11">
        <f t="shared" si="3"/>
        <v>0.20861841544387538</v>
      </c>
      <c r="AU48" s="5">
        <f t="shared" si="4"/>
        <v>208.61841544387539</v>
      </c>
    </row>
    <row r="49" spans="1:47" x14ac:dyDescent="0.25">
      <c r="A49" s="1" t="s">
        <v>253</v>
      </c>
      <c r="B49" s="1" t="s">
        <v>252</v>
      </c>
      <c r="C49" s="1" t="s">
        <v>251</v>
      </c>
      <c r="D49" s="1" t="s">
        <v>250</v>
      </c>
      <c r="E49" s="1" t="s">
        <v>68</v>
      </c>
      <c r="F49" s="1" t="s">
        <v>248</v>
      </c>
      <c r="G49" s="1" t="s">
        <v>62</v>
      </c>
      <c r="H49" s="1" t="s">
        <v>63</v>
      </c>
      <c r="I49" s="2">
        <v>158</v>
      </c>
      <c r="J49" s="2">
        <v>0.53</v>
      </c>
      <c r="K49" s="2">
        <f t="shared" si="0"/>
        <v>0.54000000655651093</v>
      </c>
      <c r="L49" s="2">
        <f t="shared" si="1"/>
        <v>0</v>
      </c>
      <c r="V49" s="2">
        <v>0.54000000655651093</v>
      </c>
      <c r="W49" s="5">
        <v>27.652799999999999</v>
      </c>
      <c r="AL49" s="5" t="s">
        <v>308</v>
      </c>
      <c r="AN49" s="5" t="s">
        <v>308</v>
      </c>
      <c r="AP49" s="5" t="s">
        <v>308</v>
      </c>
      <c r="AS49" s="5">
        <f t="shared" si="2"/>
        <v>27.652799999999999</v>
      </c>
      <c r="AT49" s="11">
        <f t="shared" si="3"/>
        <v>2.9456962342049977E-3</v>
      </c>
      <c r="AU49" s="5">
        <f t="shared" si="4"/>
        <v>2.9456962342049975</v>
      </c>
    </row>
    <row r="50" spans="1:47" x14ac:dyDescent="0.25">
      <c r="A50" s="1" t="s">
        <v>253</v>
      </c>
      <c r="B50" s="1" t="s">
        <v>252</v>
      </c>
      <c r="C50" s="1" t="s">
        <v>251</v>
      </c>
      <c r="D50" s="1" t="s">
        <v>250</v>
      </c>
      <c r="E50" s="1" t="s">
        <v>69</v>
      </c>
      <c r="F50" s="1" t="s">
        <v>248</v>
      </c>
      <c r="G50" s="1" t="s">
        <v>62</v>
      </c>
      <c r="H50" s="1" t="s">
        <v>63</v>
      </c>
      <c r="I50" s="2">
        <v>158</v>
      </c>
      <c r="J50" s="2">
        <v>0.63</v>
      </c>
      <c r="K50" s="2">
        <f t="shared" si="0"/>
        <v>0.63999998569488525</v>
      </c>
      <c r="L50" s="2">
        <f t="shared" si="1"/>
        <v>0</v>
      </c>
      <c r="V50" s="2">
        <v>0.63999998569488525</v>
      </c>
      <c r="W50" s="5">
        <v>31.603200000000001</v>
      </c>
      <c r="AL50" s="5" t="s">
        <v>308</v>
      </c>
      <c r="AN50" s="5" t="s">
        <v>308</v>
      </c>
      <c r="AP50" s="5" t="s">
        <v>308</v>
      </c>
      <c r="AS50" s="5">
        <f t="shared" si="2"/>
        <v>31.603200000000001</v>
      </c>
      <c r="AT50" s="11">
        <f t="shared" si="3"/>
        <v>3.3665099819485691E-3</v>
      </c>
      <c r="AU50" s="5">
        <f t="shared" si="4"/>
        <v>3.3665099819485689</v>
      </c>
    </row>
    <row r="51" spans="1:47" x14ac:dyDescent="0.25">
      <c r="A51" s="1" t="s">
        <v>249</v>
      </c>
      <c r="B51" s="1" t="s">
        <v>246</v>
      </c>
      <c r="C51" s="1" t="s">
        <v>245</v>
      </c>
      <c r="D51" s="1" t="s">
        <v>165</v>
      </c>
      <c r="E51" s="1" t="s">
        <v>60</v>
      </c>
      <c r="F51" s="1" t="s">
        <v>248</v>
      </c>
      <c r="G51" s="1" t="s">
        <v>62</v>
      </c>
      <c r="H51" s="1" t="s">
        <v>63</v>
      </c>
      <c r="I51" s="2">
        <v>240</v>
      </c>
      <c r="J51" s="2">
        <v>39.46</v>
      </c>
      <c r="K51" s="2">
        <f t="shared" si="0"/>
        <v>39.460001468658447</v>
      </c>
      <c r="L51" s="2">
        <f t="shared" si="1"/>
        <v>0</v>
      </c>
      <c r="V51" s="2">
        <v>39.460001468658447</v>
      </c>
      <c r="W51" s="5">
        <v>1495.555641441345</v>
      </c>
      <c r="AL51" s="5" t="s">
        <v>308</v>
      </c>
      <c r="AN51" s="5" t="s">
        <v>308</v>
      </c>
      <c r="AP51" s="5" t="s">
        <v>308</v>
      </c>
      <c r="AS51" s="5">
        <f t="shared" si="2"/>
        <v>1495.555641441345</v>
      </c>
      <c r="AT51" s="11">
        <f t="shared" si="3"/>
        <v>0.15931307574776549</v>
      </c>
      <c r="AU51" s="5">
        <f t="shared" si="4"/>
        <v>159.31307574776548</v>
      </c>
    </row>
    <row r="52" spans="1:47" x14ac:dyDescent="0.25">
      <c r="A52" s="1" t="s">
        <v>249</v>
      </c>
      <c r="B52" s="1" t="s">
        <v>246</v>
      </c>
      <c r="C52" s="1" t="s">
        <v>245</v>
      </c>
      <c r="D52" s="1" t="s">
        <v>165</v>
      </c>
      <c r="E52" s="1" t="s">
        <v>72</v>
      </c>
      <c r="F52" s="1" t="s">
        <v>248</v>
      </c>
      <c r="G52" s="1" t="s">
        <v>62</v>
      </c>
      <c r="H52" s="1" t="s">
        <v>63</v>
      </c>
      <c r="I52" s="2">
        <v>240</v>
      </c>
      <c r="J52" s="2">
        <v>40.1</v>
      </c>
      <c r="K52" s="2">
        <f t="shared" si="0"/>
        <v>39.999999046325676</v>
      </c>
      <c r="L52" s="2">
        <f t="shared" si="1"/>
        <v>0</v>
      </c>
      <c r="V52" s="2">
        <v>39.999999046325676</v>
      </c>
      <c r="W52" s="5">
        <v>1589.7067999999999</v>
      </c>
      <c r="AL52" s="5" t="s">
        <v>308</v>
      </c>
      <c r="AN52" s="5" t="s">
        <v>308</v>
      </c>
      <c r="AP52" s="5" t="s">
        <v>308</v>
      </c>
      <c r="AS52" s="5">
        <f t="shared" si="2"/>
        <v>1589.7067999999999</v>
      </c>
      <c r="AT52" s="11">
        <f t="shared" si="3"/>
        <v>0.16934246565447539</v>
      </c>
      <c r="AU52" s="5">
        <f t="shared" si="4"/>
        <v>169.3424656544754</v>
      </c>
    </row>
    <row r="53" spans="1:47" x14ac:dyDescent="0.25">
      <c r="A53" s="1" t="s">
        <v>249</v>
      </c>
      <c r="B53" s="1" t="s">
        <v>246</v>
      </c>
      <c r="C53" s="1" t="s">
        <v>245</v>
      </c>
      <c r="D53" s="1" t="s">
        <v>165</v>
      </c>
      <c r="E53" s="1" t="s">
        <v>68</v>
      </c>
      <c r="F53" s="1" t="s">
        <v>248</v>
      </c>
      <c r="G53" s="1" t="s">
        <v>62</v>
      </c>
      <c r="H53" s="1" t="s">
        <v>63</v>
      </c>
      <c r="I53" s="2">
        <v>240</v>
      </c>
      <c r="J53" s="2">
        <v>37.090000000000003</v>
      </c>
      <c r="K53" s="2">
        <f t="shared" si="0"/>
        <v>37.089999198913567</v>
      </c>
      <c r="L53" s="2">
        <f t="shared" si="1"/>
        <v>0</v>
      </c>
      <c r="V53" s="2">
        <v>37.089999198913567</v>
      </c>
      <c r="W53" s="5">
        <v>2010.0951510238649</v>
      </c>
      <c r="AL53" s="5" t="s">
        <v>308</v>
      </c>
      <c r="AN53" s="5" t="s">
        <v>308</v>
      </c>
      <c r="AP53" s="5" t="s">
        <v>308</v>
      </c>
      <c r="AS53" s="5">
        <f t="shared" si="2"/>
        <v>2010.0951510238649</v>
      </c>
      <c r="AT53" s="11">
        <f t="shared" si="3"/>
        <v>0.21412405675970336</v>
      </c>
      <c r="AU53" s="5">
        <f t="shared" si="4"/>
        <v>214.12405675970336</v>
      </c>
    </row>
    <row r="54" spans="1:47" x14ac:dyDescent="0.25">
      <c r="A54" s="1" t="s">
        <v>249</v>
      </c>
      <c r="B54" s="1" t="s">
        <v>246</v>
      </c>
      <c r="C54" s="1" t="s">
        <v>245</v>
      </c>
      <c r="D54" s="1" t="s">
        <v>165</v>
      </c>
      <c r="E54" s="1" t="s">
        <v>67</v>
      </c>
      <c r="F54" s="1" t="s">
        <v>248</v>
      </c>
      <c r="G54" s="1" t="s">
        <v>62</v>
      </c>
      <c r="H54" s="1" t="s">
        <v>63</v>
      </c>
      <c r="I54" s="2">
        <v>240</v>
      </c>
      <c r="J54" s="2">
        <v>37.74</v>
      </c>
      <c r="K54" s="2">
        <f t="shared" si="0"/>
        <v>37.740001440048218</v>
      </c>
      <c r="L54" s="2">
        <f t="shared" si="1"/>
        <v>0</v>
      </c>
      <c r="V54" s="2">
        <v>37.740001440048218</v>
      </c>
      <c r="W54" s="5">
        <v>2363.6560926151269</v>
      </c>
      <c r="AL54" s="5" t="s">
        <v>308</v>
      </c>
      <c r="AN54" s="5" t="s">
        <v>308</v>
      </c>
      <c r="AP54" s="5" t="s">
        <v>308</v>
      </c>
      <c r="AS54" s="5">
        <f t="shared" si="2"/>
        <v>2363.6560926151269</v>
      </c>
      <c r="AT54" s="11">
        <f t="shared" si="3"/>
        <v>0.25178690226566852</v>
      </c>
      <c r="AU54" s="5">
        <f t="shared" si="4"/>
        <v>251.78690226566854</v>
      </c>
    </row>
    <row r="55" spans="1:47" x14ac:dyDescent="0.25">
      <c r="A55" s="1" t="s">
        <v>249</v>
      </c>
      <c r="B55" s="1" t="s">
        <v>246</v>
      </c>
      <c r="C55" s="1" t="s">
        <v>245</v>
      </c>
      <c r="D55" s="1" t="s">
        <v>165</v>
      </c>
      <c r="E55" s="1" t="s">
        <v>83</v>
      </c>
      <c r="F55" s="1" t="s">
        <v>248</v>
      </c>
      <c r="G55" s="1" t="s">
        <v>62</v>
      </c>
      <c r="H55" s="1" t="s">
        <v>63</v>
      </c>
      <c r="I55" s="2">
        <v>240</v>
      </c>
      <c r="J55" s="2">
        <v>1.27</v>
      </c>
      <c r="K55" s="2">
        <f t="shared" si="0"/>
        <v>1.2699999809265139</v>
      </c>
      <c r="L55" s="2">
        <f t="shared" si="1"/>
        <v>0</v>
      </c>
      <c r="V55" s="2">
        <v>1.2699999809265139</v>
      </c>
      <c r="W55" s="5">
        <v>41.80839937210083</v>
      </c>
      <c r="AL55" s="5" t="s">
        <v>308</v>
      </c>
      <c r="AN55" s="5" t="s">
        <v>308</v>
      </c>
      <c r="AP55" s="5" t="s">
        <v>308</v>
      </c>
      <c r="AS55" s="5">
        <f t="shared" si="2"/>
        <v>41.80839937210083</v>
      </c>
      <c r="AT55" s="11">
        <f t="shared" si="3"/>
        <v>4.4536120967329168E-3</v>
      </c>
      <c r="AU55" s="5">
        <f t="shared" si="4"/>
        <v>4.4536120967329165</v>
      </c>
    </row>
    <row r="56" spans="1:47" x14ac:dyDescent="0.25">
      <c r="A56" s="1" t="s">
        <v>249</v>
      </c>
      <c r="B56" s="1" t="s">
        <v>246</v>
      </c>
      <c r="C56" s="1" t="s">
        <v>245</v>
      </c>
      <c r="D56" s="1" t="s">
        <v>165</v>
      </c>
      <c r="E56" s="1" t="s">
        <v>82</v>
      </c>
      <c r="F56" s="1" t="s">
        <v>248</v>
      </c>
      <c r="G56" s="1" t="s">
        <v>62</v>
      </c>
      <c r="H56" s="1" t="s">
        <v>63</v>
      </c>
      <c r="I56" s="2">
        <v>240</v>
      </c>
      <c r="J56" s="2">
        <v>1.08</v>
      </c>
      <c r="K56" s="2">
        <f t="shared" si="0"/>
        <v>1.080000042915344</v>
      </c>
      <c r="L56" s="2">
        <f t="shared" si="1"/>
        <v>0</v>
      </c>
      <c r="V56" s="2">
        <v>1.080000042915344</v>
      </c>
      <c r="W56" s="5">
        <v>35.553601412773133</v>
      </c>
      <c r="AL56" s="5" t="s">
        <v>308</v>
      </c>
      <c r="AN56" s="5" t="s">
        <v>308</v>
      </c>
      <c r="AP56" s="5" t="s">
        <v>308</v>
      </c>
      <c r="AS56" s="5">
        <f t="shared" si="2"/>
        <v>35.553601412773133</v>
      </c>
      <c r="AT56" s="11">
        <f t="shared" si="3"/>
        <v>3.7873238801868635E-3</v>
      </c>
      <c r="AU56" s="5">
        <f t="shared" si="4"/>
        <v>3.7873238801868636</v>
      </c>
    </row>
    <row r="57" spans="1:47" x14ac:dyDescent="0.25">
      <c r="A57" s="1" t="s">
        <v>249</v>
      </c>
      <c r="B57" s="1" t="s">
        <v>246</v>
      </c>
      <c r="C57" s="1" t="s">
        <v>245</v>
      </c>
      <c r="D57" s="1" t="s">
        <v>165</v>
      </c>
      <c r="E57" s="1" t="s">
        <v>70</v>
      </c>
      <c r="F57" s="1" t="s">
        <v>248</v>
      </c>
      <c r="G57" s="1" t="s">
        <v>62</v>
      </c>
      <c r="H57" s="1" t="s">
        <v>63</v>
      </c>
      <c r="I57" s="2">
        <v>240</v>
      </c>
      <c r="J57" s="2">
        <v>40.85</v>
      </c>
      <c r="K57" s="2">
        <f t="shared" si="0"/>
        <v>39.999999046325676</v>
      </c>
      <c r="L57" s="2">
        <f t="shared" si="1"/>
        <v>0</v>
      </c>
      <c r="V57" s="2">
        <v>39.999999046325676</v>
      </c>
      <c r="W57" s="5">
        <v>2276.0888</v>
      </c>
      <c r="AL57" s="5" t="s">
        <v>308</v>
      </c>
      <c r="AN57" s="5" t="s">
        <v>308</v>
      </c>
      <c r="AP57" s="5" t="s">
        <v>308</v>
      </c>
      <c r="AS57" s="5">
        <f t="shared" si="2"/>
        <v>2276.0888</v>
      </c>
      <c r="AT57" s="11">
        <f t="shared" si="3"/>
        <v>0.24245885432492087</v>
      </c>
      <c r="AU57" s="5">
        <f t="shared" si="4"/>
        <v>242.45885432492088</v>
      </c>
    </row>
    <row r="58" spans="1:47" x14ac:dyDescent="0.25">
      <c r="A58" s="1" t="s">
        <v>249</v>
      </c>
      <c r="B58" s="1" t="s">
        <v>246</v>
      </c>
      <c r="C58" s="1" t="s">
        <v>245</v>
      </c>
      <c r="D58" s="1" t="s">
        <v>165</v>
      </c>
      <c r="E58" s="1" t="s">
        <v>69</v>
      </c>
      <c r="F58" s="1" t="s">
        <v>248</v>
      </c>
      <c r="G58" s="1" t="s">
        <v>62</v>
      </c>
      <c r="H58" s="1" t="s">
        <v>63</v>
      </c>
      <c r="I58" s="2">
        <v>240</v>
      </c>
      <c r="J58" s="2">
        <v>39.31</v>
      </c>
      <c r="K58" s="2">
        <f t="shared" si="0"/>
        <v>39.299999237060547</v>
      </c>
      <c r="L58" s="2">
        <f t="shared" si="1"/>
        <v>0</v>
      </c>
      <c r="V58" s="2">
        <v>39.299999237060547</v>
      </c>
      <c r="W58" s="5">
        <v>2127.2903648376459</v>
      </c>
      <c r="AL58" s="5" t="s">
        <v>308</v>
      </c>
      <c r="AN58" s="5" t="s">
        <v>308</v>
      </c>
      <c r="AP58" s="5" t="s">
        <v>308</v>
      </c>
      <c r="AS58" s="5">
        <f t="shared" si="2"/>
        <v>2127.2903648376459</v>
      </c>
      <c r="AT58" s="11">
        <f t="shared" si="3"/>
        <v>0.22660819941426649</v>
      </c>
      <c r="AU58" s="5">
        <f t="shared" si="4"/>
        <v>226.60819941426649</v>
      </c>
    </row>
    <row r="59" spans="1:47" x14ac:dyDescent="0.25">
      <c r="A59" s="1" t="s">
        <v>56</v>
      </c>
      <c r="B59" s="1" t="s">
        <v>57</v>
      </c>
      <c r="C59" s="1" t="s">
        <v>58</v>
      </c>
      <c r="D59" s="1" t="s">
        <v>59</v>
      </c>
      <c r="E59" s="1" t="s">
        <v>60</v>
      </c>
      <c r="F59" s="1" t="s">
        <v>61</v>
      </c>
      <c r="G59" s="1" t="s">
        <v>62</v>
      </c>
      <c r="H59" s="1" t="s">
        <v>63</v>
      </c>
      <c r="I59" s="2">
        <v>79</v>
      </c>
      <c r="J59" s="2">
        <v>39.57</v>
      </c>
      <c r="K59" s="2">
        <f t="shared" si="0"/>
        <v>0.19</v>
      </c>
      <c r="L59" s="2">
        <f t="shared" si="1"/>
        <v>0</v>
      </c>
      <c r="T59" s="8">
        <v>0.19</v>
      </c>
      <c r="U59" s="5">
        <v>9.8752500000000012</v>
      </c>
      <c r="AL59" s="5" t="str">
        <f t="shared" ref="AL59:AL78" si="5">IF(AK59&gt;0,AK59*$AL$1,"")</f>
        <v/>
      </c>
      <c r="AN59" s="5" t="str">
        <f t="shared" ref="AN59:AN67" si="6">IF(AM59&gt;0,AM59*$AN$1,"")</f>
        <v/>
      </c>
      <c r="AP59" s="5" t="str">
        <f t="shared" ref="AP59:AP67" si="7">IF(AO59&gt;0,AO59*$AP$1,"")</f>
        <v/>
      </c>
      <c r="AS59" s="5">
        <f t="shared" si="2"/>
        <v>9.8752500000000012</v>
      </c>
      <c r="AT59" s="11">
        <f t="shared" si="3"/>
        <v>1.0519544761048755E-3</v>
      </c>
      <c r="AU59" s="5">
        <f t="shared" si="4"/>
        <v>1.0519544761048754</v>
      </c>
    </row>
    <row r="60" spans="1:47" x14ac:dyDescent="0.25">
      <c r="A60" s="1" t="s">
        <v>64</v>
      </c>
      <c r="B60" s="1" t="s">
        <v>57</v>
      </c>
      <c r="C60" s="1" t="s">
        <v>58</v>
      </c>
      <c r="D60" s="1" t="s">
        <v>59</v>
      </c>
      <c r="E60" s="1" t="s">
        <v>65</v>
      </c>
      <c r="F60" s="1" t="s">
        <v>61</v>
      </c>
      <c r="G60" s="1" t="s">
        <v>62</v>
      </c>
      <c r="H60" s="1" t="s">
        <v>63</v>
      </c>
      <c r="I60" s="2">
        <v>78</v>
      </c>
      <c r="J60" s="2">
        <v>38.299999999999997</v>
      </c>
      <c r="K60" s="2">
        <f t="shared" si="0"/>
        <v>9.6100000000000012</v>
      </c>
      <c r="L60" s="2">
        <f t="shared" si="1"/>
        <v>1.37</v>
      </c>
      <c r="P60" s="6">
        <v>3.71</v>
      </c>
      <c r="Q60" s="5">
        <v>1297.2014999999999</v>
      </c>
      <c r="R60" s="7">
        <v>4.34</v>
      </c>
      <c r="S60" s="5">
        <v>749.952</v>
      </c>
      <c r="Z60" s="9">
        <v>1.56</v>
      </c>
      <c r="AA60" s="5">
        <v>35.886375000000001</v>
      </c>
      <c r="AL60" s="5" t="str">
        <f t="shared" si="5"/>
        <v/>
      </c>
      <c r="AN60" s="5" t="str">
        <f t="shared" si="6"/>
        <v/>
      </c>
      <c r="AP60" s="5" t="str">
        <f t="shared" si="7"/>
        <v/>
      </c>
      <c r="AR60" s="2">
        <v>1.37</v>
      </c>
      <c r="AS60" s="5">
        <f t="shared" si="2"/>
        <v>2083.0398749999999</v>
      </c>
      <c r="AT60" s="11">
        <f t="shared" si="3"/>
        <v>0.22189444524555735</v>
      </c>
      <c r="AU60" s="5">
        <f t="shared" si="4"/>
        <v>221.89444524555734</v>
      </c>
    </row>
    <row r="61" spans="1:47" x14ac:dyDescent="0.25">
      <c r="A61" s="1" t="s">
        <v>66</v>
      </c>
      <c r="B61" s="1" t="s">
        <v>57</v>
      </c>
      <c r="C61" s="1" t="s">
        <v>58</v>
      </c>
      <c r="D61" s="1" t="s">
        <v>59</v>
      </c>
      <c r="E61" s="1" t="s">
        <v>67</v>
      </c>
      <c r="F61" s="1" t="s">
        <v>61</v>
      </c>
      <c r="G61" s="1" t="s">
        <v>62</v>
      </c>
      <c r="H61" s="1" t="s">
        <v>63</v>
      </c>
      <c r="I61" s="2">
        <v>159</v>
      </c>
      <c r="J61" s="2">
        <v>37.549999999999997</v>
      </c>
      <c r="K61" s="2">
        <f t="shared" si="0"/>
        <v>37.56</v>
      </c>
      <c r="L61" s="2">
        <f t="shared" si="1"/>
        <v>0</v>
      </c>
      <c r="P61" s="6">
        <v>29.14</v>
      </c>
      <c r="Q61" s="5">
        <v>10188.800999999999</v>
      </c>
      <c r="R61" s="7">
        <v>8.42</v>
      </c>
      <c r="S61" s="5">
        <v>1454.9760000000001</v>
      </c>
      <c r="AL61" s="5" t="str">
        <f t="shared" si="5"/>
        <v/>
      </c>
      <c r="AN61" s="5" t="str">
        <f t="shared" si="6"/>
        <v/>
      </c>
      <c r="AP61" s="5" t="str">
        <f t="shared" si="7"/>
        <v/>
      </c>
      <c r="AS61" s="5">
        <f t="shared" si="2"/>
        <v>11643.777</v>
      </c>
      <c r="AT61" s="11">
        <f t="shared" si="3"/>
        <v>1.2403456453170298</v>
      </c>
      <c r="AU61" s="5">
        <f t="shared" si="4"/>
        <v>1240.3456453170299</v>
      </c>
    </row>
    <row r="62" spans="1:47" x14ac:dyDescent="0.25">
      <c r="A62" s="1" t="s">
        <v>66</v>
      </c>
      <c r="B62" s="1" t="s">
        <v>57</v>
      </c>
      <c r="C62" s="1" t="s">
        <v>58</v>
      </c>
      <c r="D62" s="1" t="s">
        <v>59</v>
      </c>
      <c r="E62" s="1" t="s">
        <v>68</v>
      </c>
      <c r="F62" s="1" t="s">
        <v>61</v>
      </c>
      <c r="G62" s="1" t="s">
        <v>62</v>
      </c>
      <c r="H62" s="1" t="s">
        <v>63</v>
      </c>
      <c r="I62" s="2">
        <v>159</v>
      </c>
      <c r="J62" s="2">
        <v>38.97</v>
      </c>
      <c r="K62" s="2">
        <f t="shared" si="0"/>
        <v>38.74</v>
      </c>
      <c r="L62" s="2">
        <f t="shared" si="1"/>
        <v>0.11</v>
      </c>
      <c r="P62" s="6">
        <v>26.73</v>
      </c>
      <c r="Q62" s="5">
        <v>9346.1445000000003</v>
      </c>
      <c r="R62" s="7">
        <v>11.83</v>
      </c>
      <c r="S62" s="5">
        <v>2044.2239999999999</v>
      </c>
      <c r="Z62" s="9">
        <v>0.18</v>
      </c>
      <c r="AA62" s="5">
        <v>4.1431500000000003</v>
      </c>
      <c r="AL62" s="5" t="str">
        <f t="shared" si="5"/>
        <v/>
      </c>
      <c r="AN62" s="5" t="str">
        <f t="shared" si="6"/>
        <v/>
      </c>
      <c r="AP62" s="5" t="str">
        <f t="shared" si="7"/>
        <v/>
      </c>
      <c r="AR62" s="2">
        <v>0.11</v>
      </c>
      <c r="AS62" s="5">
        <f t="shared" si="2"/>
        <v>11394.51165</v>
      </c>
      <c r="AT62" s="11">
        <f t="shared" si="3"/>
        <v>1.213792818738427</v>
      </c>
      <c r="AU62" s="5">
        <f t="shared" si="4"/>
        <v>1213.7928187384271</v>
      </c>
    </row>
    <row r="63" spans="1:47" x14ac:dyDescent="0.25">
      <c r="A63" s="1" t="s">
        <v>66</v>
      </c>
      <c r="B63" s="1" t="s">
        <v>57</v>
      </c>
      <c r="C63" s="1" t="s">
        <v>58</v>
      </c>
      <c r="D63" s="1" t="s">
        <v>59</v>
      </c>
      <c r="E63" s="1" t="s">
        <v>65</v>
      </c>
      <c r="F63" s="1" t="s">
        <v>61</v>
      </c>
      <c r="G63" s="1" t="s">
        <v>62</v>
      </c>
      <c r="H63" s="1" t="s">
        <v>63</v>
      </c>
      <c r="I63" s="2">
        <v>159</v>
      </c>
      <c r="J63" s="2">
        <v>0.09</v>
      </c>
      <c r="K63" s="2">
        <f t="shared" si="0"/>
        <v>6.0000000000000005E-2</v>
      </c>
      <c r="L63" s="2">
        <f t="shared" si="1"/>
        <v>0.02</v>
      </c>
      <c r="P63" s="6">
        <v>0.05</v>
      </c>
      <c r="Q63" s="5">
        <v>17.482500000000002</v>
      </c>
      <c r="Z63" s="9">
        <v>0.01</v>
      </c>
      <c r="AA63" s="5">
        <v>0.23017499999999999</v>
      </c>
      <c r="AL63" s="5" t="str">
        <f t="shared" si="5"/>
        <v/>
      </c>
      <c r="AN63" s="5" t="str">
        <f t="shared" si="6"/>
        <v/>
      </c>
      <c r="AP63" s="5" t="str">
        <f t="shared" si="7"/>
        <v/>
      </c>
      <c r="AR63" s="2">
        <v>0.02</v>
      </c>
      <c r="AS63" s="5">
        <f t="shared" si="2"/>
        <v>17.712675000000001</v>
      </c>
      <c r="AT63" s="11">
        <f t="shared" si="3"/>
        <v>1.8868309916246098E-3</v>
      </c>
      <c r="AU63" s="5">
        <f t="shared" si="4"/>
        <v>1.8868309916246098</v>
      </c>
    </row>
    <row r="64" spans="1:47" x14ac:dyDescent="0.25">
      <c r="A64" s="1" t="s">
        <v>66</v>
      </c>
      <c r="B64" s="1" t="s">
        <v>57</v>
      </c>
      <c r="C64" s="1" t="s">
        <v>58</v>
      </c>
      <c r="D64" s="1" t="s">
        <v>59</v>
      </c>
      <c r="E64" s="1" t="s">
        <v>69</v>
      </c>
      <c r="F64" s="1" t="s">
        <v>61</v>
      </c>
      <c r="G64" s="1" t="s">
        <v>62</v>
      </c>
      <c r="H64" s="1" t="s">
        <v>63</v>
      </c>
      <c r="I64" s="2">
        <v>159</v>
      </c>
      <c r="J64" s="2">
        <v>39.79</v>
      </c>
      <c r="K64" s="2">
        <f t="shared" si="0"/>
        <v>20.560000000000002</v>
      </c>
      <c r="L64" s="2">
        <f t="shared" si="1"/>
        <v>0</v>
      </c>
      <c r="P64" s="6">
        <v>0.38</v>
      </c>
      <c r="Q64" s="5">
        <v>132.86699999999999</v>
      </c>
      <c r="R64" s="7">
        <v>15.69</v>
      </c>
      <c r="S64" s="5">
        <v>2711.232</v>
      </c>
      <c r="T64" s="8">
        <v>4.49</v>
      </c>
      <c r="U64" s="5">
        <v>233.36775</v>
      </c>
      <c r="AL64" s="5" t="str">
        <f t="shared" si="5"/>
        <v/>
      </c>
      <c r="AN64" s="5" t="str">
        <f t="shared" si="6"/>
        <v/>
      </c>
      <c r="AP64" s="5" t="str">
        <f t="shared" si="7"/>
        <v/>
      </c>
      <c r="AS64" s="5">
        <f t="shared" si="2"/>
        <v>3077.46675</v>
      </c>
      <c r="AT64" s="11">
        <f t="shared" si="3"/>
        <v>0.32782511052645996</v>
      </c>
      <c r="AU64" s="5">
        <f t="shared" si="4"/>
        <v>327.82511052645998</v>
      </c>
    </row>
    <row r="65" spans="1:57" x14ac:dyDescent="0.25">
      <c r="A65" s="1" t="s">
        <v>66</v>
      </c>
      <c r="B65" s="1" t="s">
        <v>57</v>
      </c>
      <c r="C65" s="1" t="s">
        <v>58</v>
      </c>
      <c r="D65" s="1" t="s">
        <v>59</v>
      </c>
      <c r="E65" s="1" t="s">
        <v>70</v>
      </c>
      <c r="F65" s="1" t="s">
        <v>61</v>
      </c>
      <c r="G65" s="1" t="s">
        <v>62</v>
      </c>
      <c r="H65" s="1" t="s">
        <v>63</v>
      </c>
      <c r="I65" s="2">
        <v>159</v>
      </c>
      <c r="J65" s="2">
        <v>38.65</v>
      </c>
      <c r="K65" s="2">
        <f t="shared" si="0"/>
        <v>38.65</v>
      </c>
      <c r="L65" s="2">
        <f t="shared" si="1"/>
        <v>0</v>
      </c>
      <c r="P65" s="6">
        <v>7.57</v>
      </c>
      <c r="Q65" s="5">
        <v>2646.8505</v>
      </c>
      <c r="R65" s="7">
        <v>24.04</v>
      </c>
      <c r="S65" s="5">
        <v>4154.1120000000001</v>
      </c>
      <c r="T65" s="8">
        <v>7.04</v>
      </c>
      <c r="U65" s="5">
        <v>365.904</v>
      </c>
      <c r="AL65" s="5" t="str">
        <f t="shared" si="5"/>
        <v/>
      </c>
      <c r="AN65" s="5" t="str">
        <f t="shared" si="6"/>
        <v/>
      </c>
      <c r="AP65" s="5" t="str">
        <f t="shared" si="7"/>
        <v/>
      </c>
      <c r="AS65" s="5">
        <f t="shared" si="2"/>
        <v>7166.8665000000001</v>
      </c>
      <c r="AT65" s="11">
        <f t="shared" si="3"/>
        <v>0.76344571472328127</v>
      </c>
      <c r="AU65" s="5">
        <f t="shared" si="4"/>
        <v>763.4457147232813</v>
      </c>
    </row>
    <row r="66" spans="1:57" x14ac:dyDescent="0.25">
      <c r="A66" s="1" t="s">
        <v>71</v>
      </c>
      <c r="B66" s="1" t="s">
        <v>57</v>
      </c>
      <c r="C66" s="1" t="s">
        <v>58</v>
      </c>
      <c r="D66" s="1" t="s">
        <v>59</v>
      </c>
      <c r="E66" s="1" t="s">
        <v>70</v>
      </c>
      <c r="F66" s="1" t="s">
        <v>61</v>
      </c>
      <c r="G66" s="1" t="s">
        <v>62</v>
      </c>
      <c r="H66" s="1" t="s">
        <v>63</v>
      </c>
      <c r="I66" s="2">
        <v>40</v>
      </c>
      <c r="J66" s="2">
        <v>7.0000000000000007E-2</v>
      </c>
      <c r="K66" s="2">
        <f t="shared" si="0"/>
        <v>7.0000000000000007E-2</v>
      </c>
      <c r="L66" s="2">
        <f t="shared" si="1"/>
        <v>0</v>
      </c>
      <c r="P66" s="6">
        <v>0.01</v>
      </c>
      <c r="Q66" s="5">
        <v>3.4965000000000011</v>
      </c>
      <c r="R66" s="7">
        <v>0.04</v>
      </c>
      <c r="S66" s="5">
        <v>6.9120000000000008</v>
      </c>
      <c r="T66" s="8">
        <v>0.02</v>
      </c>
      <c r="U66" s="5">
        <v>1.0395000000000001</v>
      </c>
      <c r="AL66" s="5" t="str">
        <f t="shared" si="5"/>
        <v/>
      </c>
      <c r="AN66" s="5" t="str">
        <f t="shared" si="6"/>
        <v/>
      </c>
      <c r="AP66" s="5" t="str">
        <f t="shared" si="7"/>
        <v/>
      </c>
      <c r="AS66" s="5">
        <f t="shared" si="2"/>
        <v>11.448000000000002</v>
      </c>
      <c r="AT66" s="11">
        <f t="shared" si="3"/>
        <v>1.2194906298522688E-3</v>
      </c>
      <c r="AU66" s="5">
        <f t="shared" si="4"/>
        <v>1.2194906298522687</v>
      </c>
    </row>
    <row r="67" spans="1:57" x14ac:dyDescent="0.25">
      <c r="A67" s="1" t="s">
        <v>71</v>
      </c>
      <c r="B67" s="1" t="s">
        <v>57</v>
      </c>
      <c r="C67" s="1" t="s">
        <v>58</v>
      </c>
      <c r="D67" s="1" t="s">
        <v>59</v>
      </c>
      <c r="E67" s="1" t="s">
        <v>72</v>
      </c>
      <c r="F67" s="1" t="s">
        <v>61</v>
      </c>
      <c r="G67" s="1" t="s">
        <v>62</v>
      </c>
      <c r="H67" s="1" t="s">
        <v>63</v>
      </c>
      <c r="I67" s="2">
        <v>40</v>
      </c>
      <c r="J67" s="2">
        <v>38.76</v>
      </c>
      <c r="K67" s="2">
        <f t="shared" ref="K67:K130" si="8">SUM(N67,P67,R67,T67,X67,Z67,AB67,AE67,AG67,AI67,AV67,AX67,AZ67,BB67,V67)</f>
        <v>22.96</v>
      </c>
      <c r="L67" s="2">
        <f t="shared" ref="L67:L130" si="9">SUM(M67,AD67,AK67,AM67,AO67,AQ67,AR67)</f>
        <v>0</v>
      </c>
      <c r="P67" s="6">
        <v>4.71</v>
      </c>
      <c r="Q67" s="5">
        <v>1646.8515</v>
      </c>
      <c r="R67" s="7">
        <v>15.64</v>
      </c>
      <c r="S67" s="5">
        <v>2702.5920000000001</v>
      </c>
      <c r="T67" s="8">
        <v>2.61</v>
      </c>
      <c r="U67" s="5">
        <v>135.65475000000001</v>
      </c>
      <c r="AL67" s="5" t="str">
        <f t="shared" si="5"/>
        <v/>
      </c>
      <c r="AN67" s="5" t="str">
        <f t="shared" si="6"/>
        <v/>
      </c>
      <c r="AP67" s="5" t="str">
        <f t="shared" si="7"/>
        <v/>
      </c>
      <c r="AS67" s="5">
        <f t="shared" ref="AS67:AS130" si="10">SUM(O67,Q67,S67,U67,Y67,AA67,AC67,AF67,AH67,AJ67,AW67,AY67,BA67,BC67,W67)</f>
        <v>4485.09825</v>
      </c>
      <c r="AT67" s="11">
        <f t="shared" ref="AT67:AT130" si="11">(AS67/$AS$341)*100</f>
        <v>0.4777721252482362</v>
      </c>
      <c r="AU67" s="5">
        <f t="shared" ref="AU67:AU130" si="12">(AT67/100)*$AU$1</f>
        <v>477.77212524823619</v>
      </c>
    </row>
    <row r="68" spans="1:57" x14ac:dyDescent="0.25">
      <c r="A68" s="1" t="s">
        <v>73</v>
      </c>
      <c r="B68" s="1" t="s">
        <v>74</v>
      </c>
      <c r="C68" s="1" t="s">
        <v>75</v>
      </c>
      <c r="D68" s="1" t="s">
        <v>59</v>
      </c>
      <c r="E68" s="1" t="s">
        <v>65</v>
      </c>
      <c r="F68" s="1" t="s">
        <v>76</v>
      </c>
      <c r="G68" s="1" t="s">
        <v>62</v>
      </c>
      <c r="H68" s="1" t="s">
        <v>63</v>
      </c>
      <c r="I68" s="2">
        <v>117</v>
      </c>
      <c r="J68" s="2">
        <v>38.15</v>
      </c>
      <c r="K68" s="2">
        <f t="shared" si="8"/>
        <v>6.0000000000000005E-2</v>
      </c>
      <c r="L68" s="2">
        <f t="shared" si="9"/>
        <v>0</v>
      </c>
      <c r="P68" s="6">
        <v>0.01</v>
      </c>
      <c r="Q68" s="5">
        <v>2.734</v>
      </c>
      <c r="R68" s="7">
        <v>0.05</v>
      </c>
      <c r="S68" s="5">
        <v>8.51</v>
      </c>
      <c r="AL68" s="5" t="str">
        <f t="shared" si="5"/>
        <v/>
      </c>
      <c r="AS68" s="5">
        <f t="shared" si="10"/>
        <v>11.244</v>
      </c>
      <c r="AT68" s="11">
        <f t="shared" si="11"/>
        <v>1.1977596647500793E-3</v>
      </c>
      <c r="AU68" s="5">
        <f t="shared" si="12"/>
        <v>1.1977596647500792</v>
      </c>
    </row>
    <row r="69" spans="1:57" x14ac:dyDescent="0.25">
      <c r="A69" s="1" t="s">
        <v>79</v>
      </c>
      <c r="B69" s="1" t="s">
        <v>74</v>
      </c>
      <c r="C69" s="1" t="s">
        <v>75</v>
      </c>
      <c r="D69" s="1" t="s">
        <v>59</v>
      </c>
      <c r="E69" s="1" t="s">
        <v>67</v>
      </c>
      <c r="F69" s="1" t="s">
        <v>76</v>
      </c>
      <c r="G69" s="1" t="s">
        <v>62</v>
      </c>
      <c r="H69" s="1" t="s">
        <v>63</v>
      </c>
      <c r="I69" s="2">
        <v>157</v>
      </c>
      <c r="J69" s="2">
        <v>37.93</v>
      </c>
      <c r="K69" s="2">
        <f t="shared" si="8"/>
        <v>36.340000000000003</v>
      </c>
      <c r="L69" s="2">
        <f t="shared" si="9"/>
        <v>1.58</v>
      </c>
      <c r="N69" s="4">
        <v>16.5</v>
      </c>
      <c r="O69" s="5">
        <v>9268.875</v>
      </c>
      <c r="P69" s="6">
        <v>19.84</v>
      </c>
      <c r="Q69" s="5">
        <v>7707.84</v>
      </c>
      <c r="AL69" s="5" t="str">
        <f t="shared" si="5"/>
        <v/>
      </c>
      <c r="AM69" s="3">
        <v>0.48</v>
      </c>
      <c r="AN69" s="5">
        <f t="shared" ref="AN69:AN78" si="13">IF(AM69&gt;0,AM69*$AN$1,"")</f>
        <v>1209.1199999999999</v>
      </c>
      <c r="AP69" s="5" t="str">
        <f t="shared" ref="AP69:AP78" si="14">IF(AO69&gt;0,AO69*$AP$1,"")</f>
        <v/>
      </c>
      <c r="AQ69" s="2">
        <v>1.1000000000000001</v>
      </c>
      <c r="AS69" s="5">
        <f t="shared" si="10"/>
        <v>16976.715</v>
      </c>
      <c r="AT69" s="11">
        <f t="shared" si="11"/>
        <v>1.8084333392882999</v>
      </c>
      <c r="AU69" s="5">
        <f t="shared" si="12"/>
        <v>1808.4333392882997</v>
      </c>
    </row>
    <row r="70" spans="1:57" x14ac:dyDescent="0.25">
      <c r="A70" s="42" t="s">
        <v>79</v>
      </c>
      <c r="B70" s="42" t="s">
        <v>74</v>
      </c>
      <c r="C70" s="42" t="s">
        <v>75</v>
      </c>
      <c r="D70" s="42" t="s">
        <v>59</v>
      </c>
      <c r="E70" s="42" t="s">
        <v>68</v>
      </c>
      <c r="F70" s="42" t="s">
        <v>76</v>
      </c>
      <c r="G70" s="42" t="s">
        <v>62</v>
      </c>
      <c r="H70" s="42" t="s">
        <v>63</v>
      </c>
      <c r="I70" s="43">
        <v>157</v>
      </c>
      <c r="J70" s="43">
        <v>39.71</v>
      </c>
      <c r="K70" s="2">
        <f t="shared" si="8"/>
        <v>26.593</v>
      </c>
      <c r="L70" s="43">
        <f t="shared" si="9"/>
        <v>0.17600000000000002</v>
      </c>
      <c r="M70" s="44"/>
      <c r="N70" s="45">
        <v>2.04</v>
      </c>
      <c r="O70" s="46">
        <v>1145.8140000000001</v>
      </c>
      <c r="P70" s="47">
        <v>13.82</v>
      </c>
      <c r="Q70" s="46">
        <v>5370.9489999999996</v>
      </c>
      <c r="R70" s="48">
        <v>10.733000000000001</v>
      </c>
      <c r="S70" s="46">
        <v>2060.71</v>
      </c>
      <c r="T70" s="49"/>
      <c r="U70" s="46"/>
      <c r="V70" s="43"/>
      <c r="W70" s="46"/>
      <c r="X70" s="43"/>
      <c r="Y70" s="46"/>
      <c r="Z70" s="50"/>
      <c r="AA70" s="46"/>
      <c r="AB70" s="51"/>
      <c r="AC70" s="46"/>
      <c r="AD70" s="43"/>
      <c r="AE70" s="43"/>
      <c r="AF70" s="46"/>
      <c r="AG70" s="50"/>
      <c r="AH70" s="46"/>
      <c r="AI70" s="43"/>
      <c r="AJ70" s="46"/>
      <c r="AK70" s="44"/>
      <c r="AL70" s="46" t="str">
        <f t="shared" si="5"/>
        <v/>
      </c>
      <c r="AM70" s="44">
        <v>0.16600000000000001</v>
      </c>
      <c r="AN70" s="46">
        <f t="shared" si="13"/>
        <v>418.154</v>
      </c>
      <c r="AO70" s="43"/>
      <c r="AP70" s="46" t="str">
        <f t="shared" si="14"/>
        <v/>
      </c>
      <c r="AQ70" s="43">
        <v>0.01</v>
      </c>
      <c r="AR70" s="43"/>
      <c r="AS70" s="5">
        <f t="shared" si="10"/>
        <v>8577.473</v>
      </c>
      <c r="AT70" s="11">
        <f t="shared" si="11"/>
        <v>0.9137096393527977</v>
      </c>
      <c r="AU70" s="5">
        <f t="shared" si="12"/>
        <v>913.70963935279769</v>
      </c>
      <c r="AV70" s="52"/>
      <c r="AW70" s="46"/>
      <c r="AX70" s="53"/>
      <c r="AY70" s="46"/>
      <c r="AZ70" s="54"/>
      <c r="BA70" s="46"/>
      <c r="BB70" s="55"/>
      <c r="BC70" s="46"/>
      <c r="BD70" s="56"/>
      <c r="BE70" s="56"/>
    </row>
    <row r="71" spans="1:57" x14ac:dyDescent="0.25">
      <c r="A71" s="42" t="s">
        <v>79</v>
      </c>
      <c r="B71" s="42" t="s">
        <v>74</v>
      </c>
      <c r="C71" s="42" t="s">
        <v>75</v>
      </c>
      <c r="D71" s="42" t="s">
        <v>59</v>
      </c>
      <c r="E71" s="42" t="s">
        <v>69</v>
      </c>
      <c r="F71" s="42" t="s">
        <v>76</v>
      </c>
      <c r="G71" s="42" t="s">
        <v>62</v>
      </c>
      <c r="H71" s="42" t="s">
        <v>63</v>
      </c>
      <c r="I71" s="43">
        <v>157</v>
      </c>
      <c r="J71" s="43">
        <v>28.03</v>
      </c>
      <c r="K71" s="2">
        <f t="shared" si="8"/>
        <v>24.65</v>
      </c>
      <c r="L71" s="43">
        <f t="shared" si="9"/>
        <v>0</v>
      </c>
      <c r="M71" s="44"/>
      <c r="N71" s="45"/>
      <c r="O71" s="46"/>
      <c r="P71" s="47">
        <v>5.35</v>
      </c>
      <c r="Q71" s="46">
        <v>2078.8049999999998</v>
      </c>
      <c r="R71" s="48">
        <v>15.06</v>
      </c>
      <c r="S71" s="46">
        <v>2891.06</v>
      </c>
      <c r="T71" s="49">
        <v>4.24</v>
      </c>
      <c r="U71" s="46">
        <v>244.86</v>
      </c>
      <c r="V71" s="43"/>
      <c r="W71" s="46"/>
      <c r="X71" s="43"/>
      <c r="Y71" s="46"/>
      <c r="Z71" s="50"/>
      <c r="AA71" s="46"/>
      <c r="AB71" s="51"/>
      <c r="AC71" s="46"/>
      <c r="AD71" s="43"/>
      <c r="AE71" s="43"/>
      <c r="AF71" s="46"/>
      <c r="AG71" s="50"/>
      <c r="AH71" s="46"/>
      <c r="AI71" s="43"/>
      <c r="AJ71" s="46"/>
      <c r="AK71" s="44"/>
      <c r="AL71" s="46" t="str">
        <f t="shared" si="5"/>
        <v/>
      </c>
      <c r="AM71" s="44"/>
      <c r="AN71" s="46" t="str">
        <f t="shared" si="13"/>
        <v/>
      </c>
      <c r="AO71" s="43"/>
      <c r="AP71" s="46" t="str">
        <f t="shared" si="14"/>
        <v/>
      </c>
      <c r="AQ71" s="43"/>
      <c r="AR71" s="43"/>
      <c r="AS71" s="5">
        <f t="shared" si="10"/>
        <v>5214.7249999999995</v>
      </c>
      <c r="AT71" s="11">
        <f t="shared" si="11"/>
        <v>0.55549513231624481</v>
      </c>
      <c r="AU71" s="5">
        <f t="shared" si="12"/>
        <v>555.49513231624485</v>
      </c>
      <c r="AV71" s="52"/>
      <c r="AW71" s="46"/>
      <c r="AX71" s="53"/>
      <c r="AY71" s="46"/>
      <c r="AZ71" s="54"/>
      <c r="BA71" s="46"/>
      <c r="BB71" s="55"/>
      <c r="BC71" s="46"/>
      <c r="BD71" s="56"/>
      <c r="BE71" s="56"/>
    </row>
    <row r="72" spans="1:57" x14ac:dyDescent="0.25">
      <c r="A72" s="42" t="s">
        <v>79</v>
      </c>
      <c r="B72" s="42" t="s">
        <v>74</v>
      </c>
      <c r="C72" s="42" t="s">
        <v>75</v>
      </c>
      <c r="D72" s="42" t="s">
        <v>59</v>
      </c>
      <c r="E72" s="42" t="s">
        <v>70</v>
      </c>
      <c r="F72" s="42" t="s">
        <v>76</v>
      </c>
      <c r="G72" s="42" t="s">
        <v>62</v>
      </c>
      <c r="H72" s="42" t="s">
        <v>63</v>
      </c>
      <c r="I72" s="43">
        <v>157</v>
      </c>
      <c r="J72" s="43">
        <v>38.79</v>
      </c>
      <c r="K72" s="2">
        <f t="shared" si="8"/>
        <v>38.79</v>
      </c>
      <c r="L72" s="43">
        <f t="shared" si="9"/>
        <v>0</v>
      </c>
      <c r="M72" s="44"/>
      <c r="N72" s="45"/>
      <c r="O72" s="46"/>
      <c r="P72" s="47">
        <v>20.63</v>
      </c>
      <c r="Q72" s="46">
        <v>8003.4885000000004</v>
      </c>
      <c r="R72" s="48">
        <v>18.16</v>
      </c>
      <c r="S72" s="46">
        <v>3486.72</v>
      </c>
      <c r="T72" s="49"/>
      <c r="U72" s="46"/>
      <c r="V72" s="43"/>
      <c r="W72" s="46"/>
      <c r="X72" s="43"/>
      <c r="Y72" s="46"/>
      <c r="Z72" s="50"/>
      <c r="AA72" s="46"/>
      <c r="AB72" s="51"/>
      <c r="AC72" s="46"/>
      <c r="AD72" s="43"/>
      <c r="AE72" s="43"/>
      <c r="AF72" s="46"/>
      <c r="AG72" s="50"/>
      <c r="AH72" s="46"/>
      <c r="AI72" s="43"/>
      <c r="AJ72" s="46"/>
      <c r="AK72" s="44"/>
      <c r="AL72" s="46" t="str">
        <f t="shared" si="5"/>
        <v/>
      </c>
      <c r="AM72" s="44"/>
      <c r="AN72" s="46" t="str">
        <f t="shared" si="13"/>
        <v/>
      </c>
      <c r="AO72" s="43"/>
      <c r="AP72" s="46" t="str">
        <f t="shared" si="14"/>
        <v/>
      </c>
      <c r="AQ72" s="43"/>
      <c r="AR72" s="43"/>
      <c r="AS72" s="5">
        <f t="shared" si="10"/>
        <v>11490.208500000001</v>
      </c>
      <c r="AT72" s="11">
        <f t="shared" si="11"/>
        <v>1.2239868624038164</v>
      </c>
      <c r="AU72" s="5">
        <f t="shared" si="12"/>
        <v>1223.9868624038163</v>
      </c>
      <c r="AV72" s="52"/>
      <c r="AW72" s="46"/>
      <c r="AX72" s="53"/>
      <c r="AY72" s="46"/>
      <c r="AZ72" s="54"/>
      <c r="BA72" s="46"/>
      <c r="BB72" s="55"/>
      <c r="BC72" s="46"/>
      <c r="BD72" s="56"/>
      <c r="BE72" s="56"/>
    </row>
    <row r="73" spans="1:57" x14ac:dyDescent="0.25">
      <c r="A73" s="1" t="s">
        <v>80</v>
      </c>
      <c r="B73" s="1" t="s">
        <v>81</v>
      </c>
      <c r="C73" s="1" t="s">
        <v>75</v>
      </c>
      <c r="D73" s="1" t="s">
        <v>59</v>
      </c>
      <c r="E73" s="1" t="s">
        <v>69</v>
      </c>
      <c r="F73" s="1" t="s">
        <v>76</v>
      </c>
      <c r="G73" s="1" t="s">
        <v>62</v>
      </c>
      <c r="H73" s="1" t="s">
        <v>63</v>
      </c>
      <c r="I73" s="2">
        <v>158</v>
      </c>
      <c r="J73" s="2">
        <v>7.0000000000000007E-2</v>
      </c>
      <c r="K73" s="2">
        <f t="shared" si="8"/>
        <v>0.02</v>
      </c>
      <c r="L73" s="2">
        <f t="shared" si="9"/>
        <v>0</v>
      </c>
      <c r="T73" s="8">
        <v>0.02</v>
      </c>
      <c r="U73" s="5">
        <v>1.155</v>
      </c>
      <c r="AL73" s="5" t="str">
        <f t="shared" si="5"/>
        <v/>
      </c>
      <c r="AN73" s="5" t="str">
        <f t="shared" si="13"/>
        <v/>
      </c>
      <c r="AP73" s="5" t="str">
        <f t="shared" si="14"/>
        <v/>
      </c>
      <c r="AS73" s="5">
        <f t="shared" si="10"/>
        <v>1.155</v>
      </c>
      <c r="AT73" s="11">
        <f t="shared" si="11"/>
        <v>1.230356112403363E-4</v>
      </c>
      <c r="AU73" s="5">
        <f t="shared" si="12"/>
        <v>0.1230356112403363</v>
      </c>
    </row>
    <row r="74" spans="1:57" x14ac:dyDescent="0.25">
      <c r="A74" s="1" t="s">
        <v>80</v>
      </c>
      <c r="B74" s="1" t="s">
        <v>81</v>
      </c>
      <c r="C74" s="1" t="s">
        <v>75</v>
      </c>
      <c r="D74" s="1" t="s">
        <v>59</v>
      </c>
      <c r="E74" s="1" t="s">
        <v>70</v>
      </c>
      <c r="F74" s="1" t="s">
        <v>76</v>
      </c>
      <c r="G74" s="1" t="s">
        <v>62</v>
      </c>
      <c r="H74" s="1" t="s">
        <v>63</v>
      </c>
      <c r="I74" s="2">
        <v>158</v>
      </c>
      <c r="J74" s="2">
        <v>7.0000000000000007E-2</v>
      </c>
      <c r="K74" s="2">
        <f t="shared" si="8"/>
        <v>6.0000000000000005E-2</v>
      </c>
      <c r="L74" s="2">
        <f t="shared" si="9"/>
        <v>0</v>
      </c>
      <c r="P74" s="6">
        <v>0.01</v>
      </c>
      <c r="Q74" s="5">
        <v>3.8849999999999998</v>
      </c>
      <c r="R74" s="7">
        <v>0.05</v>
      </c>
      <c r="S74" s="5">
        <v>9.6000000000000014</v>
      </c>
      <c r="AL74" s="5" t="str">
        <f t="shared" si="5"/>
        <v/>
      </c>
      <c r="AN74" s="5" t="str">
        <f t="shared" si="13"/>
        <v/>
      </c>
      <c r="AP74" s="5" t="str">
        <f t="shared" si="14"/>
        <v/>
      </c>
      <c r="AS74" s="5">
        <f t="shared" si="10"/>
        <v>13.485000000000001</v>
      </c>
      <c r="AT74" s="11">
        <f t="shared" si="11"/>
        <v>1.4364807078579528E-3</v>
      </c>
      <c r="AU74" s="5">
        <f t="shared" si="12"/>
        <v>1.4364807078579527</v>
      </c>
    </row>
    <row r="75" spans="1:57" x14ac:dyDescent="0.25">
      <c r="A75" s="1" t="s">
        <v>80</v>
      </c>
      <c r="B75" s="1" t="s">
        <v>81</v>
      </c>
      <c r="C75" s="1" t="s">
        <v>75</v>
      </c>
      <c r="D75" s="1" t="s">
        <v>59</v>
      </c>
      <c r="E75" s="1" t="s">
        <v>72</v>
      </c>
      <c r="F75" s="1" t="s">
        <v>76</v>
      </c>
      <c r="G75" s="1" t="s">
        <v>62</v>
      </c>
      <c r="H75" s="1" t="s">
        <v>63</v>
      </c>
      <c r="I75" s="2">
        <v>158</v>
      </c>
      <c r="J75" s="2">
        <v>38.89</v>
      </c>
      <c r="K75" s="2">
        <f t="shared" si="8"/>
        <v>0.67999999999999994</v>
      </c>
      <c r="L75" s="2">
        <f t="shared" si="9"/>
        <v>0</v>
      </c>
      <c r="N75" s="4">
        <v>0.28000000000000003</v>
      </c>
      <c r="O75" s="5">
        <v>141.56100000000001</v>
      </c>
      <c r="P75" s="6">
        <v>0.1</v>
      </c>
      <c r="Q75" s="5">
        <v>38.073</v>
      </c>
      <c r="R75" s="7">
        <v>0.3</v>
      </c>
      <c r="S75" s="5">
        <v>57.599999999999987</v>
      </c>
      <c r="AL75" s="5" t="str">
        <f t="shared" si="5"/>
        <v/>
      </c>
      <c r="AN75" s="5" t="str">
        <f t="shared" si="13"/>
        <v/>
      </c>
      <c r="AP75" s="5" t="str">
        <f t="shared" si="14"/>
        <v/>
      </c>
      <c r="AS75" s="5">
        <f t="shared" si="10"/>
        <v>237.23400000000001</v>
      </c>
      <c r="AT75" s="11">
        <f t="shared" si="11"/>
        <v>2.5271194975748871E-2</v>
      </c>
      <c r="AU75" s="5">
        <f t="shared" si="12"/>
        <v>25.271194975748873</v>
      </c>
    </row>
    <row r="76" spans="1:57" x14ac:dyDescent="0.25">
      <c r="A76" s="1" t="s">
        <v>80</v>
      </c>
      <c r="B76" s="1" t="s">
        <v>81</v>
      </c>
      <c r="C76" s="1" t="s">
        <v>75</v>
      </c>
      <c r="D76" s="1" t="s">
        <v>59</v>
      </c>
      <c r="E76" s="1" t="s">
        <v>60</v>
      </c>
      <c r="F76" s="1" t="s">
        <v>76</v>
      </c>
      <c r="G76" s="1" t="s">
        <v>62</v>
      </c>
      <c r="H76" s="1" t="s">
        <v>63</v>
      </c>
      <c r="I76" s="2">
        <v>158</v>
      </c>
      <c r="J76" s="2">
        <v>40.79</v>
      </c>
      <c r="K76" s="2">
        <f t="shared" si="8"/>
        <v>0.04</v>
      </c>
      <c r="L76" s="2">
        <f t="shared" si="9"/>
        <v>0</v>
      </c>
      <c r="R76" s="7">
        <v>0.01</v>
      </c>
      <c r="S76" s="5">
        <v>1.92</v>
      </c>
      <c r="T76" s="8">
        <v>0.03</v>
      </c>
      <c r="U76" s="5">
        <v>1.7324999999999999</v>
      </c>
      <c r="AL76" s="5" t="str">
        <f t="shared" si="5"/>
        <v/>
      </c>
      <c r="AN76" s="5" t="str">
        <f t="shared" si="13"/>
        <v/>
      </c>
      <c r="AP76" s="5" t="str">
        <f t="shared" si="14"/>
        <v/>
      </c>
      <c r="AS76" s="5">
        <f t="shared" si="10"/>
        <v>3.6524999999999999</v>
      </c>
      <c r="AT76" s="11">
        <f t="shared" si="11"/>
        <v>3.8908014723405056E-4</v>
      </c>
      <c r="AU76" s="5">
        <f t="shared" si="12"/>
        <v>0.3890801472340506</v>
      </c>
    </row>
    <row r="77" spans="1:57" x14ac:dyDescent="0.25">
      <c r="A77" s="1" t="s">
        <v>80</v>
      </c>
      <c r="B77" s="1" t="s">
        <v>81</v>
      </c>
      <c r="C77" s="1" t="s">
        <v>75</v>
      </c>
      <c r="D77" s="1" t="s">
        <v>59</v>
      </c>
      <c r="E77" s="1" t="s">
        <v>82</v>
      </c>
      <c r="F77" s="1" t="s">
        <v>76</v>
      </c>
      <c r="G77" s="1" t="s">
        <v>62</v>
      </c>
      <c r="H77" s="1" t="s">
        <v>63</v>
      </c>
      <c r="I77" s="2">
        <v>158</v>
      </c>
      <c r="J77" s="2">
        <v>39.799999999999997</v>
      </c>
      <c r="K77" s="2">
        <f t="shared" si="8"/>
        <v>0.62</v>
      </c>
      <c r="L77" s="2">
        <f t="shared" si="9"/>
        <v>0</v>
      </c>
      <c r="P77" s="6">
        <v>0.62</v>
      </c>
      <c r="Q77" s="5">
        <v>216.78299999999999</v>
      </c>
      <c r="AL77" s="5" t="str">
        <f t="shared" si="5"/>
        <v/>
      </c>
      <c r="AN77" s="5" t="str">
        <f t="shared" si="13"/>
        <v/>
      </c>
      <c r="AP77" s="5" t="str">
        <f t="shared" si="14"/>
        <v/>
      </c>
      <c r="AS77" s="5">
        <f t="shared" si="10"/>
        <v>216.78299999999999</v>
      </c>
      <c r="AT77" s="11">
        <f t="shared" si="11"/>
        <v>2.3092665724254394E-2</v>
      </c>
      <c r="AU77" s="5">
        <f t="shared" si="12"/>
        <v>23.092665724254395</v>
      </c>
    </row>
    <row r="78" spans="1:57" x14ac:dyDescent="0.25">
      <c r="A78" s="1" t="s">
        <v>80</v>
      </c>
      <c r="B78" s="1" t="s">
        <v>81</v>
      </c>
      <c r="C78" s="1" t="s">
        <v>75</v>
      </c>
      <c r="D78" s="1" t="s">
        <v>59</v>
      </c>
      <c r="E78" s="1" t="s">
        <v>83</v>
      </c>
      <c r="F78" s="1" t="s">
        <v>76</v>
      </c>
      <c r="G78" s="1" t="s">
        <v>62</v>
      </c>
      <c r="H78" s="1" t="s">
        <v>63</v>
      </c>
      <c r="I78" s="2">
        <v>158</v>
      </c>
      <c r="J78" s="2">
        <v>37.94</v>
      </c>
      <c r="K78" s="2">
        <f t="shared" si="8"/>
        <v>5.21</v>
      </c>
      <c r="L78" s="2">
        <f t="shared" si="9"/>
        <v>0</v>
      </c>
      <c r="N78" s="4">
        <v>0.14000000000000001</v>
      </c>
      <c r="O78" s="5">
        <v>70.780500000000018</v>
      </c>
      <c r="P78" s="6">
        <v>4.75</v>
      </c>
      <c r="Q78" s="5">
        <v>1660.8375000000001</v>
      </c>
      <c r="R78" s="7">
        <v>0.32</v>
      </c>
      <c r="S78" s="5">
        <v>55.296000000000006</v>
      </c>
      <c r="AL78" s="5" t="str">
        <f t="shared" si="5"/>
        <v/>
      </c>
      <c r="AN78" s="5" t="str">
        <f t="shared" si="13"/>
        <v/>
      </c>
      <c r="AP78" s="5" t="str">
        <f t="shared" si="14"/>
        <v/>
      </c>
      <c r="AS78" s="5">
        <f t="shared" si="10"/>
        <v>1786.9140000000002</v>
      </c>
      <c r="AT78" s="11">
        <f t="shared" si="11"/>
        <v>0.19034983222849727</v>
      </c>
      <c r="AU78" s="5">
        <f t="shared" si="12"/>
        <v>190.34983222849729</v>
      </c>
    </row>
    <row r="79" spans="1:57" x14ac:dyDescent="0.25">
      <c r="A79" s="1" t="s">
        <v>307</v>
      </c>
      <c r="B79" s="1" t="s">
        <v>84</v>
      </c>
      <c r="C79" s="1" t="s">
        <v>85</v>
      </c>
      <c r="D79" s="1" t="s">
        <v>59</v>
      </c>
      <c r="E79" s="1" t="s">
        <v>86</v>
      </c>
      <c r="F79" s="1" t="s">
        <v>87</v>
      </c>
      <c r="G79" s="1" t="s">
        <v>62</v>
      </c>
      <c r="H79" s="1" t="s">
        <v>63</v>
      </c>
      <c r="I79" s="2">
        <v>159</v>
      </c>
      <c r="J79" s="2">
        <v>39.65</v>
      </c>
      <c r="K79" s="2">
        <f t="shared" si="8"/>
        <v>117.5499978065491</v>
      </c>
      <c r="L79" s="2">
        <f t="shared" si="9"/>
        <v>0</v>
      </c>
      <c r="V79" s="2">
        <v>117.5499978065491</v>
      </c>
      <c r="W79" s="5">
        <v>7578.1839999999993</v>
      </c>
      <c r="AL79" s="5" t="s">
        <v>308</v>
      </c>
      <c r="AN79" s="5" t="s">
        <v>308</v>
      </c>
      <c r="AP79" s="5" t="s">
        <v>308</v>
      </c>
      <c r="AS79" s="5">
        <f t="shared" si="10"/>
        <v>7578.1839999999993</v>
      </c>
      <c r="AT79" s="11">
        <f t="shared" si="11"/>
        <v>0.80726103942141714</v>
      </c>
      <c r="AU79" s="5">
        <f t="shared" si="12"/>
        <v>807.26103942141708</v>
      </c>
    </row>
    <row r="80" spans="1:57" x14ac:dyDescent="0.25">
      <c r="A80" s="1" t="s">
        <v>307</v>
      </c>
      <c r="B80" s="1" t="s">
        <v>84</v>
      </c>
      <c r="C80" s="1" t="s">
        <v>85</v>
      </c>
      <c r="D80" s="1" t="s">
        <v>59</v>
      </c>
      <c r="E80" s="1" t="s">
        <v>77</v>
      </c>
      <c r="F80" s="1" t="s">
        <v>87</v>
      </c>
      <c r="G80" s="1" t="s">
        <v>62</v>
      </c>
      <c r="H80" s="1" t="s">
        <v>63</v>
      </c>
      <c r="I80" s="2">
        <v>159</v>
      </c>
      <c r="J80" s="2">
        <v>37.47</v>
      </c>
      <c r="K80" s="2">
        <f t="shared" si="8"/>
        <v>37.460001707077033</v>
      </c>
      <c r="L80" s="2">
        <f t="shared" si="9"/>
        <v>0</v>
      </c>
      <c r="V80" s="2">
        <v>37.460001707077033</v>
      </c>
      <c r="W80" s="5">
        <v>2417.974111452103</v>
      </c>
      <c r="AL80" s="5" t="s">
        <v>308</v>
      </c>
      <c r="AN80" s="5" t="s">
        <v>308</v>
      </c>
      <c r="AP80" s="5" t="s">
        <v>308</v>
      </c>
      <c r="AS80" s="5">
        <f t="shared" si="10"/>
        <v>2417.974111452103</v>
      </c>
      <c r="AT80" s="11">
        <f t="shared" si="11"/>
        <v>0.25757309330373906</v>
      </c>
      <c r="AU80" s="5">
        <f t="shared" si="12"/>
        <v>257.57309330373903</v>
      </c>
    </row>
    <row r="81" spans="1:47" x14ac:dyDescent="0.25">
      <c r="A81" s="1" t="s">
        <v>307</v>
      </c>
      <c r="B81" s="1" t="s">
        <v>84</v>
      </c>
      <c r="C81" s="1" t="s">
        <v>85</v>
      </c>
      <c r="D81" s="1" t="s">
        <v>59</v>
      </c>
      <c r="E81" s="1" t="s">
        <v>65</v>
      </c>
      <c r="F81" s="1" t="s">
        <v>87</v>
      </c>
      <c r="G81" s="1" t="s">
        <v>62</v>
      </c>
      <c r="H81" s="1" t="s">
        <v>63</v>
      </c>
      <c r="I81" s="2">
        <v>159</v>
      </c>
      <c r="J81" s="2">
        <v>39.06</v>
      </c>
      <c r="K81" s="2">
        <f t="shared" si="8"/>
        <v>39.060001373291023</v>
      </c>
      <c r="L81" s="2">
        <f t="shared" si="9"/>
        <v>0</v>
      </c>
      <c r="V81" s="2">
        <v>39.060001373291023</v>
      </c>
      <c r="W81" s="5">
        <v>2514.1004904174811</v>
      </c>
      <c r="AL81" s="5" t="s">
        <v>308</v>
      </c>
      <c r="AN81" s="5" t="s">
        <v>308</v>
      </c>
      <c r="AP81" s="5" t="s">
        <v>308</v>
      </c>
      <c r="AS81" s="5">
        <f t="shared" si="10"/>
        <v>2514.1004904174811</v>
      </c>
      <c r="AT81" s="11">
        <f t="shared" si="11"/>
        <v>0.26781289225813337</v>
      </c>
      <c r="AU81" s="5">
        <f t="shared" si="12"/>
        <v>267.81289225813339</v>
      </c>
    </row>
    <row r="82" spans="1:47" x14ac:dyDescent="0.25">
      <c r="A82" s="1" t="s">
        <v>307</v>
      </c>
      <c r="B82" s="1" t="s">
        <v>84</v>
      </c>
      <c r="C82" s="1" t="s">
        <v>85</v>
      </c>
      <c r="D82" s="1" t="s">
        <v>59</v>
      </c>
      <c r="E82" s="1" t="s">
        <v>78</v>
      </c>
      <c r="F82" s="1" t="s">
        <v>87</v>
      </c>
      <c r="G82" s="1" t="s">
        <v>62</v>
      </c>
      <c r="H82" s="1" t="s">
        <v>63</v>
      </c>
      <c r="I82" s="2">
        <v>159</v>
      </c>
      <c r="J82" s="2">
        <v>40.770000000000003</v>
      </c>
      <c r="K82" s="2">
        <f t="shared" si="8"/>
        <v>118.75</v>
      </c>
      <c r="L82" s="2">
        <f t="shared" si="9"/>
        <v>0</v>
      </c>
      <c r="V82" s="2">
        <v>118.75</v>
      </c>
      <c r="W82" s="5">
        <v>7736.2</v>
      </c>
      <c r="AL82" s="5" t="s">
        <v>308</v>
      </c>
      <c r="AN82" s="5" t="s">
        <v>308</v>
      </c>
      <c r="AP82" s="5" t="s">
        <v>308</v>
      </c>
      <c r="AS82" s="5">
        <f t="shared" si="10"/>
        <v>7736.2</v>
      </c>
      <c r="AT82" s="11">
        <f t="shared" si="11"/>
        <v>0.82409358933115995</v>
      </c>
      <c r="AU82" s="5">
        <f t="shared" si="12"/>
        <v>824.09358933115993</v>
      </c>
    </row>
    <row r="83" spans="1:47" x14ac:dyDescent="0.25">
      <c r="A83" s="1" t="s">
        <v>307</v>
      </c>
      <c r="B83" s="1" t="s">
        <v>84</v>
      </c>
      <c r="C83" s="1" t="s">
        <v>85</v>
      </c>
      <c r="D83" s="1" t="s">
        <v>59</v>
      </c>
      <c r="E83" s="1" t="s">
        <v>68</v>
      </c>
      <c r="F83" s="1" t="s">
        <v>87</v>
      </c>
      <c r="G83" s="1" t="s">
        <v>62</v>
      </c>
      <c r="H83" s="1" t="s">
        <v>63</v>
      </c>
      <c r="I83" s="2">
        <v>159</v>
      </c>
      <c r="J83" s="2">
        <v>0.13</v>
      </c>
      <c r="K83" s="2">
        <f t="shared" si="8"/>
        <v>0.13000000081956389</v>
      </c>
      <c r="L83" s="2">
        <f t="shared" si="9"/>
        <v>0</v>
      </c>
      <c r="V83" s="2">
        <v>0.13000000081956389</v>
      </c>
      <c r="W83" s="5">
        <v>7.5716000760346658</v>
      </c>
      <c r="AL83" s="5" t="s">
        <v>308</v>
      </c>
      <c r="AN83" s="5" t="s">
        <v>308</v>
      </c>
      <c r="AP83" s="5" t="s">
        <v>308</v>
      </c>
      <c r="AS83" s="5">
        <f t="shared" si="10"/>
        <v>7.5716000760346658</v>
      </c>
      <c r="AT83" s="11">
        <f t="shared" si="11"/>
        <v>8.065596912747204E-4</v>
      </c>
      <c r="AU83" s="5">
        <f t="shared" si="12"/>
        <v>0.80655969127472038</v>
      </c>
    </row>
    <row r="84" spans="1:47" x14ac:dyDescent="0.25">
      <c r="A84" s="1" t="s">
        <v>306</v>
      </c>
      <c r="B84" s="1" t="s">
        <v>89</v>
      </c>
      <c r="C84" s="1" t="s">
        <v>90</v>
      </c>
      <c r="D84" s="1" t="s">
        <v>91</v>
      </c>
      <c r="E84" s="1" t="s">
        <v>78</v>
      </c>
      <c r="F84" s="1" t="s">
        <v>87</v>
      </c>
      <c r="G84" s="1" t="s">
        <v>62</v>
      </c>
      <c r="H84" s="1" t="s">
        <v>63</v>
      </c>
      <c r="I84" s="58">
        <v>157</v>
      </c>
      <c r="J84" s="2">
        <v>0.03</v>
      </c>
      <c r="K84" s="2">
        <f t="shared" si="8"/>
        <v>2.999999932944775E-2</v>
      </c>
      <c r="L84" s="2">
        <f t="shared" si="9"/>
        <v>0</v>
      </c>
      <c r="V84" s="2">
        <v>2.999999932944775E-2</v>
      </c>
      <c r="W84" s="5">
        <v>1.316799970567226</v>
      </c>
      <c r="AL84" s="5" t="s">
        <v>308</v>
      </c>
      <c r="AN84" s="5" t="s">
        <v>308</v>
      </c>
      <c r="AP84" s="5" t="s">
        <v>308</v>
      </c>
      <c r="AS84" s="5">
        <f t="shared" si="10"/>
        <v>1.316799970567226</v>
      </c>
      <c r="AT84" s="11">
        <f t="shared" si="11"/>
        <v>1.4027124611255023E-4</v>
      </c>
      <c r="AU84" s="5">
        <f t="shared" si="12"/>
        <v>0.14027124611255024</v>
      </c>
    </row>
    <row r="85" spans="1:47" x14ac:dyDescent="0.25">
      <c r="A85" s="1" t="s">
        <v>306</v>
      </c>
      <c r="B85" s="1" t="s">
        <v>89</v>
      </c>
      <c r="C85" s="1" t="s">
        <v>90</v>
      </c>
      <c r="D85" s="1" t="s">
        <v>91</v>
      </c>
      <c r="E85" s="1" t="s">
        <v>69</v>
      </c>
      <c r="F85" s="1" t="s">
        <v>87</v>
      </c>
      <c r="G85" s="1" t="s">
        <v>62</v>
      </c>
      <c r="H85" s="1" t="s">
        <v>63</v>
      </c>
      <c r="I85" s="58">
        <v>157</v>
      </c>
      <c r="J85" s="2">
        <v>40.64</v>
      </c>
      <c r="K85" s="2">
        <f t="shared" si="8"/>
        <v>79.999997138977051</v>
      </c>
      <c r="L85" s="2">
        <f t="shared" si="9"/>
        <v>0</v>
      </c>
      <c r="V85" s="2">
        <v>79.999997138977051</v>
      </c>
      <c r="W85" s="5">
        <v>4841.2152000000006</v>
      </c>
      <c r="AL85" s="5" t="s">
        <v>308</v>
      </c>
      <c r="AN85" s="5" t="s">
        <v>308</v>
      </c>
      <c r="AP85" s="5" t="s">
        <v>308</v>
      </c>
      <c r="AS85" s="5">
        <f t="shared" si="10"/>
        <v>4841.2152000000006</v>
      </c>
      <c r="AT85" s="11">
        <f t="shared" si="11"/>
        <v>0.51570724785974642</v>
      </c>
      <c r="AU85" s="5">
        <f t="shared" si="12"/>
        <v>515.70724785974642</v>
      </c>
    </row>
    <row r="86" spans="1:47" x14ac:dyDescent="0.25">
      <c r="A86" s="1" t="s">
        <v>306</v>
      </c>
      <c r="B86" s="1" t="s">
        <v>89</v>
      </c>
      <c r="C86" s="1" t="s">
        <v>90</v>
      </c>
      <c r="D86" s="1" t="s">
        <v>91</v>
      </c>
      <c r="E86" s="1" t="s">
        <v>68</v>
      </c>
      <c r="F86" s="1" t="s">
        <v>87</v>
      </c>
      <c r="G86" s="1" t="s">
        <v>62</v>
      </c>
      <c r="H86" s="1" t="s">
        <v>63</v>
      </c>
      <c r="I86" s="58">
        <v>157</v>
      </c>
      <c r="J86" s="2">
        <v>39.06</v>
      </c>
      <c r="K86" s="2">
        <f t="shared" si="8"/>
        <v>39.059999465942383</v>
      </c>
      <c r="L86" s="2">
        <f t="shared" si="9"/>
        <v>0</v>
      </c>
      <c r="V86" s="2">
        <v>39.059999465942383</v>
      </c>
      <c r="W86" s="5">
        <v>2335.6739623260501</v>
      </c>
      <c r="AL86" s="5" t="s">
        <v>308</v>
      </c>
      <c r="AN86" s="5" t="s">
        <v>308</v>
      </c>
      <c r="AP86" s="5" t="s">
        <v>308</v>
      </c>
      <c r="AS86" s="5">
        <f t="shared" si="10"/>
        <v>2335.6739623260501</v>
      </c>
      <c r="AT86" s="11">
        <f t="shared" si="11"/>
        <v>0.24880612434019381</v>
      </c>
      <c r="AU86" s="5">
        <f t="shared" si="12"/>
        <v>248.8061243401938</v>
      </c>
    </row>
    <row r="87" spans="1:47" x14ac:dyDescent="0.25">
      <c r="A87" s="1" t="s">
        <v>306</v>
      </c>
      <c r="B87" s="1" t="s">
        <v>89</v>
      </c>
      <c r="C87" s="1" t="s">
        <v>90</v>
      </c>
      <c r="D87" s="1" t="s">
        <v>91</v>
      </c>
      <c r="E87" s="1" t="s">
        <v>67</v>
      </c>
      <c r="F87" s="1" t="s">
        <v>87</v>
      </c>
      <c r="G87" s="1" t="s">
        <v>62</v>
      </c>
      <c r="H87" s="1" t="s">
        <v>63</v>
      </c>
      <c r="I87" s="58">
        <v>157</v>
      </c>
      <c r="J87" s="2">
        <v>38.229999999999997</v>
      </c>
      <c r="K87" s="2">
        <f t="shared" si="8"/>
        <v>38.239999771118157</v>
      </c>
      <c r="L87" s="2">
        <f t="shared" si="9"/>
        <v>0</v>
      </c>
      <c r="V87" s="2">
        <v>38.239999771118157</v>
      </c>
      <c r="W87" s="5">
        <v>1914.2979874420171</v>
      </c>
      <c r="AL87" s="5" t="s">
        <v>308</v>
      </c>
      <c r="AN87" s="5" t="s">
        <v>308</v>
      </c>
      <c r="AP87" s="5" t="s">
        <v>308</v>
      </c>
      <c r="AS87" s="5">
        <f t="shared" si="10"/>
        <v>1914.2979874420171</v>
      </c>
      <c r="AT87" s="11">
        <f t="shared" si="11"/>
        <v>0.20391932725634132</v>
      </c>
      <c r="AU87" s="5">
        <f t="shared" si="12"/>
        <v>203.91932725634132</v>
      </c>
    </row>
    <row r="88" spans="1:47" x14ac:dyDescent="0.25">
      <c r="A88" s="1" t="s">
        <v>306</v>
      </c>
      <c r="B88" s="1" t="s">
        <v>89</v>
      </c>
      <c r="C88" s="1" t="s">
        <v>90</v>
      </c>
      <c r="D88" s="1" t="s">
        <v>91</v>
      </c>
      <c r="E88" s="1" t="s">
        <v>70</v>
      </c>
      <c r="F88" s="1" t="s">
        <v>87</v>
      </c>
      <c r="G88" s="1" t="s">
        <v>62</v>
      </c>
      <c r="H88" s="1" t="s">
        <v>63</v>
      </c>
      <c r="I88" s="58">
        <v>157</v>
      </c>
      <c r="J88" s="2">
        <v>39.130000000000003</v>
      </c>
      <c r="K88" s="2">
        <f t="shared" si="8"/>
        <v>39.160001296550043</v>
      </c>
      <c r="L88" s="2">
        <f t="shared" si="9"/>
        <v>0</v>
      </c>
      <c r="V88" s="2">
        <v>39.160001296550043</v>
      </c>
      <c r="W88" s="5">
        <v>1945.901267798394</v>
      </c>
      <c r="AL88" s="5" t="s">
        <v>308</v>
      </c>
      <c r="AN88" s="5" t="s">
        <v>308</v>
      </c>
      <c r="AP88" s="5" t="s">
        <v>308</v>
      </c>
      <c r="AS88" s="5">
        <f t="shared" si="10"/>
        <v>1945.901267798394</v>
      </c>
      <c r="AT88" s="11">
        <f t="shared" si="11"/>
        <v>0.20728584579819981</v>
      </c>
      <c r="AU88" s="5">
        <f t="shared" si="12"/>
        <v>207.2858457981998</v>
      </c>
    </row>
    <row r="89" spans="1:47" x14ac:dyDescent="0.25">
      <c r="A89" s="1" t="s">
        <v>305</v>
      </c>
      <c r="B89" s="1" t="s">
        <v>304</v>
      </c>
      <c r="C89" s="1" t="s">
        <v>303</v>
      </c>
      <c r="D89" s="1" t="s">
        <v>59</v>
      </c>
      <c r="E89" s="1" t="s">
        <v>94</v>
      </c>
      <c r="F89" s="1" t="s">
        <v>261</v>
      </c>
      <c r="G89" s="1" t="s">
        <v>62</v>
      </c>
      <c r="H89" s="1" t="s">
        <v>63</v>
      </c>
      <c r="I89" s="2">
        <v>9.6</v>
      </c>
      <c r="J89" s="2">
        <v>8.8699999999999992</v>
      </c>
      <c r="K89" s="2">
        <f t="shared" si="8"/>
        <v>8.869999885559082</v>
      </c>
      <c r="L89" s="2">
        <f t="shared" si="9"/>
        <v>0</v>
      </c>
      <c r="V89" s="2">
        <v>8.869999885559082</v>
      </c>
      <c r="W89" s="5">
        <v>292.000396232605</v>
      </c>
      <c r="AL89" s="5" t="s">
        <v>308</v>
      </c>
      <c r="AN89" s="5" t="s">
        <v>308</v>
      </c>
      <c r="AP89" s="5" t="s">
        <v>308</v>
      </c>
      <c r="AS89" s="5">
        <f t="shared" si="10"/>
        <v>292.000396232605</v>
      </c>
      <c r="AT89" s="11">
        <f t="shared" si="11"/>
        <v>3.1105149119393032E-2</v>
      </c>
      <c r="AU89" s="5">
        <f t="shared" si="12"/>
        <v>31.105149119393033</v>
      </c>
    </row>
    <row r="90" spans="1:47" x14ac:dyDescent="0.25">
      <c r="A90" s="1" t="s">
        <v>302</v>
      </c>
      <c r="B90" s="1" t="s">
        <v>301</v>
      </c>
      <c r="C90" s="1" t="s">
        <v>300</v>
      </c>
      <c r="D90" s="1" t="s">
        <v>299</v>
      </c>
      <c r="E90" s="1" t="s">
        <v>105</v>
      </c>
      <c r="F90" s="1" t="s">
        <v>261</v>
      </c>
      <c r="G90" s="1" t="s">
        <v>62</v>
      </c>
      <c r="H90" s="1" t="s">
        <v>63</v>
      </c>
      <c r="I90" s="2">
        <v>69.400000000000006</v>
      </c>
      <c r="J90" s="2">
        <v>1.79</v>
      </c>
      <c r="K90" s="2">
        <f t="shared" si="8"/>
        <v>1.7599999904632571</v>
      </c>
      <c r="L90" s="2">
        <f t="shared" si="9"/>
        <v>0</v>
      </c>
      <c r="V90" s="2">
        <v>1.7599999904632571</v>
      </c>
      <c r="W90" s="5">
        <v>57.939200000000007</v>
      </c>
      <c r="AL90" s="5" t="s">
        <v>308</v>
      </c>
      <c r="AN90" s="5" t="s">
        <v>308</v>
      </c>
      <c r="AP90" s="5" t="s">
        <v>308</v>
      </c>
      <c r="AS90" s="5">
        <f t="shared" si="10"/>
        <v>57.939200000000007</v>
      </c>
      <c r="AT90" s="11">
        <f t="shared" si="11"/>
        <v>6.1719349669057096E-3</v>
      </c>
      <c r="AU90" s="5">
        <f t="shared" si="12"/>
        <v>6.1719349669057095</v>
      </c>
    </row>
    <row r="91" spans="1:47" x14ac:dyDescent="0.25">
      <c r="A91" s="1" t="s">
        <v>302</v>
      </c>
      <c r="B91" s="1" t="s">
        <v>301</v>
      </c>
      <c r="C91" s="1" t="s">
        <v>300</v>
      </c>
      <c r="D91" s="1" t="s">
        <v>299</v>
      </c>
      <c r="E91" s="1" t="s">
        <v>94</v>
      </c>
      <c r="F91" s="1" t="s">
        <v>261</v>
      </c>
      <c r="G91" s="1" t="s">
        <v>62</v>
      </c>
      <c r="H91" s="1" t="s">
        <v>63</v>
      </c>
      <c r="I91" s="2">
        <v>69.400000000000006</v>
      </c>
      <c r="J91" s="2">
        <v>26.89</v>
      </c>
      <c r="K91" s="2">
        <f t="shared" si="8"/>
        <v>26.45999908447266</v>
      </c>
      <c r="L91" s="2">
        <f t="shared" si="9"/>
        <v>0</v>
      </c>
      <c r="V91" s="2">
        <v>26.45999908447266</v>
      </c>
      <c r="W91" s="5">
        <v>871.06320000000005</v>
      </c>
      <c r="AL91" s="5" t="s">
        <v>308</v>
      </c>
      <c r="AN91" s="5" t="s">
        <v>308</v>
      </c>
      <c r="AP91" s="5" t="s">
        <v>308</v>
      </c>
      <c r="AS91" s="5">
        <f t="shared" si="10"/>
        <v>871.06320000000005</v>
      </c>
      <c r="AT91" s="11">
        <f t="shared" si="11"/>
        <v>9.2789431377457432E-2</v>
      </c>
      <c r="AU91" s="5">
        <f t="shared" si="12"/>
        <v>92.789431377457433</v>
      </c>
    </row>
    <row r="92" spans="1:47" x14ac:dyDescent="0.25">
      <c r="A92" s="1" t="s">
        <v>302</v>
      </c>
      <c r="B92" s="1" t="s">
        <v>301</v>
      </c>
      <c r="C92" s="1" t="s">
        <v>300</v>
      </c>
      <c r="D92" s="1" t="s">
        <v>299</v>
      </c>
      <c r="E92" s="1" t="s">
        <v>96</v>
      </c>
      <c r="F92" s="1" t="s">
        <v>261</v>
      </c>
      <c r="G92" s="1" t="s">
        <v>62</v>
      </c>
      <c r="H92" s="1" t="s">
        <v>63</v>
      </c>
      <c r="I92" s="2">
        <v>69.400000000000006</v>
      </c>
      <c r="J92" s="2">
        <v>39</v>
      </c>
      <c r="K92" s="2">
        <f t="shared" si="8"/>
        <v>38.369998931884773</v>
      </c>
      <c r="L92" s="2">
        <f t="shared" si="9"/>
        <v>0</v>
      </c>
      <c r="V92" s="2">
        <v>38.369998931884773</v>
      </c>
      <c r="W92" s="5">
        <v>1263.1404</v>
      </c>
      <c r="AL92" s="5" t="s">
        <v>308</v>
      </c>
      <c r="AN92" s="5" t="s">
        <v>308</v>
      </c>
      <c r="AP92" s="5" t="s">
        <v>308</v>
      </c>
      <c r="AS92" s="5">
        <f t="shared" si="10"/>
        <v>1263.1404</v>
      </c>
      <c r="AT92" s="11">
        <f t="shared" si="11"/>
        <v>0.13455519584100684</v>
      </c>
      <c r="AU92" s="5">
        <f t="shared" si="12"/>
        <v>134.55519584100682</v>
      </c>
    </row>
    <row r="93" spans="1:47" x14ac:dyDescent="0.25">
      <c r="A93" s="1" t="s">
        <v>302</v>
      </c>
      <c r="B93" s="1" t="s">
        <v>301</v>
      </c>
      <c r="C93" s="1" t="s">
        <v>300</v>
      </c>
      <c r="D93" s="1" t="s">
        <v>299</v>
      </c>
      <c r="E93" s="1" t="s">
        <v>110</v>
      </c>
      <c r="F93" s="1" t="s">
        <v>261</v>
      </c>
      <c r="G93" s="1" t="s">
        <v>62</v>
      </c>
      <c r="H93" s="1" t="s">
        <v>63</v>
      </c>
      <c r="I93" s="2">
        <v>69.400000000000006</v>
      </c>
      <c r="J93" s="2">
        <v>1.7</v>
      </c>
      <c r="K93" s="2">
        <f t="shared" si="8"/>
        <v>1.669999957084656</v>
      </c>
      <c r="L93" s="2">
        <f t="shared" si="9"/>
        <v>0</v>
      </c>
      <c r="V93" s="2">
        <v>1.669999957084656</v>
      </c>
      <c r="W93" s="5">
        <v>54.976399999999998</v>
      </c>
      <c r="AL93" s="5" t="s">
        <v>308</v>
      </c>
      <c r="AN93" s="5" t="s">
        <v>308</v>
      </c>
      <c r="AP93" s="5" t="s">
        <v>308</v>
      </c>
      <c r="AS93" s="5">
        <f t="shared" si="10"/>
        <v>54.976399999999998</v>
      </c>
      <c r="AT93" s="11">
        <f t="shared" si="11"/>
        <v>5.8563246560980305E-3</v>
      </c>
      <c r="AU93" s="5">
        <f t="shared" si="12"/>
        <v>5.8563246560980309</v>
      </c>
    </row>
    <row r="94" spans="1:47" x14ac:dyDescent="0.25">
      <c r="A94" s="1" t="s">
        <v>302</v>
      </c>
      <c r="B94" s="1" t="s">
        <v>301</v>
      </c>
      <c r="C94" s="1" t="s">
        <v>300</v>
      </c>
      <c r="D94" s="1" t="s">
        <v>299</v>
      </c>
      <c r="E94" s="1" t="s">
        <v>82</v>
      </c>
      <c r="F94" s="1" t="s">
        <v>261</v>
      </c>
      <c r="G94" s="1" t="s">
        <v>62</v>
      </c>
      <c r="H94" s="1" t="s">
        <v>63</v>
      </c>
      <c r="I94" s="2">
        <v>69.400000000000006</v>
      </c>
      <c r="J94" s="2">
        <v>0.05</v>
      </c>
      <c r="K94" s="2">
        <f t="shared" si="8"/>
        <v>5.000000074505806E-2</v>
      </c>
      <c r="L94" s="2">
        <f t="shared" si="9"/>
        <v>0</v>
      </c>
      <c r="V94" s="2">
        <v>5.000000074505806E-2</v>
      </c>
      <c r="W94" s="5">
        <v>1.6459999999999999</v>
      </c>
      <c r="AL94" s="5" t="s">
        <v>308</v>
      </c>
      <c r="AN94" s="5" t="s">
        <v>308</v>
      </c>
      <c r="AP94" s="5" t="s">
        <v>308</v>
      </c>
      <c r="AS94" s="5">
        <f t="shared" si="10"/>
        <v>1.6459999999999999</v>
      </c>
      <c r="AT94" s="11">
        <f t="shared" si="11"/>
        <v>1.7533906155982128E-4</v>
      </c>
      <c r="AU94" s="5">
        <f t="shared" si="12"/>
        <v>0.17533906155982126</v>
      </c>
    </row>
    <row r="95" spans="1:47" x14ac:dyDescent="0.25">
      <c r="A95" s="1" t="s">
        <v>302</v>
      </c>
      <c r="B95" s="1" t="s">
        <v>301</v>
      </c>
      <c r="C95" s="1" t="s">
        <v>300</v>
      </c>
      <c r="D95" s="1" t="s">
        <v>299</v>
      </c>
      <c r="E95" s="1" t="s">
        <v>60</v>
      </c>
      <c r="F95" s="1" t="s">
        <v>261</v>
      </c>
      <c r="G95" s="1" t="s">
        <v>62</v>
      </c>
      <c r="H95" s="1" t="s">
        <v>63</v>
      </c>
      <c r="I95" s="2">
        <v>69.400000000000006</v>
      </c>
      <c r="J95" s="2">
        <v>1.1100000000000001</v>
      </c>
      <c r="K95" s="2">
        <f t="shared" si="8"/>
        <v>1.0900000333786011</v>
      </c>
      <c r="L95" s="2">
        <f t="shared" si="9"/>
        <v>0</v>
      </c>
      <c r="V95" s="2">
        <v>1.0900000333786011</v>
      </c>
      <c r="W95" s="5">
        <v>35.882800000000003</v>
      </c>
      <c r="AL95" s="5" t="s">
        <v>308</v>
      </c>
      <c r="AN95" s="5" t="s">
        <v>308</v>
      </c>
      <c r="AP95" s="5" t="s">
        <v>308</v>
      </c>
      <c r="AS95" s="5">
        <f t="shared" si="10"/>
        <v>35.882800000000003</v>
      </c>
      <c r="AT95" s="11">
        <f t="shared" si="11"/>
        <v>3.8223915420041044E-3</v>
      </c>
      <c r="AU95" s="5">
        <f t="shared" si="12"/>
        <v>3.8223915420041044</v>
      </c>
    </row>
    <row r="96" spans="1:47" x14ac:dyDescent="0.25">
      <c r="A96" s="1" t="s">
        <v>298</v>
      </c>
      <c r="B96" s="1" t="s">
        <v>187</v>
      </c>
      <c r="C96" s="1" t="s">
        <v>188</v>
      </c>
      <c r="D96" s="1" t="s">
        <v>189</v>
      </c>
      <c r="E96" s="1" t="s">
        <v>110</v>
      </c>
      <c r="F96" s="1" t="s">
        <v>261</v>
      </c>
      <c r="G96" s="1" t="s">
        <v>62</v>
      </c>
      <c r="H96" s="1" t="s">
        <v>63</v>
      </c>
      <c r="I96" s="2">
        <v>117</v>
      </c>
      <c r="J96" s="2">
        <v>38.520000000000003</v>
      </c>
      <c r="K96" s="2">
        <f t="shared" si="8"/>
        <v>38.369998931884773</v>
      </c>
      <c r="L96" s="2">
        <f t="shared" si="9"/>
        <v>0</v>
      </c>
      <c r="V96" s="2">
        <v>38.369998931884773</v>
      </c>
      <c r="W96" s="5">
        <v>1263.1404</v>
      </c>
      <c r="AL96" s="5" t="s">
        <v>308</v>
      </c>
      <c r="AN96" s="5" t="s">
        <v>308</v>
      </c>
      <c r="AP96" s="5" t="s">
        <v>308</v>
      </c>
      <c r="AS96" s="5">
        <f t="shared" si="10"/>
        <v>1263.1404</v>
      </c>
      <c r="AT96" s="11">
        <f t="shared" si="11"/>
        <v>0.13455519584100684</v>
      </c>
      <c r="AU96" s="5">
        <f t="shared" si="12"/>
        <v>134.55519584100682</v>
      </c>
    </row>
    <row r="97" spans="1:47" x14ac:dyDescent="0.25">
      <c r="A97" s="1" t="s">
        <v>298</v>
      </c>
      <c r="B97" s="1" t="s">
        <v>187</v>
      </c>
      <c r="C97" s="1" t="s">
        <v>188</v>
      </c>
      <c r="D97" s="1" t="s">
        <v>189</v>
      </c>
      <c r="E97" s="1" t="s">
        <v>82</v>
      </c>
      <c r="F97" s="1" t="s">
        <v>261</v>
      </c>
      <c r="G97" s="1" t="s">
        <v>62</v>
      </c>
      <c r="H97" s="1" t="s">
        <v>63</v>
      </c>
      <c r="I97" s="2">
        <v>117</v>
      </c>
      <c r="J97" s="2">
        <v>39.590000000000003</v>
      </c>
      <c r="K97" s="2">
        <f t="shared" si="8"/>
        <v>39.439998626708977</v>
      </c>
      <c r="L97" s="2">
        <f t="shared" si="9"/>
        <v>0</v>
      </c>
      <c r="V97" s="2">
        <v>39.439998626708977</v>
      </c>
      <c r="W97" s="5">
        <v>1298.3648000000001</v>
      </c>
      <c r="AL97" s="5" t="s">
        <v>308</v>
      </c>
      <c r="AN97" s="5" t="s">
        <v>308</v>
      </c>
      <c r="AP97" s="5" t="s">
        <v>308</v>
      </c>
      <c r="AS97" s="5">
        <f t="shared" si="10"/>
        <v>1298.3648000000001</v>
      </c>
      <c r="AT97" s="11">
        <f t="shared" si="11"/>
        <v>0.13830745175838702</v>
      </c>
      <c r="AU97" s="5">
        <f t="shared" si="12"/>
        <v>138.30745175838703</v>
      </c>
    </row>
    <row r="98" spans="1:47" x14ac:dyDescent="0.25">
      <c r="A98" s="1" t="s">
        <v>298</v>
      </c>
      <c r="B98" s="1" t="s">
        <v>187</v>
      </c>
      <c r="C98" s="1" t="s">
        <v>188</v>
      </c>
      <c r="D98" s="1" t="s">
        <v>189</v>
      </c>
      <c r="E98" s="1" t="s">
        <v>83</v>
      </c>
      <c r="F98" s="1" t="s">
        <v>261</v>
      </c>
      <c r="G98" s="1" t="s">
        <v>62</v>
      </c>
      <c r="H98" s="1" t="s">
        <v>63</v>
      </c>
      <c r="I98" s="2">
        <v>117</v>
      </c>
      <c r="J98" s="2">
        <v>39.270000000000003</v>
      </c>
      <c r="K98" s="2">
        <f t="shared" si="8"/>
        <v>39.119998931884773</v>
      </c>
      <c r="L98" s="2">
        <f t="shared" si="9"/>
        <v>0</v>
      </c>
      <c r="V98" s="2">
        <v>39.119998931884773</v>
      </c>
      <c r="W98" s="5">
        <v>1287.8304000000001</v>
      </c>
      <c r="AL98" s="5" t="s">
        <v>308</v>
      </c>
      <c r="AN98" s="5" t="s">
        <v>308</v>
      </c>
      <c r="AP98" s="5" t="s">
        <v>308</v>
      </c>
      <c r="AS98" s="5">
        <f t="shared" si="10"/>
        <v>1287.8304000000001</v>
      </c>
      <c r="AT98" s="11">
        <f t="shared" si="11"/>
        <v>0.1371852817644042</v>
      </c>
      <c r="AU98" s="5">
        <f t="shared" si="12"/>
        <v>137.18528176440418</v>
      </c>
    </row>
    <row r="99" spans="1:47" x14ac:dyDescent="0.25">
      <c r="A99" s="1" t="s">
        <v>298</v>
      </c>
      <c r="B99" s="1" t="s">
        <v>187</v>
      </c>
      <c r="C99" s="1" t="s">
        <v>188</v>
      </c>
      <c r="D99" s="1" t="s">
        <v>189</v>
      </c>
      <c r="E99" s="1" t="s">
        <v>105</v>
      </c>
      <c r="F99" s="1" t="s">
        <v>248</v>
      </c>
      <c r="G99" s="1" t="s">
        <v>62</v>
      </c>
      <c r="H99" s="1" t="s">
        <v>63</v>
      </c>
      <c r="I99" s="2">
        <v>117</v>
      </c>
      <c r="J99" s="2">
        <v>7.0000000000000007E-2</v>
      </c>
      <c r="K99" s="2">
        <f t="shared" si="8"/>
        <v>7.0000000298023224E-2</v>
      </c>
      <c r="L99" s="2">
        <f t="shared" si="9"/>
        <v>0</v>
      </c>
      <c r="V99" s="2">
        <v>7.0000000298023224E-2</v>
      </c>
      <c r="W99" s="5">
        <v>2.3043999999999998</v>
      </c>
      <c r="AL99" s="5" t="s">
        <v>308</v>
      </c>
      <c r="AN99" s="5" t="s">
        <v>308</v>
      </c>
      <c r="AP99" s="5" t="s">
        <v>308</v>
      </c>
      <c r="AS99" s="5">
        <f t="shared" si="10"/>
        <v>2.3043999999999998</v>
      </c>
      <c r="AT99" s="11">
        <f t="shared" si="11"/>
        <v>2.4547468618374977E-4</v>
      </c>
      <c r="AU99" s="5">
        <f t="shared" si="12"/>
        <v>0.24547468618374976</v>
      </c>
    </row>
    <row r="100" spans="1:47" x14ac:dyDescent="0.25">
      <c r="A100" s="1" t="s">
        <v>297</v>
      </c>
      <c r="B100" s="1" t="s">
        <v>187</v>
      </c>
      <c r="C100" s="1" t="s">
        <v>188</v>
      </c>
      <c r="D100" s="1" t="s">
        <v>189</v>
      </c>
      <c r="E100" s="1" t="s">
        <v>110</v>
      </c>
      <c r="F100" s="1" t="s">
        <v>248</v>
      </c>
      <c r="G100" s="1" t="s">
        <v>62</v>
      </c>
      <c r="H100" s="1" t="s">
        <v>63</v>
      </c>
      <c r="I100" s="2">
        <v>38</v>
      </c>
      <c r="J100" s="2">
        <v>0.5</v>
      </c>
      <c r="K100" s="2">
        <f t="shared" si="8"/>
        <v>0.49000000953674322</v>
      </c>
      <c r="L100" s="2">
        <f t="shared" si="9"/>
        <v>0</v>
      </c>
      <c r="V100" s="2">
        <v>0.49000000953674322</v>
      </c>
      <c r="W100" s="5">
        <v>16.130800000000001</v>
      </c>
      <c r="AL100" s="5" t="s">
        <v>308</v>
      </c>
      <c r="AN100" s="5" t="s">
        <v>308</v>
      </c>
      <c r="AP100" s="5" t="s">
        <v>308</v>
      </c>
      <c r="AS100" s="5">
        <f t="shared" si="10"/>
        <v>16.130800000000001</v>
      </c>
      <c r="AT100" s="11">
        <f t="shared" si="11"/>
        <v>1.7183228032862487E-3</v>
      </c>
      <c r="AU100" s="5">
        <f t="shared" si="12"/>
        <v>1.7183228032862488</v>
      </c>
    </row>
    <row r="101" spans="1:47" x14ac:dyDescent="0.25">
      <c r="A101" s="1" t="s">
        <v>297</v>
      </c>
      <c r="B101" s="1" t="s">
        <v>187</v>
      </c>
      <c r="C101" s="1" t="s">
        <v>188</v>
      </c>
      <c r="D101" s="1" t="s">
        <v>189</v>
      </c>
      <c r="E101" s="1" t="s">
        <v>105</v>
      </c>
      <c r="F101" s="1" t="s">
        <v>248</v>
      </c>
      <c r="G101" s="1" t="s">
        <v>62</v>
      </c>
      <c r="H101" s="1" t="s">
        <v>63</v>
      </c>
      <c r="I101" s="2">
        <v>38</v>
      </c>
      <c r="J101" s="2">
        <v>38.01</v>
      </c>
      <c r="K101" s="2">
        <f t="shared" si="8"/>
        <v>37.509998321533203</v>
      </c>
      <c r="L101" s="2">
        <f t="shared" si="9"/>
        <v>0</v>
      </c>
      <c r="V101" s="2">
        <v>37.509998321533203</v>
      </c>
      <c r="W101" s="5">
        <v>1234.8291999999999</v>
      </c>
      <c r="AL101" s="5" t="s">
        <v>308</v>
      </c>
      <c r="AN101" s="5" t="s">
        <v>308</v>
      </c>
      <c r="AP101" s="5" t="s">
        <v>308</v>
      </c>
      <c r="AS101" s="5">
        <f t="shared" si="10"/>
        <v>1234.8291999999999</v>
      </c>
      <c r="AT101" s="11">
        <f t="shared" si="11"/>
        <v>0.13153936398217791</v>
      </c>
      <c r="AU101" s="5">
        <f t="shared" si="12"/>
        <v>131.53936398217792</v>
      </c>
    </row>
    <row r="102" spans="1:47" x14ac:dyDescent="0.25">
      <c r="A102" s="1" t="s">
        <v>296</v>
      </c>
      <c r="B102" s="1" t="s">
        <v>92</v>
      </c>
      <c r="C102" s="1" t="s">
        <v>93</v>
      </c>
      <c r="D102" s="1" t="s">
        <v>59</v>
      </c>
      <c r="E102" s="1" t="s">
        <v>94</v>
      </c>
      <c r="F102" s="1" t="s">
        <v>95</v>
      </c>
      <c r="G102" s="1" t="s">
        <v>62</v>
      </c>
      <c r="H102" s="1" t="s">
        <v>63</v>
      </c>
      <c r="I102" s="2">
        <v>156</v>
      </c>
      <c r="J102" s="2">
        <v>39.270000000000003</v>
      </c>
      <c r="K102" s="2">
        <f t="shared" si="8"/>
        <v>39.009998202323906</v>
      </c>
      <c r="L102" s="2">
        <f t="shared" si="9"/>
        <v>0</v>
      </c>
      <c r="V102" s="2">
        <v>39.009998202323906</v>
      </c>
      <c r="W102" s="5">
        <v>1320.0920000000001</v>
      </c>
      <c r="AL102" s="5" t="s">
        <v>308</v>
      </c>
      <c r="AN102" s="5" t="s">
        <v>308</v>
      </c>
      <c r="AP102" s="5" t="s">
        <v>308</v>
      </c>
      <c r="AS102" s="5">
        <f t="shared" si="10"/>
        <v>1320.0920000000001</v>
      </c>
      <c r="AT102" s="11">
        <f t="shared" si="11"/>
        <v>0.14062192737097667</v>
      </c>
      <c r="AU102" s="5">
        <f t="shared" si="12"/>
        <v>140.62192737097666</v>
      </c>
    </row>
    <row r="103" spans="1:47" x14ac:dyDescent="0.25">
      <c r="A103" s="1" t="s">
        <v>296</v>
      </c>
      <c r="B103" s="1" t="s">
        <v>92</v>
      </c>
      <c r="C103" s="1" t="s">
        <v>93</v>
      </c>
      <c r="D103" s="1" t="s">
        <v>59</v>
      </c>
      <c r="E103" s="1" t="s">
        <v>110</v>
      </c>
      <c r="F103" s="1" t="s">
        <v>95</v>
      </c>
      <c r="G103" s="1" t="s">
        <v>62</v>
      </c>
      <c r="H103" s="1" t="s">
        <v>63</v>
      </c>
      <c r="I103" s="2">
        <v>156</v>
      </c>
      <c r="J103" s="2">
        <v>38.89</v>
      </c>
      <c r="K103" s="2">
        <f t="shared" si="8"/>
        <v>38.630001068115227</v>
      </c>
      <c r="L103" s="2">
        <f t="shared" si="9"/>
        <v>0</v>
      </c>
      <c r="V103" s="2">
        <v>38.630001068115227</v>
      </c>
      <c r="W103" s="5">
        <v>1271.6995999999999</v>
      </c>
      <c r="AL103" s="5" t="s">
        <v>308</v>
      </c>
      <c r="AN103" s="5" t="s">
        <v>308</v>
      </c>
      <c r="AP103" s="5" t="s">
        <v>308</v>
      </c>
      <c r="AS103" s="5">
        <f t="shared" si="10"/>
        <v>1271.6995999999999</v>
      </c>
      <c r="AT103" s="11">
        <f t="shared" si="11"/>
        <v>0.13546695896111791</v>
      </c>
      <c r="AU103" s="5">
        <f t="shared" si="12"/>
        <v>135.46695896111791</v>
      </c>
    </row>
    <row r="104" spans="1:47" x14ac:dyDescent="0.25">
      <c r="A104" s="1" t="s">
        <v>296</v>
      </c>
      <c r="B104" s="1" t="s">
        <v>92</v>
      </c>
      <c r="C104" s="1" t="s">
        <v>93</v>
      </c>
      <c r="D104" s="1" t="s">
        <v>59</v>
      </c>
      <c r="E104" s="1" t="s">
        <v>96</v>
      </c>
      <c r="F104" s="1" t="s">
        <v>95</v>
      </c>
      <c r="G104" s="1" t="s">
        <v>62</v>
      </c>
      <c r="H104" s="1" t="s">
        <v>63</v>
      </c>
      <c r="I104" s="2">
        <v>156</v>
      </c>
      <c r="J104" s="2">
        <v>39.93</v>
      </c>
      <c r="K104" s="2">
        <f t="shared" si="8"/>
        <v>39.660001635551453</v>
      </c>
      <c r="L104" s="2">
        <f t="shared" si="9"/>
        <v>0</v>
      </c>
      <c r="V104" s="2">
        <v>39.660001635551453</v>
      </c>
      <c r="W104" s="5">
        <v>1344.1235999999999</v>
      </c>
      <c r="AL104" s="5" t="s">
        <v>308</v>
      </c>
      <c r="AN104" s="5" t="s">
        <v>308</v>
      </c>
      <c r="AP104" s="5" t="s">
        <v>308</v>
      </c>
      <c r="AS104" s="5">
        <f t="shared" si="10"/>
        <v>1344.1235999999999</v>
      </c>
      <c r="AT104" s="11">
        <f t="shared" si="11"/>
        <v>0.14318187766975005</v>
      </c>
      <c r="AU104" s="5">
        <f t="shared" si="12"/>
        <v>143.18187766975004</v>
      </c>
    </row>
    <row r="105" spans="1:47" x14ac:dyDescent="0.25">
      <c r="A105" s="1" t="s">
        <v>296</v>
      </c>
      <c r="B105" s="1" t="s">
        <v>92</v>
      </c>
      <c r="C105" s="1" t="s">
        <v>93</v>
      </c>
      <c r="D105" s="1" t="s">
        <v>59</v>
      </c>
      <c r="E105" s="1" t="s">
        <v>105</v>
      </c>
      <c r="F105" s="1" t="s">
        <v>95</v>
      </c>
      <c r="G105" s="1" t="s">
        <v>62</v>
      </c>
      <c r="H105" s="1" t="s">
        <v>63</v>
      </c>
      <c r="I105" s="2">
        <v>156</v>
      </c>
      <c r="J105" s="2">
        <v>38.82</v>
      </c>
      <c r="K105" s="2">
        <f t="shared" si="8"/>
        <v>38.560001373291023</v>
      </c>
      <c r="L105" s="2">
        <f t="shared" si="9"/>
        <v>0</v>
      </c>
      <c r="V105" s="2">
        <v>38.560001373291023</v>
      </c>
      <c r="W105" s="5">
        <v>1269.3951999999999</v>
      </c>
      <c r="AL105" s="5" t="s">
        <v>308</v>
      </c>
      <c r="AN105" s="5" t="s">
        <v>308</v>
      </c>
      <c r="AP105" s="5" t="s">
        <v>308</v>
      </c>
      <c r="AS105" s="5">
        <f t="shared" si="10"/>
        <v>1269.3951999999999</v>
      </c>
      <c r="AT105" s="11">
        <f t="shared" si="11"/>
        <v>0.13522148427493416</v>
      </c>
      <c r="AU105" s="5">
        <f t="shared" si="12"/>
        <v>135.22148427493417</v>
      </c>
    </row>
    <row r="106" spans="1:47" x14ac:dyDescent="0.25">
      <c r="A106" s="1" t="s">
        <v>296</v>
      </c>
      <c r="B106" s="1" t="s">
        <v>92</v>
      </c>
      <c r="C106" s="1" t="s">
        <v>93</v>
      </c>
      <c r="D106" s="1" t="s">
        <v>59</v>
      </c>
      <c r="E106" s="1" t="s">
        <v>86</v>
      </c>
      <c r="F106" s="1" t="s">
        <v>95</v>
      </c>
      <c r="G106" s="1" t="s">
        <v>62</v>
      </c>
      <c r="H106" s="1" t="s">
        <v>63</v>
      </c>
      <c r="I106" s="2">
        <v>156</v>
      </c>
      <c r="J106" s="2">
        <v>7.0000000000000007E-2</v>
      </c>
      <c r="K106" s="2">
        <f t="shared" si="8"/>
        <v>6.0000000521540642E-2</v>
      </c>
      <c r="L106" s="2">
        <f t="shared" si="9"/>
        <v>0</v>
      </c>
      <c r="V106" s="2">
        <v>6.0000000521540642E-2</v>
      </c>
      <c r="W106" s="5">
        <v>3.6212</v>
      </c>
      <c r="AL106" s="5" t="s">
        <v>308</v>
      </c>
      <c r="AN106" s="5" t="s">
        <v>308</v>
      </c>
      <c r="AP106" s="5" t="s">
        <v>308</v>
      </c>
      <c r="AS106" s="5">
        <f t="shared" si="10"/>
        <v>3.6212</v>
      </c>
      <c r="AT106" s="11">
        <f t="shared" si="11"/>
        <v>3.8574593543160685E-4</v>
      </c>
      <c r="AU106" s="5">
        <f t="shared" si="12"/>
        <v>0.38574593543160685</v>
      </c>
    </row>
    <row r="107" spans="1:47" x14ac:dyDescent="0.25">
      <c r="A107" s="1" t="s">
        <v>296</v>
      </c>
      <c r="B107" s="1" t="s">
        <v>92</v>
      </c>
      <c r="C107" s="1" t="s">
        <v>93</v>
      </c>
      <c r="D107" s="1" t="s">
        <v>59</v>
      </c>
      <c r="E107" s="1" t="s">
        <v>78</v>
      </c>
      <c r="F107" s="1" t="s">
        <v>95</v>
      </c>
      <c r="G107" s="1" t="s">
        <v>62</v>
      </c>
      <c r="H107" s="1" t="s">
        <v>63</v>
      </c>
      <c r="I107" s="2">
        <v>156</v>
      </c>
      <c r="J107" s="2">
        <v>7.0000000000000007E-2</v>
      </c>
      <c r="K107" s="2">
        <f t="shared" si="8"/>
        <v>7.0000000298023224E-2</v>
      </c>
      <c r="L107" s="2">
        <f t="shared" si="9"/>
        <v>0</v>
      </c>
      <c r="V107" s="2">
        <v>7.0000000298023224E-2</v>
      </c>
      <c r="W107" s="5">
        <v>2.962800000000001</v>
      </c>
      <c r="AL107" s="5" t="s">
        <v>308</v>
      </c>
      <c r="AN107" s="5" t="s">
        <v>308</v>
      </c>
      <c r="AP107" s="5" t="s">
        <v>308</v>
      </c>
      <c r="AS107" s="5">
        <f t="shared" si="10"/>
        <v>2.962800000000001</v>
      </c>
      <c r="AT107" s="11">
        <f t="shared" si="11"/>
        <v>3.1561031080767839E-4</v>
      </c>
      <c r="AU107" s="5">
        <f t="shared" si="12"/>
        <v>0.31561031080767837</v>
      </c>
    </row>
    <row r="108" spans="1:47" x14ac:dyDescent="0.25">
      <c r="A108" s="1" t="s">
        <v>295</v>
      </c>
      <c r="B108" s="1" t="s">
        <v>97</v>
      </c>
      <c r="C108" s="1" t="s">
        <v>98</v>
      </c>
      <c r="D108" s="1" t="s">
        <v>59</v>
      </c>
      <c r="E108" s="1" t="s">
        <v>86</v>
      </c>
      <c r="F108" s="1" t="s">
        <v>95</v>
      </c>
      <c r="G108" s="1" t="s">
        <v>62</v>
      </c>
      <c r="H108" s="1" t="s">
        <v>63</v>
      </c>
      <c r="I108" s="2">
        <v>78</v>
      </c>
      <c r="J108" s="2">
        <v>39.19</v>
      </c>
      <c r="K108" s="2">
        <f t="shared" si="8"/>
        <v>39.190000534057617</v>
      </c>
      <c r="L108" s="2">
        <f t="shared" si="9"/>
        <v>0</v>
      </c>
      <c r="V108" s="2">
        <v>39.190000534057617</v>
      </c>
      <c r="W108" s="5">
        <v>1794.46920753479</v>
      </c>
      <c r="AL108" s="5" t="s">
        <v>308</v>
      </c>
      <c r="AN108" s="5" t="s">
        <v>308</v>
      </c>
      <c r="AP108" s="5" t="s">
        <v>308</v>
      </c>
      <c r="AS108" s="5">
        <f t="shared" si="10"/>
        <v>1794.46920753479</v>
      </c>
      <c r="AT108" s="11">
        <f t="shared" si="11"/>
        <v>0.1911546457151557</v>
      </c>
      <c r="AU108" s="5">
        <f t="shared" si="12"/>
        <v>191.15464571515568</v>
      </c>
    </row>
    <row r="109" spans="1:47" x14ac:dyDescent="0.25">
      <c r="A109" s="1" t="s">
        <v>295</v>
      </c>
      <c r="B109" s="1" t="s">
        <v>97</v>
      </c>
      <c r="C109" s="1" t="s">
        <v>98</v>
      </c>
      <c r="D109" s="1" t="s">
        <v>59</v>
      </c>
      <c r="E109" s="1" t="s">
        <v>77</v>
      </c>
      <c r="F109" s="1" t="s">
        <v>95</v>
      </c>
      <c r="G109" s="1" t="s">
        <v>62</v>
      </c>
      <c r="H109" s="1" t="s">
        <v>63</v>
      </c>
      <c r="I109" s="2">
        <v>78</v>
      </c>
      <c r="J109" s="2">
        <v>37.89</v>
      </c>
      <c r="K109" s="2">
        <f t="shared" si="8"/>
        <v>37.890000820159912</v>
      </c>
      <c r="L109" s="2">
        <f t="shared" si="9"/>
        <v>0</v>
      </c>
      <c r="V109" s="2">
        <v>37.890000820159912</v>
      </c>
      <c r="W109" s="5">
        <v>2422.5828521156309</v>
      </c>
      <c r="AL109" s="5" t="s">
        <v>308</v>
      </c>
      <c r="AN109" s="5" t="s">
        <v>308</v>
      </c>
      <c r="AP109" s="5" t="s">
        <v>308</v>
      </c>
      <c r="AS109" s="5">
        <f t="shared" si="10"/>
        <v>2422.5828521156309</v>
      </c>
      <c r="AT109" s="11">
        <f t="shared" si="11"/>
        <v>0.2580640363553281</v>
      </c>
      <c r="AU109" s="5">
        <f t="shared" si="12"/>
        <v>258.06403635532814</v>
      </c>
    </row>
    <row r="110" spans="1:47" x14ac:dyDescent="0.25">
      <c r="A110" s="1" t="s">
        <v>295</v>
      </c>
      <c r="B110" s="1" t="s">
        <v>97</v>
      </c>
      <c r="C110" s="1" t="s">
        <v>98</v>
      </c>
      <c r="D110" s="1" t="s">
        <v>59</v>
      </c>
      <c r="E110" s="1" t="s">
        <v>65</v>
      </c>
      <c r="F110" s="1" t="s">
        <v>95</v>
      </c>
      <c r="G110" s="1" t="s">
        <v>62</v>
      </c>
      <c r="H110" s="1" t="s">
        <v>63</v>
      </c>
      <c r="I110" s="2">
        <v>78</v>
      </c>
      <c r="J110" s="2">
        <v>0.02</v>
      </c>
      <c r="K110" s="2">
        <f t="shared" si="8"/>
        <v>1.9999999552965161E-2</v>
      </c>
      <c r="L110" s="2">
        <f t="shared" si="9"/>
        <v>0</v>
      </c>
      <c r="V110" s="2">
        <v>1.9999999552965161E-2</v>
      </c>
      <c r="W110" s="5">
        <v>1.316799970567226</v>
      </c>
      <c r="AL110" s="5" t="s">
        <v>308</v>
      </c>
      <c r="AN110" s="5" t="s">
        <v>308</v>
      </c>
      <c r="AP110" s="5" t="s">
        <v>308</v>
      </c>
      <c r="AS110" s="5">
        <f t="shared" si="10"/>
        <v>1.316799970567226</v>
      </c>
      <c r="AT110" s="11">
        <f t="shared" si="11"/>
        <v>1.4027124611255023E-4</v>
      </c>
      <c r="AU110" s="5">
        <f t="shared" si="12"/>
        <v>0.14027124611255024</v>
      </c>
    </row>
    <row r="111" spans="1:47" x14ac:dyDescent="0.25">
      <c r="A111" s="1" t="s">
        <v>294</v>
      </c>
      <c r="B111" s="1" t="s">
        <v>293</v>
      </c>
      <c r="C111" s="1" t="s">
        <v>98</v>
      </c>
      <c r="D111" s="1" t="s">
        <v>59</v>
      </c>
      <c r="E111" s="1" t="s">
        <v>86</v>
      </c>
      <c r="F111" s="1" t="s">
        <v>95</v>
      </c>
      <c r="G111" s="1" t="s">
        <v>62</v>
      </c>
      <c r="H111" s="1" t="s">
        <v>63</v>
      </c>
      <c r="I111" s="2">
        <v>78</v>
      </c>
      <c r="J111" s="2">
        <v>0.05</v>
      </c>
      <c r="K111" s="2">
        <f t="shared" si="8"/>
        <v>4.999999888241291E-2</v>
      </c>
      <c r="L111" s="2">
        <f t="shared" si="9"/>
        <v>0</v>
      </c>
      <c r="V111" s="2">
        <v>4.999999888241291E-2</v>
      </c>
      <c r="W111" s="5">
        <v>2.6335999999999999</v>
      </c>
      <c r="AL111" s="5" t="s">
        <v>308</v>
      </c>
      <c r="AN111" s="5" t="s">
        <v>308</v>
      </c>
      <c r="AP111" s="5" t="s">
        <v>308</v>
      </c>
      <c r="AS111" s="5">
        <f t="shared" si="10"/>
        <v>2.6335999999999999</v>
      </c>
      <c r="AT111" s="11">
        <f t="shared" si="11"/>
        <v>2.8054249849571405E-4</v>
      </c>
      <c r="AU111" s="5">
        <f t="shared" si="12"/>
        <v>0.28054249849571405</v>
      </c>
    </row>
    <row r="112" spans="1:47" x14ac:dyDescent="0.25">
      <c r="A112" s="1" t="s">
        <v>294</v>
      </c>
      <c r="B112" s="1" t="s">
        <v>293</v>
      </c>
      <c r="C112" s="1" t="s">
        <v>98</v>
      </c>
      <c r="D112" s="1" t="s">
        <v>59</v>
      </c>
      <c r="E112" s="1" t="s">
        <v>65</v>
      </c>
      <c r="F112" s="1" t="s">
        <v>95</v>
      </c>
      <c r="G112" s="1" t="s">
        <v>62</v>
      </c>
      <c r="H112" s="1" t="s">
        <v>63</v>
      </c>
      <c r="I112" s="2">
        <v>78</v>
      </c>
      <c r="J112" s="2">
        <v>38.450000000000003</v>
      </c>
      <c r="K112" s="2">
        <f t="shared" si="8"/>
        <v>38.019998550415039</v>
      </c>
      <c r="L112" s="2">
        <f t="shared" si="9"/>
        <v>0</v>
      </c>
      <c r="V112" s="2">
        <v>38.019998550415039</v>
      </c>
      <c r="W112" s="5">
        <v>1971.9079999999999</v>
      </c>
      <c r="AL112" s="5" t="s">
        <v>308</v>
      </c>
      <c r="AN112" s="5" t="s">
        <v>308</v>
      </c>
      <c r="AP112" s="5" t="s">
        <v>308</v>
      </c>
      <c r="AS112" s="5">
        <f t="shared" si="10"/>
        <v>1971.9079999999999</v>
      </c>
      <c r="AT112" s="11">
        <f t="shared" si="11"/>
        <v>0.21005619574866588</v>
      </c>
      <c r="AU112" s="5">
        <f t="shared" si="12"/>
        <v>210.05619574866589</v>
      </c>
    </row>
    <row r="113" spans="1:47" x14ac:dyDescent="0.25">
      <c r="A113" s="1" t="s">
        <v>294</v>
      </c>
      <c r="B113" s="1" t="s">
        <v>293</v>
      </c>
      <c r="C113" s="1" t="s">
        <v>98</v>
      </c>
      <c r="D113" s="1" t="s">
        <v>59</v>
      </c>
      <c r="E113" s="1" t="s">
        <v>78</v>
      </c>
      <c r="F113" s="1" t="s">
        <v>95</v>
      </c>
      <c r="G113" s="1" t="s">
        <v>62</v>
      </c>
      <c r="H113" s="1" t="s">
        <v>63</v>
      </c>
      <c r="I113" s="2">
        <v>78</v>
      </c>
      <c r="J113" s="2">
        <v>40.24</v>
      </c>
      <c r="K113" s="2">
        <f t="shared" si="8"/>
        <v>39.539999008178711</v>
      </c>
      <c r="L113" s="2">
        <f t="shared" si="9"/>
        <v>0</v>
      </c>
      <c r="V113" s="2">
        <v>39.539999008178711</v>
      </c>
      <c r="W113" s="5">
        <v>1866.5640000000001</v>
      </c>
      <c r="AL113" s="5" t="s">
        <v>308</v>
      </c>
      <c r="AN113" s="5" t="s">
        <v>308</v>
      </c>
      <c r="AP113" s="5" t="s">
        <v>308</v>
      </c>
      <c r="AS113" s="5">
        <f t="shared" si="10"/>
        <v>1866.5640000000001</v>
      </c>
      <c r="AT113" s="11">
        <f t="shared" si="11"/>
        <v>0.19883449580883733</v>
      </c>
      <c r="AU113" s="5">
        <f t="shared" si="12"/>
        <v>198.83449580883735</v>
      </c>
    </row>
    <row r="114" spans="1:47" x14ac:dyDescent="0.25">
      <c r="A114" s="1" t="s">
        <v>294</v>
      </c>
      <c r="B114" s="1" t="s">
        <v>293</v>
      </c>
      <c r="C114" s="1" t="s">
        <v>98</v>
      </c>
      <c r="D114" s="1" t="s">
        <v>59</v>
      </c>
      <c r="E114" s="1" t="s">
        <v>69</v>
      </c>
      <c r="F114" s="1" t="s">
        <v>95</v>
      </c>
      <c r="G114" s="1" t="s">
        <v>62</v>
      </c>
      <c r="H114" s="1" t="s">
        <v>63</v>
      </c>
      <c r="I114" s="2">
        <v>78</v>
      </c>
      <c r="J114" s="2">
        <v>0.12</v>
      </c>
      <c r="K114" s="2">
        <f t="shared" si="8"/>
        <v>0.119999997317791</v>
      </c>
      <c r="L114" s="2">
        <f t="shared" si="9"/>
        <v>0</v>
      </c>
      <c r="V114" s="2">
        <v>0.119999997317791</v>
      </c>
      <c r="W114" s="5">
        <v>6.5840000000000014</v>
      </c>
      <c r="AL114" s="5" t="s">
        <v>308</v>
      </c>
      <c r="AN114" s="5" t="s">
        <v>308</v>
      </c>
      <c r="AP114" s="5" t="s">
        <v>308</v>
      </c>
      <c r="AS114" s="5">
        <f t="shared" si="10"/>
        <v>6.5840000000000014</v>
      </c>
      <c r="AT114" s="11">
        <f t="shared" si="11"/>
        <v>7.0135624623928524E-4</v>
      </c>
      <c r="AU114" s="5">
        <f t="shared" si="12"/>
        <v>0.70135624623928527</v>
      </c>
    </row>
    <row r="115" spans="1:47" x14ac:dyDescent="0.25">
      <c r="A115" s="1" t="s">
        <v>294</v>
      </c>
      <c r="B115" s="1" t="s">
        <v>293</v>
      </c>
      <c r="C115" s="1" t="s">
        <v>98</v>
      </c>
      <c r="D115" s="1" t="s">
        <v>59</v>
      </c>
      <c r="E115" s="1" t="s">
        <v>68</v>
      </c>
      <c r="F115" s="1" t="s">
        <v>95</v>
      </c>
      <c r="G115" s="1" t="s">
        <v>62</v>
      </c>
      <c r="H115" s="1" t="s">
        <v>63</v>
      </c>
      <c r="I115" s="2">
        <v>78</v>
      </c>
      <c r="J115" s="2">
        <v>0.28000000000000003</v>
      </c>
      <c r="K115" s="2">
        <f t="shared" si="8"/>
        <v>0.26999999582767492</v>
      </c>
      <c r="L115" s="2">
        <f t="shared" si="9"/>
        <v>0</v>
      </c>
      <c r="V115" s="2">
        <v>0.26999999582767492</v>
      </c>
      <c r="W115" s="5">
        <v>15.1432</v>
      </c>
      <c r="AL115" s="5" t="s">
        <v>308</v>
      </c>
      <c r="AN115" s="5" t="s">
        <v>308</v>
      </c>
      <c r="AP115" s="5" t="s">
        <v>308</v>
      </c>
      <c r="AS115" s="5">
        <f t="shared" si="10"/>
        <v>15.1432</v>
      </c>
      <c r="AT115" s="11">
        <f t="shared" si="11"/>
        <v>1.6131193663503557E-3</v>
      </c>
      <c r="AU115" s="5">
        <f t="shared" si="12"/>
        <v>1.6131193663503558</v>
      </c>
    </row>
    <row r="116" spans="1:47" x14ac:dyDescent="0.25">
      <c r="A116" s="1" t="s">
        <v>292</v>
      </c>
      <c r="B116" s="1" t="s">
        <v>99</v>
      </c>
      <c r="C116" s="1" t="s">
        <v>100</v>
      </c>
      <c r="D116" s="1" t="s">
        <v>59</v>
      </c>
      <c r="E116" s="1" t="s">
        <v>69</v>
      </c>
      <c r="F116" s="1" t="s">
        <v>95</v>
      </c>
      <c r="G116" s="1" t="s">
        <v>62</v>
      </c>
      <c r="H116" s="1" t="s">
        <v>63</v>
      </c>
      <c r="I116" s="2">
        <v>158</v>
      </c>
      <c r="J116" s="2">
        <v>39.700000000000003</v>
      </c>
      <c r="K116" s="2">
        <f t="shared" si="8"/>
        <v>39.699999809265137</v>
      </c>
      <c r="L116" s="2">
        <f t="shared" si="9"/>
        <v>0</v>
      </c>
      <c r="V116" s="2">
        <v>39.699999809265137</v>
      </c>
      <c r="W116" s="5">
        <v>1574.563597488404</v>
      </c>
      <c r="AL116" s="5" t="s">
        <v>308</v>
      </c>
      <c r="AN116" s="5" t="s">
        <v>308</v>
      </c>
      <c r="AP116" s="5" t="s">
        <v>308</v>
      </c>
      <c r="AS116" s="5">
        <f t="shared" si="10"/>
        <v>1574.563597488404</v>
      </c>
      <c r="AT116" s="11">
        <f t="shared" si="11"/>
        <v>0.16772934602057893</v>
      </c>
      <c r="AU116" s="5">
        <f t="shared" si="12"/>
        <v>167.72934602057893</v>
      </c>
    </row>
    <row r="117" spans="1:47" x14ac:dyDescent="0.25">
      <c r="A117" s="1" t="s">
        <v>292</v>
      </c>
      <c r="B117" s="1" t="s">
        <v>99</v>
      </c>
      <c r="C117" s="1" t="s">
        <v>100</v>
      </c>
      <c r="D117" s="1" t="s">
        <v>59</v>
      </c>
      <c r="E117" s="1" t="s">
        <v>68</v>
      </c>
      <c r="F117" s="1" t="s">
        <v>95</v>
      </c>
      <c r="G117" s="1" t="s">
        <v>62</v>
      </c>
      <c r="H117" s="1" t="s">
        <v>63</v>
      </c>
      <c r="I117" s="2">
        <v>158</v>
      </c>
      <c r="J117" s="2">
        <v>37.909999999999997</v>
      </c>
      <c r="K117" s="2">
        <f t="shared" si="8"/>
        <v>37.909999847412109</v>
      </c>
      <c r="L117" s="2">
        <f t="shared" si="9"/>
        <v>0</v>
      </c>
      <c r="V117" s="2">
        <v>37.909999847412109</v>
      </c>
      <c r="W117" s="5">
        <v>1583.122805023193</v>
      </c>
      <c r="AL117" s="5" t="s">
        <v>308</v>
      </c>
      <c r="AN117" s="5" t="s">
        <v>308</v>
      </c>
      <c r="AP117" s="5" t="s">
        <v>308</v>
      </c>
      <c r="AS117" s="5">
        <f t="shared" si="10"/>
        <v>1583.122805023193</v>
      </c>
      <c r="AT117" s="11">
        <f t="shared" si="11"/>
        <v>0.16864110994332843</v>
      </c>
      <c r="AU117" s="5">
        <f t="shared" si="12"/>
        <v>168.64110994332842</v>
      </c>
    </row>
    <row r="118" spans="1:47" x14ac:dyDescent="0.25">
      <c r="A118" s="1" t="s">
        <v>292</v>
      </c>
      <c r="B118" s="1" t="s">
        <v>99</v>
      </c>
      <c r="C118" s="1" t="s">
        <v>100</v>
      </c>
      <c r="D118" s="1" t="s">
        <v>59</v>
      </c>
      <c r="E118" s="1" t="s">
        <v>67</v>
      </c>
      <c r="F118" s="1" t="s">
        <v>95</v>
      </c>
      <c r="G118" s="1" t="s">
        <v>62</v>
      </c>
      <c r="H118" s="1" t="s">
        <v>63</v>
      </c>
      <c r="I118" s="2">
        <v>158</v>
      </c>
      <c r="J118" s="2">
        <v>37.44</v>
      </c>
      <c r="K118" s="2">
        <f t="shared" si="8"/>
        <v>37.450000286102288</v>
      </c>
      <c r="L118" s="2">
        <f t="shared" si="9"/>
        <v>0</v>
      </c>
      <c r="V118" s="2">
        <v>37.450000286102288</v>
      </c>
      <c r="W118" s="5">
        <v>2281.0268144416809</v>
      </c>
      <c r="AL118" s="5" t="s">
        <v>308</v>
      </c>
      <c r="AN118" s="5" t="s">
        <v>308</v>
      </c>
      <c r="AP118" s="5" t="s">
        <v>308</v>
      </c>
      <c r="AS118" s="5">
        <f t="shared" si="10"/>
        <v>2281.0268144416809</v>
      </c>
      <c r="AT118" s="11">
        <f t="shared" si="11"/>
        <v>0.24298487304799085</v>
      </c>
      <c r="AU118" s="5">
        <f t="shared" si="12"/>
        <v>242.98487304799085</v>
      </c>
    </row>
    <row r="119" spans="1:47" x14ac:dyDescent="0.25">
      <c r="A119" s="1" t="s">
        <v>292</v>
      </c>
      <c r="B119" s="1" t="s">
        <v>99</v>
      </c>
      <c r="C119" s="1" t="s">
        <v>100</v>
      </c>
      <c r="D119" s="1" t="s">
        <v>59</v>
      </c>
      <c r="E119" s="1" t="s">
        <v>70</v>
      </c>
      <c r="F119" s="1" t="s">
        <v>95</v>
      </c>
      <c r="G119" s="1" t="s">
        <v>62</v>
      </c>
      <c r="H119" s="1" t="s">
        <v>63</v>
      </c>
      <c r="I119" s="2">
        <v>158</v>
      </c>
      <c r="J119" s="2">
        <v>39.9</v>
      </c>
      <c r="K119" s="2">
        <f t="shared" si="8"/>
        <v>39.889999389648438</v>
      </c>
      <c r="L119" s="2">
        <f t="shared" si="9"/>
        <v>0</v>
      </c>
      <c r="V119" s="2">
        <v>39.889999389648438</v>
      </c>
      <c r="W119" s="5">
        <v>1708.2187799072269</v>
      </c>
      <c r="AL119" s="5" t="s">
        <v>308</v>
      </c>
      <c r="AN119" s="5" t="s">
        <v>308</v>
      </c>
      <c r="AP119" s="5" t="s">
        <v>308</v>
      </c>
      <c r="AS119" s="5">
        <f t="shared" si="10"/>
        <v>1708.2187799072269</v>
      </c>
      <c r="AT119" s="11">
        <f t="shared" si="11"/>
        <v>0.18196687594641314</v>
      </c>
      <c r="AU119" s="5">
        <f t="shared" si="12"/>
        <v>181.96687594641313</v>
      </c>
    </row>
    <row r="120" spans="1:47" x14ac:dyDescent="0.25">
      <c r="A120" s="1" t="s">
        <v>292</v>
      </c>
      <c r="B120" s="1" t="s">
        <v>99</v>
      </c>
      <c r="C120" s="1" t="s">
        <v>100</v>
      </c>
      <c r="D120" s="1" t="s">
        <v>59</v>
      </c>
      <c r="E120" s="1" t="s">
        <v>72</v>
      </c>
      <c r="F120" s="1" t="s">
        <v>95</v>
      </c>
      <c r="G120" s="1" t="s">
        <v>62</v>
      </c>
      <c r="H120" s="1" t="s">
        <v>63</v>
      </c>
      <c r="I120" s="2">
        <v>158</v>
      </c>
      <c r="J120" s="2">
        <v>0.56000000000000005</v>
      </c>
      <c r="K120" s="2">
        <f t="shared" si="8"/>
        <v>0.56000002101063728</v>
      </c>
      <c r="L120" s="2">
        <f t="shared" si="9"/>
        <v>0</v>
      </c>
      <c r="V120" s="2">
        <v>0.56000002101063728</v>
      </c>
      <c r="W120" s="5">
        <v>19.093600676953791</v>
      </c>
      <c r="AL120" s="5" t="s">
        <v>308</v>
      </c>
      <c r="AN120" s="5" t="s">
        <v>308</v>
      </c>
      <c r="AP120" s="5" t="s">
        <v>308</v>
      </c>
      <c r="AS120" s="5">
        <f t="shared" si="10"/>
        <v>19.093600676953791</v>
      </c>
      <c r="AT120" s="11">
        <f t="shared" si="11"/>
        <v>2.033933186205982E-3</v>
      </c>
      <c r="AU120" s="5">
        <f t="shared" si="12"/>
        <v>2.033933186205982</v>
      </c>
    </row>
    <row r="121" spans="1:47" x14ac:dyDescent="0.25">
      <c r="A121" s="1" t="s">
        <v>292</v>
      </c>
      <c r="B121" s="1" t="s">
        <v>99</v>
      </c>
      <c r="C121" s="1" t="s">
        <v>100</v>
      </c>
      <c r="D121" s="1" t="s">
        <v>59</v>
      </c>
      <c r="E121" s="1" t="s">
        <v>60</v>
      </c>
      <c r="F121" s="1" t="s">
        <v>95</v>
      </c>
      <c r="G121" s="1" t="s">
        <v>62</v>
      </c>
      <c r="H121" s="1" t="s">
        <v>63</v>
      </c>
      <c r="I121" s="2">
        <v>158</v>
      </c>
      <c r="J121" s="2">
        <v>0.2</v>
      </c>
      <c r="K121" s="2">
        <f t="shared" si="8"/>
        <v>0.20000000298023221</v>
      </c>
      <c r="L121" s="2">
        <f t="shared" si="9"/>
        <v>0</v>
      </c>
      <c r="V121" s="2">
        <v>0.20000000298023221</v>
      </c>
      <c r="W121" s="5">
        <v>6.5840000981092457</v>
      </c>
      <c r="AL121" s="5" t="s">
        <v>308</v>
      </c>
      <c r="AN121" s="5" t="s">
        <v>308</v>
      </c>
      <c r="AP121" s="5" t="s">
        <v>308</v>
      </c>
      <c r="AS121" s="5">
        <f t="shared" si="10"/>
        <v>6.5840000981092457</v>
      </c>
      <c r="AT121" s="11">
        <f t="shared" si="11"/>
        <v>7.0135625669030767E-4</v>
      </c>
      <c r="AU121" s="5">
        <f t="shared" si="12"/>
        <v>0.70135625669030766</v>
      </c>
    </row>
    <row r="122" spans="1:47" x14ac:dyDescent="0.25">
      <c r="A122" s="1" t="s">
        <v>291</v>
      </c>
      <c r="B122" s="1" t="s">
        <v>101</v>
      </c>
      <c r="C122" s="1" t="s">
        <v>102</v>
      </c>
      <c r="D122" s="1" t="s">
        <v>59</v>
      </c>
      <c r="E122" s="1" t="s">
        <v>110</v>
      </c>
      <c r="F122" s="1" t="s">
        <v>95</v>
      </c>
      <c r="G122" s="1" t="s">
        <v>62</v>
      </c>
      <c r="H122" s="1" t="s">
        <v>63</v>
      </c>
      <c r="I122" s="2">
        <v>158</v>
      </c>
      <c r="J122" s="2">
        <v>0.09</v>
      </c>
      <c r="K122" s="2">
        <f t="shared" si="8"/>
        <v>9.0000003576278687E-2</v>
      </c>
      <c r="L122" s="2">
        <f t="shared" si="9"/>
        <v>0</v>
      </c>
      <c r="V122" s="2">
        <v>9.0000003576278687E-2</v>
      </c>
      <c r="W122" s="5">
        <v>2.9628001177310939</v>
      </c>
      <c r="AL122" s="5" t="s">
        <v>308</v>
      </c>
      <c r="AN122" s="5" t="s">
        <v>308</v>
      </c>
      <c r="AP122" s="5" t="s">
        <v>308</v>
      </c>
      <c r="AS122" s="5">
        <f t="shared" si="10"/>
        <v>2.9628001177310939</v>
      </c>
      <c r="AT122" s="11">
        <f t="shared" si="11"/>
        <v>3.1561032334890524E-4</v>
      </c>
      <c r="AU122" s="5">
        <f t="shared" si="12"/>
        <v>0.31561032334890521</v>
      </c>
    </row>
    <row r="123" spans="1:47" x14ac:dyDescent="0.25">
      <c r="A123" s="1" t="s">
        <v>291</v>
      </c>
      <c r="B123" s="1" t="s">
        <v>101</v>
      </c>
      <c r="C123" s="1" t="s">
        <v>102</v>
      </c>
      <c r="D123" s="1" t="s">
        <v>59</v>
      </c>
      <c r="E123" s="1" t="s">
        <v>82</v>
      </c>
      <c r="F123" s="1" t="s">
        <v>95</v>
      </c>
      <c r="G123" s="1" t="s">
        <v>62</v>
      </c>
      <c r="H123" s="1" t="s">
        <v>63</v>
      </c>
      <c r="I123" s="2">
        <v>158</v>
      </c>
      <c r="J123" s="2">
        <v>38.89</v>
      </c>
      <c r="K123" s="2">
        <f t="shared" si="8"/>
        <v>38.889999389648438</v>
      </c>
      <c r="L123" s="2">
        <f t="shared" si="9"/>
        <v>0</v>
      </c>
      <c r="V123" s="2">
        <v>38.889999389648438</v>
      </c>
      <c r="W123" s="5">
        <v>1280.2587799072271</v>
      </c>
      <c r="AL123" s="5" t="s">
        <v>308</v>
      </c>
      <c r="AN123" s="5" t="s">
        <v>308</v>
      </c>
      <c r="AP123" s="5" t="s">
        <v>308</v>
      </c>
      <c r="AS123" s="5">
        <f t="shared" si="10"/>
        <v>1280.2587799072271</v>
      </c>
      <c r="AT123" s="11">
        <f t="shared" si="11"/>
        <v>0.13637871994085965</v>
      </c>
      <c r="AU123" s="5">
        <f t="shared" si="12"/>
        <v>136.37871994085964</v>
      </c>
    </row>
    <row r="124" spans="1:47" x14ac:dyDescent="0.25">
      <c r="A124" s="1" t="s">
        <v>291</v>
      </c>
      <c r="B124" s="1" t="s">
        <v>101</v>
      </c>
      <c r="C124" s="1" t="s">
        <v>102</v>
      </c>
      <c r="D124" s="1" t="s">
        <v>59</v>
      </c>
      <c r="E124" s="1" t="s">
        <v>96</v>
      </c>
      <c r="F124" s="1" t="s">
        <v>95</v>
      </c>
      <c r="G124" s="1" t="s">
        <v>62</v>
      </c>
      <c r="H124" s="1" t="s">
        <v>63</v>
      </c>
      <c r="I124" s="2">
        <v>158</v>
      </c>
      <c r="J124" s="2">
        <v>0.09</v>
      </c>
      <c r="K124" s="2">
        <f t="shared" si="8"/>
        <v>9.0000003576278687E-2</v>
      </c>
      <c r="L124" s="2">
        <f t="shared" si="9"/>
        <v>0</v>
      </c>
      <c r="V124" s="2">
        <v>9.0000003576278687E-2</v>
      </c>
      <c r="W124" s="5">
        <v>2.9628001177310939</v>
      </c>
      <c r="AL124" s="5" t="s">
        <v>308</v>
      </c>
      <c r="AN124" s="5" t="s">
        <v>308</v>
      </c>
      <c r="AP124" s="5" t="s">
        <v>308</v>
      </c>
      <c r="AS124" s="5">
        <f t="shared" si="10"/>
        <v>2.9628001177310939</v>
      </c>
      <c r="AT124" s="11">
        <f t="shared" si="11"/>
        <v>3.1561032334890524E-4</v>
      </c>
      <c r="AU124" s="5">
        <f t="shared" si="12"/>
        <v>0.31561032334890521</v>
      </c>
    </row>
    <row r="125" spans="1:47" x14ac:dyDescent="0.25">
      <c r="A125" s="1" t="s">
        <v>291</v>
      </c>
      <c r="B125" s="1" t="s">
        <v>101</v>
      </c>
      <c r="C125" s="1" t="s">
        <v>102</v>
      </c>
      <c r="D125" s="1" t="s">
        <v>59</v>
      </c>
      <c r="E125" s="1" t="s">
        <v>83</v>
      </c>
      <c r="F125" s="1" t="s">
        <v>95</v>
      </c>
      <c r="G125" s="1" t="s">
        <v>62</v>
      </c>
      <c r="H125" s="1" t="s">
        <v>63</v>
      </c>
      <c r="I125" s="2">
        <v>158</v>
      </c>
      <c r="J125" s="2">
        <v>37.81</v>
      </c>
      <c r="K125" s="2">
        <f t="shared" si="8"/>
        <v>37.740001678466797</v>
      </c>
      <c r="L125" s="2">
        <f t="shared" si="9"/>
        <v>0</v>
      </c>
      <c r="V125" s="2">
        <v>37.740001678466797</v>
      </c>
      <c r="W125" s="5">
        <v>1242.400855255127</v>
      </c>
      <c r="AL125" s="5" t="s">
        <v>308</v>
      </c>
      <c r="AN125" s="5" t="s">
        <v>308</v>
      </c>
      <c r="AP125" s="5" t="s">
        <v>308</v>
      </c>
      <c r="AS125" s="5">
        <f t="shared" si="10"/>
        <v>1242.400855255127</v>
      </c>
      <c r="AT125" s="11">
        <f t="shared" si="11"/>
        <v>0.13234592955136895</v>
      </c>
      <c r="AU125" s="5">
        <f t="shared" si="12"/>
        <v>132.34592955136895</v>
      </c>
    </row>
    <row r="126" spans="1:47" x14ac:dyDescent="0.25">
      <c r="A126" s="1" t="s">
        <v>291</v>
      </c>
      <c r="B126" s="1" t="s">
        <v>101</v>
      </c>
      <c r="C126" s="1" t="s">
        <v>102</v>
      </c>
      <c r="D126" s="1" t="s">
        <v>59</v>
      </c>
      <c r="E126" s="1" t="s">
        <v>72</v>
      </c>
      <c r="F126" s="1" t="s">
        <v>95</v>
      </c>
      <c r="G126" s="1" t="s">
        <v>62</v>
      </c>
      <c r="H126" s="1" t="s">
        <v>63</v>
      </c>
      <c r="I126" s="2">
        <v>158</v>
      </c>
      <c r="J126" s="2">
        <v>39.64</v>
      </c>
      <c r="K126" s="2">
        <f t="shared" si="8"/>
        <v>39.640001222491257</v>
      </c>
      <c r="L126" s="2">
        <f t="shared" si="9"/>
        <v>0</v>
      </c>
      <c r="V126" s="2">
        <v>39.640001222491257</v>
      </c>
      <c r="W126" s="5">
        <v>1310.545240303278</v>
      </c>
      <c r="AL126" s="5" t="s">
        <v>308</v>
      </c>
      <c r="AN126" s="5" t="s">
        <v>308</v>
      </c>
      <c r="AP126" s="5" t="s">
        <v>308</v>
      </c>
      <c r="AS126" s="5">
        <f t="shared" si="10"/>
        <v>1310.545240303278</v>
      </c>
      <c r="AT126" s="11">
        <f t="shared" si="11"/>
        <v>0.13960496510720974</v>
      </c>
      <c r="AU126" s="5">
        <f t="shared" si="12"/>
        <v>139.60496510720975</v>
      </c>
    </row>
    <row r="127" spans="1:47" x14ac:dyDescent="0.25">
      <c r="A127" s="1" t="s">
        <v>291</v>
      </c>
      <c r="B127" s="1" t="s">
        <v>101</v>
      </c>
      <c r="C127" s="1" t="s">
        <v>102</v>
      </c>
      <c r="D127" s="1" t="s">
        <v>59</v>
      </c>
      <c r="E127" s="1" t="s">
        <v>60</v>
      </c>
      <c r="F127" s="1" t="s">
        <v>95</v>
      </c>
      <c r="G127" s="1" t="s">
        <v>62</v>
      </c>
      <c r="H127" s="1" t="s">
        <v>63</v>
      </c>
      <c r="I127" s="2">
        <v>158</v>
      </c>
      <c r="J127" s="2">
        <v>39.74</v>
      </c>
      <c r="K127" s="2">
        <f t="shared" si="8"/>
        <v>39.73000168800354</v>
      </c>
      <c r="L127" s="2">
        <f t="shared" si="9"/>
        <v>0</v>
      </c>
      <c r="V127" s="2">
        <v>39.73000168800354</v>
      </c>
      <c r="W127" s="5">
        <v>1324.0424558830259</v>
      </c>
      <c r="AL127" s="5" t="s">
        <v>308</v>
      </c>
      <c r="AN127" s="5" t="s">
        <v>308</v>
      </c>
      <c r="AP127" s="5" t="s">
        <v>308</v>
      </c>
      <c r="AS127" s="5">
        <f t="shared" si="10"/>
        <v>1324.0424558830259</v>
      </c>
      <c r="AT127" s="11">
        <f t="shared" si="11"/>
        <v>0.14104274707162262</v>
      </c>
      <c r="AU127" s="5">
        <f t="shared" si="12"/>
        <v>141.04274707162261</v>
      </c>
    </row>
    <row r="128" spans="1:47" x14ac:dyDescent="0.25">
      <c r="A128" s="1" t="s">
        <v>103</v>
      </c>
      <c r="B128" s="1" t="s">
        <v>57</v>
      </c>
      <c r="C128" s="1" t="s">
        <v>58</v>
      </c>
      <c r="D128" s="1" t="s">
        <v>59</v>
      </c>
      <c r="E128" s="1" t="s">
        <v>86</v>
      </c>
      <c r="F128" s="1" t="s">
        <v>104</v>
      </c>
      <c r="G128" s="1" t="s">
        <v>62</v>
      </c>
      <c r="H128" s="1" t="s">
        <v>63</v>
      </c>
      <c r="I128" s="2">
        <v>78.5</v>
      </c>
      <c r="J128" s="2">
        <v>7.0000000000000007E-2</v>
      </c>
      <c r="K128" s="2">
        <f t="shared" si="8"/>
        <v>7.0000000000000007E-2</v>
      </c>
      <c r="L128" s="2">
        <f t="shared" si="9"/>
        <v>0</v>
      </c>
      <c r="P128" s="6">
        <v>7.0000000000000007E-2</v>
      </c>
      <c r="Q128" s="5">
        <v>24.4755</v>
      </c>
      <c r="AL128" s="5" t="str">
        <f t="shared" ref="AL128:AL159" si="15">IF(AK128&gt;0,AK128*$AL$1,"")</f>
        <v/>
      </c>
      <c r="AN128" s="5" t="str">
        <f t="shared" ref="AN128:AN159" si="16">IF(AM128&gt;0,AM128*$AN$1,"")</f>
        <v/>
      </c>
      <c r="AP128" s="5" t="str">
        <f t="shared" ref="AP128:AP159" si="17">IF(AO128&gt;0,AO128*$AP$1,"")</f>
        <v/>
      </c>
      <c r="AS128" s="5">
        <f t="shared" si="10"/>
        <v>24.4755</v>
      </c>
      <c r="AT128" s="11">
        <f t="shared" si="11"/>
        <v>2.6072364527383995E-3</v>
      </c>
      <c r="AU128" s="5">
        <f t="shared" si="12"/>
        <v>2.6072364527383995</v>
      </c>
    </row>
    <row r="129" spans="1:47" x14ac:dyDescent="0.25">
      <c r="A129" s="1" t="s">
        <v>103</v>
      </c>
      <c r="B129" s="1" t="s">
        <v>57</v>
      </c>
      <c r="C129" s="1" t="s">
        <v>58</v>
      </c>
      <c r="D129" s="1" t="s">
        <v>59</v>
      </c>
      <c r="E129" s="1" t="s">
        <v>94</v>
      </c>
      <c r="F129" s="1" t="s">
        <v>104</v>
      </c>
      <c r="G129" s="1" t="s">
        <v>62</v>
      </c>
      <c r="H129" s="1" t="s">
        <v>63</v>
      </c>
      <c r="I129" s="2">
        <v>78.5</v>
      </c>
      <c r="J129" s="2">
        <v>39.75</v>
      </c>
      <c r="K129" s="2">
        <f t="shared" si="8"/>
        <v>38.43</v>
      </c>
      <c r="L129" s="2">
        <f t="shared" si="9"/>
        <v>1.3199999999999998</v>
      </c>
      <c r="N129" s="4">
        <v>7.79</v>
      </c>
      <c r="O129" s="5">
        <v>3938.429250000001</v>
      </c>
      <c r="P129" s="6">
        <v>24.83</v>
      </c>
      <c r="Q129" s="5">
        <v>8681.8094999999994</v>
      </c>
      <c r="R129" s="7">
        <v>5.81</v>
      </c>
      <c r="S129" s="5">
        <v>1003.968</v>
      </c>
      <c r="AL129" s="5" t="str">
        <f t="shared" si="15"/>
        <v/>
      </c>
      <c r="AM129" s="3">
        <v>0.5</v>
      </c>
      <c r="AN129" s="5">
        <f t="shared" si="16"/>
        <v>1259.5</v>
      </c>
      <c r="AP129" s="5" t="str">
        <f t="shared" si="17"/>
        <v/>
      </c>
      <c r="AQ129" s="2">
        <v>0.82</v>
      </c>
      <c r="AS129" s="5">
        <f t="shared" si="10"/>
        <v>13624.206750000001</v>
      </c>
      <c r="AT129" s="11">
        <f t="shared" si="11"/>
        <v>1.4513096148493214</v>
      </c>
      <c r="AU129" s="5">
        <f t="shared" si="12"/>
        <v>1451.3096148493214</v>
      </c>
    </row>
    <row r="130" spans="1:47" x14ac:dyDescent="0.25">
      <c r="A130" s="1" t="s">
        <v>103</v>
      </c>
      <c r="B130" s="1" t="s">
        <v>57</v>
      </c>
      <c r="C130" s="1" t="s">
        <v>58</v>
      </c>
      <c r="D130" s="1" t="s">
        <v>59</v>
      </c>
      <c r="E130" s="1" t="s">
        <v>105</v>
      </c>
      <c r="F130" s="1" t="s">
        <v>104</v>
      </c>
      <c r="G130" s="1" t="s">
        <v>62</v>
      </c>
      <c r="H130" s="1" t="s">
        <v>63</v>
      </c>
      <c r="I130" s="2">
        <v>78.5</v>
      </c>
      <c r="J130" s="2">
        <v>38.630000000000003</v>
      </c>
      <c r="K130" s="2">
        <f t="shared" si="8"/>
        <v>37.32</v>
      </c>
      <c r="L130" s="2">
        <f t="shared" si="9"/>
        <v>1.3199999999999998</v>
      </c>
      <c r="N130" s="4">
        <v>6.49</v>
      </c>
      <c r="O130" s="5">
        <v>3281.1817500000002</v>
      </c>
      <c r="P130" s="6">
        <v>26.86</v>
      </c>
      <c r="Q130" s="5">
        <v>9391.5990000000002</v>
      </c>
      <c r="R130" s="7">
        <v>3.97</v>
      </c>
      <c r="S130" s="5">
        <v>686.01600000000008</v>
      </c>
      <c r="AL130" s="5" t="str">
        <f t="shared" si="15"/>
        <v/>
      </c>
      <c r="AM130" s="3">
        <v>0.49</v>
      </c>
      <c r="AN130" s="5">
        <f t="shared" si="16"/>
        <v>1234.31</v>
      </c>
      <c r="AP130" s="5" t="str">
        <f t="shared" si="17"/>
        <v/>
      </c>
      <c r="AQ130" s="2">
        <v>0.83</v>
      </c>
      <c r="AS130" s="5">
        <f t="shared" si="10"/>
        <v>13358.79675</v>
      </c>
      <c r="AT130" s="11">
        <f t="shared" si="11"/>
        <v>1.4230369901053406</v>
      </c>
      <c r="AU130" s="5">
        <f t="shared" si="12"/>
        <v>1423.0369901053405</v>
      </c>
    </row>
    <row r="131" spans="1:47" x14ac:dyDescent="0.25">
      <c r="A131" s="1" t="s">
        <v>106</v>
      </c>
      <c r="B131" s="1" t="s">
        <v>107</v>
      </c>
      <c r="C131" s="1" t="s">
        <v>108</v>
      </c>
      <c r="D131" s="1" t="s">
        <v>109</v>
      </c>
      <c r="E131" s="1" t="s">
        <v>78</v>
      </c>
      <c r="F131" s="1" t="s">
        <v>104</v>
      </c>
      <c r="G131" s="1" t="s">
        <v>62</v>
      </c>
      <c r="H131" s="1" t="s">
        <v>63</v>
      </c>
      <c r="I131" s="2">
        <v>235.5</v>
      </c>
      <c r="J131" s="2">
        <v>7.0000000000000007E-2</v>
      </c>
      <c r="K131" s="2">
        <f t="shared" ref="K131:K194" si="18">SUM(N131,P131,R131,T131,X131,Z131,AB131,AE131,AG131,AI131,AV131,AX131,AZ131,BB131,V131)</f>
        <v>6.9999999999999993E-2</v>
      </c>
      <c r="L131" s="2">
        <f t="shared" ref="L131:L194" si="19">SUM(M131,AD131,AK131,AM131,AO131,AQ131,AR131)</f>
        <v>0</v>
      </c>
      <c r="P131" s="6">
        <v>0.06</v>
      </c>
      <c r="Q131" s="5">
        <v>20.978999999999999</v>
      </c>
      <c r="R131" s="7">
        <v>0.01</v>
      </c>
      <c r="S131" s="5">
        <v>1.728</v>
      </c>
      <c r="AL131" s="5" t="str">
        <f t="shared" si="15"/>
        <v/>
      </c>
      <c r="AN131" s="5" t="str">
        <f t="shared" si="16"/>
        <v/>
      </c>
      <c r="AP131" s="5" t="str">
        <f t="shared" si="17"/>
        <v/>
      </c>
      <c r="AS131" s="5">
        <f t="shared" ref="AS131:AS194" si="20">SUM(O131,Q131,S131,U131,Y131,AA131,AC131,AF131,AH131,AJ131,AW131,AY131,BA131,BC131,W131)</f>
        <v>22.707000000000001</v>
      </c>
      <c r="AT131" s="11">
        <f t="shared" ref="AT131:AT194" si="21">(AS131/$AS$341)*100</f>
        <v>2.418848159683391E-3</v>
      </c>
      <c r="AU131" s="5">
        <f t="shared" ref="AU131:AU194" si="22">(AT131/100)*$AU$1</f>
        <v>2.4188481596833911</v>
      </c>
    </row>
    <row r="132" spans="1:47" x14ac:dyDescent="0.25">
      <c r="A132" s="1" t="s">
        <v>106</v>
      </c>
      <c r="B132" s="1" t="s">
        <v>107</v>
      </c>
      <c r="C132" s="1" t="s">
        <v>108</v>
      </c>
      <c r="D132" s="1" t="s">
        <v>109</v>
      </c>
      <c r="E132" s="1" t="s">
        <v>69</v>
      </c>
      <c r="F132" s="1" t="s">
        <v>104</v>
      </c>
      <c r="G132" s="1" t="s">
        <v>62</v>
      </c>
      <c r="H132" s="1" t="s">
        <v>63</v>
      </c>
      <c r="I132" s="2">
        <v>235.5</v>
      </c>
      <c r="J132" s="2">
        <v>7.0000000000000007E-2</v>
      </c>
      <c r="K132" s="2">
        <f t="shared" si="18"/>
        <v>6.9999999999999993E-2</v>
      </c>
      <c r="L132" s="2">
        <f t="shared" si="19"/>
        <v>0</v>
      </c>
      <c r="R132" s="7">
        <v>6.9999999999999993E-2</v>
      </c>
      <c r="S132" s="5">
        <v>13.247999999999999</v>
      </c>
      <c r="AL132" s="5" t="str">
        <f t="shared" si="15"/>
        <v/>
      </c>
      <c r="AN132" s="5" t="str">
        <f t="shared" si="16"/>
        <v/>
      </c>
      <c r="AP132" s="5" t="str">
        <f t="shared" si="17"/>
        <v/>
      </c>
      <c r="AS132" s="5">
        <f t="shared" si="20"/>
        <v>13.247999999999999</v>
      </c>
      <c r="AT132" s="11">
        <f t="shared" si="21"/>
        <v>1.4112344395774681E-3</v>
      </c>
      <c r="AU132" s="5">
        <f t="shared" si="22"/>
        <v>1.4112344395774681</v>
      </c>
    </row>
    <row r="133" spans="1:47" x14ac:dyDescent="0.25">
      <c r="A133" s="1" t="s">
        <v>106</v>
      </c>
      <c r="B133" s="1" t="s">
        <v>107</v>
      </c>
      <c r="C133" s="1" t="s">
        <v>108</v>
      </c>
      <c r="D133" s="1" t="s">
        <v>109</v>
      </c>
      <c r="E133" s="1" t="s">
        <v>70</v>
      </c>
      <c r="F133" s="1" t="s">
        <v>104</v>
      </c>
      <c r="G133" s="1" t="s">
        <v>62</v>
      </c>
      <c r="H133" s="1" t="s">
        <v>63</v>
      </c>
      <c r="I133" s="2">
        <v>235.5</v>
      </c>
      <c r="J133" s="2">
        <v>7.0000000000000007E-2</v>
      </c>
      <c r="K133" s="2">
        <f t="shared" si="18"/>
        <v>6.9999999999999993E-2</v>
      </c>
      <c r="L133" s="2">
        <f t="shared" si="19"/>
        <v>0</v>
      </c>
      <c r="P133" s="6">
        <v>0.01</v>
      </c>
      <c r="Q133" s="5">
        <v>3.8849999999999998</v>
      </c>
      <c r="R133" s="7">
        <v>0.06</v>
      </c>
      <c r="S133" s="5">
        <v>11.52</v>
      </c>
      <c r="AL133" s="5" t="str">
        <f t="shared" si="15"/>
        <v/>
      </c>
      <c r="AN133" s="5" t="str">
        <f t="shared" si="16"/>
        <v/>
      </c>
      <c r="AP133" s="5" t="str">
        <f t="shared" si="17"/>
        <v/>
      </c>
      <c r="AS133" s="5">
        <f t="shared" si="20"/>
        <v>15.404999999999999</v>
      </c>
      <c r="AT133" s="11">
        <f t="shared" si="21"/>
        <v>1.6410074382314987E-3</v>
      </c>
      <c r="AU133" s="5">
        <f t="shared" si="22"/>
        <v>1.6410074382314987</v>
      </c>
    </row>
    <row r="134" spans="1:47" x14ac:dyDescent="0.25">
      <c r="A134" s="1" t="s">
        <v>106</v>
      </c>
      <c r="B134" s="1" t="s">
        <v>107</v>
      </c>
      <c r="C134" s="1" t="s">
        <v>108</v>
      </c>
      <c r="D134" s="1" t="s">
        <v>109</v>
      </c>
      <c r="E134" s="1" t="s">
        <v>72</v>
      </c>
      <c r="F134" s="1" t="s">
        <v>104</v>
      </c>
      <c r="G134" s="1" t="s">
        <v>62</v>
      </c>
      <c r="H134" s="1" t="s">
        <v>63</v>
      </c>
      <c r="I134" s="2">
        <v>235.5</v>
      </c>
      <c r="J134" s="2">
        <v>39.15</v>
      </c>
      <c r="K134" s="2">
        <f t="shared" si="18"/>
        <v>39.15</v>
      </c>
      <c r="L134" s="2">
        <f t="shared" si="19"/>
        <v>0</v>
      </c>
      <c r="P134" s="6">
        <v>4.7300000000000004</v>
      </c>
      <c r="Q134" s="5">
        <v>1837.605</v>
      </c>
      <c r="R134" s="7">
        <v>29.54</v>
      </c>
      <c r="S134" s="5">
        <v>5671.68</v>
      </c>
      <c r="T134" s="8">
        <v>4.88</v>
      </c>
      <c r="U134" s="5">
        <v>281.82</v>
      </c>
      <c r="AL134" s="5" t="str">
        <f t="shared" si="15"/>
        <v/>
      </c>
      <c r="AN134" s="5" t="str">
        <f t="shared" si="16"/>
        <v/>
      </c>
      <c r="AP134" s="5" t="str">
        <f t="shared" si="17"/>
        <v/>
      </c>
      <c r="AS134" s="5">
        <f t="shared" si="20"/>
        <v>7791.1049999999996</v>
      </c>
      <c r="AT134" s="11">
        <f t="shared" si="21"/>
        <v>0.82994230814947223</v>
      </c>
      <c r="AU134" s="5">
        <f t="shared" si="22"/>
        <v>829.9423081494723</v>
      </c>
    </row>
    <row r="135" spans="1:47" x14ac:dyDescent="0.25">
      <c r="A135" s="1" t="s">
        <v>106</v>
      </c>
      <c r="B135" s="1" t="s">
        <v>107</v>
      </c>
      <c r="C135" s="1" t="s">
        <v>108</v>
      </c>
      <c r="D135" s="1" t="s">
        <v>109</v>
      </c>
      <c r="E135" s="1" t="s">
        <v>60</v>
      </c>
      <c r="F135" s="1" t="s">
        <v>104</v>
      </c>
      <c r="G135" s="1" t="s">
        <v>62</v>
      </c>
      <c r="H135" s="1" t="s">
        <v>63</v>
      </c>
      <c r="I135" s="2">
        <v>235.5</v>
      </c>
      <c r="J135" s="2">
        <v>39.729999999999997</v>
      </c>
      <c r="K135" s="2">
        <f t="shared" si="18"/>
        <v>39.730000000000004</v>
      </c>
      <c r="L135" s="2">
        <f t="shared" si="19"/>
        <v>0</v>
      </c>
      <c r="R135" s="7">
        <v>27.18</v>
      </c>
      <c r="S135" s="5">
        <v>5136.3839999999991</v>
      </c>
      <c r="T135" s="8">
        <v>12.55</v>
      </c>
      <c r="U135" s="5">
        <v>722.04825000000005</v>
      </c>
      <c r="AL135" s="5" t="str">
        <f t="shared" si="15"/>
        <v/>
      </c>
      <c r="AN135" s="5" t="str">
        <f t="shared" si="16"/>
        <v/>
      </c>
      <c r="AP135" s="5" t="str">
        <f t="shared" si="17"/>
        <v/>
      </c>
      <c r="AS135" s="5">
        <f t="shared" si="20"/>
        <v>5858.4322499999989</v>
      </c>
      <c r="AT135" s="11">
        <f t="shared" si="21"/>
        <v>0.62406562146220668</v>
      </c>
      <c r="AU135" s="5">
        <f t="shared" si="22"/>
        <v>624.06562146220665</v>
      </c>
    </row>
    <row r="136" spans="1:47" x14ac:dyDescent="0.25">
      <c r="A136" s="1" t="s">
        <v>106</v>
      </c>
      <c r="B136" s="1" t="s">
        <v>107</v>
      </c>
      <c r="C136" s="1" t="s">
        <v>108</v>
      </c>
      <c r="D136" s="1" t="s">
        <v>109</v>
      </c>
      <c r="E136" s="1" t="s">
        <v>96</v>
      </c>
      <c r="F136" s="1" t="s">
        <v>104</v>
      </c>
      <c r="G136" s="1" t="s">
        <v>62</v>
      </c>
      <c r="H136" s="1" t="s">
        <v>63</v>
      </c>
      <c r="I136" s="2">
        <v>235.5</v>
      </c>
      <c r="J136" s="2">
        <v>39.729999999999997</v>
      </c>
      <c r="K136" s="2">
        <f t="shared" si="18"/>
        <v>39.729999999999997</v>
      </c>
      <c r="L136" s="2">
        <f t="shared" si="19"/>
        <v>0</v>
      </c>
      <c r="P136" s="6">
        <v>9.49</v>
      </c>
      <c r="Q136" s="5">
        <v>3318.1785</v>
      </c>
      <c r="R136" s="7">
        <v>25.34</v>
      </c>
      <c r="S136" s="5">
        <v>4378.7520000000004</v>
      </c>
      <c r="T136" s="8">
        <v>4.9000000000000004</v>
      </c>
      <c r="U136" s="5">
        <v>254.67750000000001</v>
      </c>
      <c r="AL136" s="5" t="str">
        <f t="shared" si="15"/>
        <v/>
      </c>
      <c r="AN136" s="5" t="str">
        <f t="shared" si="16"/>
        <v/>
      </c>
      <c r="AP136" s="5" t="str">
        <f t="shared" si="17"/>
        <v/>
      </c>
      <c r="AS136" s="5">
        <f t="shared" si="20"/>
        <v>7951.6080000000002</v>
      </c>
      <c r="AT136" s="11">
        <f t="shared" si="21"/>
        <v>0.84703978408965219</v>
      </c>
      <c r="AU136" s="5">
        <f t="shared" si="22"/>
        <v>847.03978408965213</v>
      </c>
    </row>
    <row r="137" spans="1:47" x14ac:dyDescent="0.25">
      <c r="A137" s="1" t="s">
        <v>106</v>
      </c>
      <c r="B137" s="1" t="s">
        <v>107</v>
      </c>
      <c r="C137" s="1" t="s">
        <v>108</v>
      </c>
      <c r="D137" s="1" t="s">
        <v>109</v>
      </c>
      <c r="E137" s="1" t="s">
        <v>94</v>
      </c>
      <c r="F137" s="1" t="s">
        <v>104</v>
      </c>
      <c r="G137" s="1" t="s">
        <v>62</v>
      </c>
      <c r="H137" s="1" t="s">
        <v>63</v>
      </c>
      <c r="I137" s="2">
        <v>235.5</v>
      </c>
      <c r="J137" s="2">
        <v>0.06</v>
      </c>
      <c r="K137" s="2">
        <f t="shared" si="18"/>
        <v>0.06</v>
      </c>
      <c r="L137" s="2">
        <f t="shared" si="19"/>
        <v>0</v>
      </c>
      <c r="P137" s="6">
        <v>0.06</v>
      </c>
      <c r="Q137" s="5">
        <v>20.978999999999999</v>
      </c>
      <c r="AL137" s="5" t="str">
        <f t="shared" si="15"/>
        <v/>
      </c>
      <c r="AN137" s="5" t="str">
        <f t="shared" si="16"/>
        <v/>
      </c>
      <c r="AP137" s="5" t="str">
        <f t="shared" si="17"/>
        <v/>
      </c>
      <c r="AS137" s="5">
        <f t="shared" si="20"/>
        <v>20.978999999999999</v>
      </c>
      <c r="AT137" s="11">
        <f t="shared" si="21"/>
        <v>2.2347741023471994E-3</v>
      </c>
      <c r="AU137" s="5">
        <f t="shared" si="22"/>
        <v>2.2347741023471994</v>
      </c>
    </row>
    <row r="138" spans="1:47" x14ac:dyDescent="0.25">
      <c r="A138" s="1" t="s">
        <v>106</v>
      </c>
      <c r="B138" s="1" t="s">
        <v>107</v>
      </c>
      <c r="C138" s="1" t="s">
        <v>108</v>
      </c>
      <c r="D138" s="1" t="s">
        <v>109</v>
      </c>
      <c r="E138" s="1" t="s">
        <v>105</v>
      </c>
      <c r="F138" s="1" t="s">
        <v>104</v>
      </c>
      <c r="G138" s="1" t="s">
        <v>62</v>
      </c>
      <c r="H138" s="1" t="s">
        <v>63</v>
      </c>
      <c r="I138" s="2">
        <v>235.5</v>
      </c>
      <c r="J138" s="2">
        <v>0.09</v>
      </c>
      <c r="K138" s="2">
        <f t="shared" si="18"/>
        <v>0.09</v>
      </c>
      <c r="L138" s="2">
        <f t="shared" si="19"/>
        <v>0</v>
      </c>
      <c r="P138" s="6">
        <v>0.03</v>
      </c>
      <c r="Q138" s="5">
        <v>10.4895</v>
      </c>
      <c r="R138" s="7">
        <v>0.06</v>
      </c>
      <c r="S138" s="5">
        <v>10.368</v>
      </c>
      <c r="AL138" s="5" t="str">
        <f t="shared" si="15"/>
        <v/>
      </c>
      <c r="AN138" s="5" t="str">
        <f t="shared" si="16"/>
        <v/>
      </c>
      <c r="AP138" s="5" t="str">
        <f t="shared" si="17"/>
        <v/>
      </c>
      <c r="AS138" s="5">
        <f t="shared" si="20"/>
        <v>20.857500000000002</v>
      </c>
      <c r="AT138" s="11">
        <f t="shared" si="21"/>
        <v>2.2218313951907491E-3</v>
      </c>
      <c r="AU138" s="5">
        <f t="shared" si="22"/>
        <v>2.2218313951907489</v>
      </c>
    </row>
    <row r="139" spans="1:47" x14ac:dyDescent="0.25">
      <c r="A139" s="1" t="s">
        <v>106</v>
      </c>
      <c r="B139" s="1" t="s">
        <v>107</v>
      </c>
      <c r="C139" s="1" t="s">
        <v>108</v>
      </c>
      <c r="D139" s="1" t="s">
        <v>109</v>
      </c>
      <c r="E139" s="1" t="s">
        <v>110</v>
      </c>
      <c r="F139" s="1" t="s">
        <v>104</v>
      </c>
      <c r="G139" s="1" t="s">
        <v>62</v>
      </c>
      <c r="H139" s="1" t="s">
        <v>63</v>
      </c>
      <c r="I139" s="2">
        <v>235.5</v>
      </c>
      <c r="J139" s="2">
        <v>39.159999999999997</v>
      </c>
      <c r="K139" s="2">
        <f t="shared" si="18"/>
        <v>39.159999999999997</v>
      </c>
      <c r="L139" s="2">
        <f t="shared" si="19"/>
        <v>0</v>
      </c>
      <c r="P139" s="6">
        <v>0.43</v>
      </c>
      <c r="Q139" s="5">
        <v>150.34950000000001</v>
      </c>
      <c r="R139" s="7">
        <v>16.77</v>
      </c>
      <c r="S139" s="5">
        <v>2904.576</v>
      </c>
      <c r="T139" s="8">
        <v>21.96</v>
      </c>
      <c r="U139" s="5">
        <v>1147.8967500000001</v>
      </c>
      <c r="AL139" s="5" t="str">
        <f t="shared" si="15"/>
        <v/>
      </c>
      <c r="AN139" s="5" t="str">
        <f t="shared" si="16"/>
        <v/>
      </c>
      <c r="AP139" s="5" t="str">
        <f t="shared" si="17"/>
        <v/>
      </c>
      <c r="AS139" s="5">
        <f t="shared" si="20"/>
        <v>4202.8222500000002</v>
      </c>
      <c r="AT139" s="11">
        <f t="shared" si="21"/>
        <v>0.44770286100713041</v>
      </c>
      <c r="AU139" s="5">
        <f t="shared" si="22"/>
        <v>447.70286100713042</v>
      </c>
    </row>
    <row r="140" spans="1:47" x14ac:dyDescent="0.25">
      <c r="A140" s="1" t="s">
        <v>106</v>
      </c>
      <c r="B140" s="1" t="s">
        <v>107</v>
      </c>
      <c r="C140" s="1" t="s">
        <v>108</v>
      </c>
      <c r="D140" s="1" t="s">
        <v>109</v>
      </c>
      <c r="E140" s="1" t="s">
        <v>82</v>
      </c>
      <c r="F140" s="1" t="s">
        <v>104</v>
      </c>
      <c r="G140" s="1" t="s">
        <v>62</v>
      </c>
      <c r="H140" s="1" t="s">
        <v>63</v>
      </c>
      <c r="I140" s="2">
        <v>235.5</v>
      </c>
      <c r="J140" s="2">
        <v>39.22</v>
      </c>
      <c r="K140" s="2">
        <f t="shared" si="18"/>
        <v>39.219999999999985</v>
      </c>
      <c r="L140" s="2">
        <f t="shared" si="19"/>
        <v>0</v>
      </c>
      <c r="R140" s="7">
        <v>2.12</v>
      </c>
      <c r="S140" s="5">
        <v>407.04</v>
      </c>
      <c r="T140" s="8">
        <v>37.099999999999987</v>
      </c>
      <c r="U140" s="5">
        <v>2127.5677500000002</v>
      </c>
      <c r="AL140" s="5" t="str">
        <f t="shared" si="15"/>
        <v/>
      </c>
      <c r="AN140" s="5" t="str">
        <f t="shared" si="16"/>
        <v/>
      </c>
      <c r="AP140" s="5" t="str">
        <f t="shared" si="17"/>
        <v/>
      </c>
      <c r="AS140" s="5">
        <f t="shared" si="20"/>
        <v>2534.6077500000001</v>
      </c>
      <c r="AT140" s="11">
        <f t="shared" si="21"/>
        <v>0.26999741452445331</v>
      </c>
      <c r="AU140" s="5">
        <f t="shared" si="22"/>
        <v>269.99741452445329</v>
      </c>
    </row>
    <row r="141" spans="1:47" x14ac:dyDescent="0.25">
      <c r="A141" s="1" t="s">
        <v>106</v>
      </c>
      <c r="B141" s="1" t="s">
        <v>107</v>
      </c>
      <c r="C141" s="1" t="s">
        <v>108</v>
      </c>
      <c r="D141" s="1" t="s">
        <v>109</v>
      </c>
      <c r="E141" s="1" t="s">
        <v>83</v>
      </c>
      <c r="F141" s="1" t="s">
        <v>104</v>
      </c>
      <c r="G141" s="1" t="s">
        <v>62</v>
      </c>
      <c r="H141" s="1" t="s">
        <v>63</v>
      </c>
      <c r="I141" s="2">
        <v>235.5</v>
      </c>
      <c r="J141" s="2">
        <v>38.15</v>
      </c>
      <c r="K141" s="2">
        <f t="shared" si="18"/>
        <v>38.15</v>
      </c>
      <c r="L141" s="2">
        <f t="shared" si="19"/>
        <v>0</v>
      </c>
      <c r="P141" s="6">
        <v>1.8</v>
      </c>
      <c r="Q141" s="5">
        <v>699.30000000000007</v>
      </c>
      <c r="R141" s="7">
        <v>27.73</v>
      </c>
      <c r="S141" s="5">
        <v>5324.16</v>
      </c>
      <c r="T141" s="8">
        <v>8.6199999999999992</v>
      </c>
      <c r="U141" s="5">
        <v>497.80499999999989</v>
      </c>
      <c r="AL141" s="5" t="str">
        <f t="shared" si="15"/>
        <v/>
      </c>
      <c r="AN141" s="5" t="str">
        <f t="shared" si="16"/>
        <v/>
      </c>
      <c r="AP141" s="5" t="str">
        <f t="shared" si="17"/>
        <v/>
      </c>
      <c r="AS141" s="5">
        <f t="shared" si="20"/>
        <v>6521.2650000000003</v>
      </c>
      <c r="AT141" s="11">
        <f t="shared" si="21"/>
        <v>0.6946734418486683</v>
      </c>
      <c r="AU141" s="5">
        <f t="shared" si="22"/>
        <v>694.67344184866829</v>
      </c>
    </row>
    <row r="142" spans="1:47" x14ac:dyDescent="0.25">
      <c r="A142" s="1" t="s">
        <v>111</v>
      </c>
      <c r="B142" s="1" t="s">
        <v>112</v>
      </c>
      <c r="C142" s="1" t="s">
        <v>113</v>
      </c>
      <c r="D142" s="1" t="s">
        <v>114</v>
      </c>
      <c r="E142" s="1" t="s">
        <v>65</v>
      </c>
      <c r="F142" s="1" t="s">
        <v>104</v>
      </c>
      <c r="G142" s="1" t="s">
        <v>62</v>
      </c>
      <c r="H142" s="1" t="s">
        <v>63</v>
      </c>
      <c r="I142" s="2">
        <v>80</v>
      </c>
      <c r="J142" s="2">
        <v>7.0000000000000007E-2</v>
      </c>
      <c r="K142" s="2">
        <f t="shared" si="18"/>
        <v>7.0000000000000007E-2</v>
      </c>
      <c r="L142" s="2">
        <f t="shared" si="19"/>
        <v>0</v>
      </c>
      <c r="P142" s="6">
        <v>0.03</v>
      </c>
      <c r="Q142" s="5">
        <v>11.654999999999999</v>
      </c>
      <c r="R142" s="7">
        <v>0.04</v>
      </c>
      <c r="S142" s="5">
        <v>7.68</v>
      </c>
      <c r="AL142" s="5" t="str">
        <f t="shared" si="15"/>
        <v/>
      </c>
      <c r="AN142" s="5" t="str">
        <f t="shared" si="16"/>
        <v/>
      </c>
      <c r="AP142" s="5" t="str">
        <f t="shared" si="17"/>
        <v/>
      </c>
      <c r="AS142" s="5">
        <f t="shared" si="20"/>
        <v>19.335000000000001</v>
      </c>
      <c r="AT142" s="11">
        <f t="shared" si="21"/>
        <v>2.0596480894648508E-3</v>
      </c>
      <c r="AU142" s="5">
        <f t="shared" si="22"/>
        <v>2.0596480894648508</v>
      </c>
    </row>
    <row r="143" spans="1:47" x14ac:dyDescent="0.25">
      <c r="A143" s="1" t="s">
        <v>111</v>
      </c>
      <c r="B143" s="1" t="s">
        <v>112</v>
      </c>
      <c r="C143" s="1" t="s">
        <v>113</v>
      </c>
      <c r="D143" s="1" t="s">
        <v>114</v>
      </c>
      <c r="E143" s="1" t="s">
        <v>77</v>
      </c>
      <c r="F143" s="1" t="s">
        <v>104</v>
      </c>
      <c r="G143" s="1" t="s">
        <v>62</v>
      </c>
      <c r="H143" s="1" t="s">
        <v>63</v>
      </c>
      <c r="I143" s="2">
        <v>80</v>
      </c>
      <c r="J143" s="2">
        <v>7.0000000000000007E-2</v>
      </c>
      <c r="K143" s="2">
        <f t="shared" si="18"/>
        <v>7.0000000000000007E-2</v>
      </c>
      <c r="L143" s="2">
        <f t="shared" si="19"/>
        <v>0</v>
      </c>
      <c r="N143" s="4">
        <v>0.03</v>
      </c>
      <c r="O143" s="5">
        <v>15.167249999999999</v>
      </c>
      <c r="P143" s="6">
        <v>0.04</v>
      </c>
      <c r="Q143" s="5">
        <v>13.986000000000001</v>
      </c>
      <c r="AL143" s="5" t="str">
        <f t="shared" si="15"/>
        <v/>
      </c>
      <c r="AN143" s="5" t="str">
        <f t="shared" si="16"/>
        <v/>
      </c>
      <c r="AP143" s="5" t="str">
        <f t="shared" si="17"/>
        <v/>
      </c>
      <c r="AS143" s="5">
        <f t="shared" si="20"/>
        <v>29.15325</v>
      </c>
      <c r="AT143" s="11">
        <f t="shared" si="21"/>
        <v>3.1055306782617619E-3</v>
      </c>
      <c r="AU143" s="5">
        <f t="shared" si="22"/>
        <v>3.1055306782617622</v>
      </c>
    </row>
    <row r="144" spans="1:47" x14ac:dyDescent="0.25">
      <c r="A144" s="1" t="s">
        <v>111</v>
      </c>
      <c r="B144" s="1" t="s">
        <v>112</v>
      </c>
      <c r="C144" s="1" t="s">
        <v>113</v>
      </c>
      <c r="D144" s="1" t="s">
        <v>114</v>
      </c>
      <c r="E144" s="1" t="s">
        <v>86</v>
      </c>
      <c r="F144" s="1" t="s">
        <v>104</v>
      </c>
      <c r="G144" s="1" t="s">
        <v>62</v>
      </c>
      <c r="H144" s="1" t="s">
        <v>63</v>
      </c>
      <c r="I144" s="2">
        <v>80</v>
      </c>
      <c r="J144" s="2">
        <v>39.78</v>
      </c>
      <c r="K144" s="2">
        <f t="shared" si="18"/>
        <v>38.380000000000003</v>
      </c>
      <c r="L144" s="2">
        <f t="shared" si="19"/>
        <v>1.4</v>
      </c>
      <c r="N144" s="4">
        <v>11.04</v>
      </c>
      <c r="O144" s="5">
        <v>5581.5479999999998</v>
      </c>
      <c r="P144" s="6">
        <v>26.67</v>
      </c>
      <c r="Q144" s="5">
        <v>9327.1080000000002</v>
      </c>
      <c r="R144" s="7">
        <v>0.67</v>
      </c>
      <c r="S144" s="5">
        <v>124.416</v>
      </c>
      <c r="AL144" s="5" t="str">
        <f t="shared" si="15"/>
        <v/>
      </c>
      <c r="AM144" s="3">
        <v>0.5</v>
      </c>
      <c r="AN144" s="5">
        <f t="shared" si="16"/>
        <v>1259.5</v>
      </c>
      <c r="AP144" s="5" t="str">
        <f t="shared" si="17"/>
        <v/>
      </c>
      <c r="AQ144" s="2">
        <v>0.9</v>
      </c>
      <c r="AS144" s="5">
        <f t="shared" si="20"/>
        <v>15033.071999999998</v>
      </c>
      <c r="AT144" s="11">
        <f t="shared" si="21"/>
        <v>1.6013880539740128</v>
      </c>
      <c r="AU144" s="5">
        <f t="shared" si="22"/>
        <v>1601.3880539740128</v>
      </c>
    </row>
    <row r="145" spans="1:47" x14ac:dyDescent="0.25">
      <c r="A145" s="1" t="s">
        <v>111</v>
      </c>
      <c r="B145" s="1" t="s">
        <v>112</v>
      </c>
      <c r="C145" s="1" t="s">
        <v>113</v>
      </c>
      <c r="D145" s="1" t="s">
        <v>114</v>
      </c>
      <c r="E145" s="1" t="s">
        <v>78</v>
      </c>
      <c r="F145" s="1" t="s">
        <v>104</v>
      </c>
      <c r="G145" s="1" t="s">
        <v>62</v>
      </c>
      <c r="H145" s="1" t="s">
        <v>63</v>
      </c>
      <c r="I145" s="2">
        <v>80</v>
      </c>
      <c r="J145" s="2">
        <v>39.99</v>
      </c>
      <c r="K145" s="2">
        <f t="shared" si="18"/>
        <v>39.989999999999995</v>
      </c>
      <c r="L145" s="2">
        <f t="shared" si="19"/>
        <v>0</v>
      </c>
      <c r="P145" s="6">
        <v>21.65</v>
      </c>
      <c r="Q145" s="5">
        <v>7673.2635</v>
      </c>
      <c r="R145" s="7">
        <v>18.34</v>
      </c>
      <c r="S145" s="5">
        <v>3307.5839999999998</v>
      </c>
      <c r="AL145" s="5" t="str">
        <f t="shared" si="15"/>
        <v/>
      </c>
      <c r="AN145" s="5" t="str">
        <f t="shared" si="16"/>
        <v/>
      </c>
      <c r="AP145" s="5" t="str">
        <f t="shared" si="17"/>
        <v/>
      </c>
      <c r="AS145" s="5">
        <f t="shared" si="20"/>
        <v>10980.8475</v>
      </c>
      <c r="AT145" s="11">
        <f t="shared" si="21"/>
        <v>1.1697275187007956</v>
      </c>
      <c r="AU145" s="5">
        <f t="shared" si="22"/>
        <v>1169.7275187007956</v>
      </c>
    </row>
    <row r="146" spans="1:47" x14ac:dyDescent="0.25">
      <c r="A146" s="1" t="s">
        <v>115</v>
      </c>
      <c r="B146" s="1" t="s">
        <v>57</v>
      </c>
      <c r="C146" s="1" t="s">
        <v>58</v>
      </c>
      <c r="D146" s="1" t="s">
        <v>59</v>
      </c>
      <c r="E146" s="1" t="s">
        <v>65</v>
      </c>
      <c r="F146" s="1" t="s">
        <v>104</v>
      </c>
      <c r="G146" s="1" t="s">
        <v>62</v>
      </c>
      <c r="H146" s="1" t="s">
        <v>63</v>
      </c>
      <c r="I146" s="2">
        <v>80</v>
      </c>
      <c r="J146" s="2">
        <v>39.630000000000003</v>
      </c>
      <c r="K146" s="2">
        <f t="shared" si="18"/>
        <v>37.85</v>
      </c>
      <c r="L146" s="2">
        <f t="shared" si="19"/>
        <v>1.78</v>
      </c>
      <c r="N146" s="4">
        <v>10.84</v>
      </c>
      <c r="O146" s="5">
        <v>6089.37</v>
      </c>
      <c r="P146" s="6">
        <v>25.81</v>
      </c>
      <c r="Q146" s="5">
        <v>9980.1764999999996</v>
      </c>
      <c r="R146" s="7">
        <v>1.2</v>
      </c>
      <c r="S146" s="5">
        <v>230.4</v>
      </c>
      <c r="AL146" s="5" t="str">
        <f t="shared" si="15"/>
        <v/>
      </c>
      <c r="AM146" s="3">
        <v>0.5</v>
      </c>
      <c r="AN146" s="5">
        <f t="shared" si="16"/>
        <v>1259.5</v>
      </c>
      <c r="AP146" s="5" t="str">
        <f t="shared" si="17"/>
        <v/>
      </c>
      <c r="AQ146" s="2">
        <v>1.28</v>
      </c>
      <c r="AS146" s="5">
        <f t="shared" si="20"/>
        <v>16299.9465</v>
      </c>
      <c r="AT146" s="11">
        <f t="shared" si="21"/>
        <v>1.7363410223482951</v>
      </c>
      <c r="AU146" s="5">
        <f t="shared" si="22"/>
        <v>1736.3410223482949</v>
      </c>
    </row>
    <row r="147" spans="1:47" x14ac:dyDescent="0.25">
      <c r="A147" s="1" t="s">
        <v>115</v>
      </c>
      <c r="B147" s="1" t="s">
        <v>57</v>
      </c>
      <c r="C147" s="1" t="s">
        <v>58</v>
      </c>
      <c r="D147" s="1" t="s">
        <v>59</v>
      </c>
      <c r="E147" s="1" t="s">
        <v>77</v>
      </c>
      <c r="F147" s="1" t="s">
        <v>104</v>
      </c>
      <c r="G147" s="1" t="s">
        <v>62</v>
      </c>
      <c r="H147" s="1" t="s">
        <v>63</v>
      </c>
      <c r="I147" s="2">
        <v>80</v>
      </c>
      <c r="J147" s="2">
        <v>39.31</v>
      </c>
      <c r="K147" s="2">
        <f t="shared" si="18"/>
        <v>36.1</v>
      </c>
      <c r="L147" s="2">
        <f t="shared" si="19"/>
        <v>3.1799999999999997</v>
      </c>
      <c r="N147" s="4">
        <v>18.37</v>
      </c>
      <c r="O147" s="5">
        <v>9731.7570000000014</v>
      </c>
      <c r="P147" s="6">
        <v>17.72</v>
      </c>
      <c r="Q147" s="5">
        <v>6260.2889999999998</v>
      </c>
      <c r="R147" s="7">
        <v>0.01</v>
      </c>
      <c r="S147" s="5">
        <v>1.728</v>
      </c>
      <c r="AL147" s="5" t="str">
        <f t="shared" si="15"/>
        <v/>
      </c>
      <c r="AM147" s="3">
        <v>0.95</v>
      </c>
      <c r="AN147" s="5">
        <f t="shared" si="16"/>
        <v>2393.0499999999997</v>
      </c>
      <c r="AP147" s="5" t="str">
        <f t="shared" si="17"/>
        <v/>
      </c>
      <c r="AQ147" s="2">
        <v>2.23</v>
      </c>
      <c r="AS147" s="5">
        <f t="shared" si="20"/>
        <v>15993.774000000001</v>
      </c>
      <c r="AT147" s="11">
        <f t="shared" si="21"/>
        <v>1.7037261992465791</v>
      </c>
      <c r="AU147" s="5">
        <f t="shared" si="22"/>
        <v>1703.7261992465792</v>
      </c>
    </row>
    <row r="148" spans="1:47" x14ac:dyDescent="0.25">
      <c r="A148" s="1" t="s">
        <v>116</v>
      </c>
      <c r="B148" s="1" t="s">
        <v>117</v>
      </c>
      <c r="C148" s="1" t="s">
        <v>118</v>
      </c>
      <c r="D148" s="1" t="s">
        <v>59</v>
      </c>
      <c r="E148" s="1" t="s">
        <v>78</v>
      </c>
      <c r="F148" s="1" t="s">
        <v>104</v>
      </c>
      <c r="G148" s="1" t="s">
        <v>62</v>
      </c>
      <c r="H148" s="1" t="s">
        <v>63</v>
      </c>
      <c r="I148" s="2">
        <v>40</v>
      </c>
      <c r="J148" s="2">
        <v>0.03</v>
      </c>
      <c r="K148" s="2">
        <f t="shared" si="18"/>
        <v>0.03</v>
      </c>
      <c r="L148" s="2">
        <f t="shared" si="19"/>
        <v>0</v>
      </c>
      <c r="R148" s="7">
        <v>0.03</v>
      </c>
      <c r="S148" s="5">
        <v>5.1840000000000002</v>
      </c>
      <c r="AL148" s="5" t="str">
        <f t="shared" si="15"/>
        <v/>
      </c>
      <c r="AN148" s="5" t="str">
        <f t="shared" si="16"/>
        <v/>
      </c>
      <c r="AP148" s="5" t="str">
        <f t="shared" si="17"/>
        <v/>
      </c>
      <c r="AS148" s="5">
        <f t="shared" si="20"/>
        <v>5.1840000000000002</v>
      </c>
      <c r="AT148" s="11">
        <f t="shared" si="21"/>
        <v>5.5222217200857448E-4</v>
      </c>
      <c r="AU148" s="5">
        <f t="shared" si="22"/>
        <v>0.55222217200857449</v>
      </c>
    </row>
    <row r="149" spans="1:47" x14ac:dyDescent="0.25">
      <c r="A149" s="1" t="s">
        <v>116</v>
      </c>
      <c r="B149" s="1" t="s">
        <v>117</v>
      </c>
      <c r="C149" s="1" t="s">
        <v>118</v>
      </c>
      <c r="D149" s="1" t="s">
        <v>59</v>
      </c>
      <c r="E149" s="1" t="s">
        <v>69</v>
      </c>
      <c r="F149" s="1" t="s">
        <v>104</v>
      </c>
      <c r="G149" s="1" t="s">
        <v>62</v>
      </c>
      <c r="H149" s="1" t="s">
        <v>63</v>
      </c>
      <c r="I149" s="2">
        <v>40</v>
      </c>
      <c r="J149" s="2">
        <v>20.23</v>
      </c>
      <c r="K149" s="2">
        <f t="shared" si="18"/>
        <v>20.229999999999997</v>
      </c>
      <c r="L149" s="2">
        <f t="shared" si="19"/>
        <v>0</v>
      </c>
      <c r="R149" s="7">
        <v>7.8999999999999986</v>
      </c>
      <c r="S149" s="5">
        <v>1403.712</v>
      </c>
      <c r="T149" s="8">
        <v>12.33</v>
      </c>
      <c r="U149" s="5">
        <v>704.83875</v>
      </c>
      <c r="AL149" s="5" t="str">
        <f t="shared" si="15"/>
        <v/>
      </c>
      <c r="AN149" s="5" t="str">
        <f t="shared" si="16"/>
        <v/>
      </c>
      <c r="AP149" s="5" t="str">
        <f t="shared" si="17"/>
        <v/>
      </c>
      <c r="AS149" s="5">
        <f t="shared" si="20"/>
        <v>2108.5507499999999</v>
      </c>
      <c r="AT149" s="11">
        <f t="shared" si="21"/>
        <v>0.22461197433551477</v>
      </c>
      <c r="AU149" s="5">
        <f t="shared" si="22"/>
        <v>224.61197433551479</v>
      </c>
    </row>
    <row r="150" spans="1:47" x14ac:dyDescent="0.25">
      <c r="A150" s="1" t="s">
        <v>116</v>
      </c>
      <c r="B150" s="1" t="s">
        <v>117</v>
      </c>
      <c r="C150" s="1" t="s">
        <v>118</v>
      </c>
      <c r="D150" s="1" t="s">
        <v>59</v>
      </c>
      <c r="E150" s="1" t="s">
        <v>70</v>
      </c>
      <c r="F150" s="1" t="s">
        <v>104</v>
      </c>
      <c r="G150" s="1" t="s">
        <v>62</v>
      </c>
      <c r="H150" s="1" t="s">
        <v>63</v>
      </c>
      <c r="I150" s="2">
        <v>40</v>
      </c>
      <c r="J150" s="2">
        <v>19.739999999999998</v>
      </c>
      <c r="K150" s="2">
        <f t="shared" si="18"/>
        <v>19.739999999999998</v>
      </c>
      <c r="L150" s="2">
        <f t="shared" si="19"/>
        <v>0</v>
      </c>
      <c r="P150" s="6">
        <v>0.59</v>
      </c>
      <c r="Q150" s="5">
        <v>229.215</v>
      </c>
      <c r="R150" s="7">
        <v>15.37</v>
      </c>
      <c r="S150" s="5">
        <v>2951.04</v>
      </c>
      <c r="T150" s="8">
        <v>3.78</v>
      </c>
      <c r="U150" s="5">
        <v>218.29499999999999</v>
      </c>
      <c r="AL150" s="5" t="str">
        <f t="shared" si="15"/>
        <v/>
      </c>
      <c r="AN150" s="5" t="str">
        <f t="shared" si="16"/>
        <v/>
      </c>
      <c r="AP150" s="5" t="str">
        <f t="shared" si="17"/>
        <v/>
      </c>
      <c r="AS150" s="5">
        <f t="shared" si="20"/>
        <v>3398.55</v>
      </c>
      <c r="AT150" s="11">
        <f t="shared" si="21"/>
        <v>0.36202829141198706</v>
      </c>
      <c r="AU150" s="5">
        <f t="shared" si="22"/>
        <v>362.02829141198708</v>
      </c>
    </row>
    <row r="151" spans="1:47" x14ac:dyDescent="0.25">
      <c r="A151" s="1" t="s">
        <v>119</v>
      </c>
      <c r="B151" s="1" t="s">
        <v>117</v>
      </c>
      <c r="C151" s="1" t="s">
        <v>118</v>
      </c>
      <c r="D151" s="1" t="s">
        <v>59</v>
      </c>
      <c r="E151" s="1" t="s">
        <v>67</v>
      </c>
      <c r="F151" s="1" t="s">
        <v>104</v>
      </c>
      <c r="G151" s="1" t="s">
        <v>62</v>
      </c>
      <c r="H151" s="1" t="s">
        <v>63</v>
      </c>
      <c r="I151" s="2">
        <v>40</v>
      </c>
      <c r="J151" s="2">
        <v>7.0000000000000007E-2</v>
      </c>
      <c r="K151" s="2">
        <f t="shared" si="18"/>
        <v>7.0000000000000007E-2</v>
      </c>
      <c r="L151" s="2">
        <f t="shared" si="19"/>
        <v>0</v>
      </c>
      <c r="P151" s="6">
        <v>7.0000000000000007E-2</v>
      </c>
      <c r="Q151" s="5">
        <v>27.195</v>
      </c>
      <c r="AL151" s="5" t="str">
        <f t="shared" si="15"/>
        <v/>
      </c>
      <c r="AN151" s="5" t="str">
        <f t="shared" si="16"/>
        <v/>
      </c>
      <c r="AP151" s="5" t="str">
        <f t="shared" si="17"/>
        <v/>
      </c>
      <c r="AS151" s="5">
        <f t="shared" si="20"/>
        <v>27.195</v>
      </c>
      <c r="AT151" s="11">
        <f t="shared" si="21"/>
        <v>2.8969293919315553E-3</v>
      </c>
      <c r="AU151" s="5">
        <f t="shared" si="22"/>
        <v>2.8969293919315553</v>
      </c>
    </row>
    <row r="152" spans="1:47" x14ac:dyDescent="0.25">
      <c r="A152" s="1" t="s">
        <v>119</v>
      </c>
      <c r="B152" s="1" t="s">
        <v>117</v>
      </c>
      <c r="C152" s="1" t="s">
        <v>118</v>
      </c>
      <c r="D152" s="1" t="s">
        <v>59</v>
      </c>
      <c r="E152" s="1" t="s">
        <v>68</v>
      </c>
      <c r="F152" s="1" t="s">
        <v>104</v>
      </c>
      <c r="G152" s="1" t="s">
        <v>62</v>
      </c>
      <c r="H152" s="1" t="s">
        <v>63</v>
      </c>
      <c r="I152" s="2">
        <v>40</v>
      </c>
      <c r="J152" s="2">
        <v>7.0000000000000007E-2</v>
      </c>
      <c r="K152" s="2">
        <f t="shared" si="18"/>
        <v>7.0000000000000007E-2</v>
      </c>
      <c r="L152" s="2">
        <f t="shared" si="19"/>
        <v>0</v>
      </c>
      <c r="P152" s="6">
        <v>0.02</v>
      </c>
      <c r="Q152" s="5">
        <v>7.77</v>
      </c>
      <c r="R152" s="7">
        <v>0.05</v>
      </c>
      <c r="S152" s="5">
        <v>9.6000000000000014</v>
      </c>
      <c r="AL152" s="5" t="str">
        <f t="shared" si="15"/>
        <v/>
      </c>
      <c r="AN152" s="5" t="str">
        <f t="shared" si="16"/>
        <v/>
      </c>
      <c r="AP152" s="5" t="str">
        <f t="shared" si="17"/>
        <v/>
      </c>
      <c r="AS152" s="5">
        <f t="shared" si="20"/>
        <v>17.37</v>
      </c>
      <c r="AT152" s="11">
        <f t="shared" si="21"/>
        <v>1.850327763848175E-3</v>
      </c>
      <c r="AU152" s="5">
        <f t="shared" si="22"/>
        <v>1.850327763848175</v>
      </c>
    </row>
    <row r="153" spans="1:47" x14ac:dyDescent="0.25">
      <c r="A153" s="1" t="s">
        <v>119</v>
      </c>
      <c r="B153" s="1" t="s">
        <v>117</v>
      </c>
      <c r="C153" s="1" t="s">
        <v>118</v>
      </c>
      <c r="D153" s="1" t="s">
        <v>59</v>
      </c>
      <c r="E153" s="1" t="s">
        <v>78</v>
      </c>
      <c r="F153" s="1" t="s">
        <v>104</v>
      </c>
      <c r="G153" s="1" t="s">
        <v>62</v>
      </c>
      <c r="H153" s="1" t="s">
        <v>63</v>
      </c>
      <c r="I153" s="2">
        <v>40</v>
      </c>
      <c r="J153" s="2">
        <v>0.05</v>
      </c>
      <c r="K153" s="2">
        <f t="shared" si="18"/>
        <v>0.05</v>
      </c>
      <c r="L153" s="2">
        <f t="shared" si="19"/>
        <v>0</v>
      </c>
      <c r="R153" s="7">
        <v>0.05</v>
      </c>
      <c r="S153" s="5">
        <v>9.2160000000000011</v>
      </c>
      <c r="AL153" s="5" t="str">
        <f t="shared" si="15"/>
        <v/>
      </c>
      <c r="AN153" s="5" t="str">
        <f t="shared" si="16"/>
        <v/>
      </c>
      <c r="AP153" s="5" t="str">
        <f t="shared" si="17"/>
        <v/>
      </c>
      <c r="AS153" s="5">
        <f t="shared" si="20"/>
        <v>9.2160000000000011</v>
      </c>
      <c r="AT153" s="11">
        <f t="shared" si="21"/>
        <v>9.817283057930214E-4</v>
      </c>
      <c r="AU153" s="5">
        <f t="shared" si="22"/>
        <v>0.98172830579302151</v>
      </c>
    </row>
    <row r="154" spans="1:47" x14ac:dyDescent="0.25">
      <c r="A154" s="1" t="s">
        <v>119</v>
      </c>
      <c r="B154" s="1" t="s">
        <v>117</v>
      </c>
      <c r="C154" s="1" t="s">
        <v>118</v>
      </c>
      <c r="D154" s="1" t="s">
        <v>59</v>
      </c>
      <c r="E154" s="1" t="s">
        <v>69</v>
      </c>
      <c r="F154" s="1" t="s">
        <v>104</v>
      </c>
      <c r="G154" s="1" t="s">
        <v>62</v>
      </c>
      <c r="H154" s="1" t="s">
        <v>63</v>
      </c>
      <c r="I154" s="2">
        <v>40</v>
      </c>
      <c r="J154" s="2">
        <v>20.059999999999999</v>
      </c>
      <c r="K154" s="2">
        <f t="shared" si="18"/>
        <v>20.059999999999999</v>
      </c>
      <c r="L154" s="2">
        <f t="shared" si="19"/>
        <v>0</v>
      </c>
      <c r="P154" s="6">
        <v>0.4</v>
      </c>
      <c r="Q154" s="5">
        <v>155.4</v>
      </c>
      <c r="R154" s="7">
        <v>16.37</v>
      </c>
      <c r="S154" s="5">
        <v>3111.7440000000001</v>
      </c>
      <c r="T154" s="8">
        <v>3.29</v>
      </c>
      <c r="U154" s="5">
        <v>189.76650000000001</v>
      </c>
      <c r="AL154" s="5" t="str">
        <f t="shared" si="15"/>
        <v/>
      </c>
      <c r="AN154" s="5" t="str">
        <f t="shared" si="16"/>
        <v/>
      </c>
      <c r="AP154" s="5" t="str">
        <f t="shared" si="17"/>
        <v/>
      </c>
      <c r="AS154" s="5">
        <f t="shared" si="20"/>
        <v>3456.9105000000004</v>
      </c>
      <c r="AT154" s="11">
        <f t="shared" si="21"/>
        <v>0.36824510508280234</v>
      </c>
      <c r="AU154" s="5">
        <f t="shared" si="22"/>
        <v>368.24510508280235</v>
      </c>
    </row>
    <row r="155" spans="1:47" x14ac:dyDescent="0.25">
      <c r="A155" s="1" t="s">
        <v>119</v>
      </c>
      <c r="B155" s="1" t="s">
        <v>117</v>
      </c>
      <c r="C155" s="1" t="s">
        <v>118</v>
      </c>
      <c r="D155" s="1" t="s">
        <v>59</v>
      </c>
      <c r="E155" s="1" t="s">
        <v>70</v>
      </c>
      <c r="F155" s="1" t="s">
        <v>104</v>
      </c>
      <c r="G155" s="1" t="s">
        <v>62</v>
      </c>
      <c r="H155" s="1" t="s">
        <v>63</v>
      </c>
      <c r="I155" s="2">
        <v>40</v>
      </c>
      <c r="J155" s="2">
        <v>19.760000000000002</v>
      </c>
      <c r="K155" s="2">
        <f t="shared" si="18"/>
        <v>19.759999999999998</v>
      </c>
      <c r="L155" s="2">
        <f t="shared" si="19"/>
        <v>0</v>
      </c>
      <c r="P155" s="6">
        <v>6.81</v>
      </c>
      <c r="Q155" s="5">
        <v>2645.6849999999999</v>
      </c>
      <c r="R155" s="7">
        <v>12.95</v>
      </c>
      <c r="S155" s="5">
        <v>2486.4</v>
      </c>
      <c r="AL155" s="5" t="str">
        <f t="shared" si="15"/>
        <v/>
      </c>
      <c r="AN155" s="5" t="str">
        <f t="shared" si="16"/>
        <v/>
      </c>
      <c r="AP155" s="5" t="str">
        <f t="shared" si="17"/>
        <v/>
      </c>
      <c r="AS155" s="5">
        <f t="shared" si="20"/>
        <v>5132.085</v>
      </c>
      <c r="AT155" s="11">
        <f t="shared" si="21"/>
        <v>0.54669196096308348</v>
      </c>
      <c r="AU155" s="5">
        <f t="shared" si="22"/>
        <v>546.69196096308349</v>
      </c>
    </row>
    <row r="156" spans="1:47" x14ac:dyDescent="0.25">
      <c r="A156" s="1" t="s">
        <v>120</v>
      </c>
      <c r="B156" s="1" t="s">
        <v>57</v>
      </c>
      <c r="C156" s="1" t="s">
        <v>58</v>
      </c>
      <c r="D156" s="1" t="s">
        <v>59</v>
      </c>
      <c r="E156" s="1" t="s">
        <v>67</v>
      </c>
      <c r="F156" s="1" t="s">
        <v>104</v>
      </c>
      <c r="G156" s="1" t="s">
        <v>62</v>
      </c>
      <c r="H156" s="1" t="s">
        <v>63</v>
      </c>
      <c r="I156" s="2">
        <v>80</v>
      </c>
      <c r="J156" s="2">
        <v>39.479999999999997</v>
      </c>
      <c r="K156" s="2">
        <f t="shared" si="18"/>
        <v>37.599999999999994</v>
      </c>
      <c r="L156" s="2">
        <f t="shared" si="19"/>
        <v>1.8800000000000001</v>
      </c>
      <c r="N156" s="4">
        <v>9.34</v>
      </c>
      <c r="O156" s="5">
        <v>5246.7449999999999</v>
      </c>
      <c r="P156" s="6">
        <v>26.1</v>
      </c>
      <c r="Q156" s="5">
        <v>10139.85</v>
      </c>
      <c r="R156" s="7">
        <v>2.16</v>
      </c>
      <c r="S156" s="5">
        <v>414.72</v>
      </c>
      <c r="AL156" s="5" t="str">
        <f t="shared" si="15"/>
        <v/>
      </c>
      <c r="AM156" s="3">
        <v>0.51</v>
      </c>
      <c r="AN156" s="5">
        <f t="shared" si="16"/>
        <v>1284.69</v>
      </c>
      <c r="AP156" s="5" t="str">
        <f t="shared" si="17"/>
        <v/>
      </c>
      <c r="AQ156" s="2">
        <v>1.37</v>
      </c>
      <c r="AS156" s="5">
        <f t="shared" si="20"/>
        <v>15801.315000000001</v>
      </c>
      <c r="AT156" s="11">
        <f t="shared" si="21"/>
        <v>1.6832246315377446</v>
      </c>
      <c r="AU156" s="5">
        <f t="shared" si="22"/>
        <v>1683.2246315377445</v>
      </c>
    </row>
    <row r="157" spans="1:47" x14ac:dyDescent="0.25">
      <c r="A157" s="1" t="s">
        <v>120</v>
      </c>
      <c r="B157" s="1" t="s">
        <v>57</v>
      </c>
      <c r="C157" s="1" t="s">
        <v>58</v>
      </c>
      <c r="D157" s="1" t="s">
        <v>59</v>
      </c>
      <c r="E157" s="1" t="s">
        <v>68</v>
      </c>
      <c r="F157" s="1" t="s">
        <v>104</v>
      </c>
      <c r="G157" s="1" t="s">
        <v>62</v>
      </c>
      <c r="H157" s="1" t="s">
        <v>63</v>
      </c>
      <c r="I157" s="2">
        <v>80</v>
      </c>
      <c r="J157" s="2">
        <v>40.04</v>
      </c>
      <c r="K157" s="2">
        <f t="shared" si="18"/>
        <v>38.129999999999995</v>
      </c>
      <c r="L157" s="2">
        <f t="shared" si="19"/>
        <v>1.87</v>
      </c>
      <c r="N157" s="4">
        <v>14.04</v>
      </c>
      <c r="O157" s="5">
        <v>7886.9699999999993</v>
      </c>
      <c r="P157" s="6">
        <v>18.48</v>
      </c>
      <c r="Q157" s="5">
        <v>7179.48</v>
      </c>
      <c r="R157" s="7">
        <v>5.61</v>
      </c>
      <c r="S157" s="5">
        <v>1077.1199999999999</v>
      </c>
      <c r="AL157" s="5" t="str">
        <f t="shared" si="15"/>
        <v/>
      </c>
      <c r="AM157" s="3">
        <v>0.5</v>
      </c>
      <c r="AN157" s="5">
        <f t="shared" si="16"/>
        <v>1259.5</v>
      </c>
      <c r="AP157" s="5" t="str">
        <f t="shared" si="17"/>
        <v/>
      </c>
      <c r="AQ157" s="2">
        <v>1.37</v>
      </c>
      <c r="AS157" s="5">
        <f t="shared" si="20"/>
        <v>16143.57</v>
      </c>
      <c r="AT157" s="11">
        <f t="shared" si="21"/>
        <v>1.7196831190919102</v>
      </c>
      <c r="AU157" s="5">
        <f t="shared" si="22"/>
        <v>1719.6831190919102</v>
      </c>
    </row>
    <row r="158" spans="1:47" x14ac:dyDescent="0.25">
      <c r="A158" s="1" t="s">
        <v>120</v>
      </c>
      <c r="B158" s="1" t="s">
        <v>57</v>
      </c>
      <c r="C158" s="1" t="s">
        <v>58</v>
      </c>
      <c r="D158" s="1" t="s">
        <v>59</v>
      </c>
      <c r="E158" s="1" t="s">
        <v>65</v>
      </c>
      <c r="F158" s="1" t="s">
        <v>104</v>
      </c>
      <c r="G158" s="1" t="s">
        <v>62</v>
      </c>
      <c r="H158" s="1" t="s">
        <v>63</v>
      </c>
      <c r="I158" s="2">
        <v>80</v>
      </c>
      <c r="J158" s="2">
        <v>0.09</v>
      </c>
      <c r="K158" s="2">
        <f t="shared" si="18"/>
        <v>0.08</v>
      </c>
      <c r="L158" s="2">
        <f t="shared" si="19"/>
        <v>0</v>
      </c>
      <c r="N158" s="4">
        <v>0.05</v>
      </c>
      <c r="O158" s="5">
        <v>28.087499999999999</v>
      </c>
      <c r="P158" s="6">
        <v>0.03</v>
      </c>
      <c r="Q158" s="5">
        <v>11.654999999999999</v>
      </c>
      <c r="AL158" s="5" t="str">
        <f t="shared" si="15"/>
        <v/>
      </c>
      <c r="AN158" s="5" t="str">
        <f t="shared" si="16"/>
        <v/>
      </c>
      <c r="AP158" s="5" t="str">
        <f t="shared" si="17"/>
        <v/>
      </c>
      <c r="AS158" s="5">
        <f t="shared" si="20"/>
        <v>39.7425</v>
      </c>
      <c r="AT158" s="11">
        <f t="shared" si="21"/>
        <v>4.2335435322242996E-3</v>
      </c>
      <c r="AU158" s="5">
        <f t="shared" si="22"/>
        <v>4.2335435322242994</v>
      </c>
    </row>
    <row r="159" spans="1:47" x14ac:dyDescent="0.25">
      <c r="A159" s="1" t="s">
        <v>121</v>
      </c>
      <c r="B159" s="1" t="s">
        <v>57</v>
      </c>
      <c r="C159" s="1" t="s">
        <v>58</v>
      </c>
      <c r="D159" s="1" t="s">
        <v>59</v>
      </c>
      <c r="E159" s="1" t="s">
        <v>86</v>
      </c>
      <c r="F159" s="1" t="s">
        <v>122</v>
      </c>
      <c r="G159" s="1" t="s">
        <v>62</v>
      </c>
      <c r="H159" s="1" t="s">
        <v>63</v>
      </c>
      <c r="I159" s="2">
        <v>78</v>
      </c>
      <c r="J159" s="2">
        <v>7.0000000000000007E-2</v>
      </c>
      <c r="K159" s="2">
        <f t="shared" si="18"/>
        <v>7.0000000000000007E-2</v>
      </c>
      <c r="L159" s="2">
        <f t="shared" si="19"/>
        <v>0</v>
      </c>
      <c r="P159" s="6">
        <v>0.03</v>
      </c>
      <c r="Q159" s="5">
        <v>10.4895</v>
      </c>
      <c r="R159" s="7">
        <v>0.04</v>
      </c>
      <c r="S159" s="5">
        <v>6.9120000000000008</v>
      </c>
      <c r="AL159" s="5" t="str">
        <f t="shared" si="15"/>
        <v/>
      </c>
      <c r="AN159" s="5" t="str">
        <f t="shared" si="16"/>
        <v/>
      </c>
      <c r="AP159" s="5" t="str">
        <f t="shared" si="17"/>
        <v/>
      </c>
      <c r="AS159" s="5">
        <f t="shared" si="20"/>
        <v>17.401499999999999</v>
      </c>
      <c r="AT159" s="11">
        <f t="shared" si="21"/>
        <v>1.8536832805183658E-3</v>
      </c>
      <c r="AU159" s="5">
        <f t="shared" si="22"/>
        <v>1.8536832805183658</v>
      </c>
    </row>
    <row r="160" spans="1:47" x14ac:dyDescent="0.25">
      <c r="A160" s="1" t="s">
        <v>121</v>
      </c>
      <c r="B160" s="1" t="s">
        <v>57</v>
      </c>
      <c r="C160" s="1" t="s">
        <v>58</v>
      </c>
      <c r="D160" s="1" t="s">
        <v>59</v>
      </c>
      <c r="E160" s="1" t="s">
        <v>94</v>
      </c>
      <c r="F160" s="1" t="s">
        <v>122</v>
      </c>
      <c r="G160" s="1" t="s">
        <v>62</v>
      </c>
      <c r="H160" s="1" t="s">
        <v>63</v>
      </c>
      <c r="I160" s="2">
        <v>78</v>
      </c>
      <c r="J160" s="2">
        <v>38.880000000000003</v>
      </c>
      <c r="K160" s="2">
        <f t="shared" si="18"/>
        <v>37.56</v>
      </c>
      <c r="L160" s="2">
        <f t="shared" si="19"/>
        <v>1.33</v>
      </c>
      <c r="N160" s="4">
        <v>11.68</v>
      </c>
      <c r="O160" s="5">
        <v>5905.116</v>
      </c>
      <c r="P160" s="6">
        <v>25.77</v>
      </c>
      <c r="Q160" s="5">
        <v>9010.4805000000015</v>
      </c>
      <c r="R160" s="7">
        <v>0.11</v>
      </c>
      <c r="S160" s="5">
        <v>19.007999999999999</v>
      </c>
      <c r="AL160" s="5" t="str">
        <f t="shared" ref="AL160:AL187" si="23">IF(AK160&gt;0,AK160*$AL$1,"")</f>
        <v/>
      </c>
      <c r="AM160" s="3">
        <v>0.5</v>
      </c>
      <c r="AN160" s="5">
        <f t="shared" ref="AN160:AN187" si="24">IF(AM160&gt;0,AM160*$AN$1,"")</f>
        <v>1259.5</v>
      </c>
      <c r="AP160" s="5" t="str">
        <f t="shared" ref="AP160:AP187" si="25">IF(AO160&gt;0,AO160*$AP$1,"")</f>
        <v/>
      </c>
      <c r="AQ160" s="2">
        <v>0.83</v>
      </c>
      <c r="AS160" s="5">
        <f t="shared" si="20"/>
        <v>14934.604500000001</v>
      </c>
      <c r="AT160" s="11">
        <f t="shared" si="21"/>
        <v>1.5908988686495045</v>
      </c>
      <c r="AU160" s="5">
        <f t="shared" si="22"/>
        <v>1590.8988686495043</v>
      </c>
    </row>
    <row r="161" spans="1:47" x14ac:dyDescent="0.25">
      <c r="A161" s="1" t="s">
        <v>121</v>
      </c>
      <c r="B161" s="1" t="s">
        <v>57</v>
      </c>
      <c r="C161" s="1" t="s">
        <v>58</v>
      </c>
      <c r="D161" s="1" t="s">
        <v>59</v>
      </c>
      <c r="E161" s="1" t="s">
        <v>105</v>
      </c>
      <c r="F161" s="1" t="s">
        <v>122</v>
      </c>
      <c r="G161" s="1" t="s">
        <v>62</v>
      </c>
      <c r="H161" s="1" t="s">
        <v>63</v>
      </c>
      <c r="I161" s="2">
        <v>78</v>
      </c>
      <c r="J161" s="2">
        <v>38.65</v>
      </c>
      <c r="K161" s="2">
        <f t="shared" si="18"/>
        <v>35.369999999999997</v>
      </c>
      <c r="L161" s="2">
        <f t="shared" si="19"/>
        <v>3.28</v>
      </c>
      <c r="P161" s="6">
        <v>18.809999999999999</v>
      </c>
      <c r="Q161" s="5">
        <v>6576.9165000000003</v>
      </c>
      <c r="R161" s="7">
        <v>15.37</v>
      </c>
      <c r="S161" s="5">
        <v>2655.9360000000001</v>
      </c>
      <c r="T161" s="8">
        <v>1.19</v>
      </c>
      <c r="U161" s="5">
        <v>61.850250000000003</v>
      </c>
      <c r="AL161" s="5" t="str">
        <f t="shared" si="23"/>
        <v/>
      </c>
      <c r="AM161" s="3">
        <v>1.1299999999999999</v>
      </c>
      <c r="AN161" s="5">
        <f t="shared" si="24"/>
        <v>2846.47</v>
      </c>
      <c r="AP161" s="5" t="str">
        <f t="shared" si="25"/>
        <v/>
      </c>
      <c r="AQ161" s="2">
        <v>2.15</v>
      </c>
      <c r="AS161" s="5">
        <f t="shared" si="20"/>
        <v>9294.7027500000004</v>
      </c>
      <c r="AT161" s="11">
        <f t="shared" si="21"/>
        <v>0.99011206419349351</v>
      </c>
      <c r="AU161" s="5">
        <f t="shared" si="22"/>
        <v>990.11206419349355</v>
      </c>
    </row>
    <row r="162" spans="1:47" x14ac:dyDescent="0.25">
      <c r="A162" s="1" t="s">
        <v>123</v>
      </c>
      <c r="B162" s="1" t="s">
        <v>57</v>
      </c>
      <c r="C162" s="1" t="s">
        <v>58</v>
      </c>
      <c r="D162" s="1" t="s">
        <v>59</v>
      </c>
      <c r="E162" s="1" t="s">
        <v>78</v>
      </c>
      <c r="F162" s="1" t="s">
        <v>122</v>
      </c>
      <c r="G162" s="1" t="s">
        <v>62</v>
      </c>
      <c r="H162" s="1" t="s">
        <v>63</v>
      </c>
      <c r="I162" s="2">
        <v>80</v>
      </c>
      <c r="J162" s="2">
        <v>7.0000000000000007E-2</v>
      </c>
      <c r="K162" s="2">
        <f t="shared" si="18"/>
        <v>7.0000000000000007E-2</v>
      </c>
      <c r="L162" s="2">
        <f t="shared" si="19"/>
        <v>0</v>
      </c>
      <c r="P162" s="6">
        <v>0.03</v>
      </c>
      <c r="Q162" s="5">
        <v>10.4895</v>
      </c>
      <c r="R162" s="7">
        <v>0.04</v>
      </c>
      <c r="S162" s="5">
        <v>6.9120000000000008</v>
      </c>
      <c r="AL162" s="5" t="str">
        <f t="shared" si="23"/>
        <v/>
      </c>
      <c r="AN162" s="5" t="str">
        <f t="shared" si="24"/>
        <v/>
      </c>
      <c r="AP162" s="5" t="str">
        <f t="shared" si="25"/>
        <v/>
      </c>
      <c r="AS162" s="5">
        <f t="shared" si="20"/>
        <v>17.401499999999999</v>
      </c>
      <c r="AT162" s="11">
        <f t="shared" si="21"/>
        <v>1.8536832805183658E-3</v>
      </c>
      <c r="AU162" s="5">
        <f t="shared" si="22"/>
        <v>1.8536832805183658</v>
      </c>
    </row>
    <row r="163" spans="1:47" x14ac:dyDescent="0.25">
      <c r="A163" s="1" t="s">
        <v>123</v>
      </c>
      <c r="B163" s="1" t="s">
        <v>57</v>
      </c>
      <c r="C163" s="1" t="s">
        <v>58</v>
      </c>
      <c r="D163" s="1" t="s">
        <v>59</v>
      </c>
      <c r="E163" s="1" t="s">
        <v>96</v>
      </c>
      <c r="F163" s="1" t="s">
        <v>122</v>
      </c>
      <c r="G163" s="1" t="s">
        <v>62</v>
      </c>
      <c r="H163" s="1" t="s">
        <v>63</v>
      </c>
      <c r="I163" s="2">
        <v>80</v>
      </c>
      <c r="J163" s="2">
        <v>39.909999999999997</v>
      </c>
      <c r="K163" s="2">
        <f t="shared" si="18"/>
        <v>39.92</v>
      </c>
      <c r="L163" s="2">
        <f t="shared" si="19"/>
        <v>0</v>
      </c>
      <c r="N163" s="4">
        <v>2.0699999999999998</v>
      </c>
      <c r="O163" s="5">
        <v>1046.54025</v>
      </c>
      <c r="P163" s="6">
        <v>33.89</v>
      </c>
      <c r="Q163" s="5">
        <v>11849.638499999999</v>
      </c>
      <c r="R163" s="7">
        <v>3.96</v>
      </c>
      <c r="S163" s="5">
        <v>687.93600000000004</v>
      </c>
      <c r="AL163" s="5" t="str">
        <f t="shared" si="23"/>
        <v/>
      </c>
      <c r="AN163" s="5" t="str">
        <f t="shared" si="24"/>
        <v/>
      </c>
      <c r="AP163" s="5" t="str">
        <f t="shared" si="25"/>
        <v/>
      </c>
      <c r="AS163" s="5">
        <f t="shared" si="20"/>
        <v>13584.114749999999</v>
      </c>
      <c r="AT163" s="11">
        <f t="shared" si="21"/>
        <v>1.4470388410607085</v>
      </c>
      <c r="AU163" s="5">
        <f t="shared" si="22"/>
        <v>1447.0388410607084</v>
      </c>
    </row>
    <row r="164" spans="1:47" x14ac:dyDescent="0.25">
      <c r="A164" s="1" t="s">
        <v>123</v>
      </c>
      <c r="B164" s="1" t="s">
        <v>57</v>
      </c>
      <c r="C164" s="1" t="s">
        <v>58</v>
      </c>
      <c r="D164" s="1" t="s">
        <v>59</v>
      </c>
      <c r="E164" s="1" t="s">
        <v>94</v>
      </c>
      <c r="F164" s="1" t="s">
        <v>122</v>
      </c>
      <c r="G164" s="1" t="s">
        <v>62</v>
      </c>
      <c r="H164" s="1" t="s">
        <v>63</v>
      </c>
      <c r="I164" s="2">
        <v>80</v>
      </c>
      <c r="J164" s="2">
        <v>0.09</v>
      </c>
      <c r="K164" s="2">
        <f t="shared" si="18"/>
        <v>9.0000000000000011E-2</v>
      </c>
      <c r="L164" s="2">
        <f t="shared" si="19"/>
        <v>0</v>
      </c>
      <c r="N164" s="4">
        <v>0.02</v>
      </c>
      <c r="O164" s="5">
        <v>10.111499999999999</v>
      </c>
      <c r="P164" s="6">
        <v>7.0000000000000007E-2</v>
      </c>
      <c r="Q164" s="5">
        <v>24.4755</v>
      </c>
      <c r="AL164" s="5" t="str">
        <f t="shared" si="23"/>
        <v/>
      </c>
      <c r="AN164" s="5" t="str">
        <f t="shared" si="24"/>
        <v/>
      </c>
      <c r="AP164" s="5" t="str">
        <f t="shared" si="25"/>
        <v/>
      </c>
      <c r="AS164" s="5">
        <f t="shared" si="20"/>
        <v>34.587000000000003</v>
      </c>
      <c r="AT164" s="11">
        <f t="shared" si="21"/>
        <v>3.6843573038697081E-3</v>
      </c>
      <c r="AU164" s="5">
        <f t="shared" si="22"/>
        <v>3.6843573038697079</v>
      </c>
    </row>
    <row r="165" spans="1:47" x14ac:dyDescent="0.25">
      <c r="A165" s="1" t="s">
        <v>123</v>
      </c>
      <c r="B165" s="1" t="s">
        <v>57</v>
      </c>
      <c r="C165" s="1" t="s">
        <v>58</v>
      </c>
      <c r="D165" s="1" t="s">
        <v>59</v>
      </c>
      <c r="E165" s="1" t="s">
        <v>105</v>
      </c>
      <c r="F165" s="1" t="s">
        <v>122</v>
      </c>
      <c r="G165" s="1" t="s">
        <v>62</v>
      </c>
      <c r="H165" s="1" t="s">
        <v>63</v>
      </c>
      <c r="I165" s="2">
        <v>80</v>
      </c>
      <c r="J165" s="2">
        <v>0.09</v>
      </c>
      <c r="K165" s="2">
        <f t="shared" si="18"/>
        <v>0.09</v>
      </c>
      <c r="L165" s="2">
        <f t="shared" si="19"/>
        <v>0</v>
      </c>
      <c r="P165" s="6">
        <v>0.03</v>
      </c>
      <c r="Q165" s="5">
        <v>10.4895</v>
      </c>
      <c r="R165" s="7">
        <v>0.05</v>
      </c>
      <c r="S165" s="5">
        <v>8.64</v>
      </c>
      <c r="T165" s="8">
        <v>0.01</v>
      </c>
      <c r="U165" s="5">
        <v>0.51975000000000005</v>
      </c>
      <c r="AL165" s="5" t="str">
        <f t="shared" si="23"/>
        <v/>
      </c>
      <c r="AN165" s="5" t="str">
        <f t="shared" si="24"/>
        <v/>
      </c>
      <c r="AP165" s="5" t="str">
        <f t="shared" si="25"/>
        <v/>
      </c>
      <c r="AS165" s="5">
        <f t="shared" si="20"/>
        <v>19.649249999999999</v>
      </c>
      <c r="AT165" s="11">
        <f t="shared" si="21"/>
        <v>2.0931233629127087E-3</v>
      </c>
      <c r="AU165" s="5">
        <f t="shared" si="22"/>
        <v>2.0931233629127086</v>
      </c>
    </row>
    <row r="166" spans="1:47" x14ac:dyDescent="0.25">
      <c r="A166" s="1" t="s">
        <v>123</v>
      </c>
      <c r="B166" s="1" t="s">
        <v>57</v>
      </c>
      <c r="C166" s="1" t="s">
        <v>58</v>
      </c>
      <c r="D166" s="1" t="s">
        <v>59</v>
      </c>
      <c r="E166" s="1" t="s">
        <v>110</v>
      </c>
      <c r="F166" s="1" t="s">
        <v>122</v>
      </c>
      <c r="G166" s="1" t="s">
        <v>62</v>
      </c>
      <c r="H166" s="1" t="s">
        <v>63</v>
      </c>
      <c r="I166" s="2">
        <v>80</v>
      </c>
      <c r="J166" s="2">
        <v>39.799999999999997</v>
      </c>
      <c r="K166" s="2">
        <f t="shared" si="18"/>
        <v>38.39</v>
      </c>
      <c r="L166" s="2">
        <f t="shared" si="19"/>
        <v>1.4</v>
      </c>
      <c r="P166" s="6">
        <v>9.35</v>
      </c>
      <c r="Q166" s="5">
        <v>3270.393</v>
      </c>
      <c r="R166" s="7">
        <v>27.17</v>
      </c>
      <c r="S166" s="5">
        <v>4696.5119999999997</v>
      </c>
      <c r="T166" s="8">
        <v>1.87</v>
      </c>
      <c r="U166" s="5">
        <v>97.193250000000006</v>
      </c>
      <c r="AL166" s="5" t="str">
        <f t="shared" si="23"/>
        <v/>
      </c>
      <c r="AM166" s="3">
        <v>0.47</v>
      </c>
      <c r="AN166" s="5">
        <f t="shared" si="24"/>
        <v>1183.9299999999998</v>
      </c>
      <c r="AP166" s="5" t="str">
        <f t="shared" si="25"/>
        <v/>
      </c>
      <c r="AQ166" s="2">
        <v>0.93</v>
      </c>
      <c r="AS166" s="5">
        <f t="shared" si="20"/>
        <v>8064.09825</v>
      </c>
      <c r="AT166" s="11">
        <f t="shared" si="21"/>
        <v>0.85902273358517445</v>
      </c>
      <c r="AU166" s="5">
        <f t="shared" si="22"/>
        <v>859.02273358517448</v>
      </c>
    </row>
    <row r="167" spans="1:47" x14ac:dyDescent="0.25">
      <c r="A167" s="1" t="s">
        <v>124</v>
      </c>
      <c r="B167" s="1" t="s">
        <v>125</v>
      </c>
      <c r="C167" s="1" t="s">
        <v>126</v>
      </c>
      <c r="D167" s="1" t="s">
        <v>127</v>
      </c>
      <c r="E167" s="1" t="s">
        <v>65</v>
      </c>
      <c r="F167" s="1" t="s">
        <v>122</v>
      </c>
      <c r="G167" s="1" t="s">
        <v>62</v>
      </c>
      <c r="H167" s="1" t="s">
        <v>63</v>
      </c>
      <c r="I167" s="2">
        <v>156.66</v>
      </c>
      <c r="J167" s="2">
        <v>38.89</v>
      </c>
      <c r="K167" s="2">
        <f t="shared" si="18"/>
        <v>38.9</v>
      </c>
      <c r="L167" s="2">
        <f t="shared" si="19"/>
        <v>0</v>
      </c>
      <c r="N167" s="4">
        <v>9.9600000000000009</v>
      </c>
      <c r="O167" s="5">
        <v>5035.527000000001</v>
      </c>
      <c r="P167" s="6">
        <v>28.64</v>
      </c>
      <c r="Q167" s="5">
        <v>10013.976000000001</v>
      </c>
      <c r="R167" s="7">
        <v>0.3</v>
      </c>
      <c r="S167" s="5">
        <v>51.84</v>
      </c>
      <c r="AL167" s="5" t="str">
        <f t="shared" si="23"/>
        <v/>
      </c>
      <c r="AN167" s="5" t="str">
        <f t="shared" si="24"/>
        <v/>
      </c>
      <c r="AP167" s="5" t="str">
        <f t="shared" si="25"/>
        <v/>
      </c>
      <c r="AS167" s="5">
        <f t="shared" si="20"/>
        <v>15101.343000000001</v>
      </c>
      <c r="AT167" s="11">
        <f t="shared" si="21"/>
        <v>1.608660577103874</v>
      </c>
      <c r="AU167" s="5">
        <f t="shared" si="22"/>
        <v>1608.6605771038739</v>
      </c>
    </row>
    <row r="168" spans="1:47" x14ac:dyDescent="0.25">
      <c r="A168" s="1" t="s">
        <v>124</v>
      </c>
      <c r="B168" s="1" t="s">
        <v>125</v>
      </c>
      <c r="C168" s="1" t="s">
        <v>126</v>
      </c>
      <c r="D168" s="1" t="s">
        <v>127</v>
      </c>
      <c r="E168" s="1" t="s">
        <v>77</v>
      </c>
      <c r="F168" s="1" t="s">
        <v>122</v>
      </c>
      <c r="G168" s="1" t="s">
        <v>62</v>
      </c>
      <c r="H168" s="1" t="s">
        <v>63</v>
      </c>
      <c r="I168" s="2">
        <v>156.66</v>
      </c>
      <c r="J168" s="2">
        <v>38.22</v>
      </c>
      <c r="K168" s="2">
        <f t="shared" si="18"/>
        <v>35.620000000000005</v>
      </c>
      <c r="L168" s="2">
        <f t="shared" si="19"/>
        <v>2.5999999999999996</v>
      </c>
      <c r="N168" s="4">
        <v>13.55</v>
      </c>
      <c r="O168" s="5">
        <v>6850.5412500000011</v>
      </c>
      <c r="P168" s="6">
        <v>22.07</v>
      </c>
      <c r="Q168" s="5">
        <v>7716.7755000000006</v>
      </c>
      <c r="AL168" s="5" t="str">
        <f t="shared" si="23"/>
        <v/>
      </c>
      <c r="AM168" s="3">
        <v>0.48</v>
      </c>
      <c r="AN168" s="5">
        <f t="shared" si="24"/>
        <v>1209.1199999999999</v>
      </c>
      <c r="AP168" s="5" t="str">
        <f t="shared" si="25"/>
        <v/>
      </c>
      <c r="AQ168" s="2">
        <v>0.84</v>
      </c>
      <c r="AR168" s="2">
        <v>1.28</v>
      </c>
      <c r="AS168" s="5">
        <f t="shared" si="20"/>
        <v>14567.316750000002</v>
      </c>
      <c r="AT168" s="11">
        <f t="shared" si="21"/>
        <v>1.5517737839548396</v>
      </c>
      <c r="AU168" s="5">
        <f t="shared" si="22"/>
        <v>1551.7737839548397</v>
      </c>
    </row>
    <row r="169" spans="1:47" x14ac:dyDescent="0.25">
      <c r="A169" s="1" t="s">
        <v>124</v>
      </c>
      <c r="B169" s="1" t="s">
        <v>125</v>
      </c>
      <c r="C169" s="1" t="s">
        <v>126</v>
      </c>
      <c r="D169" s="1" t="s">
        <v>127</v>
      </c>
      <c r="E169" s="1" t="s">
        <v>86</v>
      </c>
      <c r="F169" s="1" t="s">
        <v>122</v>
      </c>
      <c r="G169" s="1" t="s">
        <v>62</v>
      </c>
      <c r="H169" s="1" t="s">
        <v>63</v>
      </c>
      <c r="I169" s="2">
        <v>156.66</v>
      </c>
      <c r="J169" s="2">
        <v>39.04</v>
      </c>
      <c r="K169" s="2">
        <f t="shared" si="18"/>
        <v>36.340000000000003</v>
      </c>
      <c r="L169" s="2">
        <f t="shared" si="19"/>
        <v>2.71</v>
      </c>
      <c r="P169" s="6">
        <v>17.440000000000001</v>
      </c>
      <c r="Q169" s="5">
        <v>6097.8960000000006</v>
      </c>
      <c r="R169" s="7">
        <v>18.899999999999999</v>
      </c>
      <c r="S169" s="5">
        <v>3265.92</v>
      </c>
      <c r="AL169" s="5" t="str">
        <f t="shared" si="23"/>
        <v/>
      </c>
      <c r="AM169" s="3">
        <v>0.5</v>
      </c>
      <c r="AN169" s="5">
        <f t="shared" si="24"/>
        <v>1259.5</v>
      </c>
      <c r="AP169" s="5" t="str">
        <f t="shared" si="25"/>
        <v/>
      </c>
      <c r="AQ169" s="2">
        <v>0.75</v>
      </c>
      <c r="AR169" s="2">
        <v>1.46</v>
      </c>
      <c r="AS169" s="5">
        <f t="shared" si="20"/>
        <v>9363.8160000000007</v>
      </c>
      <c r="AT169" s="11">
        <f t="shared" si="21"/>
        <v>0.99747430744765475</v>
      </c>
      <c r="AU169" s="5">
        <f t="shared" si="22"/>
        <v>997.47430744765472</v>
      </c>
    </row>
    <row r="170" spans="1:47" x14ac:dyDescent="0.25">
      <c r="A170" s="1" t="s">
        <v>124</v>
      </c>
      <c r="B170" s="1" t="s">
        <v>125</v>
      </c>
      <c r="C170" s="1" t="s">
        <v>126</v>
      </c>
      <c r="D170" s="1" t="s">
        <v>127</v>
      </c>
      <c r="E170" s="1" t="s">
        <v>78</v>
      </c>
      <c r="F170" s="1" t="s">
        <v>122</v>
      </c>
      <c r="G170" s="1" t="s">
        <v>62</v>
      </c>
      <c r="H170" s="1" t="s">
        <v>63</v>
      </c>
      <c r="I170" s="2">
        <v>156.66</v>
      </c>
      <c r="J170" s="2">
        <v>39.880000000000003</v>
      </c>
      <c r="K170" s="2">
        <f t="shared" si="18"/>
        <v>39.889999999999993</v>
      </c>
      <c r="L170" s="2">
        <f t="shared" si="19"/>
        <v>0</v>
      </c>
      <c r="P170" s="6">
        <v>11.09</v>
      </c>
      <c r="Q170" s="5">
        <v>3877.6185</v>
      </c>
      <c r="R170" s="7">
        <v>28.68</v>
      </c>
      <c r="S170" s="5">
        <v>4955.9040000000005</v>
      </c>
      <c r="T170" s="8">
        <v>0.12</v>
      </c>
      <c r="U170" s="5">
        <v>6.2370000000000001</v>
      </c>
      <c r="AL170" s="5" t="str">
        <f t="shared" si="23"/>
        <v/>
      </c>
      <c r="AN170" s="5" t="str">
        <f t="shared" si="24"/>
        <v/>
      </c>
      <c r="AP170" s="5" t="str">
        <f t="shared" si="25"/>
        <v/>
      </c>
      <c r="AS170" s="5">
        <f t="shared" si="20"/>
        <v>8839.7595000000001</v>
      </c>
      <c r="AT170" s="11">
        <f t="shared" si="21"/>
        <v>0.94164953532473572</v>
      </c>
      <c r="AU170" s="5">
        <f t="shared" si="22"/>
        <v>941.64953532473567</v>
      </c>
    </row>
    <row r="171" spans="1:47" x14ac:dyDescent="0.25">
      <c r="A171" s="1" t="s">
        <v>128</v>
      </c>
      <c r="B171" s="1" t="s">
        <v>84</v>
      </c>
      <c r="C171" s="1" t="s">
        <v>129</v>
      </c>
      <c r="D171" s="1" t="s">
        <v>127</v>
      </c>
      <c r="E171" s="1" t="s">
        <v>68</v>
      </c>
      <c r="F171" s="1" t="s">
        <v>122</v>
      </c>
      <c r="G171" s="1" t="s">
        <v>62</v>
      </c>
      <c r="H171" s="1" t="s">
        <v>63</v>
      </c>
      <c r="I171" s="2">
        <v>78.34</v>
      </c>
      <c r="J171" s="2">
        <v>38.57</v>
      </c>
      <c r="K171" s="2">
        <f t="shared" si="18"/>
        <v>36.61</v>
      </c>
      <c r="L171" s="2">
        <f t="shared" si="19"/>
        <v>1.96</v>
      </c>
      <c r="N171" s="4">
        <v>0.66</v>
      </c>
      <c r="O171" s="5">
        <v>333.67950000000002</v>
      </c>
      <c r="P171" s="6">
        <v>14.39</v>
      </c>
      <c r="Q171" s="5">
        <v>5038.4565000000011</v>
      </c>
      <c r="R171" s="7">
        <v>21.55</v>
      </c>
      <c r="S171" s="5">
        <v>4133.1840000000002</v>
      </c>
      <c r="T171" s="8">
        <v>0.01</v>
      </c>
      <c r="U171" s="5">
        <v>0.57750000000000001</v>
      </c>
      <c r="AL171" s="5" t="str">
        <f t="shared" si="23"/>
        <v/>
      </c>
      <c r="AN171" s="5" t="str">
        <f t="shared" si="24"/>
        <v/>
      </c>
      <c r="AP171" s="5" t="str">
        <f t="shared" si="25"/>
        <v/>
      </c>
      <c r="AR171" s="2">
        <v>1.96</v>
      </c>
      <c r="AS171" s="5">
        <f t="shared" si="20"/>
        <v>9505.8975000000009</v>
      </c>
      <c r="AT171" s="11">
        <f t="shared" si="21"/>
        <v>1.0126094452818053</v>
      </c>
      <c r="AU171" s="5">
        <f t="shared" si="22"/>
        <v>1012.6094452818053</v>
      </c>
    </row>
    <row r="172" spans="1:47" x14ac:dyDescent="0.25">
      <c r="A172" s="1" t="s">
        <v>128</v>
      </c>
      <c r="B172" s="1" t="s">
        <v>84</v>
      </c>
      <c r="C172" s="1" t="s">
        <v>129</v>
      </c>
      <c r="D172" s="1" t="s">
        <v>127</v>
      </c>
      <c r="E172" s="1" t="s">
        <v>65</v>
      </c>
      <c r="F172" s="1" t="s">
        <v>122</v>
      </c>
      <c r="G172" s="1" t="s">
        <v>62</v>
      </c>
      <c r="H172" s="1" t="s">
        <v>63</v>
      </c>
      <c r="I172" s="2">
        <v>78.34</v>
      </c>
      <c r="J172" s="2">
        <v>7.0000000000000007E-2</v>
      </c>
      <c r="K172" s="2">
        <f t="shared" si="18"/>
        <v>0.08</v>
      </c>
      <c r="L172" s="2">
        <f t="shared" si="19"/>
        <v>0</v>
      </c>
      <c r="N172" s="4">
        <v>0.02</v>
      </c>
      <c r="O172" s="5">
        <v>10.111499999999999</v>
      </c>
      <c r="P172" s="6">
        <v>0.06</v>
      </c>
      <c r="Q172" s="5">
        <v>20.978999999999999</v>
      </c>
      <c r="AL172" s="5" t="str">
        <f t="shared" si="23"/>
        <v/>
      </c>
      <c r="AN172" s="5" t="str">
        <f t="shared" si="24"/>
        <v/>
      </c>
      <c r="AP172" s="5" t="str">
        <f t="shared" si="25"/>
        <v/>
      </c>
      <c r="AS172" s="5">
        <f t="shared" si="20"/>
        <v>31.090499999999999</v>
      </c>
      <c r="AT172" s="11">
        <f t="shared" si="21"/>
        <v>3.3118949534785072E-3</v>
      </c>
      <c r="AU172" s="5">
        <f t="shared" si="22"/>
        <v>3.3118949534785074</v>
      </c>
    </row>
    <row r="173" spans="1:47" x14ac:dyDescent="0.25">
      <c r="A173" s="1" t="s">
        <v>128</v>
      </c>
      <c r="B173" s="1" t="s">
        <v>84</v>
      </c>
      <c r="C173" s="1" t="s">
        <v>129</v>
      </c>
      <c r="D173" s="1" t="s">
        <v>127</v>
      </c>
      <c r="E173" s="1" t="s">
        <v>78</v>
      </c>
      <c r="F173" s="1" t="s">
        <v>122</v>
      </c>
      <c r="G173" s="1" t="s">
        <v>62</v>
      </c>
      <c r="H173" s="1" t="s">
        <v>63</v>
      </c>
      <c r="I173" s="2">
        <v>78.34</v>
      </c>
      <c r="J173" s="2">
        <v>0.09</v>
      </c>
      <c r="K173" s="2">
        <f t="shared" si="18"/>
        <v>0.09</v>
      </c>
      <c r="L173" s="2">
        <f t="shared" si="19"/>
        <v>0</v>
      </c>
      <c r="P173" s="6">
        <v>0.03</v>
      </c>
      <c r="Q173" s="5">
        <v>10.4895</v>
      </c>
      <c r="R173" s="7">
        <v>0.06</v>
      </c>
      <c r="S173" s="5">
        <v>10.368</v>
      </c>
      <c r="AL173" s="5" t="str">
        <f t="shared" si="23"/>
        <v/>
      </c>
      <c r="AN173" s="5" t="str">
        <f t="shared" si="24"/>
        <v/>
      </c>
      <c r="AP173" s="5" t="str">
        <f t="shared" si="25"/>
        <v/>
      </c>
      <c r="AS173" s="5">
        <f t="shared" si="20"/>
        <v>20.857500000000002</v>
      </c>
      <c r="AT173" s="11">
        <f t="shared" si="21"/>
        <v>2.2218313951907491E-3</v>
      </c>
      <c r="AU173" s="5">
        <f t="shared" si="22"/>
        <v>2.2218313951907489</v>
      </c>
    </row>
    <row r="174" spans="1:47" x14ac:dyDescent="0.25">
      <c r="A174" s="1" t="s">
        <v>128</v>
      </c>
      <c r="B174" s="1" t="s">
        <v>84</v>
      </c>
      <c r="C174" s="1" t="s">
        <v>129</v>
      </c>
      <c r="D174" s="1" t="s">
        <v>127</v>
      </c>
      <c r="E174" s="1" t="s">
        <v>69</v>
      </c>
      <c r="F174" s="1" t="s">
        <v>122</v>
      </c>
      <c r="G174" s="1" t="s">
        <v>62</v>
      </c>
      <c r="H174" s="1" t="s">
        <v>63</v>
      </c>
      <c r="I174" s="2">
        <v>78.34</v>
      </c>
      <c r="J174" s="2">
        <v>39.6</v>
      </c>
      <c r="K174" s="2">
        <f t="shared" si="18"/>
        <v>37.5</v>
      </c>
      <c r="L174" s="2">
        <f t="shared" si="19"/>
        <v>2.1</v>
      </c>
      <c r="P174" s="6">
        <v>4.53</v>
      </c>
      <c r="Q174" s="5">
        <v>1583.9145000000001</v>
      </c>
      <c r="R174" s="7">
        <v>17.62</v>
      </c>
      <c r="S174" s="5">
        <v>3177.2159999999999</v>
      </c>
      <c r="T174" s="8">
        <v>15.35</v>
      </c>
      <c r="U174" s="5">
        <v>886.40475000000004</v>
      </c>
      <c r="AL174" s="5" t="str">
        <f t="shared" si="23"/>
        <v/>
      </c>
      <c r="AN174" s="5" t="str">
        <f t="shared" si="24"/>
        <v/>
      </c>
      <c r="AP174" s="5" t="str">
        <f t="shared" si="25"/>
        <v/>
      </c>
      <c r="AR174" s="2">
        <v>2.1</v>
      </c>
      <c r="AS174" s="5">
        <f t="shared" si="20"/>
        <v>5647.5352499999999</v>
      </c>
      <c r="AT174" s="11">
        <f t="shared" si="21"/>
        <v>0.60159995799575383</v>
      </c>
      <c r="AU174" s="5">
        <f t="shared" si="22"/>
        <v>601.59995799575381</v>
      </c>
    </row>
    <row r="175" spans="1:47" x14ac:dyDescent="0.25">
      <c r="A175" s="1" t="s">
        <v>130</v>
      </c>
      <c r="B175" s="1" t="s">
        <v>84</v>
      </c>
      <c r="C175" s="1" t="s">
        <v>131</v>
      </c>
      <c r="D175" s="1" t="s">
        <v>59</v>
      </c>
      <c r="E175" s="1" t="s">
        <v>67</v>
      </c>
      <c r="F175" s="1" t="s">
        <v>122</v>
      </c>
      <c r="G175" s="1" t="s">
        <v>62</v>
      </c>
      <c r="H175" s="1" t="s">
        <v>63</v>
      </c>
      <c r="I175" s="2">
        <v>39</v>
      </c>
      <c r="J175" s="2">
        <v>37.869999999999997</v>
      </c>
      <c r="K175" s="2">
        <f t="shared" si="18"/>
        <v>37.870000000000005</v>
      </c>
      <c r="L175" s="2">
        <f t="shared" si="19"/>
        <v>0</v>
      </c>
      <c r="P175" s="6">
        <v>1.74</v>
      </c>
      <c r="Q175" s="5">
        <v>675.99</v>
      </c>
      <c r="R175" s="7">
        <v>36.130000000000003</v>
      </c>
      <c r="S175" s="5">
        <v>6936.9600000000009</v>
      </c>
      <c r="AL175" s="5" t="str">
        <f t="shared" si="23"/>
        <v/>
      </c>
      <c r="AN175" s="5" t="str">
        <f t="shared" si="24"/>
        <v/>
      </c>
      <c r="AP175" s="5" t="str">
        <f t="shared" si="25"/>
        <v/>
      </c>
      <c r="AS175" s="5">
        <f t="shared" si="20"/>
        <v>7612.9500000000007</v>
      </c>
      <c r="AT175" s="11">
        <f t="shared" si="21"/>
        <v>0.81096446458192084</v>
      </c>
      <c r="AU175" s="5">
        <f t="shared" si="22"/>
        <v>810.96446458192077</v>
      </c>
    </row>
    <row r="176" spans="1:47" x14ac:dyDescent="0.25">
      <c r="A176" s="1" t="s">
        <v>130</v>
      </c>
      <c r="B176" s="1" t="s">
        <v>84</v>
      </c>
      <c r="C176" s="1" t="s">
        <v>131</v>
      </c>
      <c r="D176" s="1" t="s">
        <v>59</v>
      </c>
      <c r="E176" s="1" t="s">
        <v>68</v>
      </c>
      <c r="F176" s="1" t="s">
        <v>122</v>
      </c>
      <c r="G176" s="1" t="s">
        <v>62</v>
      </c>
      <c r="H176" s="1" t="s">
        <v>63</v>
      </c>
      <c r="I176" s="2">
        <v>39</v>
      </c>
      <c r="J176" s="2">
        <v>0.09</v>
      </c>
      <c r="K176" s="2">
        <f t="shared" si="18"/>
        <v>0.09</v>
      </c>
      <c r="L176" s="2">
        <f t="shared" si="19"/>
        <v>0</v>
      </c>
      <c r="R176" s="7">
        <v>0.09</v>
      </c>
      <c r="S176" s="5">
        <v>17.28</v>
      </c>
      <c r="AL176" s="5" t="str">
        <f t="shared" si="23"/>
        <v/>
      </c>
      <c r="AN176" s="5" t="str">
        <f t="shared" si="24"/>
        <v/>
      </c>
      <c r="AP176" s="5" t="str">
        <f t="shared" si="25"/>
        <v/>
      </c>
      <c r="AS176" s="5">
        <f t="shared" si="20"/>
        <v>17.28</v>
      </c>
      <c r="AT176" s="11">
        <f t="shared" si="21"/>
        <v>1.8407405733619148E-3</v>
      </c>
      <c r="AU176" s="5">
        <f t="shared" si="22"/>
        <v>1.8407405733619149</v>
      </c>
    </row>
    <row r="177" spans="1:47" x14ac:dyDescent="0.25">
      <c r="A177" s="1" t="s">
        <v>132</v>
      </c>
      <c r="B177" s="1" t="s">
        <v>84</v>
      </c>
      <c r="C177" s="1" t="s">
        <v>129</v>
      </c>
      <c r="D177" s="1" t="s">
        <v>59</v>
      </c>
      <c r="E177" s="1" t="s">
        <v>67</v>
      </c>
      <c r="F177" s="1" t="s">
        <v>122</v>
      </c>
      <c r="G177" s="1" t="s">
        <v>62</v>
      </c>
      <c r="H177" s="1" t="s">
        <v>63</v>
      </c>
      <c r="I177" s="2">
        <v>40</v>
      </c>
      <c r="J177" s="2">
        <v>7.0000000000000007E-2</v>
      </c>
      <c r="K177" s="2">
        <f t="shared" si="18"/>
        <v>7.0000000000000007E-2</v>
      </c>
      <c r="L177" s="2">
        <f t="shared" si="19"/>
        <v>0</v>
      </c>
      <c r="R177" s="7">
        <v>7.0000000000000007E-2</v>
      </c>
      <c r="S177" s="5">
        <v>13.44</v>
      </c>
      <c r="AL177" s="5" t="str">
        <f t="shared" si="23"/>
        <v/>
      </c>
      <c r="AN177" s="5" t="str">
        <f t="shared" si="24"/>
        <v/>
      </c>
      <c r="AP177" s="5" t="str">
        <f t="shared" si="25"/>
        <v/>
      </c>
      <c r="AS177" s="5">
        <f t="shared" si="20"/>
        <v>13.44</v>
      </c>
      <c r="AT177" s="11">
        <f t="shared" si="21"/>
        <v>1.4316871126148227E-3</v>
      </c>
      <c r="AU177" s="5">
        <f t="shared" si="22"/>
        <v>1.4316871126148227</v>
      </c>
    </row>
    <row r="178" spans="1:47" x14ac:dyDescent="0.25">
      <c r="A178" s="1" t="s">
        <v>132</v>
      </c>
      <c r="B178" s="1" t="s">
        <v>84</v>
      </c>
      <c r="C178" s="1" t="s">
        <v>129</v>
      </c>
      <c r="D178" s="1" t="s">
        <v>59</v>
      </c>
      <c r="E178" s="1" t="s">
        <v>69</v>
      </c>
      <c r="F178" s="1" t="s">
        <v>122</v>
      </c>
      <c r="G178" s="1" t="s">
        <v>62</v>
      </c>
      <c r="H178" s="1" t="s">
        <v>63</v>
      </c>
      <c r="I178" s="2">
        <v>40</v>
      </c>
      <c r="J178" s="2">
        <v>0.09</v>
      </c>
      <c r="K178" s="2">
        <f t="shared" si="18"/>
        <v>0.1</v>
      </c>
      <c r="L178" s="2">
        <f t="shared" si="19"/>
        <v>0</v>
      </c>
      <c r="R178" s="7">
        <v>0.03</v>
      </c>
      <c r="S178" s="5">
        <v>5.76</v>
      </c>
      <c r="T178" s="8">
        <v>7.0000000000000007E-2</v>
      </c>
      <c r="U178" s="5">
        <v>4.0425000000000004</v>
      </c>
      <c r="AL178" s="5" t="str">
        <f t="shared" si="23"/>
        <v/>
      </c>
      <c r="AN178" s="5" t="str">
        <f t="shared" si="24"/>
        <v/>
      </c>
      <c r="AP178" s="5" t="str">
        <f t="shared" si="25"/>
        <v/>
      </c>
      <c r="AS178" s="5">
        <f t="shared" si="20"/>
        <v>9.8025000000000002</v>
      </c>
      <c r="AT178" s="11">
        <f t="shared" si="21"/>
        <v>1.0442048304618154E-3</v>
      </c>
      <c r="AU178" s="5">
        <f t="shared" si="22"/>
        <v>1.0442048304618154</v>
      </c>
    </row>
    <row r="179" spans="1:47" x14ac:dyDescent="0.25">
      <c r="A179" s="1" t="s">
        <v>132</v>
      </c>
      <c r="B179" s="1" t="s">
        <v>84</v>
      </c>
      <c r="C179" s="1" t="s">
        <v>129</v>
      </c>
      <c r="D179" s="1" t="s">
        <v>59</v>
      </c>
      <c r="E179" s="1" t="s">
        <v>70</v>
      </c>
      <c r="F179" s="1" t="s">
        <v>122</v>
      </c>
      <c r="G179" s="1" t="s">
        <v>62</v>
      </c>
      <c r="H179" s="1" t="s">
        <v>63</v>
      </c>
      <c r="I179" s="2">
        <v>40</v>
      </c>
      <c r="J179" s="2">
        <v>38.99</v>
      </c>
      <c r="K179" s="2">
        <f t="shared" si="18"/>
        <v>38.99</v>
      </c>
      <c r="L179" s="2">
        <f t="shared" si="19"/>
        <v>0</v>
      </c>
      <c r="R179" s="7">
        <v>17.57</v>
      </c>
      <c r="S179" s="5">
        <v>3373.44</v>
      </c>
      <c r="T179" s="8">
        <v>21.42</v>
      </c>
      <c r="U179" s="5">
        <v>1237.0050000000001</v>
      </c>
      <c r="AL179" s="5" t="str">
        <f t="shared" si="23"/>
        <v/>
      </c>
      <c r="AN179" s="5" t="str">
        <f t="shared" si="24"/>
        <v/>
      </c>
      <c r="AP179" s="5" t="str">
        <f t="shared" si="25"/>
        <v/>
      </c>
      <c r="AS179" s="5">
        <f t="shared" si="20"/>
        <v>4610.4449999999997</v>
      </c>
      <c r="AT179" s="11">
        <f t="shared" si="21"/>
        <v>0.49112460490472065</v>
      </c>
      <c r="AU179" s="5">
        <f t="shared" si="22"/>
        <v>491.12460490472068</v>
      </c>
    </row>
    <row r="180" spans="1:47" x14ac:dyDescent="0.25">
      <c r="A180" s="1" t="s">
        <v>133</v>
      </c>
      <c r="B180" s="1" t="s">
        <v>57</v>
      </c>
      <c r="C180" s="1" t="s">
        <v>58</v>
      </c>
      <c r="D180" s="1" t="s">
        <v>59</v>
      </c>
      <c r="E180" s="1" t="s">
        <v>83</v>
      </c>
      <c r="F180" s="1" t="s">
        <v>122</v>
      </c>
      <c r="G180" s="1" t="s">
        <v>62</v>
      </c>
      <c r="H180" s="1" t="s">
        <v>134</v>
      </c>
      <c r="I180" s="2">
        <v>160</v>
      </c>
      <c r="J180" s="2">
        <v>38.86</v>
      </c>
      <c r="K180" s="2">
        <f t="shared" si="18"/>
        <v>38.86</v>
      </c>
      <c r="L180" s="2">
        <f t="shared" si="19"/>
        <v>0</v>
      </c>
      <c r="R180" s="7">
        <v>15.01</v>
      </c>
      <c r="S180" s="5">
        <v>2881.92</v>
      </c>
      <c r="T180" s="8">
        <v>23.85</v>
      </c>
      <c r="U180" s="5">
        <v>1377.3375000000001</v>
      </c>
      <c r="AL180" s="5" t="str">
        <f t="shared" si="23"/>
        <v/>
      </c>
      <c r="AN180" s="5" t="str">
        <f t="shared" si="24"/>
        <v/>
      </c>
      <c r="AP180" s="5" t="str">
        <f t="shared" si="25"/>
        <v/>
      </c>
      <c r="AS180" s="5">
        <f t="shared" si="20"/>
        <v>4259.2574999999997</v>
      </c>
      <c r="AT180" s="11">
        <f t="shared" si="21"/>
        <v>0.4537145886947937</v>
      </c>
      <c r="AU180" s="5">
        <f t="shared" si="22"/>
        <v>453.71458869479375</v>
      </c>
    </row>
    <row r="181" spans="1:47" x14ac:dyDescent="0.25">
      <c r="A181" s="1" t="s">
        <v>133</v>
      </c>
      <c r="B181" s="1" t="s">
        <v>57</v>
      </c>
      <c r="C181" s="1" t="s">
        <v>58</v>
      </c>
      <c r="D181" s="1" t="s">
        <v>59</v>
      </c>
      <c r="E181" s="1" t="s">
        <v>69</v>
      </c>
      <c r="F181" s="1" t="s">
        <v>122</v>
      </c>
      <c r="G181" s="1" t="s">
        <v>62</v>
      </c>
      <c r="H181" s="1" t="s">
        <v>63</v>
      </c>
      <c r="I181" s="2">
        <v>160</v>
      </c>
      <c r="J181" s="2">
        <v>7.0000000000000007E-2</v>
      </c>
      <c r="K181" s="2">
        <f t="shared" si="18"/>
        <v>0.06</v>
      </c>
      <c r="L181" s="2">
        <f t="shared" si="19"/>
        <v>0</v>
      </c>
      <c r="R181" s="7">
        <v>0.02</v>
      </c>
      <c r="S181" s="5">
        <v>3.456</v>
      </c>
      <c r="T181" s="8">
        <v>0.04</v>
      </c>
      <c r="U181" s="5">
        <v>2.31</v>
      </c>
      <c r="AL181" s="5" t="str">
        <f t="shared" si="23"/>
        <v/>
      </c>
      <c r="AN181" s="5" t="str">
        <f t="shared" si="24"/>
        <v/>
      </c>
      <c r="AP181" s="5" t="str">
        <f t="shared" si="25"/>
        <v/>
      </c>
      <c r="AS181" s="5">
        <f t="shared" si="20"/>
        <v>5.766</v>
      </c>
      <c r="AT181" s="11">
        <f t="shared" si="21"/>
        <v>6.1421933715305563E-4</v>
      </c>
      <c r="AU181" s="5">
        <f t="shared" si="22"/>
        <v>0.61421933715305566</v>
      </c>
    </row>
    <row r="182" spans="1:47" x14ac:dyDescent="0.25">
      <c r="A182" s="1" t="s">
        <v>133</v>
      </c>
      <c r="B182" s="1" t="s">
        <v>57</v>
      </c>
      <c r="C182" s="1" t="s">
        <v>58</v>
      </c>
      <c r="D182" s="1" t="s">
        <v>59</v>
      </c>
      <c r="E182" s="1" t="s">
        <v>70</v>
      </c>
      <c r="F182" s="1" t="s">
        <v>122</v>
      </c>
      <c r="G182" s="1" t="s">
        <v>62</v>
      </c>
      <c r="H182" s="1" t="s">
        <v>63</v>
      </c>
      <c r="I182" s="2">
        <v>160</v>
      </c>
      <c r="J182" s="2">
        <v>7.0000000000000007E-2</v>
      </c>
      <c r="K182" s="2">
        <f t="shared" si="18"/>
        <v>6.9999999999999993E-2</v>
      </c>
      <c r="L182" s="2">
        <f t="shared" si="19"/>
        <v>0</v>
      </c>
      <c r="R182" s="7">
        <v>0.01</v>
      </c>
      <c r="S182" s="5">
        <v>1.92</v>
      </c>
      <c r="T182" s="8">
        <v>0.06</v>
      </c>
      <c r="U182" s="5">
        <v>3.4649999999999999</v>
      </c>
      <c r="AL182" s="5" t="str">
        <f t="shared" si="23"/>
        <v/>
      </c>
      <c r="AN182" s="5" t="str">
        <f t="shared" si="24"/>
        <v/>
      </c>
      <c r="AP182" s="5" t="str">
        <f t="shared" si="25"/>
        <v/>
      </c>
      <c r="AS182" s="5">
        <f t="shared" si="20"/>
        <v>5.3849999999999998</v>
      </c>
      <c r="AT182" s="11">
        <f t="shared" si="21"/>
        <v>5.7363356409455507E-4</v>
      </c>
      <c r="AU182" s="5">
        <f t="shared" si="22"/>
        <v>0.57363356409455502</v>
      </c>
    </row>
    <row r="183" spans="1:47" x14ac:dyDescent="0.25">
      <c r="A183" s="1" t="s">
        <v>133</v>
      </c>
      <c r="B183" s="1" t="s">
        <v>57</v>
      </c>
      <c r="C183" s="1" t="s">
        <v>58</v>
      </c>
      <c r="D183" s="1" t="s">
        <v>59</v>
      </c>
      <c r="E183" s="1" t="s">
        <v>72</v>
      </c>
      <c r="F183" s="1" t="s">
        <v>122</v>
      </c>
      <c r="G183" s="1" t="s">
        <v>62</v>
      </c>
      <c r="H183" s="1" t="s">
        <v>63</v>
      </c>
      <c r="I183" s="2">
        <v>160</v>
      </c>
      <c r="J183" s="2">
        <v>39.020000000000003</v>
      </c>
      <c r="K183" s="2">
        <f t="shared" si="18"/>
        <v>39.019999999999996</v>
      </c>
      <c r="L183" s="2">
        <f t="shared" si="19"/>
        <v>0</v>
      </c>
      <c r="R183" s="7">
        <v>20.440000000000001</v>
      </c>
      <c r="S183" s="5">
        <v>3924.48</v>
      </c>
      <c r="T183" s="8">
        <v>18.579999999999998</v>
      </c>
      <c r="U183" s="5">
        <v>1072.9949999999999</v>
      </c>
      <c r="AL183" s="5" t="str">
        <f t="shared" si="23"/>
        <v/>
      </c>
      <c r="AN183" s="5" t="str">
        <f t="shared" si="24"/>
        <v/>
      </c>
      <c r="AP183" s="5" t="str">
        <f t="shared" si="25"/>
        <v/>
      </c>
      <c r="AS183" s="5">
        <f t="shared" si="20"/>
        <v>4997.4750000000004</v>
      </c>
      <c r="AT183" s="11">
        <f t="shared" si="21"/>
        <v>0.53235271972580067</v>
      </c>
      <c r="AU183" s="5">
        <f t="shared" si="22"/>
        <v>532.35271972580063</v>
      </c>
    </row>
    <row r="184" spans="1:47" x14ac:dyDescent="0.25">
      <c r="A184" s="1" t="s">
        <v>133</v>
      </c>
      <c r="B184" s="1" t="s">
        <v>57</v>
      </c>
      <c r="C184" s="1" t="s">
        <v>58</v>
      </c>
      <c r="D184" s="1" t="s">
        <v>59</v>
      </c>
      <c r="E184" s="1" t="s">
        <v>60</v>
      </c>
      <c r="F184" s="1" t="s">
        <v>122</v>
      </c>
      <c r="G184" s="1" t="s">
        <v>62</v>
      </c>
      <c r="H184" s="1" t="s">
        <v>63</v>
      </c>
      <c r="I184" s="2">
        <v>160</v>
      </c>
      <c r="J184" s="2">
        <v>40.1</v>
      </c>
      <c r="K184" s="2">
        <f t="shared" si="18"/>
        <v>40</v>
      </c>
      <c r="L184" s="2">
        <f t="shared" si="19"/>
        <v>0</v>
      </c>
      <c r="R184" s="7">
        <v>12.55</v>
      </c>
      <c r="S184" s="5">
        <v>2385.4079999999999</v>
      </c>
      <c r="T184" s="8">
        <v>27.45</v>
      </c>
      <c r="U184" s="5">
        <v>1585.2375</v>
      </c>
      <c r="AL184" s="5" t="str">
        <f t="shared" si="23"/>
        <v/>
      </c>
      <c r="AN184" s="5" t="str">
        <f t="shared" si="24"/>
        <v/>
      </c>
      <c r="AP184" s="5" t="str">
        <f t="shared" si="25"/>
        <v/>
      </c>
      <c r="AS184" s="5">
        <f t="shared" si="20"/>
        <v>3970.6454999999996</v>
      </c>
      <c r="AT184" s="11">
        <f t="shared" si="21"/>
        <v>0.42297038624345523</v>
      </c>
      <c r="AU184" s="5">
        <f t="shared" si="22"/>
        <v>422.97038624345521</v>
      </c>
    </row>
    <row r="185" spans="1:47" x14ac:dyDescent="0.25">
      <c r="A185" s="1" t="s">
        <v>133</v>
      </c>
      <c r="B185" s="1" t="s">
        <v>57</v>
      </c>
      <c r="C185" s="1" t="s">
        <v>58</v>
      </c>
      <c r="D185" s="1" t="s">
        <v>59</v>
      </c>
      <c r="E185" s="1" t="s">
        <v>96</v>
      </c>
      <c r="F185" s="1" t="s">
        <v>122</v>
      </c>
      <c r="G185" s="1" t="s">
        <v>62</v>
      </c>
      <c r="H185" s="1" t="s">
        <v>63</v>
      </c>
      <c r="I185" s="2">
        <v>160</v>
      </c>
      <c r="J185" s="2">
        <v>0.09</v>
      </c>
      <c r="K185" s="2">
        <f t="shared" si="18"/>
        <v>0.08</v>
      </c>
      <c r="L185" s="2">
        <f t="shared" si="19"/>
        <v>0</v>
      </c>
      <c r="R185" s="7">
        <v>0.08</v>
      </c>
      <c r="S185" s="5">
        <v>14.016</v>
      </c>
      <c r="AL185" s="5" t="str">
        <f t="shared" si="23"/>
        <v/>
      </c>
      <c r="AN185" s="5" t="str">
        <f t="shared" si="24"/>
        <v/>
      </c>
      <c r="AP185" s="5" t="str">
        <f t="shared" si="25"/>
        <v/>
      </c>
      <c r="AS185" s="5">
        <f t="shared" si="20"/>
        <v>14.016</v>
      </c>
      <c r="AT185" s="11">
        <f t="shared" si="21"/>
        <v>1.4930451317268865E-3</v>
      </c>
      <c r="AU185" s="5">
        <f t="shared" si="22"/>
        <v>1.4930451317268865</v>
      </c>
    </row>
    <row r="186" spans="1:47" x14ac:dyDescent="0.25">
      <c r="A186" s="1" t="s">
        <v>133</v>
      </c>
      <c r="B186" s="1" t="s">
        <v>57</v>
      </c>
      <c r="C186" s="1" t="s">
        <v>58</v>
      </c>
      <c r="D186" s="1" t="s">
        <v>59</v>
      </c>
      <c r="E186" s="1" t="s">
        <v>110</v>
      </c>
      <c r="F186" s="1" t="s">
        <v>122</v>
      </c>
      <c r="G186" s="1" t="s">
        <v>62</v>
      </c>
      <c r="H186" s="1" t="s">
        <v>63</v>
      </c>
      <c r="I186" s="2">
        <v>160</v>
      </c>
      <c r="J186" s="2">
        <v>0.09</v>
      </c>
      <c r="K186" s="2">
        <f t="shared" si="18"/>
        <v>0.08</v>
      </c>
      <c r="L186" s="2">
        <f t="shared" si="19"/>
        <v>0</v>
      </c>
      <c r="R186" s="7">
        <v>7.0000000000000007E-2</v>
      </c>
      <c r="S186" s="5">
        <v>12.096</v>
      </c>
      <c r="T186" s="8">
        <v>0.01</v>
      </c>
      <c r="U186" s="5">
        <v>0.51975000000000005</v>
      </c>
      <c r="AL186" s="5" t="str">
        <f t="shared" si="23"/>
        <v/>
      </c>
      <c r="AN186" s="5" t="str">
        <f t="shared" si="24"/>
        <v/>
      </c>
      <c r="AP186" s="5" t="str">
        <f t="shared" si="25"/>
        <v/>
      </c>
      <c r="AS186" s="5">
        <f t="shared" si="20"/>
        <v>12.61575</v>
      </c>
      <c r="AT186" s="11">
        <f t="shared" si="21"/>
        <v>1.3438844264114919E-3</v>
      </c>
      <c r="AU186" s="5">
        <f t="shared" si="22"/>
        <v>1.3438844264114918</v>
      </c>
    </row>
    <row r="187" spans="1:47" x14ac:dyDescent="0.25">
      <c r="A187" s="1" t="s">
        <v>133</v>
      </c>
      <c r="B187" s="1" t="s">
        <v>57</v>
      </c>
      <c r="C187" s="1" t="s">
        <v>58</v>
      </c>
      <c r="D187" s="1" t="s">
        <v>59</v>
      </c>
      <c r="E187" s="1" t="s">
        <v>82</v>
      </c>
      <c r="F187" s="1" t="s">
        <v>122</v>
      </c>
      <c r="G187" s="1" t="s">
        <v>62</v>
      </c>
      <c r="H187" s="1" t="s">
        <v>63</v>
      </c>
      <c r="I187" s="2">
        <v>160</v>
      </c>
      <c r="J187" s="2">
        <v>39.979999999999997</v>
      </c>
      <c r="K187" s="2">
        <f t="shared" si="18"/>
        <v>39.980000000000004</v>
      </c>
      <c r="L187" s="2">
        <f t="shared" si="19"/>
        <v>0</v>
      </c>
      <c r="P187" s="6">
        <v>0.02</v>
      </c>
      <c r="Q187" s="5">
        <v>7.3815000000000008</v>
      </c>
      <c r="R187" s="7">
        <v>3.51</v>
      </c>
      <c r="S187" s="5">
        <v>660.67199999999991</v>
      </c>
      <c r="T187" s="8">
        <v>36.450000000000003</v>
      </c>
      <c r="U187" s="5">
        <v>2103.2550000000001</v>
      </c>
      <c r="AL187" s="5" t="str">
        <f t="shared" si="23"/>
        <v/>
      </c>
      <c r="AN187" s="5" t="str">
        <f t="shared" si="24"/>
        <v/>
      </c>
      <c r="AP187" s="5" t="str">
        <f t="shared" si="25"/>
        <v/>
      </c>
      <c r="AS187" s="5">
        <f t="shared" si="20"/>
        <v>2771.3085000000001</v>
      </c>
      <c r="AT187" s="11">
        <f t="shared" si="21"/>
        <v>0.2952118053965711</v>
      </c>
      <c r="AU187" s="5">
        <f t="shared" si="22"/>
        <v>295.21180539657109</v>
      </c>
    </row>
    <row r="188" spans="1:47" x14ac:dyDescent="0.25">
      <c r="A188" s="1" t="s">
        <v>247</v>
      </c>
      <c r="B188" s="1" t="s">
        <v>246</v>
      </c>
      <c r="C188" s="1" t="s">
        <v>245</v>
      </c>
      <c r="D188" s="1" t="s">
        <v>165</v>
      </c>
      <c r="E188" s="1" t="s">
        <v>105</v>
      </c>
      <c r="F188" s="1" t="s">
        <v>235</v>
      </c>
      <c r="G188" s="1" t="s">
        <v>140</v>
      </c>
      <c r="H188" s="1" t="s">
        <v>63</v>
      </c>
      <c r="I188" s="2">
        <v>131</v>
      </c>
      <c r="J188" s="2">
        <v>25.56</v>
      </c>
      <c r="K188" s="2">
        <f t="shared" si="18"/>
        <v>26.14999946765602</v>
      </c>
      <c r="L188" s="2">
        <f t="shared" si="19"/>
        <v>0</v>
      </c>
      <c r="V188" s="2">
        <v>26.14999946765602</v>
      </c>
      <c r="W188" s="5">
        <v>861.84558245316146</v>
      </c>
      <c r="AL188" s="5" t="s">
        <v>308</v>
      </c>
      <c r="AN188" s="5" t="s">
        <v>308</v>
      </c>
      <c r="AP188" s="5" t="s">
        <v>308</v>
      </c>
      <c r="AS188" s="5">
        <f t="shared" si="20"/>
        <v>861.84558245316146</v>
      </c>
      <c r="AT188" s="11">
        <f t="shared" si="21"/>
        <v>9.1807530763557049E-2</v>
      </c>
      <c r="AU188" s="5">
        <f t="shared" si="22"/>
        <v>91.807530763557054</v>
      </c>
    </row>
    <row r="189" spans="1:47" x14ac:dyDescent="0.25">
      <c r="A189" s="1" t="s">
        <v>247</v>
      </c>
      <c r="B189" s="1" t="s">
        <v>246</v>
      </c>
      <c r="C189" s="1" t="s">
        <v>245</v>
      </c>
      <c r="D189" s="1" t="s">
        <v>165</v>
      </c>
      <c r="E189" s="1" t="s">
        <v>94</v>
      </c>
      <c r="F189" s="1" t="s">
        <v>235</v>
      </c>
      <c r="G189" s="1" t="s">
        <v>140</v>
      </c>
      <c r="H189" s="1" t="s">
        <v>63</v>
      </c>
      <c r="I189" s="2">
        <v>131</v>
      </c>
      <c r="J189" s="2">
        <v>25.46</v>
      </c>
      <c r="K189" s="2">
        <f t="shared" si="18"/>
        <v>25.46000075340271</v>
      </c>
      <c r="L189" s="2">
        <f t="shared" si="19"/>
        <v>0</v>
      </c>
      <c r="V189" s="2">
        <v>25.46000075340271</v>
      </c>
      <c r="W189" s="5">
        <v>846.70242448806766</v>
      </c>
      <c r="AL189" s="5" t="s">
        <v>308</v>
      </c>
      <c r="AN189" s="5" t="s">
        <v>308</v>
      </c>
      <c r="AP189" s="5" t="s">
        <v>308</v>
      </c>
      <c r="AS189" s="5">
        <f t="shared" si="20"/>
        <v>846.70242448806766</v>
      </c>
      <c r="AT189" s="11">
        <f t="shared" si="21"/>
        <v>9.0194415874947295E-2</v>
      </c>
      <c r="AU189" s="5">
        <f t="shared" si="22"/>
        <v>90.194415874947296</v>
      </c>
    </row>
    <row r="190" spans="1:47" x14ac:dyDescent="0.25">
      <c r="A190" s="1" t="s">
        <v>247</v>
      </c>
      <c r="B190" s="1" t="s">
        <v>246</v>
      </c>
      <c r="C190" s="1" t="s">
        <v>245</v>
      </c>
      <c r="D190" s="1" t="s">
        <v>165</v>
      </c>
      <c r="E190" s="1" t="s">
        <v>96</v>
      </c>
      <c r="F190" s="1" t="s">
        <v>235</v>
      </c>
      <c r="G190" s="1" t="s">
        <v>140</v>
      </c>
      <c r="H190" s="1" t="s">
        <v>63</v>
      </c>
      <c r="I190" s="2">
        <v>131</v>
      </c>
      <c r="J190" s="2">
        <v>38.24</v>
      </c>
      <c r="K190" s="2">
        <f t="shared" si="18"/>
        <v>38.229999244213097</v>
      </c>
      <c r="L190" s="2">
        <f t="shared" si="19"/>
        <v>0</v>
      </c>
      <c r="V190" s="2">
        <v>38.229999244213097</v>
      </c>
      <c r="W190" s="5">
        <v>1280.9171753549581</v>
      </c>
      <c r="AL190" s="5" t="s">
        <v>308</v>
      </c>
      <c r="AN190" s="5" t="s">
        <v>308</v>
      </c>
      <c r="AP190" s="5" t="s">
        <v>308</v>
      </c>
      <c r="AS190" s="5">
        <f t="shared" si="20"/>
        <v>1280.9171753549581</v>
      </c>
      <c r="AT190" s="11">
        <f t="shared" si="21"/>
        <v>0.13644885508055615</v>
      </c>
      <c r="AU190" s="5">
        <f t="shared" si="22"/>
        <v>136.44885508055617</v>
      </c>
    </row>
    <row r="191" spans="1:47" x14ac:dyDescent="0.25">
      <c r="A191" s="1" t="s">
        <v>247</v>
      </c>
      <c r="B191" s="1" t="s">
        <v>246</v>
      </c>
      <c r="C191" s="1" t="s">
        <v>245</v>
      </c>
      <c r="D191" s="1" t="s">
        <v>165</v>
      </c>
      <c r="E191" s="1" t="s">
        <v>110</v>
      </c>
      <c r="F191" s="1" t="s">
        <v>235</v>
      </c>
      <c r="G191" s="1" t="s">
        <v>140</v>
      </c>
      <c r="H191" s="1" t="s">
        <v>63</v>
      </c>
      <c r="I191" s="2">
        <v>131</v>
      </c>
      <c r="J191" s="2">
        <v>38.93</v>
      </c>
      <c r="K191" s="2">
        <f t="shared" si="18"/>
        <v>39.86999986320734</v>
      </c>
      <c r="L191" s="2">
        <f t="shared" si="19"/>
        <v>0</v>
      </c>
      <c r="V191" s="2">
        <v>39.86999986320734</v>
      </c>
      <c r="W191" s="5">
        <v>1313.837195467353</v>
      </c>
      <c r="AL191" s="5" t="s">
        <v>308</v>
      </c>
      <c r="AN191" s="5" t="s">
        <v>308</v>
      </c>
      <c r="AP191" s="5" t="s">
        <v>308</v>
      </c>
      <c r="AS191" s="5">
        <f t="shared" si="20"/>
        <v>1313.837195467353</v>
      </c>
      <c r="AT191" s="11">
        <f t="shared" si="21"/>
        <v>0.13995563845421211</v>
      </c>
      <c r="AU191" s="5">
        <f t="shared" si="22"/>
        <v>139.95563845421211</v>
      </c>
    </row>
    <row r="192" spans="1:47" x14ac:dyDescent="0.25">
      <c r="A192" s="1" t="s">
        <v>244</v>
      </c>
      <c r="B192" s="1" t="s">
        <v>243</v>
      </c>
      <c r="C192" s="1" t="s">
        <v>242</v>
      </c>
      <c r="D192" s="1" t="s">
        <v>241</v>
      </c>
      <c r="E192" s="1" t="s">
        <v>86</v>
      </c>
      <c r="F192" s="1" t="s">
        <v>235</v>
      </c>
      <c r="G192" s="1" t="s">
        <v>140</v>
      </c>
      <c r="H192" s="1" t="s">
        <v>63</v>
      </c>
      <c r="I192" s="2">
        <v>129</v>
      </c>
      <c r="J192" s="2">
        <v>25.06</v>
      </c>
      <c r="K192" s="2">
        <f t="shared" si="18"/>
        <v>25.059999465942379</v>
      </c>
      <c r="L192" s="2">
        <f t="shared" si="19"/>
        <v>0</v>
      </c>
      <c r="V192" s="2">
        <v>25.059999465942379</v>
      </c>
      <c r="W192" s="5">
        <v>896.41158493041996</v>
      </c>
      <c r="AL192" s="5" t="s">
        <v>308</v>
      </c>
      <c r="AN192" s="5" t="s">
        <v>308</v>
      </c>
      <c r="AP192" s="5" t="s">
        <v>308</v>
      </c>
      <c r="AS192" s="5">
        <f t="shared" si="20"/>
        <v>896.41158493041996</v>
      </c>
      <c r="AT192" s="11">
        <f t="shared" si="21"/>
        <v>9.5489651320201624E-2</v>
      </c>
      <c r="AU192" s="5">
        <f t="shared" si="22"/>
        <v>95.489651320201631</v>
      </c>
    </row>
    <row r="193" spans="1:47" x14ac:dyDescent="0.25">
      <c r="A193" s="1" t="s">
        <v>244</v>
      </c>
      <c r="B193" s="1" t="s">
        <v>243</v>
      </c>
      <c r="C193" s="1" t="s">
        <v>242</v>
      </c>
      <c r="D193" s="1" t="s">
        <v>241</v>
      </c>
      <c r="E193" s="1" t="s">
        <v>77</v>
      </c>
      <c r="F193" s="1" t="s">
        <v>235</v>
      </c>
      <c r="G193" s="1" t="s">
        <v>140</v>
      </c>
      <c r="H193" s="1" t="s">
        <v>63</v>
      </c>
      <c r="I193" s="2">
        <v>129</v>
      </c>
      <c r="J193" s="2">
        <v>25.16</v>
      </c>
      <c r="K193" s="2">
        <f t="shared" si="18"/>
        <v>25.150000095367432</v>
      </c>
      <c r="L193" s="2">
        <f t="shared" si="19"/>
        <v>0</v>
      </c>
      <c r="V193" s="2">
        <v>25.150000095367432</v>
      </c>
      <c r="W193" s="5">
        <v>994.84240879058837</v>
      </c>
      <c r="AL193" s="5" t="s">
        <v>308</v>
      </c>
      <c r="AN193" s="5" t="s">
        <v>308</v>
      </c>
      <c r="AP193" s="5" t="s">
        <v>308</v>
      </c>
      <c r="AS193" s="5">
        <f t="shared" si="20"/>
        <v>994.84240879058837</v>
      </c>
      <c r="AT193" s="11">
        <f t="shared" si="21"/>
        <v>0.10597492974316759</v>
      </c>
      <c r="AU193" s="5">
        <f t="shared" si="22"/>
        <v>105.97492974316759</v>
      </c>
    </row>
    <row r="194" spans="1:47" x14ac:dyDescent="0.25">
      <c r="A194" s="1" t="s">
        <v>244</v>
      </c>
      <c r="B194" s="1" t="s">
        <v>243</v>
      </c>
      <c r="C194" s="1" t="s">
        <v>242</v>
      </c>
      <c r="D194" s="1" t="s">
        <v>241</v>
      </c>
      <c r="E194" s="1" t="s">
        <v>65</v>
      </c>
      <c r="F194" s="1" t="s">
        <v>235</v>
      </c>
      <c r="G194" s="1" t="s">
        <v>140</v>
      </c>
      <c r="H194" s="1" t="s">
        <v>63</v>
      </c>
      <c r="I194" s="2">
        <v>129</v>
      </c>
      <c r="J194" s="2">
        <v>37.78</v>
      </c>
      <c r="K194" s="2">
        <f t="shared" si="18"/>
        <v>37.780000686645508</v>
      </c>
      <c r="L194" s="2">
        <f t="shared" si="19"/>
        <v>0</v>
      </c>
      <c r="V194" s="2">
        <v>37.780000686645508</v>
      </c>
      <c r="W194" s="5">
        <v>1687.80841506958</v>
      </c>
      <c r="AL194" s="5" t="s">
        <v>308</v>
      </c>
      <c r="AN194" s="5" t="s">
        <v>308</v>
      </c>
      <c r="AP194" s="5" t="s">
        <v>308</v>
      </c>
      <c r="AS194" s="5">
        <f t="shared" si="20"/>
        <v>1687.80841506958</v>
      </c>
      <c r="AT194" s="11">
        <f t="shared" si="21"/>
        <v>0.17979267532871779</v>
      </c>
      <c r="AU194" s="5">
        <f t="shared" si="22"/>
        <v>179.79267532871779</v>
      </c>
    </row>
    <row r="195" spans="1:47" x14ac:dyDescent="0.25">
      <c r="A195" s="1" t="s">
        <v>244</v>
      </c>
      <c r="B195" s="1" t="s">
        <v>243</v>
      </c>
      <c r="C195" s="1" t="s">
        <v>242</v>
      </c>
      <c r="D195" s="1" t="s">
        <v>241</v>
      </c>
      <c r="E195" s="1" t="s">
        <v>78</v>
      </c>
      <c r="F195" s="1" t="s">
        <v>235</v>
      </c>
      <c r="G195" s="1" t="s">
        <v>140</v>
      </c>
      <c r="H195" s="1" t="s">
        <v>63</v>
      </c>
      <c r="I195" s="2">
        <v>129</v>
      </c>
      <c r="J195" s="2">
        <v>37.43</v>
      </c>
      <c r="K195" s="2">
        <f t="shared" ref="K195:K258" si="26">SUM(N195,P195,R195,T195,X195,Z195,AB195,AE195,AG195,AI195,AV195,AX195,AZ195,BB195,V195)</f>
        <v>37.429998159408569</v>
      </c>
      <c r="L195" s="2">
        <f t="shared" ref="L195:L258" si="27">SUM(M195,AD195,AK195,AM195,AO195,AQ195,AR195)</f>
        <v>0</v>
      </c>
      <c r="V195" s="2">
        <v>37.429998159408569</v>
      </c>
      <c r="W195" s="5">
        <v>1281.904739093781</v>
      </c>
      <c r="AL195" s="5" t="s">
        <v>308</v>
      </c>
      <c r="AN195" s="5" t="s">
        <v>308</v>
      </c>
      <c r="AP195" s="5" t="s">
        <v>308</v>
      </c>
      <c r="AS195" s="5">
        <f t="shared" ref="AS195:AS258" si="28">SUM(O195,Q195,S195,U195,Y195,AA195,AC195,AF195,AH195,AJ195,AW195,AY195,BA195,BC195,W195)</f>
        <v>1281.904739093781</v>
      </c>
      <c r="AT195" s="11">
        <f t="shared" ref="AT195:AT258" si="29">(AS195/$AS$341)*100</f>
        <v>0.13655405465479412</v>
      </c>
      <c r="AU195" s="5">
        <f t="shared" ref="AU195:AU258" si="30">(AT195/100)*$AU$1</f>
        <v>136.55405465479413</v>
      </c>
    </row>
    <row r="196" spans="1:47" x14ac:dyDescent="0.25">
      <c r="A196" s="1" t="s">
        <v>240</v>
      </c>
      <c r="B196" s="1" t="s">
        <v>239</v>
      </c>
      <c r="C196" s="1" t="s">
        <v>102</v>
      </c>
      <c r="D196" s="1" t="s">
        <v>59</v>
      </c>
      <c r="E196" s="1" t="s">
        <v>65</v>
      </c>
      <c r="F196" s="1" t="s">
        <v>235</v>
      </c>
      <c r="G196" s="1" t="s">
        <v>140</v>
      </c>
      <c r="H196" s="1" t="s">
        <v>63</v>
      </c>
      <c r="I196" s="2">
        <v>80</v>
      </c>
      <c r="J196" s="2">
        <v>2.16</v>
      </c>
      <c r="K196" s="2">
        <f t="shared" si="26"/>
        <v>2.1599998846650119</v>
      </c>
      <c r="L196" s="2">
        <f t="shared" si="27"/>
        <v>0</v>
      </c>
      <c r="V196" s="2">
        <v>2.1599998846650119</v>
      </c>
      <c r="W196" s="5">
        <v>72.42399617373944</v>
      </c>
      <c r="AL196" s="5" t="s">
        <v>308</v>
      </c>
      <c r="AN196" s="5" t="s">
        <v>308</v>
      </c>
      <c r="AP196" s="5" t="s">
        <v>308</v>
      </c>
      <c r="AS196" s="5">
        <f t="shared" si="28"/>
        <v>72.42399617373944</v>
      </c>
      <c r="AT196" s="11">
        <f t="shared" si="29"/>
        <v>7.71491830104226E-3</v>
      </c>
      <c r="AU196" s="5">
        <f t="shared" si="30"/>
        <v>7.7149183010422604</v>
      </c>
    </row>
    <row r="197" spans="1:47" x14ac:dyDescent="0.25">
      <c r="A197" s="1" t="s">
        <v>240</v>
      </c>
      <c r="B197" s="1" t="s">
        <v>239</v>
      </c>
      <c r="C197" s="1" t="s">
        <v>102</v>
      </c>
      <c r="D197" s="1" t="s">
        <v>59</v>
      </c>
      <c r="E197" s="1" t="s">
        <v>78</v>
      </c>
      <c r="F197" s="1" t="s">
        <v>235</v>
      </c>
      <c r="G197" s="1" t="s">
        <v>140</v>
      </c>
      <c r="H197" s="1" t="s">
        <v>63</v>
      </c>
      <c r="I197" s="2">
        <v>80</v>
      </c>
      <c r="J197" s="2">
        <v>1.9</v>
      </c>
      <c r="K197" s="2">
        <f t="shared" si="26"/>
        <v>1.9000000134110451</v>
      </c>
      <c r="L197" s="2">
        <f t="shared" si="27"/>
        <v>0</v>
      </c>
      <c r="V197" s="2">
        <v>1.9000000134110451</v>
      </c>
      <c r="W197" s="5">
        <v>63.864800412058827</v>
      </c>
      <c r="AL197" s="5" t="s">
        <v>308</v>
      </c>
      <c r="AN197" s="5" t="s">
        <v>308</v>
      </c>
      <c r="AP197" s="5" t="s">
        <v>308</v>
      </c>
      <c r="AS197" s="5">
        <f t="shared" si="28"/>
        <v>63.864800412058827</v>
      </c>
      <c r="AT197" s="11">
        <f t="shared" si="29"/>
        <v>6.8031556324153596E-3</v>
      </c>
      <c r="AU197" s="5">
        <f t="shared" si="30"/>
        <v>6.8031556324153604</v>
      </c>
    </row>
    <row r="198" spans="1:47" x14ac:dyDescent="0.25">
      <c r="A198" s="1" t="s">
        <v>240</v>
      </c>
      <c r="B198" s="1" t="s">
        <v>239</v>
      </c>
      <c r="C198" s="1" t="s">
        <v>102</v>
      </c>
      <c r="D198" s="1" t="s">
        <v>59</v>
      </c>
      <c r="E198" s="1" t="s">
        <v>69</v>
      </c>
      <c r="F198" s="1" t="s">
        <v>235</v>
      </c>
      <c r="G198" s="1" t="s">
        <v>140</v>
      </c>
      <c r="H198" s="1" t="s">
        <v>63</v>
      </c>
      <c r="I198" s="2">
        <v>80</v>
      </c>
      <c r="J198" s="2">
        <v>37.119999999999997</v>
      </c>
      <c r="K198" s="2">
        <f t="shared" si="26"/>
        <v>37.119998455047607</v>
      </c>
      <c r="L198" s="2">
        <f t="shared" si="27"/>
        <v>0</v>
      </c>
      <c r="V198" s="2">
        <v>37.119998455047607</v>
      </c>
      <c r="W198" s="5">
        <v>1365.521553535461</v>
      </c>
      <c r="AL198" s="5" t="s">
        <v>308</v>
      </c>
      <c r="AN198" s="5" t="s">
        <v>308</v>
      </c>
      <c r="AP198" s="5" t="s">
        <v>308</v>
      </c>
      <c r="AS198" s="5">
        <f t="shared" si="28"/>
        <v>1365.521553535461</v>
      </c>
      <c r="AT198" s="11">
        <f t="shared" si="29"/>
        <v>0.14546128052042342</v>
      </c>
      <c r="AU198" s="5">
        <f t="shared" si="30"/>
        <v>145.46128052042343</v>
      </c>
    </row>
    <row r="199" spans="1:47" x14ac:dyDescent="0.25">
      <c r="A199" s="1" t="s">
        <v>240</v>
      </c>
      <c r="B199" s="1" t="s">
        <v>239</v>
      </c>
      <c r="C199" s="1" t="s">
        <v>102</v>
      </c>
      <c r="D199" s="1" t="s">
        <v>59</v>
      </c>
      <c r="E199" s="1" t="s">
        <v>68</v>
      </c>
      <c r="F199" s="1" t="s">
        <v>235</v>
      </c>
      <c r="G199" s="1" t="s">
        <v>140</v>
      </c>
      <c r="H199" s="1" t="s">
        <v>63</v>
      </c>
      <c r="I199" s="2">
        <v>80</v>
      </c>
      <c r="J199" s="2">
        <v>37.840000000000003</v>
      </c>
      <c r="K199" s="2">
        <f t="shared" si="26"/>
        <v>37.840000152587891</v>
      </c>
      <c r="L199" s="2">
        <f t="shared" si="27"/>
        <v>0</v>
      </c>
      <c r="V199" s="2">
        <v>37.840000152587891</v>
      </c>
      <c r="W199" s="5">
        <v>1830.352012557983</v>
      </c>
      <c r="AL199" s="5" t="s">
        <v>308</v>
      </c>
      <c r="AN199" s="5" t="s">
        <v>308</v>
      </c>
      <c r="AP199" s="5" t="s">
        <v>308</v>
      </c>
      <c r="AS199" s="5">
        <f t="shared" si="28"/>
        <v>1830.352012557983</v>
      </c>
      <c r="AT199" s="11">
        <f t="shared" si="29"/>
        <v>0.19497703779225209</v>
      </c>
      <c r="AU199" s="5">
        <f t="shared" si="30"/>
        <v>194.9770377922521</v>
      </c>
    </row>
    <row r="200" spans="1:47" x14ac:dyDescent="0.25">
      <c r="A200" s="1" t="s">
        <v>238</v>
      </c>
      <c r="B200" s="1" t="s">
        <v>236</v>
      </c>
      <c r="C200" s="1" t="s">
        <v>102</v>
      </c>
      <c r="D200" s="1" t="s">
        <v>165</v>
      </c>
      <c r="E200" s="1" t="s">
        <v>82</v>
      </c>
      <c r="F200" s="1" t="s">
        <v>235</v>
      </c>
      <c r="G200" s="1" t="s">
        <v>140</v>
      </c>
      <c r="H200" s="1" t="s">
        <v>63</v>
      </c>
      <c r="I200" s="2">
        <v>160</v>
      </c>
      <c r="J200" s="2">
        <v>1.54</v>
      </c>
      <c r="K200" s="2">
        <f t="shared" si="26"/>
        <v>3.6799998767673969</v>
      </c>
      <c r="L200" s="2">
        <f t="shared" si="27"/>
        <v>0</v>
      </c>
      <c r="V200" s="2">
        <v>3.6799998767673969</v>
      </c>
      <c r="W200" s="5">
        <v>122.79159596770999</v>
      </c>
      <c r="AL200" s="5" t="s">
        <v>308</v>
      </c>
      <c r="AN200" s="5" t="s">
        <v>308</v>
      </c>
      <c r="AP200" s="5" t="s">
        <v>308</v>
      </c>
      <c r="AS200" s="5">
        <f t="shared" si="28"/>
        <v>122.79159596770999</v>
      </c>
      <c r="AT200" s="11">
        <f t="shared" si="29"/>
        <v>1.3080293562825642E-2</v>
      </c>
      <c r="AU200" s="5">
        <f t="shared" si="30"/>
        <v>13.080293562825641</v>
      </c>
    </row>
    <row r="201" spans="1:47" x14ac:dyDescent="0.25">
      <c r="A201" s="1" t="s">
        <v>238</v>
      </c>
      <c r="B201" s="1" t="s">
        <v>236</v>
      </c>
      <c r="C201" s="1" t="s">
        <v>102</v>
      </c>
      <c r="D201" s="1" t="s">
        <v>165</v>
      </c>
      <c r="E201" s="1" t="s">
        <v>60</v>
      </c>
      <c r="F201" s="1" t="s">
        <v>235</v>
      </c>
      <c r="G201" s="1" t="s">
        <v>140</v>
      </c>
      <c r="H201" s="1" t="s">
        <v>63</v>
      </c>
      <c r="I201" s="2">
        <v>160</v>
      </c>
      <c r="J201" s="2">
        <v>1.98</v>
      </c>
      <c r="K201" s="2">
        <f t="shared" si="26"/>
        <v>4.3299999237060547</v>
      </c>
      <c r="L201" s="2">
        <f t="shared" si="27"/>
        <v>0</v>
      </c>
      <c r="V201" s="2">
        <v>4.3299999237060547</v>
      </c>
      <c r="W201" s="5">
        <v>185.33959591865539</v>
      </c>
      <c r="AL201" s="5" t="s">
        <v>308</v>
      </c>
      <c r="AN201" s="5" t="s">
        <v>308</v>
      </c>
      <c r="AP201" s="5" t="s">
        <v>308</v>
      </c>
      <c r="AS201" s="5">
        <f t="shared" si="28"/>
        <v>185.33959591865539</v>
      </c>
      <c r="AT201" s="11">
        <f t="shared" si="29"/>
        <v>1.974317789687334E-2</v>
      </c>
      <c r="AU201" s="5">
        <f t="shared" si="30"/>
        <v>19.743177896873341</v>
      </c>
    </row>
    <row r="202" spans="1:47" x14ac:dyDescent="0.25">
      <c r="A202" s="1" t="s">
        <v>238</v>
      </c>
      <c r="B202" s="1" t="s">
        <v>236</v>
      </c>
      <c r="C202" s="1" t="s">
        <v>102</v>
      </c>
      <c r="D202" s="1" t="s">
        <v>165</v>
      </c>
      <c r="E202" s="1" t="s">
        <v>72</v>
      </c>
      <c r="F202" s="1" t="s">
        <v>235</v>
      </c>
      <c r="G202" s="1" t="s">
        <v>140</v>
      </c>
      <c r="H202" s="1" t="s">
        <v>63</v>
      </c>
      <c r="I202" s="2">
        <v>160</v>
      </c>
      <c r="J202" s="2">
        <v>38.17</v>
      </c>
      <c r="K202" s="2">
        <f t="shared" si="26"/>
        <v>76.069999873638153</v>
      </c>
      <c r="L202" s="2">
        <f t="shared" si="27"/>
        <v>0</v>
      </c>
      <c r="V202" s="2">
        <v>76.069999873638153</v>
      </c>
      <c r="W202" s="5">
        <v>3633.3803452157981</v>
      </c>
      <c r="AL202" s="5" t="s">
        <v>308</v>
      </c>
      <c r="AN202" s="5" t="s">
        <v>308</v>
      </c>
      <c r="AP202" s="5" t="s">
        <v>308</v>
      </c>
      <c r="AS202" s="5">
        <f t="shared" si="28"/>
        <v>3633.3803452157981</v>
      </c>
      <c r="AT202" s="11">
        <f t="shared" si="29"/>
        <v>0.38704343865129864</v>
      </c>
      <c r="AU202" s="5">
        <f t="shared" si="30"/>
        <v>387.04343865129863</v>
      </c>
    </row>
    <row r="203" spans="1:47" x14ac:dyDescent="0.25">
      <c r="A203" s="1" t="s">
        <v>238</v>
      </c>
      <c r="B203" s="1" t="s">
        <v>236</v>
      </c>
      <c r="C203" s="1" t="s">
        <v>102</v>
      </c>
      <c r="D203" s="1" t="s">
        <v>165</v>
      </c>
      <c r="E203" s="1" t="s">
        <v>83</v>
      </c>
      <c r="F203" s="1" t="s">
        <v>235</v>
      </c>
      <c r="G203" s="1" t="s">
        <v>140</v>
      </c>
      <c r="H203" s="1" t="s">
        <v>63</v>
      </c>
      <c r="I203" s="2">
        <v>160</v>
      </c>
      <c r="J203" s="2">
        <v>38.04</v>
      </c>
      <c r="K203" s="2">
        <f t="shared" si="26"/>
        <v>75.520001411437988</v>
      </c>
      <c r="L203" s="2">
        <f t="shared" si="27"/>
        <v>0</v>
      </c>
      <c r="V203" s="2">
        <v>75.520001411437988</v>
      </c>
      <c r="W203" s="5">
        <v>2928.892440185547</v>
      </c>
      <c r="AL203" s="5" t="s">
        <v>308</v>
      </c>
      <c r="AN203" s="5" t="s">
        <v>308</v>
      </c>
      <c r="AP203" s="5" t="s">
        <v>308</v>
      </c>
      <c r="AS203" s="5">
        <f t="shared" si="28"/>
        <v>2928.892440185547</v>
      </c>
      <c r="AT203" s="11">
        <f t="shared" si="29"/>
        <v>0.3119983304202848</v>
      </c>
      <c r="AU203" s="5">
        <f t="shared" si="30"/>
        <v>311.99833042028479</v>
      </c>
    </row>
    <row r="204" spans="1:47" x14ac:dyDescent="0.25">
      <c r="A204" s="1" t="s">
        <v>237</v>
      </c>
      <c r="B204" s="1" t="s">
        <v>236</v>
      </c>
      <c r="C204" s="1" t="s">
        <v>102</v>
      </c>
      <c r="D204" s="1" t="s">
        <v>165</v>
      </c>
      <c r="E204" s="1" t="s">
        <v>96</v>
      </c>
      <c r="F204" s="1" t="s">
        <v>235</v>
      </c>
      <c r="G204" s="1" t="s">
        <v>140</v>
      </c>
      <c r="H204" s="1" t="s">
        <v>63</v>
      </c>
      <c r="I204" s="2">
        <v>80</v>
      </c>
      <c r="J204" s="2">
        <v>1.71</v>
      </c>
      <c r="K204" s="2">
        <f t="shared" si="26"/>
        <v>1.6900000497698779</v>
      </c>
      <c r="L204" s="2">
        <f t="shared" si="27"/>
        <v>0</v>
      </c>
      <c r="V204" s="2">
        <v>1.6900000497698779</v>
      </c>
      <c r="W204" s="5">
        <v>59.5852</v>
      </c>
      <c r="AL204" s="5" t="s">
        <v>308</v>
      </c>
      <c r="AN204" s="5" t="s">
        <v>308</v>
      </c>
      <c r="AP204" s="5" t="s">
        <v>308</v>
      </c>
      <c r="AS204" s="5">
        <f t="shared" si="28"/>
        <v>59.5852</v>
      </c>
      <c r="AT204" s="11">
        <f t="shared" si="29"/>
        <v>6.3472740284655303E-3</v>
      </c>
      <c r="AU204" s="5">
        <f t="shared" si="30"/>
        <v>6.34727402846553</v>
      </c>
    </row>
    <row r="205" spans="1:47" x14ac:dyDescent="0.25">
      <c r="A205" s="1" t="s">
        <v>237</v>
      </c>
      <c r="B205" s="1" t="s">
        <v>236</v>
      </c>
      <c r="C205" s="1" t="s">
        <v>102</v>
      </c>
      <c r="D205" s="1" t="s">
        <v>165</v>
      </c>
      <c r="E205" s="1" t="s">
        <v>110</v>
      </c>
      <c r="F205" s="1" t="s">
        <v>235</v>
      </c>
      <c r="G205" s="1" t="s">
        <v>140</v>
      </c>
      <c r="H205" s="1" t="s">
        <v>63</v>
      </c>
      <c r="I205" s="2">
        <v>80</v>
      </c>
      <c r="J205" s="2">
        <v>1.24</v>
      </c>
      <c r="K205" s="2">
        <f t="shared" si="26"/>
        <v>1.2700000181794171</v>
      </c>
      <c r="L205" s="2">
        <f t="shared" si="27"/>
        <v>0</v>
      </c>
      <c r="V205" s="2">
        <v>1.2700000181794171</v>
      </c>
      <c r="W205" s="5">
        <v>41.808399999999999</v>
      </c>
      <c r="AL205" s="5" t="s">
        <v>308</v>
      </c>
      <c r="AN205" s="5" t="s">
        <v>308</v>
      </c>
      <c r="AP205" s="5" t="s">
        <v>308</v>
      </c>
      <c r="AS205" s="5">
        <f t="shared" si="28"/>
        <v>41.808399999999999</v>
      </c>
      <c r="AT205" s="11">
        <f t="shared" si="29"/>
        <v>4.4536121636194609E-3</v>
      </c>
      <c r="AU205" s="5">
        <f t="shared" si="30"/>
        <v>4.4536121636194608</v>
      </c>
    </row>
    <row r="206" spans="1:47" x14ac:dyDescent="0.25">
      <c r="A206" s="1" t="s">
        <v>237</v>
      </c>
      <c r="B206" s="1" t="s">
        <v>236</v>
      </c>
      <c r="C206" s="1" t="s">
        <v>102</v>
      </c>
      <c r="D206" s="1" t="s">
        <v>165</v>
      </c>
      <c r="E206" s="1" t="s">
        <v>82</v>
      </c>
      <c r="F206" s="1" t="s">
        <v>235</v>
      </c>
      <c r="G206" s="1" t="s">
        <v>140</v>
      </c>
      <c r="H206" s="1" t="s">
        <v>63</v>
      </c>
      <c r="I206" s="2">
        <v>80</v>
      </c>
      <c r="J206" s="2">
        <v>38.49</v>
      </c>
      <c r="K206" s="2">
        <f t="shared" si="26"/>
        <v>39.049998311325908</v>
      </c>
      <c r="L206" s="2">
        <f t="shared" si="27"/>
        <v>0</v>
      </c>
      <c r="V206" s="2">
        <v>39.049998311325908</v>
      </c>
      <c r="W206" s="5">
        <v>1286.5136</v>
      </c>
      <c r="AL206" s="5" t="s">
        <v>308</v>
      </c>
      <c r="AN206" s="5" t="s">
        <v>308</v>
      </c>
      <c r="AP206" s="5" t="s">
        <v>308</v>
      </c>
      <c r="AS206" s="5">
        <f t="shared" si="28"/>
        <v>1286.5136</v>
      </c>
      <c r="AT206" s="11">
        <f t="shared" si="29"/>
        <v>0.1370450105151563</v>
      </c>
      <c r="AU206" s="5">
        <f t="shared" si="30"/>
        <v>137.04501051515632</v>
      </c>
    </row>
    <row r="207" spans="1:47" x14ac:dyDescent="0.25">
      <c r="A207" s="1" t="s">
        <v>237</v>
      </c>
      <c r="B207" s="1" t="s">
        <v>236</v>
      </c>
      <c r="C207" s="1" t="s">
        <v>102</v>
      </c>
      <c r="D207" s="1" t="s">
        <v>165</v>
      </c>
      <c r="E207" s="1" t="s">
        <v>60</v>
      </c>
      <c r="F207" s="1" t="s">
        <v>235</v>
      </c>
      <c r="G207" s="1" t="s">
        <v>140</v>
      </c>
      <c r="H207" s="1" t="s">
        <v>63</v>
      </c>
      <c r="I207" s="2">
        <v>80</v>
      </c>
      <c r="J207" s="2">
        <v>38.200000000000003</v>
      </c>
      <c r="K207" s="2">
        <f t="shared" si="26"/>
        <v>37.989999413490303</v>
      </c>
      <c r="L207" s="2">
        <f t="shared" si="27"/>
        <v>0</v>
      </c>
      <c r="V207" s="2">
        <v>37.989999413490303</v>
      </c>
      <c r="W207" s="5">
        <v>1270.3828000000001</v>
      </c>
      <c r="AL207" s="5" t="s">
        <v>308</v>
      </c>
      <c r="AN207" s="5" t="s">
        <v>308</v>
      </c>
      <c r="AP207" s="5" t="s">
        <v>308</v>
      </c>
      <c r="AS207" s="5">
        <f t="shared" si="28"/>
        <v>1270.3828000000001</v>
      </c>
      <c r="AT207" s="11">
        <f t="shared" si="29"/>
        <v>0.13532668771187006</v>
      </c>
      <c r="AU207" s="5">
        <f t="shared" si="30"/>
        <v>135.32668771187008</v>
      </c>
    </row>
    <row r="208" spans="1:47" x14ac:dyDescent="0.25">
      <c r="A208" s="1" t="s">
        <v>135</v>
      </c>
      <c r="B208" s="1" t="s">
        <v>136</v>
      </c>
      <c r="C208" s="1" t="s">
        <v>137</v>
      </c>
      <c r="D208" s="1" t="s">
        <v>138</v>
      </c>
      <c r="E208" s="1" t="s">
        <v>94</v>
      </c>
      <c r="F208" s="1" t="s">
        <v>139</v>
      </c>
      <c r="G208" s="1" t="s">
        <v>140</v>
      </c>
      <c r="H208" s="1" t="s">
        <v>63</v>
      </c>
      <c r="I208" s="2">
        <v>73.88</v>
      </c>
      <c r="J208" s="2">
        <v>0.06</v>
      </c>
      <c r="K208" s="2">
        <f t="shared" si="26"/>
        <v>0.02</v>
      </c>
      <c r="L208" s="2">
        <f t="shared" si="27"/>
        <v>0</v>
      </c>
      <c r="P208" s="6">
        <v>0.01</v>
      </c>
      <c r="Q208" s="5">
        <v>3.4965000000000011</v>
      </c>
      <c r="Z208" s="9">
        <v>0.01</v>
      </c>
      <c r="AA208" s="5">
        <v>0.23017499999999999</v>
      </c>
      <c r="AL208" s="5" t="str">
        <f t="shared" ref="AL208:AL252" si="31">IF(AK208&gt;0,AK208*$AL$1,"")</f>
        <v/>
      </c>
      <c r="AN208" s="5" t="str">
        <f t="shared" ref="AN208:AN252" si="32">IF(AM208&gt;0,AM208*$AN$1,"")</f>
        <v/>
      </c>
      <c r="AP208" s="5" t="str">
        <f t="shared" ref="AP208:AP252" si="33">IF(AO208&gt;0,AO208*$AP$1,"")</f>
        <v/>
      </c>
      <c r="AS208" s="5">
        <f t="shared" si="28"/>
        <v>3.7266750000000011</v>
      </c>
      <c r="AT208" s="11">
        <f t="shared" si="29"/>
        <v>3.9698159005980996E-4</v>
      </c>
      <c r="AU208" s="5">
        <f t="shared" si="30"/>
        <v>0.39698159005980993</v>
      </c>
    </row>
    <row r="209" spans="1:47" x14ac:dyDescent="0.25">
      <c r="A209" s="1" t="s">
        <v>135</v>
      </c>
      <c r="B209" s="1" t="s">
        <v>136</v>
      </c>
      <c r="C209" s="1" t="s">
        <v>137</v>
      </c>
      <c r="D209" s="1" t="s">
        <v>138</v>
      </c>
      <c r="E209" s="1" t="s">
        <v>105</v>
      </c>
      <c r="F209" s="1" t="s">
        <v>139</v>
      </c>
      <c r="G209" s="1" t="s">
        <v>140</v>
      </c>
      <c r="H209" s="1" t="s">
        <v>63</v>
      </c>
      <c r="I209" s="2">
        <v>73.88</v>
      </c>
      <c r="J209" s="2">
        <v>35.479999999999997</v>
      </c>
      <c r="K209" s="2">
        <f t="shared" si="26"/>
        <v>23.39</v>
      </c>
      <c r="L209" s="2">
        <f t="shared" si="27"/>
        <v>0</v>
      </c>
      <c r="X209" s="2">
        <v>23.39</v>
      </c>
      <c r="Y209" s="5">
        <v>1215.69525</v>
      </c>
      <c r="AL209" s="5" t="str">
        <f t="shared" si="31"/>
        <v/>
      </c>
      <c r="AN209" s="5" t="str">
        <f t="shared" si="32"/>
        <v/>
      </c>
      <c r="AP209" s="5" t="str">
        <f t="shared" si="33"/>
        <v/>
      </c>
      <c r="AS209" s="5">
        <f t="shared" si="28"/>
        <v>1215.69525</v>
      </c>
      <c r="AT209" s="11">
        <f t="shared" si="29"/>
        <v>0.12950113261101598</v>
      </c>
      <c r="AU209" s="5">
        <f t="shared" si="30"/>
        <v>129.50113261101598</v>
      </c>
    </row>
    <row r="210" spans="1:47" x14ac:dyDescent="0.25">
      <c r="A210" s="1" t="s">
        <v>141</v>
      </c>
      <c r="B210" s="1" t="s">
        <v>142</v>
      </c>
      <c r="C210" s="1" t="s">
        <v>137</v>
      </c>
      <c r="D210" s="1" t="s">
        <v>138</v>
      </c>
      <c r="E210" s="1" t="s">
        <v>86</v>
      </c>
      <c r="F210" s="1" t="s">
        <v>139</v>
      </c>
      <c r="G210" s="1" t="s">
        <v>140</v>
      </c>
      <c r="H210" s="1" t="s">
        <v>63</v>
      </c>
      <c r="I210" s="2">
        <v>72.61</v>
      </c>
      <c r="J210" s="2">
        <v>0.06</v>
      </c>
      <c r="K210" s="2">
        <f t="shared" si="26"/>
        <v>0.02</v>
      </c>
      <c r="L210" s="2">
        <f t="shared" si="27"/>
        <v>0</v>
      </c>
      <c r="P210" s="6">
        <v>0.02</v>
      </c>
      <c r="Q210" s="5">
        <v>6.9930000000000012</v>
      </c>
      <c r="AL210" s="5" t="str">
        <f t="shared" si="31"/>
        <v/>
      </c>
      <c r="AN210" s="5" t="str">
        <f t="shared" si="32"/>
        <v/>
      </c>
      <c r="AP210" s="5" t="str">
        <f t="shared" si="33"/>
        <v/>
      </c>
      <c r="AS210" s="5">
        <f t="shared" si="28"/>
        <v>6.9930000000000012</v>
      </c>
      <c r="AT210" s="11">
        <f t="shared" si="29"/>
        <v>7.4492470078239999E-4</v>
      </c>
      <c r="AU210" s="5">
        <f t="shared" si="30"/>
        <v>0.74492470078240003</v>
      </c>
    </row>
    <row r="211" spans="1:47" x14ac:dyDescent="0.25">
      <c r="A211" s="1" t="s">
        <v>141</v>
      </c>
      <c r="B211" s="1" t="s">
        <v>142</v>
      </c>
      <c r="C211" s="1" t="s">
        <v>137</v>
      </c>
      <c r="D211" s="1" t="s">
        <v>138</v>
      </c>
      <c r="E211" s="1" t="s">
        <v>94</v>
      </c>
      <c r="F211" s="1" t="s">
        <v>139</v>
      </c>
      <c r="G211" s="1" t="s">
        <v>140</v>
      </c>
      <c r="H211" s="1" t="s">
        <v>63</v>
      </c>
      <c r="I211" s="2">
        <v>72.61</v>
      </c>
      <c r="J211" s="2">
        <v>36.880000000000003</v>
      </c>
      <c r="K211" s="2">
        <f t="shared" si="26"/>
        <v>11.72</v>
      </c>
      <c r="L211" s="2">
        <f t="shared" si="27"/>
        <v>0</v>
      </c>
      <c r="P211" s="6">
        <v>9.48</v>
      </c>
      <c r="Q211" s="5">
        <v>3314.6864999999998</v>
      </c>
      <c r="R211" s="7">
        <v>2.2400000000000002</v>
      </c>
      <c r="S211" s="5">
        <v>387.072</v>
      </c>
      <c r="AL211" s="5" t="str">
        <f t="shared" si="31"/>
        <v/>
      </c>
      <c r="AN211" s="5" t="str">
        <f t="shared" si="32"/>
        <v/>
      </c>
      <c r="AP211" s="5" t="str">
        <f t="shared" si="33"/>
        <v/>
      </c>
      <c r="AS211" s="5">
        <f t="shared" si="28"/>
        <v>3701.7584999999999</v>
      </c>
      <c r="AT211" s="11">
        <f t="shared" si="29"/>
        <v>0.39432737637368875</v>
      </c>
      <c r="AU211" s="5">
        <f t="shared" si="30"/>
        <v>394.32737637368876</v>
      </c>
    </row>
    <row r="212" spans="1:47" x14ac:dyDescent="0.25">
      <c r="A212" s="1" t="s">
        <v>143</v>
      </c>
      <c r="B212" s="1" t="s">
        <v>136</v>
      </c>
      <c r="C212" s="1" t="s">
        <v>137</v>
      </c>
      <c r="D212" s="1" t="s">
        <v>138</v>
      </c>
      <c r="E212" s="1" t="s">
        <v>86</v>
      </c>
      <c r="F212" s="1" t="s">
        <v>139</v>
      </c>
      <c r="G212" s="1" t="s">
        <v>140</v>
      </c>
      <c r="H212" s="1" t="s">
        <v>63</v>
      </c>
      <c r="J212" s="2">
        <v>4.59</v>
      </c>
      <c r="K212" s="2">
        <f t="shared" si="26"/>
        <v>1.53</v>
      </c>
      <c r="L212" s="2">
        <f t="shared" si="27"/>
        <v>0</v>
      </c>
      <c r="P212" s="6">
        <v>1.53</v>
      </c>
      <c r="Q212" s="5">
        <v>534.96199999999999</v>
      </c>
      <c r="AL212" s="5" t="str">
        <f t="shared" si="31"/>
        <v/>
      </c>
      <c r="AN212" s="5" t="str">
        <f t="shared" si="32"/>
        <v/>
      </c>
      <c r="AP212" s="5" t="str">
        <f t="shared" si="33"/>
        <v/>
      </c>
      <c r="AS212" s="5">
        <f t="shared" si="28"/>
        <v>534.96199999999999</v>
      </c>
      <c r="AT212" s="11">
        <f t="shared" si="29"/>
        <v>5.6986473299006753E-2</v>
      </c>
      <c r="AU212" s="5">
        <f t="shared" si="30"/>
        <v>56.986473299006754</v>
      </c>
    </row>
    <row r="213" spans="1:47" x14ac:dyDescent="0.25">
      <c r="A213" s="1" t="s">
        <v>144</v>
      </c>
      <c r="B213" s="1" t="s">
        <v>57</v>
      </c>
      <c r="C213" s="1" t="s">
        <v>58</v>
      </c>
      <c r="D213" s="1" t="s">
        <v>59</v>
      </c>
      <c r="E213" s="1" t="s">
        <v>78</v>
      </c>
      <c r="F213" s="1" t="s">
        <v>139</v>
      </c>
      <c r="G213" s="1" t="s">
        <v>140</v>
      </c>
      <c r="H213" s="1" t="s">
        <v>63</v>
      </c>
      <c r="I213" s="2">
        <v>130.72999999999999</v>
      </c>
      <c r="J213" s="2">
        <v>28.1</v>
      </c>
      <c r="K213" s="2">
        <f t="shared" si="26"/>
        <v>3.91</v>
      </c>
      <c r="L213" s="2">
        <f t="shared" si="27"/>
        <v>0</v>
      </c>
      <c r="R213" s="7">
        <v>0.89</v>
      </c>
      <c r="S213" s="5">
        <v>170.88</v>
      </c>
      <c r="T213" s="8">
        <v>3.02</v>
      </c>
      <c r="U213" s="5">
        <v>174.405</v>
      </c>
      <c r="AL213" s="5" t="str">
        <f t="shared" si="31"/>
        <v/>
      </c>
      <c r="AN213" s="5" t="str">
        <f t="shared" si="32"/>
        <v/>
      </c>
      <c r="AP213" s="5" t="str">
        <f t="shared" si="33"/>
        <v/>
      </c>
      <c r="AS213" s="5">
        <f t="shared" si="28"/>
        <v>345.28499999999997</v>
      </c>
      <c r="AT213" s="11">
        <f t="shared" si="29"/>
        <v>3.6781256300536379E-2</v>
      </c>
      <c r="AU213" s="5">
        <f t="shared" si="30"/>
        <v>36.781256300536384</v>
      </c>
    </row>
    <row r="214" spans="1:47" x14ac:dyDescent="0.25">
      <c r="A214" s="1" t="s">
        <v>144</v>
      </c>
      <c r="B214" s="1" t="s">
        <v>57</v>
      </c>
      <c r="C214" s="1" t="s">
        <v>58</v>
      </c>
      <c r="D214" s="1" t="s">
        <v>59</v>
      </c>
      <c r="E214" s="1" t="s">
        <v>77</v>
      </c>
      <c r="F214" s="1" t="s">
        <v>139</v>
      </c>
      <c r="G214" s="1" t="s">
        <v>140</v>
      </c>
      <c r="H214" s="1" t="s">
        <v>63</v>
      </c>
      <c r="I214" s="2">
        <v>130.72999999999999</v>
      </c>
      <c r="J214" s="2">
        <v>36.409999999999997</v>
      </c>
      <c r="K214" s="2">
        <f t="shared" si="26"/>
        <v>15.5</v>
      </c>
      <c r="L214" s="2">
        <f t="shared" si="27"/>
        <v>0</v>
      </c>
      <c r="P214" s="6">
        <v>4.0199999999999996</v>
      </c>
      <c r="Q214" s="5">
        <v>1561.77</v>
      </c>
      <c r="R214" s="7">
        <v>11.48</v>
      </c>
      <c r="S214" s="5">
        <v>2204.16</v>
      </c>
      <c r="AL214" s="5" t="str">
        <f t="shared" si="31"/>
        <v/>
      </c>
      <c r="AN214" s="5" t="str">
        <f t="shared" si="32"/>
        <v/>
      </c>
      <c r="AP214" s="5" t="str">
        <f t="shared" si="33"/>
        <v/>
      </c>
      <c r="AS214" s="5">
        <f t="shared" si="28"/>
        <v>3765.93</v>
      </c>
      <c r="AT214" s="11">
        <f t="shared" si="29"/>
        <v>0.40116320297690017</v>
      </c>
      <c r="AU214" s="5">
        <f t="shared" si="30"/>
        <v>401.16320297690015</v>
      </c>
    </row>
    <row r="215" spans="1:47" x14ac:dyDescent="0.25">
      <c r="A215" s="1" t="s">
        <v>144</v>
      </c>
      <c r="B215" s="1" t="s">
        <v>57</v>
      </c>
      <c r="C215" s="1" t="s">
        <v>58</v>
      </c>
      <c r="D215" s="1" t="s">
        <v>59</v>
      </c>
      <c r="E215" s="1" t="s">
        <v>86</v>
      </c>
      <c r="F215" s="1" t="s">
        <v>139</v>
      </c>
      <c r="G215" s="1" t="s">
        <v>140</v>
      </c>
      <c r="H215" s="1" t="s">
        <v>63</v>
      </c>
      <c r="I215" s="2">
        <v>130.72999999999999</v>
      </c>
      <c r="J215" s="2">
        <v>24.31</v>
      </c>
      <c r="K215" s="2">
        <f t="shared" si="26"/>
        <v>23.869999999999997</v>
      </c>
      <c r="L215" s="2">
        <f t="shared" si="27"/>
        <v>0</v>
      </c>
      <c r="R215" s="7">
        <v>18.86</v>
      </c>
      <c r="S215" s="5">
        <v>3621.12</v>
      </c>
      <c r="T215" s="8">
        <v>5.01</v>
      </c>
      <c r="U215" s="5">
        <v>289.32749999999999</v>
      </c>
      <c r="AL215" s="5" t="str">
        <f t="shared" si="31"/>
        <v/>
      </c>
      <c r="AN215" s="5" t="str">
        <f t="shared" si="32"/>
        <v/>
      </c>
      <c r="AP215" s="5" t="str">
        <f t="shared" si="33"/>
        <v/>
      </c>
      <c r="AS215" s="5">
        <f t="shared" si="28"/>
        <v>3910.4474999999998</v>
      </c>
      <c r="AT215" s="11">
        <f t="shared" si="29"/>
        <v>0.41655783410021213</v>
      </c>
      <c r="AU215" s="5">
        <f t="shared" si="30"/>
        <v>416.55783410021212</v>
      </c>
    </row>
    <row r="216" spans="1:47" x14ac:dyDescent="0.25">
      <c r="A216" s="1" t="s">
        <v>145</v>
      </c>
      <c r="B216" s="1" t="s">
        <v>142</v>
      </c>
      <c r="C216" s="1" t="s">
        <v>137</v>
      </c>
      <c r="D216" s="1" t="s">
        <v>138</v>
      </c>
      <c r="E216" s="1" t="s">
        <v>86</v>
      </c>
      <c r="F216" s="1" t="s">
        <v>139</v>
      </c>
      <c r="G216" s="1" t="s">
        <v>140</v>
      </c>
      <c r="H216" s="1" t="s">
        <v>63</v>
      </c>
      <c r="I216" s="2">
        <v>2.75</v>
      </c>
      <c r="J216" s="2">
        <v>2.75</v>
      </c>
      <c r="K216" s="2">
        <f t="shared" si="26"/>
        <v>1.35</v>
      </c>
      <c r="L216" s="2">
        <f t="shared" si="27"/>
        <v>0</v>
      </c>
      <c r="P216" s="6">
        <v>1.35</v>
      </c>
      <c r="Q216" s="5">
        <v>472.02600000000001</v>
      </c>
      <c r="AL216" s="5" t="str">
        <f t="shared" si="31"/>
        <v/>
      </c>
      <c r="AN216" s="5" t="str">
        <f t="shared" si="32"/>
        <v/>
      </c>
      <c r="AP216" s="5" t="str">
        <f t="shared" si="33"/>
        <v/>
      </c>
      <c r="AS216" s="5">
        <f t="shared" si="28"/>
        <v>472.02600000000001</v>
      </c>
      <c r="AT216" s="11">
        <f t="shared" si="29"/>
        <v>5.0282257516303892E-2</v>
      </c>
      <c r="AU216" s="5">
        <f t="shared" si="30"/>
        <v>50.282257516303893</v>
      </c>
    </row>
    <row r="217" spans="1:47" ht="15" customHeight="1" x14ac:dyDescent="0.25">
      <c r="A217" s="1" t="s">
        <v>146</v>
      </c>
      <c r="B217" s="1" t="s">
        <v>147</v>
      </c>
      <c r="C217" s="1" t="s">
        <v>148</v>
      </c>
      <c r="D217" s="1" t="s">
        <v>149</v>
      </c>
      <c r="E217" s="1" t="s">
        <v>105</v>
      </c>
      <c r="F217" s="1" t="s">
        <v>150</v>
      </c>
      <c r="G217" s="1" t="s">
        <v>140</v>
      </c>
      <c r="H217" s="1" t="s">
        <v>63</v>
      </c>
      <c r="I217" s="2">
        <v>137.02000000000001</v>
      </c>
      <c r="J217" s="2">
        <v>36.15</v>
      </c>
      <c r="K217" s="2">
        <f t="shared" si="26"/>
        <v>32.01</v>
      </c>
      <c r="L217" s="2">
        <f t="shared" si="27"/>
        <v>0</v>
      </c>
      <c r="P217" s="6">
        <v>3.21</v>
      </c>
      <c r="Q217" s="5">
        <v>1247.085</v>
      </c>
      <c r="R217" s="7">
        <v>23.66</v>
      </c>
      <c r="S217" s="5">
        <v>4542.72</v>
      </c>
      <c r="T217" s="8">
        <v>5.14</v>
      </c>
      <c r="U217" s="5">
        <v>296.83499999999998</v>
      </c>
      <c r="AL217" s="5" t="str">
        <f t="shared" si="31"/>
        <v/>
      </c>
      <c r="AN217" s="5" t="str">
        <f t="shared" si="32"/>
        <v/>
      </c>
      <c r="AP217" s="5" t="str">
        <f t="shared" si="33"/>
        <v/>
      </c>
      <c r="AS217" s="5">
        <f t="shared" si="28"/>
        <v>6086.64</v>
      </c>
      <c r="AT217" s="11">
        <f t="shared" si="29"/>
        <v>0.64837530112543784</v>
      </c>
      <c r="AU217" s="5">
        <f t="shared" si="30"/>
        <v>648.37530112543789</v>
      </c>
    </row>
    <row r="218" spans="1:47" x14ac:dyDescent="0.25">
      <c r="A218" s="1" t="s">
        <v>146</v>
      </c>
      <c r="B218" s="1" t="s">
        <v>147</v>
      </c>
      <c r="C218" s="1" t="s">
        <v>148</v>
      </c>
      <c r="D218" s="1" t="s">
        <v>149</v>
      </c>
      <c r="E218" s="1" t="s">
        <v>94</v>
      </c>
      <c r="F218" s="1" t="s">
        <v>150</v>
      </c>
      <c r="G218" s="1" t="s">
        <v>140</v>
      </c>
      <c r="H218" s="1" t="s">
        <v>63</v>
      </c>
      <c r="I218" s="2">
        <v>137.02000000000001</v>
      </c>
      <c r="J218" s="2">
        <v>37.42</v>
      </c>
      <c r="K218" s="2">
        <f t="shared" si="26"/>
        <v>25.47</v>
      </c>
      <c r="L218" s="2">
        <f t="shared" si="27"/>
        <v>0</v>
      </c>
      <c r="P218" s="6">
        <v>6.06</v>
      </c>
      <c r="Q218" s="5">
        <v>2354.31</v>
      </c>
      <c r="R218" s="7">
        <v>19.41</v>
      </c>
      <c r="S218" s="5">
        <v>3726.72</v>
      </c>
      <c r="AL218" s="5" t="str">
        <f t="shared" si="31"/>
        <v/>
      </c>
      <c r="AN218" s="5" t="str">
        <f t="shared" si="32"/>
        <v/>
      </c>
      <c r="AP218" s="5" t="str">
        <f t="shared" si="33"/>
        <v/>
      </c>
      <c r="AS218" s="5">
        <f t="shared" si="28"/>
        <v>6081.03</v>
      </c>
      <c r="AT218" s="11">
        <f t="shared" si="29"/>
        <v>0.64777769958512754</v>
      </c>
      <c r="AU218" s="5">
        <f t="shared" si="30"/>
        <v>647.77769958512761</v>
      </c>
    </row>
    <row r="219" spans="1:47" x14ac:dyDescent="0.25">
      <c r="A219" s="1" t="s">
        <v>146</v>
      </c>
      <c r="B219" s="1" t="s">
        <v>147</v>
      </c>
      <c r="C219" s="1" t="s">
        <v>148</v>
      </c>
      <c r="D219" s="1" t="s">
        <v>149</v>
      </c>
      <c r="E219" s="1" t="s">
        <v>86</v>
      </c>
      <c r="F219" s="1" t="s">
        <v>150</v>
      </c>
      <c r="G219" s="1" t="s">
        <v>140</v>
      </c>
      <c r="H219" s="1" t="s">
        <v>63</v>
      </c>
      <c r="I219" s="2">
        <v>137.02000000000001</v>
      </c>
      <c r="J219" s="2">
        <v>7.0000000000000007E-2</v>
      </c>
      <c r="K219" s="2">
        <f t="shared" si="26"/>
        <v>0.16</v>
      </c>
      <c r="L219" s="2">
        <f t="shared" si="27"/>
        <v>0</v>
      </c>
      <c r="P219" s="6">
        <v>0.02</v>
      </c>
      <c r="Q219" s="5">
        <v>7.77</v>
      </c>
      <c r="R219" s="7">
        <v>0.14000000000000001</v>
      </c>
      <c r="S219" s="5">
        <v>26.88</v>
      </c>
      <c r="AL219" s="5" t="str">
        <f t="shared" si="31"/>
        <v/>
      </c>
      <c r="AN219" s="5" t="str">
        <f t="shared" si="32"/>
        <v/>
      </c>
      <c r="AP219" s="5" t="str">
        <f t="shared" si="33"/>
        <v/>
      </c>
      <c r="AS219" s="5">
        <f t="shared" si="28"/>
        <v>34.65</v>
      </c>
      <c r="AT219" s="11">
        <f t="shared" si="29"/>
        <v>3.6910683372100893E-3</v>
      </c>
      <c r="AU219" s="5">
        <f t="shared" si="30"/>
        <v>3.6910683372100896</v>
      </c>
    </row>
    <row r="220" spans="1:47" x14ac:dyDescent="0.25">
      <c r="A220" s="1" t="s">
        <v>151</v>
      </c>
      <c r="B220" s="1" t="s">
        <v>107</v>
      </c>
      <c r="C220" s="1" t="s">
        <v>108</v>
      </c>
      <c r="D220" s="1" t="s">
        <v>109</v>
      </c>
      <c r="E220" s="1" t="s">
        <v>65</v>
      </c>
      <c r="F220" s="1" t="s">
        <v>150</v>
      </c>
      <c r="G220" s="1" t="s">
        <v>140</v>
      </c>
      <c r="H220" s="1" t="s">
        <v>63</v>
      </c>
      <c r="I220" s="2">
        <v>141</v>
      </c>
      <c r="J220" s="2">
        <v>31.84</v>
      </c>
      <c r="K220" s="2">
        <f t="shared" si="26"/>
        <v>17.41</v>
      </c>
      <c r="L220" s="2">
        <f t="shared" si="27"/>
        <v>0</v>
      </c>
      <c r="P220" s="6">
        <v>0.87</v>
      </c>
      <c r="Q220" s="5">
        <v>337.995</v>
      </c>
      <c r="R220" s="7">
        <v>14.01</v>
      </c>
      <c r="S220" s="5">
        <v>2689.92</v>
      </c>
      <c r="T220" s="8">
        <v>2.5299999999999998</v>
      </c>
      <c r="U220" s="5">
        <v>146.10749999999999</v>
      </c>
      <c r="AL220" s="5" t="str">
        <f t="shared" si="31"/>
        <v/>
      </c>
      <c r="AN220" s="5" t="str">
        <f t="shared" si="32"/>
        <v/>
      </c>
      <c r="AP220" s="5" t="str">
        <f t="shared" si="33"/>
        <v/>
      </c>
      <c r="AS220" s="5">
        <f t="shared" si="28"/>
        <v>3174.0225</v>
      </c>
      <c r="AT220" s="11">
        <f t="shared" si="29"/>
        <v>0.33811064794638995</v>
      </c>
      <c r="AU220" s="5">
        <f t="shared" si="30"/>
        <v>338.11064794638997</v>
      </c>
    </row>
    <row r="221" spans="1:47" x14ac:dyDescent="0.25">
      <c r="A221" s="1" t="s">
        <v>151</v>
      </c>
      <c r="B221" s="1" t="s">
        <v>107</v>
      </c>
      <c r="C221" s="1" t="s">
        <v>108</v>
      </c>
      <c r="D221" s="1" t="s">
        <v>109</v>
      </c>
      <c r="E221" s="1" t="s">
        <v>78</v>
      </c>
      <c r="F221" s="1" t="s">
        <v>150</v>
      </c>
      <c r="G221" s="1" t="s">
        <v>140</v>
      </c>
      <c r="H221" s="1" t="s">
        <v>63</v>
      </c>
      <c r="I221" s="2">
        <v>141</v>
      </c>
      <c r="J221" s="2">
        <v>32</v>
      </c>
      <c r="K221" s="2">
        <f t="shared" si="26"/>
        <v>13.38</v>
      </c>
      <c r="L221" s="2">
        <f t="shared" si="27"/>
        <v>0</v>
      </c>
      <c r="R221" s="7">
        <v>3.33</v>
      </c>
      <c r="S221" s="5">
        <v>639.36</v>
      </c>
      <c r="T221" s="8">
        <v>10.050000000000001</v>
      </c>
      <c r="U221" s="5">
        <v>580.38499999999999</v>
      </c>
      <c r="AL221" s="5" t="str">
        <f t="shared" si="31"/>
        <v/>
      </c>
      <c r="AN221" s="5" t="str">
        <f t="shared" si="32"/>
        <v/>
      </c>
      <c r="AP221" s="5" t="str">
        <f t="shared" si="33"/>
        <v/>
      </c>
      <c r="AS221" s="5">
        <f t="shared" si="28"/>
        <v>1219.7449999999999</v>
      </c>
      <c r="AT221" s="11">
        <f t="shared" si="29"/>
        <v>0.129932529551813</v>
      </c>
      <c r="AU221" s="5">
        <f t="shared" si="30"/>
        <v>129.93252955181299</v>
      </c>
    </row>
    <row r="222" spans="1:47" x14ac:dyDescent="0.25">
      <c r="A222" s="1" t="s">
        <v>151</v>
      </c>
      <c r="B222" s="1" t="s">
        <v>107</v>
      </c>
      <c r="C222" s="1" t="s">
        <v>108</v>
      </c>
      <c r="D222" s="1" t="s">
        <v>109</v>
      </c>
      <c r="E222" s="1" t="s">
        <v>77</v>
      </c>
      <c r="F222" s="1" t="s">
        <v>150</v>
      </c>
      <c r="G222" s="1" t="s">
        <v>140</v>
      </c>
      <c r="H222" s="1" t="s">
        <v>63</v>
      </c>
      <c r="I222" s="2">
        <v>141</v>
      </c>
      <c r="J222" s="2">
        <v>36.86</v>
      </c>
      <c r="K222" s="2">
        <f t="shared" si="26"/>
        <v>35.17</v>
      </c>
      <c r="L222" s="2">
        <f t="shared" si="27"/>
        <v>1.7</v>
      </c>
      <c r="P222" s="6">
        <v>17.95</v>
      </c>
      <c r="Q222" s="5">
        <v>6973.5749999999998</v>
      </c>
      <c r="R222" s="7">
        <v>17.22</v>
      </c>
      <c r="S222" s="5">
        <v>3306.24</v>
      </c>
      <c r="AL222" s="5" t="str">
        <f t="shared" si="31"/>
        <v/>
      </c>
      <c r="AN222" s="5" t="str">
        <f t="shared" si="32"/>
        <v/>
      </c>
      <c r="AP222" s="5" t="str">
        <f t="shared" si="33"/>
        <v/>
      </c>
      <c r="AR222" s="2">
        <v>1.7</v>
      </c>
      <c r="AS222" s="5">
        <f t="shared" si="28"/>
        <v>10279.814999999999</v>
      </c>
      <c r="AT222" s="11">
        <f t="shared" si="29"/>
        <v>1.095050495205695</v>
      </c>
      <c r="AU222" s="5">
        <f t="shared" si="30"/>
        <v>1095.0504952056951</v>
      </c>
    </row>
    <row r="223" spans="1:47" x14ac:dyDescent="0.25">
      <c r="A223" s="1" t="s">
        <v>151</v>
      </c>
      <c r="B223" s="1" t="s">
        <v>107</v>
      </c>
      <c r="C223" s="1" t="s">
        <v>108</v>
      </c>
      <c r="D223" s="1" t="s">
        <v>109</v>
      </c>
      <c r="E223" s="1" t="s">
        <v>86</v>
      </c>
      <c r="F223" s="1" t="s">
        <v>150</v>
      </c>
      <c r="G223" s="1" t="s">
        <v>140</v>
      </c>
      <c r="H223" s="1" t="s">
        <v>63</v>
      </c>
      <c r="I223" s="2">
        <v>141</v>
      </c>
      <c r="J223" s="2">
        <v>37.369999999999997</v>
      </c>
      <c r="K223" s="2">
        <f t="shared" si="26"/>
        <v>35.35</v>
      </c>
      <c r="L223" s="2">
        <f t="shared" si="27"/>
        <v>1.9</v>
      </c>
      <c r="P223" s="6">
        <v>3.74</v>
      </c>
      <c r="Q223" s="5">
        <v>1452.99</v>
      </c>
      <c r="R223" s="7">
        <v>17.43</v>
      </c>
      <c r="S223" s="5">
        <v>3346.56</v>
      </c>
      <c r="T223" s="8">
        <v>11.8</v>
      </c>
      <c r="U223" s="5">
        <v>681.45249999999999</v>
      </c>
      <c r="Z223" s="9">
        <v>2.38</v>
      </c>
      <c r="AA223" s="5">
        <v>56.70675</v>
      </c>
      <c r="AL223" s="5" t="str">
        <f t="shared" si="31"/>
        <v/>
      </c>
      <c r="AN223" s="5" t="str">
        <f t="shared" si="32"/>
        <v/>
      </c>
      <c r="AP223" s="5" t="str">
        <f t="shared" si="33"/>
        <v/>
      </c>
      <c r="AR223" s="2">
        <v>1.9</v>
      </c>
      <c r="AS223" s="5">
        <f t="shared" si="28"/>
        <v>5537.7092500000008</v>
      </c>
      <c r="AT223" s="11">
        <f t="shared" si="29"/>
        <v>0.58990081596970956</v>
      </c>
      <c r="AU223" s="5">
        <f t="shared" si="30"/>
        <v>589.90081596970958</v>
      </c>
    </row>
    <row r="224" spans="1:47" x14ac:dyDescent="0.25">
      <c r="A224" s="1" t="s">
        <v>151</v>
      </c>
      <c r="B224" s="1" t="s">
        <v>107</v>
      </c>
      <c r="C224" s="1" t="s">
        <v>108</v>
      </c>
      <c r="D224" s="1" t="s">
        <v>109</v>
      </c>
      <c r="E224" s="1" t="s">
        <v>110</v>
      </c>
      <c r="F224" s="1" t="s">
        <v>152</v>
      </c>
      <c r="G224" s="1" t="s">
        <v>140</v>
      </c>
      <c r="H224" s="1" t="s">
        <v>63</v>
      </c>
      <c r="I224" s="2">
        <v>141</v>
      </c>
      <c r="J224" s="2">
        <v>0.06</v>
      </c>
      <c r="K224" s="2">
        <f t="shared" si="26"/>
        <v>0.06</v>
      </c>
      <c r="L224" s="2">
        <f t="shared" si="27"/>
        <v>0</v>
      </c>
      <c r="R224" s="7">
        <v>0.03</v>
      </c>
      <c r="S224" s="5">
        <v>5.76</v>
      </c>
      <c r="T224" s="8">
        <v>0.03</v>
      </c>
      <c r="U224" s="5">
        <v>1.7324999999999999</v>
      </c>
      <c r="AL224" s="5" t="str">
        <f t="shared" si="31"/>
        <v/>
      </c>
      <c r="AN224" s="5" t="str">
        <f t="shared" si="32"/>
        <v/>
      </c>
      <c r="AP224" s="5" t="str">
        <f t="shared" si="33"/>
        <v/>
      </c>
      <c r="AS224" s="5">
        <f t="shared" si="28"/>
        <v>7.4924999999999997</v>
      </c>
      <c r="AT224" s="11">
        <f t="shared" si="29"/>
        <v>7.9813360798114267E-4</v>
      </c>
      <c r="AU224" s="5">
        <f t="shared" si="30"/>
        <v>0.79813360798114263</v>
      </c>
    </row>
    <row r="225" spans="1:47" x14ac:dyDescent="0.25">
      <c r="A225" s="1" t="s">
        <v>153</v>
      </c>
      <c r="B225" s="1" t="s">
        <v>107</v>
      </c>
      <c r="C225" s="1" t="s">
        <v>108</v>
      </c>
      <c r="D225" s="1" t="s">
        <v>109</v>
      </c>
      <c r="E225" s="1" t="s">
        <v>68</v>
      </c>
      <c r="F225" s="1" t="s">
        <v>150</v>
      </c>
      <c r="G225" s="1" t="s">
        <v>140</v>
      </c>
      <c r="H225" s="1" t="s">
        <v>63</v>
      </c>
      <c r="I225" s="2">
        <v>155.30000000000001</v>
      </c>
      <c r="J225" s="2">
        <v>41.8</v>
      </c>
      <c r="K225" s="2">
        <f t="shared" si="26"/>
        <v>0.37</v>
      </c>
      <c r="L225" s="2">
        <f t="shared" si="27"/>
        <v>0</v>
      </c>
      <c r="R225" s="7">
        <v>0.18</v>
      </c>
      <c r="S225" s="5">
        <v>34.56</v>
      </c>
      <c r="T225" s="8">
        <v>0.19</v>
      </c>
      <c r="U225" s="5">
        <v>10.9725</v>
      </c>
      <c r="AL225" s="5" t="str">
        <f t="shared" si="31"/>
        <v/>
      </c>
      <c r="AN225" s="5" t="str">
        <f t="shared" si="32"/>
        <v/>
      </c>
      <c r="AP225" s="5" t="str">
        <f t="shared" si="33"/>
        <v/>
      </c>
      <c r="AS225" s="5">
        <f t="shared" si="28"/>
        <v>45.532499999999999</v>
      </c>
      <c r="AT225" s="11">
        <f t="shared" si="29"/>
        <v>4.850319453507025E-3</v>
      </c>
      <c r="AU225" s="5">
        <f t="shared" si="30"/>
        <v>4.8503194535070246</v>
      </c>
    </row>
    <row r="226" spans="1:47" x14ac:dyDescent="0.25">
      <c r="A226" s="1" t="s">
        <v>153</v>
      </c>
      <c r="B226" s="1" t="s">
        <v>107</v>
      </c>
      <c r="C226" s="1" t="s">
        <v>108</v>
      </c>
      <c r="D226" s="1" t="s">
        <v>109</v>
      </c>
      <c r="E226" s="1" t="s">
        <v>67</v>
      </c>
      <c r="F226" s="1" t="s">
        <v>150</v>
      </c>
      <c r="G226" s="1" t="s">
        <v>140</v>
      </c>
      <c r="H226" s="1" t="s">
        <v>63</v>
      </c>
      <c r="I226" s="2">
        <v>155.30000000000001</v>
      </c>
      <c r="J226" s="2">
        <v>41.44</v>
      </c>
      <c r="K226" s="2">
        <f t="shared" si="26"/>
        <v>0.3</v>
      </c>
      <c r="L226" s="2">
        <f t="shared" si="27"/>
        <v>0</v>
      </c>
      <c r="R226" s="7">
        <v>0.22</v>
      </c>
      <c r="S226" s="5">
        <v>42.24</v>
      </c>
      <c r="T226" s="8">
        <v>0.08</v>
      </c>
      <c r="U226" s="5">
        <v>4.62</v>
      </c>
      <c r="AL226" s="5" t="str">
        <f t="shared" si="31"/>
        <v/>
      </c>
      <c r="AN226" s="5" t="str">
        <f t="shared" si="32"/>
        <v/>
      </c>
      <c r="AP226" s="5" t="str">
        <f t="shared" si="33"/>
        <v/>
      </c>
      <c r="AS226" s="5">
        <f t="shared" si="28"/>
        <v>46.86</v>
      </c>
      <c r="AT226" s="11">
        <f t="shared" si="29"/>
        <v>4.991730513179359E-3</v>
      </c>
      <c r="AU226" s="5">
        <f t="shared" si="30"/>
        <v>4.991730513179359</v>
      </c>
    </row>
    <row r="227" spans="1:47" x14ac:dyDescent="0.25">
      <c r="A227" s="1" t="s">
        <v>153</v>
      </c>
      <c r="B227" s="1" t="s">
        <v>107</v>
      </c>
      <c r="C227" s="1" t="s">
        <v>108</v>
      </c>
      <c r="D227" s="1" t="s">
        <v>109</v>
      </c>
      <c r="E227" s="1" t="s">
        <v>83</v>
      </c>
      <c r="F227" s="1" t="s">
        <v>152</v>
      </c>
      <c r="G227" s="1" t="s">
        <v>140</v>
      </c>
      <c r="H227" s="1" t="s">
        <v>63</v>
      </c>
      <c r="I227" s="2">
        <v>155.30000000000001</v>
      </c>
      <c r="J227" s="2">
        <v>7.0000000000000007E-2</v>
      </c>
      <c r="K227" s="2">
        <f t="shared" si="26"/>
        <v>0.06</v>
      </c>
      <c r="L227" s="2">
        <f t="shared" si="27"/>
        <v>0</v>
      </c>
      <c r="R227" s="7">
        <v>0.04</v>
      </c>
      <c r="S227" s="5">
        <v>7.68</v>
      </c>
      <c r="T227" s="8">
        <v>0.02</v>
      </c>
      <c r="U227" s="5">
        <v>1.155</v>
      </c>
      <c r="AL227" s="5" t="str">
        <f t="shared" si="31"/>
        <v/>
      </c>
      <c r="AN227" s="5" t="str">
        <f t="shared" si="32"/>
        <v/>
      </c>
      <c r="AP227" s="5" t="str">
        <f t="shared" si="33"/>
        <v/>
      </c>
      <c r="AS227" s="5">
        <f t="shared" si="28"/>
        <v>8.8349999999999991</v>
      </c>
      <c r="AT227" s="11">
        <f t="shared" si="29"/>
        <v>9.4114253273452062E-4</v>
      </c>
      <c r="AU227" s="5">
        <f t="shared" si="30"/>
        <v>0.94114253273452064</v>
      </c>
    </row>
    <row r="228" spans="1:47" x14ac:dyDescent="0.25">
      <c r="A228" s="1" t="s">
        <v>153</v>
      </c>
      <c r="B228" s="1" t="s">
        <v>107</v>
      </c>
      <c r="C228" s="1" t="s">
        <v>108</v>
      </c>
      <c r="D228" s="1" t="s">
        <v>109</v>
      </c>
      <c r="E228" s="1" t="s">
        <v>82</v>
      </c>
      <c r="F228" s="1" t="s">
        <v>152</v>
      </c>
      <c r="G228" s="1" t="s">
        <v>140</v>
      </c>
      <c r="H228" s="1" t="s">
        <v>63</v>
      </c>
      <c r="I228" s="2">
        <v>155.30000000000001</v>
      </c>
      <c r="J228" s="2">
        <v>7.0000000000000007E-2</v>
      </c>
      <c r="K228" s="2">
        <f t="shared" si="26"/>
        <v>7.0000000000000007E-2</v>
      </c>
      <c r="L228" s="2">
        <f t="shared" si="27"/>
        <v>0</v>
      </c>
      <c r="R228" s="7">
        <v>0.03</v>
      </c>
      <c r="S228" s="5">
        <v>5.76</v>
      </c>
      <c r="T228" s="8">
        <v>0.04</v>
      </c>
      <c r="U228" s="5">
        <v>2.31</v>
      </c>
      <c r="AL228" s="5" t="str">
        <f t="shared" si="31"/>
        <v/>
      </c>
      <c r="AN228" s="5" t="str">
        <f t="shared" si="32"/>
        <v/>
      </c>
      <c r="AP228" s="5" t="str">
        <f t="shared" si="33"/>
        <v/>
      </c>
      <c r="AS228" s="5">
        <f t="shared" si="28"/>
        <v>8.07</v>
      </c>
      <c r="AT228" s="11">
        <f t="shared" si="29"/>
        <v>8.5965141360131098E-4</v>
      </c>
      <c r="AU228" s="5">
        <f t="shared" si="30"/>
        <v>0.85965141360131092</v>
      </c>
    </row>
    <row r="229" spans="1:47" x14ac:dyDescent="0.25">
      <c r="A229" s="1" t="s">
        <v>154</v>
      </c>
      <c r="B229" s="1" t="s">
        <v>155</v>
      </c>
      <c r="C229" s="1" t="s">
        <v>156</v>
      </c>
      <c r="D229" s="1" t="s">
        <v>59</v>
      </c>
      <c r="E229" s="1" t="s">
        <v>77</v>
      </c>
      <c r="F229" s="1" t="s">
        <v>152</v>
      </c>
      <c r="G229" s="1" t="s">
        <v>140</v>
      </c>
      <c r="H229" s="1" t="s">
        <v>63</v>
      </c>
      <c r="I229" s="2">
        <v>159.38999999999999</v>
      </c>
      <c r="J229" s="2">
        <v>37.93</v>
      </c>
      <c r="K229" s="2">
        <f t="shared" si="26"/>
        <v>36.01</v>
      </c>
      <c r="L229" s="2">
        <f t="shared" si="27"/>
        <v>1.9100000000000001</v>
      </c>
      <c r="N229" s="4">
        <v>16.79</v>
      </c>
      <c r="O229" s="5">
        <v>9431.7824999999993</v>
      </c>
      <c r="P229" s="6">
        <v>19.22</v>
      </c>
      <c r="Q229" s="5">
        <v>7466.9699999999993</v>
      </c>
      <c r="AL229" s="5" t="str">
        <f t="shared" si="31"/>
        <v/>
      </c>
      <c r="AM229" s="3">
        <v>0.62</v>
      </c>
      <c r="AN229" s="5">
        <f t="shared" si="32"/>
        <v>1561.78</v>
      </c>
      <c r="AP229" s="5" t="str">
        <f t="shared" si="33"/>
        <v/>
      </c>
      <c r="AQ229" s="2">
        <v>1.29</v>
      </c>
      <c r="AS229" s="5">
        <f t="shared" si="28"/>
        <v>16898.752499999999</v>
      </c>
      <c r="AT229" s="11">
        <f t="shared" si="29"/>
        <v>1.8001284355295768</v>
      </c>
      <c r="AU229" s="5">
        <f t="shared" si="30"/>
        <v>1800.1284355295768</v>
      </c>
    </row>
    <row r="230" spans="1:47" x14ac:dyDescent="0.25">
      <c r="A230" s="1" t="s">
        <v>154</v>
      </c>
      <c r="B230" s="1" t="s">
        <v>155</v>
      </c>
      <c r="C230" s="1" t="s">
        <v>156</v>
      </c>
      <c r="D230" s="1" t="s">
        <v>59</v>
      </c>
      <c r="E230" s="1" t="s">
        <v>86</v>
      </c>
      <c r="F230" s="1" t="s">
        <v>152</v>
      </c>
      <c r="G230" s="1" t="s">
        <v>140</v>
      </c>
      <c r="H230" s="1" t="s">
        <v>63</v>
      </c>
      <c r="I230" s="2">
        <v>159.38999999999999</v>
      </c>
      <c r="J230" s="2">
        <v>38.880000000000003</v>
      </c>
      <c r="K230" s="2">
        <f t="shared" si="26"/>
        <v>38.880000000000003</v>
      </c>
      <c r="L230" s="2">
        <f t="shared" si="27"/>
        <v>0</v>
      </c>
      <c r="N230" s="4">
        <v>1.1100000000000001</v>
      </c>
      <c r="O230" s="5">
        <v>623.54250000000002</v>
      </c>
      <c r="P230" s="6">
        <v>37.770000000000003</v>
      </c>
      <c r="Q230" s="5">
        <v>14673.645</v>
      </c>
      <c r="AL230" s="5" t="str">
        <f t="shared" si="31"/>
        <v/>
      </c>
      <c r="AN230" s="5" t="str">
        <f t="shared" si="32"/>
        <v/>
      </c>
      <c r="AP230" s="5" t="str">
        <f t="shared" si="33"/>
        <v/>
      </c>
      <c r="AS230" s="5">
        <f t="shared" si="28"/>
        <v>15297.1875</v>
      </c>
      <c r="AT230" s="11">
        <f t="shared" si="29"/>
        <v>1.6295227829614998</v>
      </c>
      <c r="AU230" s="5">
        <f t="shared" si="30"/>
        <v>1629.5227829614996</v>
      </c>
    </row>
    <row r="231" spans="1:47" x14ac:dyDescent="0.25">
      <c r="A231" s="1" t="s">
        <v>154</v>
      </c>
      <c r="B231" s="1" t="s">
        <v>155</v>
      </c>
      <c r="C231" s="1" t="s">
        <v>156</v>
      </c>
      <c r="D231" s="1" t="s">
        <v>59</v>
      </c>
      <c r="E231" s="1" t="s">
        <v>94</v>
      </c>
      <c r="F231" s="1" t="s">
        <v>152</v>
      </c>
      <c r="G231" s="1" t="s">
        <v>140</v>
      </c>
      <c r="H231" s="1" t="s">
        <v>63</v>
      </c>
      <c r="I231" s="2">
        <v>159.38999999999999</v>
      </c>
      <c r="J231" s="2">
        <v>39.35</v>
      </c>
      <c r="K231" s="2">
        <f t="shared" si="26"/>
        <v>39.35</v>
      </c>
      <c r="L231" s="2">
        <f t="shared" si="27"/>
        <v>0</v>
      </c>
      <c r="P231" s="6">
        <v>25.66</v>
      </c>
      <c r="Q231" s="5">
        <v>9968.91</v>
      </c>
      <c r="R231" s="7">
        <v>13.69</v>
      </c>
      <c r="S231" s="5">
        <v>2628.48</v>
      </c>
      <c r="AL231" s="5" t="str">
        <f t="shared" si="31"/>
        <v/>
      </c>
      <c r="AN231" s="5" t="str">
        <f t="shared" si="32"/>
        <v/>
      </c>
      <c r="AP231" s="5" t="str">
        <f t="shared" si="33"/>
        <v/>
      </c>
      <c r="AS231" s="5">
        <f t="shared" si="28"/>
        <v>12597.39</v>
      </c>
      <c r="AT231" s="11">
        <f t="shared" si="29"/>
        <v>1.3419286395522947</v>
      </c>
      <c r="AU231" s="5">
        <f t="shared" si="30"/>
        <v>1341.9286395522947</v>
      </c>
    </row>
    <row r="232" spans="1:47" x14ac:dyDescent="0.25">
      <c r="A232" s="1" t="s">
        <v>154</v>
      </c>
      <c r="B232" s="1" t="s">
        <v>155</v>
      </c>
      <c r="C232" s="1" t="s">
        <v>156</v>
      </c>
      <c r="D232" s="1" t="s">
        <v>59</v>
      </c>
      <c r="E232" s="1" t="s">
        <v>105</v>
      </c>
      <c r="F232" s="1" t="s">
        <v>152</v>
      </c>
      <c r="G232" s="1" t="s">
        <v>140</v>
      </c>
      <c r="H232" s="1" t="s">
        <v>63</v>
      </c>
      <c r="I232" s="2">
        <v>159.38999999999999</v>
      </c>
      <c r="J232" s="2">
        <v>38.28</v>
      </c>
      <c r="K232" s="2">
        <f t="shared" si="26"/>
        <v>38.28</v>
      </c>
      <c r="L232" s="2">
        <f t="shared" si="27"/>
        <v>0</v>
      </c>
      <c r="P232" s="6">
        <v>18.22</v>
      </c>
      <c r="Q232" s="5">
        <v>7078.4699999999993</v>
      </c>
      <c r="R232" s="7">
        <v>18.87</v>
      </c>
      <c r="S232" s="5">
        <v>3623.04</v>
      </c>
      <c r="T232" s="8">
        <v>1.19</v>
      </c>
      <c r="U232" s="5">
        <v>68.722499999999997</v>
      </c>
      <c r="AL232" s="5" t="str">
        <f t="shared" si="31"/>
        <v/>
      </c>
      <c r="AN232" s="5" t="str">
        <f t="shared" si="32"/>
        <v/>
      </c>
      <c r="AP232" s="5" t="str">
        <f t="shared" si="33"/>
        <v/>
      </c>
      <c r="AS232" s="5">
        <f t="shared" si="28"/>
        <v>10770.232499999998</v>
      </c>
      <c r="AT232" s="11">
        <f t="shared" si="29"/>
        <v>1.1472918950978661</v>
      </c>
      <c r="AU232" s="5">
        <f t="shared" si="30"/>
        <v>1147.291895097866</v>
      </c>
    </row>
    <row r="233" spans="1:47" x14ac:dyDescent="0.25">
      <c r="A233" s="1" t="s">
        <v>157</v>
      </c>
      <c r="B233" s="1" t="s">
        <v>158</v>
      </c>
      <c r="C233" s="1" t="s">
        <v>159</v>
      </c>
      <c r="D233" s="1" t="s">
        <v>160</v>
      </c>
      <c r="E233" s="1" t="s">
        <v>96</v>
      </c>
      <c r="F233" s="1" t="s">
        <v>152</v>
      </c>
      <c r="G233" s="1" t="s">
        <v>140</v>
      </c>
      <c r="H233" s="1" t="s">
        <v>63</v>
      </c>
      <c r="I233" s="2">
        <v>140</v>
      </c>
      <c r="J233" s="2">
        <v>35.729999999999997</v>
      </c>
      <c r="K233" s="2">
        <f t="shared" si="26"/>
        <v>35.72</v>
      </c>
      <c r="L233" s="2">
        <f t="shared" si="27"/>
        <v>0</v>
      </c>
      <c r="P233" s="6">
        <v>20.239999999999998</v>
      </c>
      <c r="Q233" s="5">
        <v>7863.24</v>
      </c>
      <c r="R233" s="7">
        <v>15.48</v>
      </c>
      <c r="S233" s="5">
        <v>2972.16</v>
      </c>
      <c r="AL233" s="5" t="str">
        <f t="shared" si="31"/>
        <v/>
      </c>
      <c r="AN233" s="5" t="str">
        <f t="shared" si="32"/>
        <v/>
      </c>
      <c r="AP233" s="5" t="str">
        <f t="shared" si="33"/>
        <v/>
      </c>
      <c r="AS233" s="5">
        <f t="shared" si="28"/>
        <v>10835.4</v>
      </c>
      <c r="AT233" s="11">
        <f t="shared" si="29"/>
        <v>1.1542338199424591</v>
      </c>
      <c r="AU233" s="5">
        <f t="shared" si="30"/>
        <v>1154.2338199424591</v>
      </c>
    </row>
    <row r="234" spans="1:47" x14ac:dyDescent="0.25">
      <c r="A234" s="1" t="s">
        <v>157</v>
      </c>
      <c r="B234" s="1" t="s">
        <v>158</v>
      </c>
      <c r="C234" s="1" t="s">
        <v>159</v>
      </c>
      <c r="D234" s="1" t="s">
        <v>160</v>
      </c>
      <c r="E234" s="1" t="s">
        <v>78</v>
      </c>
      <c r="F234" s="1" t="s">
        <v>152</v>
      </c>
      <c r="G234" s="1" t="s">
        <v>140</v>
      </c>
      <c r="H234" s="1" t="s">
        <v>63</v>
      </c>
      <c r="I234" s="2">
        <v>140</v>
      </c>
      <c r="J234" s="2">
        <v>34.35</v>
      </c>
      <c r="K234" s="2">
        <f t="shared" si="26"/>
        <v>34.35</v>
      </c>
      <c r="L234" s="2">
        <f t="shared" si="27"/>
        <v>0</v>
      </c>
      <c r="N234" s="4">
        <v>0.81</v>
      </c>
      <c r="O234" s="5">
        <v>455.01749999999998</v>
      </c>
      <c r="P234" s="6">
        <v>31.62</v>
      </c>
      <c r="Q234" s="5">
        <v>12284.37</v>
      </c>
      <c r="R234" s="7">
        <v>1.92</v>
      </c>
      <c r="S234" s="5">
        <v>368.64</v>
      </c>
      <c r="AL234" s="5" t="str">
        <f t="shared" si="31"/>
        <v/>
      </c>
      <c r="AN234" s="5" t="str">
        <f t="shared" si="32"/>
        <v/>
      </c>
      <c r="AP234" s="5" t="str">
        <f t="shared" si="33"/>
        <v/>
      </c>
      <c r="AS234" s="5">
        <f t="shared" si="28"/>
        <v>13108.0275</v>
      </c>
      <c r="AT234" s="11">
        <f t="shared" si="29"/>
        <v>1.3963239615737122</v>
      </c>
      <c r="AU234" s="5">
        <f t="shared" si="30"/>
        <v>1396.3239615737123</v>
      </c>
    </row>
    <row r="235" spans="1:47" x14ac:dyDescent="0.25">
      <c r="A235" s="1" t="s">
        <v>157</v>
      </c>
      <c r="B235" s="1" t="s">
        <v>158</v>
      </c>
      <c r="C235" s="1" t="s">
        <v>159</v>
      </c>
      <c r="D235" s="1" t="s">
        <v>160</v>
      </c>
      <c r="E235" s="1" t="s">
        <v>110</v>
      </c>
      <c r="F235" s="1" t="s">
        <v>152</v>
      </c>
      <c r="G235" s="1" t="s">
        <v>140</v>
      </c>
      <c r="H235" s="1" t="s">
        <v>63</v>
      </c>
      <c r="I235" s="2">
        <v>140</v>
      </c>
      <c r="J235" s="2">
        <v>34.78</v>
      </c>
      <c r="K235" s="2">
        <f t="shared" si="26"/>
        <v>34.79</v>
      </c>
      <c r="L235" s="2">
        <f t="shared" si="27"/>
        <v>0</v>
      </c>
      <c r="P235" s="6">
        <v>1.49</v>
      </c>
      <c r="Q235" s="5">
        <v>578.86500000000001</v>
      </c>
      <c r="R235" s="7">
        <v>28.84</v>
      </c>
      <c r="S235" s="5">
        <v>5537.28</v>
      </c>
      <c r="T235" s="8">
        <v>4.46</v>
      </c>
      <c r="U235" s="5">
        <v>257.565</v>
      </c>
      <c r="AL235" s="5" t="str">
        <f t="shared" si="31"/>
        <v/>
      </c>
      <c r="AN235" s="5" t="str">
        <f t="shared" si="32"/>
        <v/>
      </c>
      <c r="AP235" s="5" t="str">
        <f t="shared" si="33"/>
        <v/>
      </c>
      <c r="AS235" s="5">
        <f t="shared" si="28"/>
        <v>6373.7099999999991</v>
      </c>
      <c r="AT235" s="11">
        <f t="shared" si="29"/>
        <v>0.67895524304644495</v>
      </c>
      <c r="AU235" s="5">
        <f t="shared" si="30"/>
        <v>678.95524304644493</v>
      </c>
    </row>
    <row r="236" spans="1:47" x14ac:dyDescent="0.25">
      <c r="A236" s="1" t="s">
        <v>157</v>
      </c>
      <c r="B236" s="1" t="s">
        <v>158</v>
      </c>
      <c r="C236" s="1" t="s">
        <v>159</v>
      </c>
      <c r="D236" s="1" t="s">
        <v>160</v>
      </c>
      <c r="E236" s="1" t="s">
        <v>65</v>
      </c>
      <c r="F236" s="1" t="s">
        <v>152</v>
      </c>
      <c r="G236" s="1" t="s">
        <v>140</v>
      </c>
      <c r="H236" s="1" t="s">
        <v>63</v>
      </c>
      <c r="I236" s="2">
        <v>140</v>
      </c>
      <c r="J236" s="2">
        <v>34.049999999999997</v>
      </c>
      <c r="K236" s="2">
        <f t="shared" si="26"/>
        <v>32.83</v>
      </c>
      <c r="L236" s="2">
        <f t="shared" si="27"/>
        <v>1.22</v>
      </c>
      <c r="N236" s="4">
        <v>13.32</v>
      </c>
      <c r="O236" s="5">
        <v>7482.51</v>
      </c>
      <c r="P236" s="6">
        <v>19.510000000000002</v>
      </c>
      <c r="Q236" s="5">
        <v>7579.6350000000002</v>
      </c>
      <c r="AL236" s="5" t="str">
        <f t="shared" si="31"/>
        <v/>
      </c>
      <c r="AM236" s="3">
        <v>0.43</v>
      </c>
      <c r="AN236" s="5">
        <f t="shared" si="32"/>
        <v>1083.17</v>
      </c>
      <c r="AP236" s="5" t="str">
        <f t="shared" si="33"/>
        <v/>
      </c>
      <c r="AQ236" s="2">
        <v>0.79</v>
      </c>
      <c r="AS236" s="5">
        <f t="shared" si="28"/>
        <v>15062.145</v>
      </c>
      <c r="AT236" s="11">
        <f t="shared" si="29"/>
        <v>1.6044850360740912</v>
      </c>
      <c r="AU236" s="5">
        <f t="shared" si="30"/>
        <v>1604.4850360740911</v>
      </c>
    </row>
    <row r="237" spans="1:47" x14ac:dyDescent="0.25">
      <c r="A237" s="1" t="s">
        <v>157</v>
      </c>
      <c r="B237" s="1" t="s">
        <v>158</v>
      </c>
      <c r="C237" s="1" t="s">
        <v>159</v>
      </c>
      <c r="D237" s="1" t="s">
        <v>160</v>
      </c>
      <c r="E237" s="1" t="s">
        <v>77</v>
      </c>
      <c r="F237" s="1" t="s">
        <v>152</v>
      </c>
      <c r="G237" s="1" t="s">
        <v>140</v>
      </c>
      <c r="H237" s="1" t="s">
        <v>63</v>
      </c>
      <c r="I237" s="2">
        <v>140</v>
      </c>
      <c r="J237" s="2">
        <v>0.09</v>
      </c>
      <c r="K237" s="2">
        <f t="shared" si="26"/>
        <v>0.09</v>
      </c>
      <c r="L237" s="2">
        <f t="shared" si="27"/>
        <v>0</v>
      </c>
      <c r="N237" s="4">
        <v>0.09</v>
      </c>
      <c r="O237" s="5">
        <v>50.557499999999997</v>
      </c>
      <c r="AL237" s="5" t="str">
        <f t="shared" si="31"/>
        <v/>
      </c>
      <c r="AN237" s="5" t="str">
        <f t="shared" si="32"/>
        <v/>
      </c>
      <c r="AP237" s="5" t="str">
        <f t="shared" si="33"/>
        <v/>
      </c>
      <c r="AS237" s="5">
        <f t="shared" si="28"/>
        <v>50.557499999999997</v>
      </c>
      <c r="AT237" s="11">
        <f t="shared" si="29"/>
        <v>5.3856042556565398E-3</v>
      </c>
      <c r="AU237" s="5">
        <f t="shared" si="30"/>
        <v>5.3856042556565393</v>
      </c>
    </row>
    <row r="238" spans="1:47" x14ac:dyDescent="0.25">
      <c r="A238" s="1" t="s">
        <v>157</v>
      </c>
      <c r="B238" s="1" t="s">
        <v>158</v>
      </c>
      <c r="C238" s="1" t="s">
        <v>159</v>
      </c>
      <c r="D238" s="1" t="s">
        <v>160</v>
      </c>
      <c r="E238" s="1" t="s">
        <v>86</v>
      </c>
      <c r="F238" s="1" t="s">
        <v>152</v>
      </c>
      <c r="G238" s="1" t="s">
        <v>140</v>
      </c>
      <c r="H238" s="1" t="s">
        <v>63</v>
      </c>
      <c r="I238" s="2">
        <v>140</v>
      </c>
      <c r="J238" s="2">
        <v>0.09</v>
      </c>
      <c r="K238" s="2">
        <f t="shared" si="26"/>
        <v>0.09</v>
      </c>
      <c r="L238" s="2">
        <f t="shared" si="27"/>
        <v>0</v>
      </c>
      <c r="N238" s="4">
        <v>0.04</v>
      </c>
      <c r="O238" s="5">
        <v>22.47</v>
      </c>
      <c r="P238" s="6">
        <v>0.05</v>
      </c>
      <c r="Q238" s="5">
        <v>19.425000000000001</v>
      </c>
      <c r="AL238" s="5" t="str">
        <f t="shared" si="31"/>
        <v/>
      </c>
      <c r="AN238" s="5" t="str">
        <f t="shared" si="32"/>
        <v/>
      </c>
      <c r="AP238" s="5" t="str">
        <f t="shared" si="33"/>
        <v/>
      </c>
      <c r="AS238" s="5">
        <f t="shared" si="28"/>
        <v>41.894999999999996</v>
      </c>
      <c r="AT238" s="11">
        <f t="shared" si="29"/>
        <v>4.4628371713540168E-3</v>
      </c>
      <c r="AU238" s="5">
        <f t="shared" si="30"/>
        <v>4.4628371713540167</v>
      </c>
    </row>
    <row r="239" spans="1:47" x14ac:dyDescent="0.25">
      <c r="A239" s="1" t="s">
        <v>157</v>
      </c>
      <c r="B239" s="1" t="s">
        <v>158</v>
      </c>
      <c r="C239" s="1" t="s">
        <v>159</v>
      </c>
      <c r="D239" s="1" t="s">
        <v>160</v>
      </c>
      <c r="E239" s="1" t="s">
        <v>94</v>
      </c>
      <c r="F239" s="1" t="s">
        <v>152</v>
      </c>
      <c r="G239" s="1" t="s">
        <v>140</v>
      </c>
      <c r="H239" s="1" t="s">
        <v>63</v>
      </c>
      <c r="I239" s="2">
        <v>140</v>
      </c>
      <c r="J239" s="2">
        <v>0.09</v>
      </c>
      <c r="K239" s="2">
        <f t="shared" si="26"/>
        <v>0.09</v>
      </c>
      <c r="L239" s="2">
        <f t="shared" si="27"/>
        <v>0</v>
      </c>
      <c r="P239" s="6">
        <v>0.09</v>
      </c>
      <c r="Q239" s="5">
        <v>34.965000000000003</v>
      </c>
      <c r="AL239" s="5" t="str">
        <f t="shared" si="31"/>
        <v/>
      </c>
      <c r="AN239" s="5" t="str">
        <f t="shared" si="32"/>
        <v/>
      </c>
      <c r="AP239" s="5" t="str">
        <f t="shared" si="33"/>
        <v/>
      </c>
      <c r="AS239" s="5">
        <f t="shared" si="28"/>
        <v>34.965000000000003</v>
      </c>
      <c r="AT239" s="11">
        <f t="shared" si="29"/>
        <v>3.7246235039119996E-3</v>
      </c>
      <c r="AU239" s="5">
        <f t="shared" si="30"/>
        <v>3.7246235039119999</v>
      </c>
    </row>
    <row r="240" spans="1:47" x14ac:dyDescent="0.25">
      <c r="A240" s="1" t="s">
        <v>157</v>
      </c>
      <c r="B240" s="1" t="s">
        <v>158</v>
      </c>
      <c r="C240" s="1" t="s">
        <v>159</v>
      </c>
      <c r="D240" s="1" t="s">
        <v>160</v>
      </c>
      <c r="E240" s="1" t="s">
        <v>105</v>
      </c>
      <c r="F240" s="1" t="s">
        <v>152</v>
      </c>
      <c r="G240" s="1" t="s">
        <v>140</v>
      </c>
      <c r="H240" s="1" t="s">
        <v>63</v>
      </c>
      <c r="I240" s="2">
        <v>140</v>
      </c>
      <c r="J240" s="2">
        <v>0.09</v>
      </c>
      <c r="K240" s="2">
        <f t="shared" si="26"/>
        <v>0.09</v>
      </c>
      <c r="L240" s="2">
        <f t="shared" si="27"/>
        <v>0</v>
      </c>
      <c r="P240" s="6">
        <v>0.04</v>
      </c>
      <c r="Q240" s="5">
        <v>15.54</v>
      </c>
      <c r="R240" s="7">
        <v>0.05</v>
      </c>
      <c r="S240" s="5">
        <v>9.6000000000000014</v>
      </c>
      <c r="AL240" s="5" t="str">
        <f t="shared" si="31"/>
        <v/>
      </c>
      <c r="AN240" s="5" t="str">
        <f t="shared" si="32"/>
        <v/>
      </c>
      <c r="AP240" s="5" t="str">
        <f t="shared" si="33"/>
        <v/>
      </c>
      <c r="AS240" s="5">
        <f t="shared" si="28"/>
        <v>25.14</v>
      </c>
      <c r="AT240" s="11">
        <f t="shared" si="29"/>
        <v>2.6780218758286193E-3</v>
      </c>
      <c r="AU240" s="5">
        <f t="shared" si="30"/>
        <v>2.6780218758286192</v>
      </c>
    </row>
    <row r="241" spans="1:47" x14ac:dyDescent="0.25">
      <c r="A241" s="1" t="s">
        <v>161</v>
      </c>
      <c r="B241" s="1" t="s">
        <v>162</v>
      </c>
      <c r="C241" s="1" t="s">
        <v>163</v>
      </c>
      <c r="D241" s="1" t="s">
        <v>59</v>
      </c>
      <c r="E241" s="1" t="s">
        <v>72</v>
      </c>
      <c r="F241" s="1" t="s">
        <v>152</v>
      </c>
      <c r="G241" s="1" t="s">
        <v>140</v>
      </c>
      <c r="H241" s="1" t="s">
        <v>63</v>
      </c>
      <c r="I241" s="2">
        <v>292.61</v>
      </c>
      <c r="J241" s="2">
        <v>39.46</v>
      </c>
      <c r="K241" s="2">
        <f t="shared" si="26"/>
        <v>39.46</v>
      </c>
      <c r="L241" s="2">
        <f t="shared" si="27"/>
        <v>0</v>
      </c>
      <c r="P241" s="6">
        <v>24.19</v>
      </c>
      <c r="Q241" s="5">
        <v>9397.8150000000005</v>
      </c>
      <c r="R241" s="7">
        <v>15.27</v>
      </c>
      <c r="S241" s="5">
        <v>2931.84</v>
      </c>
      <c r="AL241" s="5" t="str">
        <f t="shared" si="31"/>
        <v/>
      </c>
      <c r="AN241" s="5" t="str">
        <f t="shared" si="32"/>
        <v/>
      </c>
      <c r="AP241" s="5" t="str">
        <f t="shared" si="33"/>
        <v/>
      </c>
      <c r="AS241" s="5">
        <f t="shared" si="28"/>
        <v>12329.655000000001</v>
      </c>
      <c r="AT241" s="11">
        <f t="shared" si="29"/>
        <v>1.3134083457207524</v>
      </c>
      <c r="AU241" s="5">
        <f t="shared" si="30"/>
        <v>1313.4083457207523</v>
      </c>
    </row>
    <row r="242" spans="1:47" x14ac:dyDescent="0.25">
      <c r="A242" s="1" t="s">
        <v>161</v>
      </c>
      <c r="B242" s="1" t="s">
        <v>162</v>
      </c>
      <c r="C242" s="1" t="s">
        <v>163</v>
      </c>
      <c r="D242" s="1" t="s">
        <v>59</v>
      </c>
      <c r="E242" s="1" t="s">
        <v>70</v>
      </c>
      <c r="F242" s="1" t="s">
        <v>152</v>
      </c>
      <c r="G242" s="1" t="s">
        <v>140</v>
      </c>
      <c r="H242" s="1" t="s">
        <v>63</v>
      </c>
      <c r="I242" s="2">
        <v>292.61</v>
      </c>
      <c r="J242" s="2">
        <v>36.979999999999997</v>
      </c>
      <c r="K242" s="2">
        <f t="shared" si="26"/>
        <v>36.979999999999997</v>
      </c>
      <c r="L242" s="2">
        <f t="shared" si="27"/>
        <v>0</v>
      </c>
      <c r="P242" s="6">
        <v>36.979999999999997</v>
      </c>
      <c r="Q242" s="5">
        <v>14366.73</v>
      </c>
      <c r="AL242" s="5" t="str">
        <f t="shared" si="31"/>
        <v/>
      </c>
      <c r="AN242" s="5" t="str">
        <f t="shared" si="32"/>
        <v/>
      </c>
      <c r="AP242" s="5" t="str">
        <f t="shared" si="33"/>
        <v/>
      </c>
      <c r="AS242" s="5">
        <f t="shared" si="28"/>
        <v>14366.73</v>
      </c>
      <c r="AT242" s="11">
        <f t="shared" si="29"/>
        <v>1.5304064130518416</v>
      </c>
      <c r="AU242" s="5">
        <f t="shared" si="30"/>
        <v>1530.4064130518416</v>
      </c>
    </row>
    <row r="243" spans="1:47" x14ac:dyDescent="0.25">
      <c r="A243" s="1" t="s">
        <v>161</v>
      </c>
      <c r="B243" s="1" t="s">
        <v>162</v>
      </c>
      <c r="C243" s="1" t="s">
        <v>163</v>
      </c>
      <c r="D243" s="1" t="s">
        <v>59</v>
      </c>
      <c r="E243" s="1" t="s">
        <v>60</v>
      </c>
      <c r="F243" s="1" t="s">
        <v>152</v>
      </c>
      <c r="G243" s="1" t="s">
        <v>140</v>
      </c>
      <c r="H243" s="1" t="s">
        <v>63</v>
      </c>
      <c r="I243" s="2">
        <v>292.61</v>
      </c>
      <c r="J243" s="2">
        <v>36.770000000000003</v>
      </c>
      <c r="K243" s="2">
        <f t="shared" si="26"/>
        <v>36.769999999999996</v>
      </c>
      <c r="L243" s="2">
        <f t="shared" si="27"/>
        <v>0</v>
      </c>
      <c r="P243" s="6">
        <v>5.25</v>
      </c>
      <c r="Q243" s="5">
        <v>2039.625</v>
      </c>
      <c r="R243" s="7">
        <v>31.52</v>
      </c>
      <c r="S243" s="5">
        <v>6051.84</v>
      </c>
      <c r="AL243" s="5" t="str">
        <f t="shared" si="31"/>
        <v/>
      </c>
      <c r="AN243" s="5" t="str">
        <f t="shared" si="32"/>
        <v/>
      </c>
      <c r="AP243" s="5" t="str">
        <f t="shared" si="33"/>
        <v/>
      </c>
      <c r="AS243" s="5">
        <f t="shared" si="28"/>
        <v>8091.4650000000001</v>
      </c>
      <c r="AT243" s="11">
        <f t="shared" si="29"/>
        <v>0.86193795853228383</v>
      </c>
      <c r="AU243" s="5">
        <f t="shared" si="30"/>
        <v>861.93795853228391</v>
      </c>
    </row>
    <row r="244" spans="1:47" x14ac:dyDescent="0.25">
      <c r="A244" s="1" t="s">
        <v>161</v>
      </c>
      <c r="B244" s="1" t="s">
        <v>162</v>
      </c>
      <c r="C244" s="1" t="s">
        <v>163</v>
      </c>
      <c r="D244" s="1" t="s">
        <v>59</v>
      </c>
      <c r="E244" s="1" t="s">
        <v>69</v>
      </c>
      <c r="F244" s="1" t="s">
        <v>152</v>
      </c>
      <c r="G244" s="1" t="s">
        <v>140</v>
      </c>
      <c r="H244" s="1" t="s">
        <v>63</v>
      </c>
      <c r="I244" s="2">
        <v>292.61</v>
      </c>
      <c r="J244" s="2">
        <v>34.6</v>
      </c>
      <c r="K244" s="2">
        <f t="shared" si="26"/>
        <v>34.6</v>
      </c>
      <c r="L244" s="2">
        <f t="shared" si="27"/>
        <v>0</v>
      </c>
      <c r="P244" s="6">
        <v>33.950000000000003</v>
      </c>
      <c r="Q244" s="5">
        <v>13189.575000000001</v>
      </c>
      <c r="R244" s="7">
        <v>0.65</v>
      </c>
      <c r="S244" s="5">
        <v>124.8</v>
      </c>
      <c r="AL244" s="5" t="str">
        <f t="shared" si="31"/>
        <v/>
      </c>
      <c r="AN244" s="5" t="str">
        <f t="shared" si="32"/>
        <v/>
      </c>
      <c r="AP244" s="5" t="str">
        <f t="shared" si="33"/>
        <v/>
      </c>
      <c r="AS244" s="5">
        <f t="shared" si="28"/>
        <v>13314.375</v>
      </c>
      <c r="AT244" s="11">
        <f t="shared" si="29"/>
        <v>1.4183049925610849</v>
      </c>
      <c r="AU244" s="5">
        <f t="shared" si="30"/>
        <v>1418.3049925610849</v>
      </c>
    </row>
    <row r="245" spans="1:47" x14ac:dyDescent="0.25">
      <c r="A245" s="1" t="s">
        <v>161</v>
      </c>
      <c r="B245" s="1" t="s">
        <v>162</v>
      </c>
      <c r="C245" s="1" t="s">
        <v>163</v>
      </c>
      <c r="D245" s="1" t="s">
        <v>59</v>
      </c>
      <c r="E245" s="1" t="s">
        <v>96</v>
      </c>
      <c r="F245" s="1" t="s">
        <v>152</v>
      </c>
      <c r="G245" s="1" t="s">
        <v>140</v>
      </c>
      <c r="H245" s="1" t="s">
        <v>63</v>
      </c>
      <c r="I245" s="2">
        <v>292.61</v>
      </c>
      <c r="J245" s="2">
        <v>0.09</v>
      </c>
      <c r="K245" s="2">
        <f t="shared" si="26"/>
        <v>0.09</v>
      </c>
      <c r="L245" s="2">
        <f t="shared" si="27"/>
        <v>0</v>
      </c>
      <c r="P245" s="6">
        <v>0.05</v>
      </c>
      <c r="Q245" s="5">
        <v>19.425000000000001</v>
      </c>
      <c r="R245" s="7">
        <v>0.04</v>
      </c>
      <c r="S245" s="5">
        <v>7.68</v>
      </c>
      <c r="AL245" s="5" t="str">
        <f t="shared" si="31"/>
        <v/>
      </c>
      <c r="AN245" s="5" t="str">
        <f t="shared" si="32"/>
        <v/>
      </c>
      <c r="AP245" s="5" t="str">
        <f t="shared" si="33"/>
        <v/>
      </c>
      <c r="AS245" s="5">
        <f t="shared" si="28"/>
        <v>27.105</v>
      </c>
      <c r="AT245" s="11">
        <f t="shared" si="29"/>
        <v>2.8873422014452951E-3</v>
      </c>
      <c r="AU245" s="5">
        <f t="shared" si="30"/>
        <v>2.887342201445295</v>
      </c>
    </row>
    <row r="246" spans="1:47" x14ac:dyDescent="0.25">
      <c r="A246" s="1" t="s">
        <v>161</v>
      </c>
      <c r="B246" s="1" t="s">
        <v>162</v>
      </c>
      <c r="C246" s="1" t="s">
        <v>163</v>
      </c>
      <c r="D246" s="1" t="s">
        <v>59</v>
      </c>
      <c r="E246" s="1" t="s">
        <v>78</v>
      </c>
      <c r="F246" s="1" t="s">
        <v>152</v>
      </c>
      <c r="G246" s="1" t="s">
        <v>140</v>
      </c>
      <c r="H246" s="1" t="s">
        <v>63</v>
      </c>
      <c r="I246" s="2">
        <v>292.61</v>
      </c>
      <c r="J246" s="2">
        <v>0.11</v>
      </c>
      <c r="K246" s="2">
        <f t="shared" si="26"/>
        <v>0.11</v>
      </c>
      <c r="L246" s="2">
        <f t="shared" si="27"/>
        <v>0</v>
      </c>
      <c r="P246" s="6">
        <v>0.11</v>
      </c>
      <c r="Q246" s="5">
        <v>42.734999999999999</v>
      </c>
      <c r="AL246" s="5" t="str">
        <f t="shared" si="31"/>
        <v/>
      </c>
      <c r="AN246" s="5" t="str">
        <f t="shared" si="32"/>
        <v/>
      </c>
      <c r="AP246" s="5" t="str">
        <f t="shared" si="33"/>
        <v/>
      </c>
      <c r="AS246" s="5">
        <f t="shared" si="28"/>
        <v>42.734999999999999</v>
      </c>
      <c r="AT246" s="11">
        <f t="shared" si="29"/>
        <v>4.552317615892444E-3</v>
      </c>
      <c r="AU246" s="5">
        <f t="shared" si="30"/>
        <v>4.5523176158924441</v>
      </c>
    </row>
    <row r="247" spans="1:47" x14ac:dyDescent="0.25">
      <c r="A247" s="1" t="s">
        <v>161</v>
      </c>
      <c r="B247" s="1" t="s">
        <v>162</v>
      </c>
      <c r="C247" s="1" t="s">
        <v>163</v>
      </c>
      <c r="D247" s="1" t="s">
        <v>59</v>
      </c>
      <c r="E247" s="1" t="s">
        <v>83</v>
      </c>
      <c r="F247" s="1" t="s">
        <v>152</v>
      </c>
      <c r="G247" s="1" t="s">
        <v>140</v>
      </c>
      <c r="H247" s="1" t="s">
        <v>63</v>
      </c>
      <c r="I247" s="2">
        <v>292.61</v>
      </c>
      <c r="J247" s="2">
        <v>36.590000000000003</v>
      </c>
      <c r="K247" s="2">
        <f t="shared" si="26"/>
        <v>36.589999999999996</v>
      </c>
      <c r="L247" s="2">
        <f t="shared" si="27"/>
        <v>0</v>
      </c>
      <c r="P247" s="6">
        <v>0.83</v>
      </c>
      <c r="Q247" s="5">
        <v>322.45499999999998</v>
      </c>
      <c r="R247" s="7">
        <v>34.979999999999997</v>
      </c>
      <c r="S247" s="5">
        <v>6716.16</v>
      </c>
      <c r="T247" s="8">
        <v>0.78</v>
      </c>
      <c r="U247" s="5">
        <v>45.045000000000002</v>
      </c>
      <c r="AL247" s="5" t="str">
        <f t="shared" si="31"/>
        <v/>
      </c>
      <c r="AN247" s="5" t="str">
        <f t="shared" si="32"/>
        <v/>
      </c>
      <c r="AP247" s="5" t="str">
        <f t="shared" si="33"/>
        <v/>
      </c>
      <c r="AS247" s="5">
        <f t="shared" si="28"/>
        <v>7083.66</v>
      </c>
      <c r="AT247" s="11">
        <f t="shared" si="29"/>
        <v>0.75458219733222576</v>
      </c>
      <c r="AU247" s="5">
        <f t="shared" si="30"/>
        <v>754.58219733222575</v>
      </c>
    </row>
    <row r="248" spans="1:47" x14ac:dyDescent="0.25">
      <c r="A248" s="1" t="s">
        <v>161</v>
      </c>
      <c r="B248" s="1" t="s">
        <v>162</v>
      </c>
      <c r="C248" s="1" t="s">
        <v>163</v>
      </c>
      <c r="D248" s="1" t="s">
        <v>59</v>
      </c>
      <c r="E248" s="1" t="s">
        <v>82</v>
      </c>
      <c r="F248" s="1" t="s">
        <v>152</v>
      </c>
      <c r="G248" s="1" t="s">
        <v>140</v>
      </c>
      <c r="H248" s="1" t="s">
        <v>63</v>
      </c>
      <c r="I248" s="2">
        <v>292.61</v>
      </c>
      <c r="J248" s="2">
        <v>35.08</v>
      </c>
      <c r="K248" s="2">
        <f t="shared" si="26"/>
        <v>35.08</v>
      </c>
      <c r="L248" s="2">
        <f t="shared" si="27"/>
        <v>0</v>
      </c>
      <c r="R248" s="7">
        <v>22.7</v>
      </c>
      <c r="S248" s="5">
        <v>4358.3999999999996</v>
      </c>
      <c r="T248" s="8">
        <v>12.38</v>
      </c>
      <c r="U248" s="5">
        <v>714.94500000000005</v>
      </c>
      <c r="AL248" s="5" t="str">
        <f t="shared" si="31"/>
        <v/>
      </c>
      <c r="AN248" s="5" t="str">
        <f t="shared" si="32"/>
        <v/>
      </c>
      <c r="AP248" s="5" t="str">
        <f t="shared" si="33"/>
        <v/>
      </c>
      <c r="AS248" s="5">
        <f t="shared" si="28"/>
        <v>5073.3449999999993</v>
      </c>
      <c r="AT248" s="11">
        <f t="shared" si="29"/>
        <v>0.54043472130571768</v>
      </c>
      <c r="AU248" s="5">
        <f t="shared" si="30"/>
        <v>540.43472130571763</v>
      </c>
    </row>
    <row r="249" spans="1:47" x14ac:dyDescent="0.25">
      <c r="A249" s="1" t="s">
        <v>161</v>
      </c>
      <c r="B249" s="1" t="s">
        <v>162</v>
      </c>
      <c r="C249" s="1" t="s">
        <v>163</v>
      </c>
      <c r="D249" s="1" t="s">
        <v>59</v>
      </c>
      <c r="E249" s="1" t="s">
        <v>110</v>
      </c>
      <c r="F249" s="1" t="s">
        <v>152</v>
      </c>
      <c r="G249" s="1" t="s">
        <v>140</v>
      </c>
      <c r="H249" s="1" t="s">
        <v>63</v>
      </c>
      <c r="I249" s="2">
        <v>292.61</v>
      </c>
      <c r="J249" s="2">
        <v>0.09</v>
      </c>
      <c r="K249" s="2">
        <f t="shared" si="26"/>
        <v>0.09</v>
      </c>
      <c r="L249" s="2">
        <f t="shared" si="27"/>
        <v>0</v>
      </c>
      <c r="R249" s="7">
        <v>0.09</v>
      </c>
      <c r="S249" s="5">
        <v>17.28</v>
      </c>
      <c r="AL249" s="5" t="str">
        <f t="shared" si="31"/>
        <v/>
      </c>
      <c r="AN249" s="5" t="str">
        <f t="shared" si="32"/>
        <v/>
      </c>
      <c r="AP249" s="5" t="str">
        <f t="shared" si="33"/>
        <v/>
      </c>
      <c r="AS249" s="5">
        <f t="shared" si="28"/>
        <v>17.28</v>
      </c>
      <c r="AT249" s="11">
        <f t="shared" si="29"/>
        <v>1.8407405733619148E-3</v>
      </c>
      <c r="AU249" s="5">
        <f t="shared" si="30"/>
        <v>1.8407405733619149</v>
      </c>
    </row>
    <row r="250" spans="1:47" x14ac:dyDescent="0.25">
      <c r="A250" s="1" t="s">
        <v>161</v>
      </c>
      <c r="B250" s="1" t="s">
        <v>162</v>
      </c>
      <c r="C250" s="1" t="s">
        <v>163</v>
      </c>
      <c r="D250" s="1" t="s">
        <v>59</v>
      </c>
      <c r="E250" s="1" t="s">
        <v>67</v>
      </c>
      <c r="F250" s="1" t="s">
        <v>152</v>
      </c>
      <c r="G250" s="1" t="s">
        <v>140</v>
      </c>
      <c r="H250" s="1" t="s">
        <v>63</v>
      </c>
      <c r="I250" s="2">
        <v>292.61</v>
      </c>
      <c r="J250" s="2">
        <v>37.96</v>
      </c>
      <c r="K250" s="2">
        <f t="shared" si="26"/>
        <v>35.94</v>
      </c>
      <c r="L250" s="2">
        <f t="shared" si="27"/>
        <v>2.02</v>
      </c>
      <c r="P250" s="6">
        <v>35.94</v>
      </c>
      <c r="Q250" s="5">
        <v>13962.69</v>
      </c>
      <c r="AL250" s="5" t="str">
        <f t="shared" si="31"/>
        <v/>
      </c>
      <c r="AM250" s="3">
        <v>0.62</v>
      </c>
      <c r="AN250" s="5">
        <f t="shared" si="32"/>
        <v>1561.78</v>
      </c>
      <c r="AP250" s="5" t="str">
        <f t="shared" si="33"/>
        <v/>
      </c>
      <c r="AQ250" s="2">
        <v>1.4</v>
      </c>
      <c r="AS250" s="5">
        <f t="shared" si="28"/>
        <v>13962.69</v>
      </c>
      <c r="AT250" s="11">
        <f t="shared" si="29"/>
        <v>1.4873663192288584</v>
      </c>
      <c r="AU250" s="5">
        <f t="shared" si="30"/>
        <v>1487.3663192288584</v>
      </c>
    </row>
    <row r="251" spans="1:47" x14ac:dyDescent="0.25">
      <c r="A251" s="1" t="s">
        <v>161</v>
      </c>
      <c r="B251" s="1" t="s">
        <v>162</v>
      </c>
      <c r="C251" s="1" t="s">
        <v>163</v>
      </c>
      <c r="D251" s="1" t="s">
        <v>59</v>
      </c>
      <c r="E251" s="1" t="s">
        <v>68</v>
      </c>
      <c r="F251" s="1" t="s">
        <v>152</v>
      </c>
      <c r="G251" s="1" t="s">
        <v>140</v>
      </c>
      <c r="H251" s="1" t="s">
        <v>63</v>
      </c>
      <c r="I251" s="2">
        <v>292.61</v>
      </c>
      <c r="J251" s="2">
        <v>34.78</v>
      </c>
      <c r="K251" s="2">
        <f t="shared" si="26"/>
        <v>33</v>
      </c>
      <c r="L251" s="2">
        <f t="shared" si="27"/>
        <v>1.78</v>
      </c>
      <c r="P251" s="6">
        <v>33</v>
      </c>
      <c r="Q251" s="5">
        <v>12820.5</v>
      </c>
      <c r="AL251" s="5" t="str">
        <f t="shared" si="31"/>
        <v/>
      </c>
      <c r="AM251" s="3">
        <v>0.49</v>
      </c>
      <c r="AN251" s="5">
        <f t="shared" si="32"/>
        <v>1234.31</v>
      </c>
      <c r="AP251" s="5" t="str">
        <f t="shared" si="33"/>
        <v/>
      </c>
      <c r="AQ251" s="2">
        <v>1.29</v>
      </c>
      <c r="AS251" s="5">
        <f t="shared" si="28"/>
        <v>12820.5</v>
      </c>
      <c r="AT251" s="11">
        <f t="shared" si="29"/>
        <v>1.3656952847677331</v>
      </c>
      <c r="AU251" s="5">
        <f t="shared" si="30"/>
        <v>1365.695284767733</v>
      </c>
    </row>
    <row r="252" spans="1:47" x14ac:dyDescent="0.25">
      <c r="A252" s="1" t="s">
        <v>161</v>
      </c>
      <c r="B252" s="1" t="s">
        <v>162</v>
      </c>
      <c r="C252" s="1" t="s">
        <v>163</v>
      </c>
      <c r="D252" s="1" t="s">
        <v>59</v>
      </c>
      <c r="E252" s="1" t="s">
        <v>65</v>
      </c>
      <c r="F252" s="1" t="s">
        <v>152</v>
      </c>
      <c r="G252" s="1" t="s">
        <v>140</v>
      </c>
      <c r="H252" s="1" t="s">
        <v>63</v>
      </c>
      <c r="I252" s="2">
        <v>292.61</v>
      </c>
      <c r="J252" s="2">
        <v>0.11</v>
      </c>
      <c r="K252" s="2">
        <f t="shared" si="26"/>
        <v>0.11</v>
      </c>
      <c r="L252" s="2">
        <f t="shared" si="27"/>
        <v>0</v>
      </c>
      <c r="P252" s="6">
        <v>0.11</v>
      </c>
      <c r="Q252" s="5">
        <v>42.734999999999999</v>
      </c>
      <c r="AL252" s="5" t="str">
        <f t="shared" si="31"/>
        <v/>
      </c>
      <c r="AN252" s="5" t="str">
        <f t="shared" si="32"/>
        <v/>
      </c>
      <c r="AP252" s="5" t="str">
        <f t="shared" si="33"/>
        <v/>
      </c>
      <c r="AS252" s="5">
        <f t="shared" si="28"/>
        <v>42.734999999999999</v>
      </c>
      <c r="AT252" s="11">
        <f t="shared" si="29"/>
        <v>4.552317615892444E-3</v>
      </c>
      <c r="AU252" s="5">
        <f t="shared" si="30"/>
        <v>4.5523176158924441</v>
      </c>
    </row>
    <row r="253" spans="1:47" x14ac:dyDescent="0.25">
      <c r="A253" s="1" t="s">
        <v>288</v>
      </c>
      <c r="B253" s="1" t="s">
        <v>101</v>
      </c>
      <c r="C253" s="1" t="s">
        <v>102</v>
      </c>
      <c r="D253" s="1" t="s">
        <v>59</v>
      </c>
      <c r="E253" s="1" t="s">
        <v>96</v>
      </c>
      <c r="F253" s="1" t="s">
        <v>164</v>
      </c>
      <c r="G253" s="1" t="s">
        <v>140</v>
      </c>
      <c r="H253" s="1" t="s">
        <v>63</v>
      </c>
      <c r="I253" s="2">
        <v>135</v>
      </c>
      <c r="J253" s="2">
        <v>30.06</v>
      </c>
      <c r="K253" s="2">
        <f t="shared" si="26"/>
        <v>30.069999933242801</v>
      </c>
      <c r="L253" s="2">
        <f t="shared" si="27"/>
        <v>0</v>
      </c>
      <c r="V253" s="2">
        <v>30.069999933242801</v>
      </c>
      <c r="W253" s="5">
        <v>1022.495198116303</v>
      </c>
      <c r="AL253" s="5" t="s">
        <v>308</v>
      </c>
      <c r="AN253" s="5" t="s">
        <v>308</v>
      </c>
      <c r="AP253" s="5" t="s">
        <v>308</v>
      </c>
      <c r="AS253" s="5">
        <f t="shared" si="28"/>
        <v>1022.495198116303</v>
      </c>
      <c r="AT253" s="11">
        <f t="shared" si="29"/>
        <v>0.10892062484030141</v>
      </c>
      <c r="AU253" s="5">
        <f t="shared" si="30"/>
        <v>108.9206248403014</v>
      </c>
    </row>
    <row r="254" spans="1:47" x14ac:dyDescent="0.25">
      <c r="A254" s="1" t="s">
        <v>288</v>
      </c>
      <c r="B254" s="1" t="s">
        <v>101</v>
      </c>
      <c r="C254" s="1" t="s">
        <v>102</v>
      </c>
      <c r="D254" s="1" t="s">
        <v>59</v>
      </c>
      <c r="E254" s="1" t="s">
        <v>94</v>
      </c>
      <c r="F254" s="1" t="s">
        <v>164</v>
      </c>
      <c r="G254" s="1" t="s">
        <v>140</v>
      </c>
      <c r="H254" s="1" t="s">
        <v>63</v>
      </c>
      <c r="I254" s="2">
        <v>135</v>
      </c>
      <c r="J254" s="2">
        <v>35.82</v>
      </c>
      <c r="K254" s="2">
        <f t="shared" si="26"/>
        <v>35.830001056194313</v>
      </c>
      <c r="L254" s="2">
        <f t="shared" si="27"/>
        <v>0</v>
      </c>
      <c r="V254" s="2">
        <v>35.830001056194313</v>
      </c>
      <c r="W254" s="5">
        <v>1202.5676343774801</v>
      </c>
      <c r="AL254" s="5" t="s">
        <v>308</v>
      </c>
      <c r="AN254" s="5" t="s">
        <v>308</v>
      </c>
      <c r="AP254" s="5" t="s">
        <v>308</v>
      </c>
      <c r="AS254" s="5">
        <f t="shared" si="28"/>
        <v>1202.5676343774801</v>
      </c>
      <c r="AT254" s="11">
        <f t="shared" si="29"/>
        <v>0.12810272203764378</v>
      </c>
      <c r="AU254" s="5">
        <f t="shared" si="30"/>
        <v>128.10272203764376</v>
      </c>
    </row>
    <row r="255" spans="1:47" x14ac:dyDescent="0.25">
      <c r="A255" s="1" t="s">
        <v>288</v>
      </c>
      <c r="B255" s="1" t="s">
        <v>101</v>
      </c>
      <c r="C255" s="1" t="s">
        <v>102</v>
      </c>
      <c r="D255" s="1" t="s">
        <v>59</v>
      </c>
      <c r="E255" s="1" t="s">
        <v>105</v>
      </c>
      <c r="F255" s="1" t="s">
        <v>164</v>
      </c>
      <c r="G255" s="1" t="s">
        <v>140</v>
      </c>
      <c r="H255" s="1" t="s">
        <v>63</v>
      </c>
      <c r="I255" s="2">
        <v>135</v>
      </c>
      <c r="J255" s="2">
        <v>36.76</v>
      </c>
      <c r="K255" s="2">
        <f t="shared" si="26"/>
        <v>36.760001678019762</v>
      </c>
      <c r="L255" s="2">
        <f t="shared" si="27"/>
        <v>0</v>
      </c>
      <c r="V255" s="2">
        <v>36.760001678019762</v>
      </c>
      <c r="W255" s="5">
        <v>1210.7976552256939</v>
      </c>
      <c r="AL255" s="5" t="s">
        <v>308</v>
      </c>
      <c r="AN255" s="5" t="s">
        <v>308</v>
      </c>
      <c r="AP255" s="5" t="s">
        <v>308</v>
      </c>
      <c r="AS255" s="5">
        <f t="shared" si="28"/>
        <v>1210.7976552256939</v>
      </c>
      <c r="AT255" s="11">
        <f t="shared" si="29"/>
        <v>0.12897941956628506</v>
      </c>
      <c r="AU255" s="5">
        <f t="shared" si="30"/>
        <v>128.97941956628506</v>
      </c>
    </row>
    <row r="256" spans="1:47" x14ac:dyDescent="0.25">
      <c r="A256" s="1" t="s">
        <v>288</v>
      </c>
      <c r="B256" s="1" t="s">
        <v>101</v>
      </c>
      <c r="C256" s="1" t="s">
        <v>102</v>
      </c>
      <c r="D256" s="1" t="s">
        <v>59</v>
      </c>
      <c r="E256" s="1" t="s">
        <v>110</v>
      </c>
      <c r="F256" s="1" t="s">
        <v>164</v>
      </c>
      <c r="G256" s="1" t="s">
        <v>140</v>
      </c>
      <c r="H256" s="1" t="s">
        <v>63</v>
      </c>
      <c r="I256" s="2">
        <v>135</v>
      </c>
      <c r="J256" s="2">
        <v>27.8</v>
      </c>
      <c r="K256" s="2">
        <f t="shared" si="26"/>
        <v>27.79999923706055</v>
      </c>
      <c r="L256" s="2">
        <f t="shared" si="27"/>
        <v>0</v>
      </c>
      <c r="V256" s="2">
        <v>27.79999923706055</v>
      </c>
      <c r="W256" s="5">
        <v>915.17597488403328</v>
      </c>
      <c r="AL256" s="5" t="s">
        <v>308</v>
      </c>
      <c r="AN256" s="5" t="s">
        <v>308</v>
      </c>
      <c r="AP256" s="5" t="s">
        <v>308</v>
      </c>
      <c r="AS256" s="5">
        <f t="shared" si="28"/>
        <v>915.17597488403328</v>
      </c>
      <c r="AT256" s="11">
        <f t="shared" si="29"/>
        <v>9.7488515551798882E-2</v>
      </c>
      <c r="AU256" s="5">
        <f t="shared" si="30"/>
        <v>97.488515551798884</v>
      </c>
    </row>
    <row r="257" spans="1:47" x14ac:dyDescent="0.25">
      <c r="A257" s="1" t="s">
        <v>288</v>
      </c>
      <c r="B257" s="1" t="s">
        <v>101</v>
      </c>
      <c r="C257" s="1" t="s">
        <v>102</v>
      </c>
      <c r="D257" s="1" t="s">
        <v>59</v>
      </c>
      <c r="E257" s="1" t="s">
        <v>86</v>
      </c>
      <c r="F257" s="1" t="s">
        <v>164</v>
      </c>
      <c r="G257" s="1" t="s">
        <v>140</v>
      </c>
      <c r="H257" s="1" t="s">
        <v>63</v>
      </c>
      <c r="I257" s="2">
        <v>135</v>
      </c>
      <c r="J257" s="2">
        <v>0.05</v>
      </c>
      <c r="K257" s="2">
        <f t="shared" si="26"/>
        <v>3.9999999105930328E-2</v>
      </c>
      <c r="L257" s="2">
        <f t="shared" si="27"/>
        <v>0</v>
      </c>
      <c r="V257" s="2">
        <v>3.9999999105930328E-2</v>
      </c>
      <c r="W257" s="5">
        <v>1.316799970567226</v>
      </c>
      <c r="AL257" s="5" t="s">
        <v>308</v>
      </c>
      <c r="AN257" s="5" t="s">
        <v>308</v>
      </c>
      <c r="AP257" s="5" t="s">
        <v>308</v>
      </c>
      <c r="AS257" s="5">
        <f t="shared" si="28"/>
        <v>1.316799970567226</v>
      </c>
      <c r="AT257" s="11">
        <f t="shared" si="29"/>
        <v>1.4027124611255023E-4</v>
      </c>
      <c r="AU257" s="5">
        <f t="shared" si="30"/>
        <v>0.14027124611255024</v>
      </c>
    </row>
    <row r="258" spans="1:47" x14ac:dyDescent="0.25">
      <c r="A258" s="1" t="s">
        <v>288</v>
      </c>
      <c r="B258" s="1" t="s">
        <v>101</v>
      </c>
      <c r="C258" s="1" t="s">
        <v>102</v>
      </c>
      <c r="D258" s="1" t="s">
        <v>59</v>
      </c>
      <c r="E258" s="1" t="s">
        <v>78</v>
      </c>
      <c r="F258" s="1" t="s">
        <v>164</v>
      </c>
      <c r="G258" s="1" t="s">
        <v>140</v>
      </c>
      <c r="H258" s="1" t="s">
        <v>63</v>
      </c>
      <c r="I258" s="2">
        <v>135</v>
      </c>
      <c r="J258" s="2">
        <v>7.0000000000000007E-2</v>
      </c>
      <c r="K258" s="2">
        <f t="shared" si="26"/>
        <v>7.0000000298023224E-2</v>
      </c>
      <c r="L258" s="2">
        <f t="shared" si="27"/>
        <v>0</v>
      </c>
      <c r="V258" s="2">
        <v>7.0000000298023224E-2</v>
      </c>
      <c r="W258" s="5">
        <v>2.3044000098109252</v>
      </c>
      <c r="AL258" s="5" t="s">
        <v>308</v>
      </c>
      <c r="AN258" s="5" t="s">
        <v>308</v>
      </c>
      <c r="AP258" s="5" t="s">
        <v>308</v>
      </c>
      <c r="AS258" s="5">
        <f t="shared" si="28"/>
        <v>2.3044000098109252</v>
      </c>
      <c r="AT258" s="11">
        <f t="shared" si="29"/>
        <v>2.4547468722885214E-4</v>
      </c>
      <c r="AU258" s="5">
        <f t="shared" si="30"/>
        <v>0.24547468722885216</v>
      </c>
    </row>
    <row r="259" spans="1:47" x14ac:dyDescent="0.25">
      <c r="A259" s="1" t="s">
        <v>287</v>
      </c>
      <c r="B259" s="1" t="s">
        <v>286</v>
      </c>
      <c r="C259" s="1" t="s">
        <v>285</v>
      </c>
      <c r="D259" s="1" t="s">
        <v>165</v>
      </c>
      <c r="E259" s="1" t="s">
        <v>86</v>
      </c>
      <c r="F259" s="1" t="s">
        <v>164</v>
      </c>
      <c r="G259" s="1" t="s">
        <v>140</v>
      </c>
      <c r="H259" s="1" t="s">
        <v>63</v>
      </c>
      <c r="I259" s="2">
        <v>133</v>
      </c>
      <c r="J259" s="2">
        <v>26.03</v>
      </c>
      <c r="K259" s="2">
        <f t="shared" ref="K259:K322" si="34">SUM(N259,P259,R259,T259,X259,Z259,AB259,AE259,AG259,AI259,AV259,AX259,AZ259,BB259,V259)</f>
        <v>26.289999727159739</v>
      </c>
      <c r="L259" s="2">
        <f t="shared" ref="L259:L322" si="35">SUM(M259,AD259,AK259,AM259,AO259,AQ259,AR259)</f>
        <v>0</v>
      </c>
      <c r="V259" s="2">
        <v>26.289999727159739</v>
      </c>
      <c r="W259" s="5">
        <v>1168.0016023448111</v>
      </c>
      <c r="AL259" s="5" t="s">
        <v>308</v>
      </c>
      <c r="AN259" s="5" t="s">
        <v>308</v>
      </c>
      <c r="AP259" s="5" t="s">
        <v>308</v>
      </c>
      <c r="AS259" s="5">
        <f t="shared" ref="AS259:AS322" si="36">SUM(O259,Q259,S259,U259,Y259,AA259,AC259,AF259,AH259,AJ259,AW259,AY259,BA259,BC259,W259)</f>
        <v>1168.0016023448111</v>
      </c>
      <c r="AT259" s="11">
        <f t="shared" ref="AT259:AT317" si="37">(AS259/$AS$341)*100</f>
        <v>0.12442059833262863</v>
      </c>
      <c r="AU259" s="5">
        <f t="shared" ref="AU259:AU317" si="38">(AT259/100)*$AU$1</f>
        <v>124.42059833262863</v>
      </c>
    </row>
    <row r="260" spans="1:47" x14ac:dyDescent="0.25">
      <c r="A260" s="1" t="s">
        <v>287</v>
      </c>
      <c r="B260" s="1" t="s">
        <v>286</v>
      </c>
      <c r="C260" s="1" t="s">
        <v>285</v>
      </c>
      <c r="D260" s="1" t="s">
        <v>165</v>
      </c>
      <c r="E260" s="1" t="s">
        <v>77</v>
      </c>
      <c r="F260" s="1" t="s">
        <v>164</v>
      </c>
      <c r="G260" s="1" t="s">
        <v>140</v>
      </c>
      <c r="H260" s="1" t="s">
        <v>63</v>
      </c>
      <c r="I260" s="2">
        <v>133</v>
      </c>
      <c r="J260" s="2">
        <v>25.46</v>
      </c>
      <c r="K260" s="2">
        <f t="shared" si="34"/>
        <v>25.460000514984131</v>
      </c>
      <c r="L260" s="2">
        <f t="shared" si="35"/>
        <v>0</v>
      </c>
      <c r="V260" s="2">
        <v>25.460000514984131</v>
      </c>
      <c r="W260" s="5">
        <v>1436.958034534455</v>
      </c>
      <c r="AL260" s="5" t="s">
        <v>308</v>
      </c>
      <c r="AN260" s="5" t="s">
        <v>308</v>
      </c>
      <c r="AP260" s="5" t="s">
        <v>308</v>
      </c>
      <c r="AS260" s="5">
        <f t="shared" si="36"/>
        <v>1436.958034534455</v>
      </c>
      <c r="AT260" s="11">
        <f t="shared" si="37"/>
        <v>0.15307100442048396</v>
      </c>
      <c r="AU260" s="5">
        <f t="shared" si="38"/>
        <v>153.07100442048397</v>
      </c>
    </row>
    <row r="261" spans="1:47" x14ac:dyDescent="0.25">
      <c r="A261" s="1" t="s">
        <v>287</v>
      </c>
      <c r="B261" s="1" t="s">
        <v>286</v>
      </c>
      <c r="C261" s="1" t="s">
        <v>285</v>
      </c>
      <c r="D261" s="1" t="s">
        <v>165</v>
      </c>
      <c r="E261" s="1" t="s">
        <v>65</v>
      </c>
      <c r="F261" s="1" t="s">
        <v>164</v>
      </c>
      <c r="G261" s="1" t="s">
        <v>140</v>
      </c>
      <c r="H261" s="1" t="s">
        <v>63</v>
      </c>
      <c r="I261" s="2">
        <v>133</v>
      </c>
      <c r="J261" s="2">
        <v>39.19</v>
      </c>
      <c r="K261" s="2">
        <f t="shared" si="34"/>
        <v>39.190000772476203</v>
      </c>
      <c r="L261" s="2">
        <f t="shared" si="35"/>
        <v>0</v>
      </c>
      <c r="V261" s="2">
        <v>39.190000772476203</v>
      </c>
      <c r="W261" s="5">
        <v>2448.9188505458828</v>
      </c>
      <c r="AL261" s="5" t="s">
        <v>308</v>
      </c>
      <c r="AN261" s="5" t="s">
        <v>308</v>
      </c>
      <c r="AP261" s="5" t="s">
        <v>308</v>
      </c>
      <c r="AS261" s="5">
        <f t="shared" si="36"/>
        <v>2448.9188505458828</v>
      </c>
      <c r="AT261" s="11">
        <f t="shared" si="37"/>
        <v>0.26086946117306886</v>
      </c>
      <c r="AU261" s="5">
        <f t="shared" si="38"/>
        <v>260.86946117306888</v>
      </c>
    </row>
    <row r="262" spans="1:47" x14ac:dyDescent="0.25">
      <c r="A262" s="1" t="s">
        <v>287</v>
      </c>
      <c r="B262" s="1" t="s">
        <v>286</v>
      </c>
      <c r="C262" s="1" t="s">
        <v>285</v>
      </c>
      <c r="D262" s="1" t="s">
        <v>165</v>
      </c>
      <c r="E262" s="1" t="s">
        <v>78</v>
      </c>
      <c r="F262" s="1" t="s">
        <v>164</v>
      </c>
      <c r="G262" s="1" t="s">
        <v>140</v>
      </c>
      <c r="H262" s="1" t="s">
        <v>63</v>
      </c>
      <c r="I262" s="2">
        <v>133</v>
      </c>
      <c r="J262" s="2">
        <v>39.49</v>
      </c>
      <c r="K262" s="2">
        <f t="shared" si="34"/>
        <v>39.819999782368541</v>
      </c>
      <c r="L262" s="2">
        <f t="shared" si="35"/>
        <v>0</v>
      </c>
      <c r="V262" s="2">
        <v>39.819999782368541</v>
      </c>
      <c r="W262" s="5">
        <v>1897.837967697531</v>
      </c>
      <c r="AL262" s="5" t="s">
        <v>308</v>
      </c>
      <c r="AN262" s="5" t="s">
        <v>308</v>
      </c>
      <c r="AP262" s="5" t="s">
        <v>308</v>
      </c>
      <c r="AS262" s="5">
        <f t="shared" si="36"/>
        <v>1897.837967697531</v>
      </c>
      <c r="AT262" s="11">
        <f t="shared" si="37"/>
        <v>0.20216593453747478</v>
      </c>
      <c r="AU262" s="5">
        <f t="shared" si="38"/>
        <v>202.16593453747478</v>
      </c>
    </row>
    <row r="263" spans="1:47" x14ac:dyDescent="0.25">
      <c r="A263" s="1" t="s">
        <v>284</v>
      </c>
      <c r="B263" s="1" t="s">
        <v>162</v>
      </c>
      <c r="C263" s="1" t="s">
        <v>163</v>
      </c>
      <c r="D263" s="1" t="s">
        <v>59</v>
      </c>
      <c r="E263" s="1" t="s">
        <v>65</v>
      </c>
      <c r="F263" s="1" t="s">
        <v>164</v>
      </c>
      <c r="G263" s="1" t="s">
        <v>140</v>
      </c>
      <c r="H263" s="1" t="s">
        <v>63</v>
      </c>
      <c r="I263" s="2">
        <v>159</v>
      </c>
      <c r="J263" s="2">
        <v>0.75</v>
      </c>
      <c r="K263" s="2">
        <f t="shared" si="34"/>
        <v>0.75000001490116119</v>
      </c>
      <c r="L263" s="2">
        <f t="shared" si="35"/>
        <v>0</v>
      </c>
      <c r="V263" s="2">
        <v>0.75000001490116119</v>
      </c>
      <c r="W263" s="5">
        <v>46.746401039958009</v>
      </c>
      <c r="AL263" s="5" t="s">
        <v>308</v>
      </c>
      <c r="AN263" s="5" t="s">
        <v>308</v>
      </c>
      <c r="AP263" s="5" t="s">
        <v>308</v>
      </c>
      <c r="AS263" s="5">
        <f t="shared" si="36"/>
        <v>46.746401039958009</v>
      </c>
      <c r="AT263" s="11">
        <f t="shared" si="37"/>
        <v>4.9796294590797631E-3</v>
      </c>
      <c r="AU263" s="5">
        <f t="shared" si="38"/>
        <v>4.9796294590797636</v>
      </c>
    </row>
    <row r="264" spans="1:47" x14ac:dyDescent="0.25">
      <c r="A264" s="1" t="s">
        <v>284</v>
      </c>
      <c r="B264" s="1" t="s">
        <v>162</v>
      </c>
      <c r="C264" s="1" t="s">
        <v>163</v>
      </c>
      <c r="D264" s="1" t="s">
        <v>59</v>
      </c>
      <c r="E264" s="1" t="s">
        <v>78</v>
      </c>
      <c r="F264" s="1" t="s">
        <v>164</v>
      </c>
      <c r="G264" s="1" t="s">
        <v>140</v>
      </c>
      <c r="H264" s="1" t="s">
        <v>63</v>
      </c>
      <c r="I264" s="2">
        <v>159</v>
      </c>
      <c r="J264" s="2">
        <v>0.37</v>
      </c>
      <c r="K264" s="2">
        <f t="shared" si="34"/>
        <v>0.36999998986721039</v>
      </c>
      <c r="L264" s="2">
        <f t="shared" si="35"/>
        <v>0</v>
      </c>
      <c r="V264" s="2">
        <v>0.36999998986721039</v>
      </c>
      <c r="W264" s="5">
        <v>21.727199391722682</v>
      </c>
      <c r="AL264" s="5" t="s">
        <v>308</v>
      </c>
      <c r="AN264" s="5" t="s">
        <v>308</v>
      </c>
      <c r="AP264" s="5" t="s">
        <v>308</v>
      </c>
      <c r="AS264" s="5">
        <f t="shared" si="36"/>
        <v>21.727199391722682</v>
      </c>
      <c r="AT264" s="11">
        <f t="shared" si="37"/>
        <v>2.3144755477933019E-3</v>
      </c>
      <c r="AU264" s="5">
        <f t="shared" si="38"/>
        <v>2.3144755477933021</v>
      </c>
    </row>
    <row r="265" spans="1:47" x14ac:dyDescent="0.25">
      <c r="A265" s="1" t="s">
        <v>284</v>
      </c>
      <c r="B265" s="1" t="s">
        <v>162</v>
      </c>
      <c r="C265" s="1" t="s">
        <v>163</v>
      </c>
      <c r="D265" s="1" t="s">
        <v>59</v>
      </c>
      <c r="E265" s="1" t="s">
        <v>69</v>
      </c>
      <c r="F265" s="1" t="s">
        <v>164</v>
      </c>
      <c r="G265" s="1" t="s">
        <v>140</v>
      </c>
      <c r="H265" s="1" t="s">
        <v>63</v>
      </c>
      <c r="I265" s="2">
        <v>159</v>
      </c>
      <c r="J265" s="2">
        <v>40.270000000000003</v>
      </c>
      <c r="K265" s="2">
        <f t="shared" si="34"/>
        <v>80</v>
      </c>
      <c r="L265" s="2">
        <f t="shared" si="35"/>
        <v>0</v>
      </c>
      <c r="V265" s="2">
        <v>80</v>
      </c>
      <c r="W265" s="5">
        <v>4001.755200000001</v>
      </c>
      <c r="AL265" s="5" t="s">
        <v>308</v>
      </c>
      <c r="AN265" s="5" t="s">
        <v>308</v>
      </c>
      <c r="AP265" s="5" t="s">
        <v>308</v>
      </c>
      <c r="AS265" s="5">
        <f t="shared" si="36"/>
        <v>4001.755200000001</v>
      </c>
      <c r="AT265" s="11">
        <f t="shared" si="37"/>
        <v>0.42628432646423764</v>
      </c>
      <c r="AU265" s="5">
        <f t="shared" si="38"/>
        <v>426.28432646423761</v>
      </c>
    </row>
    <row r="266" spans="1:47" x14ac:dyDescent="0.25">
      <c r="A266" s="1" t="s">
        <v>284</v>
      </c>
      <c r="B266" s="1" t="s">
        <v>162</v>
      </c>
      <c r="C266" s="1" t="s">
        <v>163</v>
      </c>
      <c r="D266" s="1" t="s">
        <v>59</v>
      </c>
      <c r="E266" s="1" t="s">
        <v>68</v>
      </c>
      <c r="F266" s="1" t="s">
        <v>164</v>
      </c>
      <c r="G266" s="1" t="s">
        <v>140</v>
      </c>
      <c r="H266" s="1" t="s">
        <v>63</v>
      </c>
      <c r="I266" s="2">
        <v>159</v>
      </c>
      <c r="J266" s="2">
        <v>40.19</v>
      </c>
      <c r="K266" s="2">
        <f t="shared" si="34"/>
        <v>39.999999284744263</v>
      </c>
      <c r="L266" s="2">
        <f t="shared" si="35"/>
        <v>0</v>
      </c>
      <c r="V266" s="2">
        <v>39.999999284744263</v>
      </c>
      <c r="W266" s="5">
        <v>2503.5659999999998</v>
      </c>
      <c r="AL266" s="5" t="s">
        <v>308</v>
      </c>
      <c r="AN266" s="5" t="s">
        <v>308</v>
      </c>
      <c r="AP266" s="5" t="s">
        <v>308</v>
      </c>
      <c r="AS266" s="5">
        <f t="shared" si="36"/>
        <v>2503.5659999999998</v>
      </c>
      <c r="AT266" s="11">
        <f t="shared" si="37"/>
        <v>0.26669071263248817</v>
      </c>
      <c r="AU266" s="5">
        <f t="shared" si="38"/>
        <v>266.69071263248816</v>
      </c>
    </row>
    <row r="267" spans="1:47" x14ac:dyDescent="0.25">
      <c r="A267" s="1" t="s">
        <v>284</v>
      </c>
      <c r="B267" s="1" t="s">
        <v>162</v>
      </c>
      <c r="C267" s="1" t="s">
        <v>163</v>
      </c>
      <c r="D267" s="1" t="s">
        <v>59</v>
      </c>
      <c r="E267" s="1" t="s">
        <v>67</v>
      </c>
      <c r="F267" s="1" t="s">
        <v>164</v>
      </c>
      <c r="G267" s="1" t="s">
        <v>140</v>
      </c>
      <c r="H267" s="1" t="s">
        <v>63</v>
      </c>
      <c r="I267" s="2">
        <v>159</v>
      </c>
      <c r="J267" s="2">
        <v>38.96</v>
      </c>
      <c r="K267" s="2">
        <f t="shared" si="34"/>
        <v>38.960001707077033</v>
      </c>
      <c r="L267" s="2">
        <f t="shared" si="35"/>
        <v>0</v>
      </c>
      <c r="V267" s="2">
        <v>38.960001707077033</v>
      </c>
      <c r="W267" s="5">
        <v>2541.4241114521028</v>
      </c>
      <c r="AL267" s="5" t="s">
        <v>308</v>
      </c>
      <c r="AN267" s="5" t="s">
        <v>308</v>
      </c>
      <c r="AP267" s="5" t="s">
        <v>308</v>
      </c>
      <c r="AS267" s="5">
        <f t="shared" si="36"/>
        <v>2541.4241114521028</v>
      </c>
      <c r="AT267" s="11">
        <f t="shared" si="37"/>
        <v>0.2707235229207256</v>
      </c>
      <c r="AU267" s="5">
        <f t="shared" si="38"/>
        <v>270.7235229207256</v>
      </c>
    </row>
    <row r="268" spans="1:47" x14ac:dyDescent="0.25">
      <c r="A268" s="1" t="s">
        <v>284</v>
      </c>
      <c r="B268" s="1" t="s">
        <v>162</v>
      </c>
      <c r="C268" s="1" t="s">
        <v>163</v>
      </c>
      <c r="D268" s="1" t="s">
        <v>59</v>
      </c>
      <c r="E268" s="1" t="s">
        <v>70</v>
      </c>
      <c r="F268" s="1" t="s">
        <v>164</v>
      </c>
      <c r="G268" s="1" t="s">
        <v>140</v>
      </c>
      <c r="H268" s="1" t="s">
        <v>63</v>
      </c>
      <c r="I268" s="2">
        <v>159</v>
      </c>
      <c r="J268" s="2">
        <v>37.909999999999997</v>
      </c>
      <c r="K268" s="2">
        <f t="shared" si="34"/>
        <v>38.060000071302063</v>
      </c>
      <c r="L268" s="2">
        <f t="shared" si="35"/>
        <v>0</v>
      </c>
      <c r="V268" s="2">
        <v>38.060000071302063</v>
      </c>
      <c r="W268" s="5">
        <v>2097.9915973167122</v>
      </c>
      <c r="AL268" s="5" t="s">
        <v>308</v>
      </c>
      <c r="AN268" s="5" t="s">
        <v>308</v>
      </c>
      <c r="AP268" s="5" t="s">
        <v>308</v>
      </c>
      <c r="AS268" s="5">
        <f t="shared" si="36"/>
        <v>2097.9915973167122</v>
      </c>
      <c r="AT268" s="11">
        <f t="shared" si="37"/>
        <v>0.22348716757831277</v>
      </c>
      <c r="AU268" s="5">
        <f t="shared" si="38"/>
        <v>223.48716757831275</v>
      </c>
    </row>
    <row r="269" spans="1:47" x14ac:dyDescent="0.25">
      <c r="A269" s="1" t="s">
        <v>283</v>
      </c>
      <c r="B269" s="1" t="s">
        <v>166</v>
      </c>
      <c r="C269" s="1" t="s">
        <v>282</v>
      </c>
      <c r="D269" s="1" t="s">
        <v>167</v>
      </c>
      <c r="E269" s="1" t="s">
        <v>70</v>
      </c>
      <c r="F269" s="1" t="s">
        <v>164</v>
      </c>
      <c r="G269" s="1" t="s">
        <v>140</v>
      </c>
      <c r="H269" s="1" t="s">
        <v>63</v>
      </c>
      <c r="I269" s="2">
        <v>1</v>
      </c>
      <c r="J269" s="2">
        <v>1</v>
      </c>
      <c r="K269" s="2">
        <f t="shared" si="34"/>
        <v>0.9999999925494194</v>
      </c>
      <c r="L269" s="2">
        <f t="shared" si="35"/>
        <v>0</v>
      </c>
      <c r="V269" s="2">
        <v>0.9999999925494194</v>
      </c>
      <c r="W269" s="5">
        <v>36.870399666428568</v>
      </c>
      <c r="AL269" s="5" t="s">
        <v>308</v>
      </c>
      <c r="AN269" s="5" t="s">
        <v>308</v>
      </c>
      <c r="AP269" s="5" t="s">
        <v>308</v>
      </c>
      <c r="AS269" s="5">
        <f t="shared" si="36"/>
        <v>36.870399666428568</v>
      </c>
      <c r="AT269" s="11">
        <f t="shared" si="37"/>
        <v>3.9275949434065208E-3</v>
      </c>
      <c r="AU269" s="5">
        <f t="shared" si="38"/>
        <v>3.9275949434065205</v>
      </c>
    </row>
    <row r="270" spans="1:47" x14ac:dyDescent="0.25">
      <c r="A270" s="1" t="s">
        <v>281</v>
      </c>
      <c r="B270" s="1" t="s">
        <v>168</v>
      </c>
      <c r="C270" s="1" t="s">
        <v>169</v>
      </c>
      <c r="D270" s="1" t="s">
        <v>170</v>
      </c>
      <c r="E270" s="1" t="s">
        <v>96</v>
      </c>
      <c r="F270" s="1" t="s">
        <v>164</v>
      </c>
      <c r="G270" s="1" t="s">
        <v>140</v>
      </c>
      <c r="H270" s="1" t="s">
        <v>63</v>
      </c>
      <c r="I270" s="2">
        <v>160</v>
      </c>
      <c r="J270" s="2">
        <v>0.09</v>
      </c>
      <c r="K270" s="2">
        <f t="shared" si="34"/>
        <v>9.0000003576278687E-2</v>
      </c>
      <c r="L270" s="2">
        <f t="shared" si="35"/>
        <v>0</v>
      </c>
      <c r="V270" s="2">
        <v>9.0000003576278687E-2</v>
      </c>
      <c r="W270" s="5">
        <v>2.9628001177310939</v>
      </c>
      <c r="AL270" s="5" t="s">
        <v>308</v>
      </c>
      <c r="AN270" s="5" t="s">
        <v>308</v>
      </c>
      <c r="AP270" s="5" t="s">
        <v>308</v>
      </c>
      <c r="AS270" s="5">
        <f t="shared" si="36"/>
        <v>2.9628001177310939</v>
      </c>
      <c r="AT270" s="11">
        <f t="shared" si="37"/>
        <v>3.1561032334890524E-4</v>
      </c>
      <c r="AU270" s="5">
        <f t="shared" si="38"/>
        <v>0.31561032334890521</v>
      </c>
    </row>
    <row r="271" spans="1:47" x14ac:dyDescent="0.25">
      <c r="A271" s="1" t="s">
        <v>281</v>
      </c>
      <c r="B271" s="1" t="s">
        <v>168</v>
      </c>
      <c r="C271" s="1" t="s">
        <v>169</v>
      </c>
      <c r="D271" s="1" t="s">
        <v>170</v>
      </c>
      <c r="E271" s="1" t="s">
        <v>60</v>
      </c>
      <c r="F271" s="1" t="s">
        <v>164</v>
      </c>
      <c r="G271" s="1" t="s">
        <v>140</v>
      </c>
      <c r="H271" s="1" t="s">
        <v>63</v>
      </c>
      <c r="I271" s="2">
        <v>160</v>
      </c>
      <c r="J271" s="2">
        <v>40.630000000000003</v>
      </c>
      <c r="K271" s="2">
        <f t="shared" si="34"/>
        <v>40.000000596046448</v>
      </c>
      <c r="L271" s="2">
        <f t="shared" si="35"/>
        <v>0</v>
      </c>
      <c r="V271" s="2">
        <v>40.000000596046448</v>
      </c>
      <c r="W271" s="5">
        <v>1370.7888</v>
      </c>
      <c r="AL271" s="5" t="s">
        <v>308</v>
      </c>
      <c r="AN271" s="5" t="s">
        <v>308</v>
      </c>
      <c r="AP271" s="5" t="s">
        <v>308</v>
      </c>
      <c r="AS271" s="5">
        <f t="shared" si="36"/>
        <v>1370.7888</v>
      </c>
      <c r="AT271" s="11">
        <f t="shared" si="37"/>
        <v>0.14602237046701916</v>
      </c>
      <c r="AU271" s="5">
        <f t="shared" si="38"/>
        <v>146.02237046701916</v>
      </c>
    </row>
    <row r="272" spans="1:47" x14ac:dyDescent="0.25">
      <c r="A272" s="1" t="s">
        <v>281</v>
      </c>
      <c r="B272" s="1" t="s">
        <v>168</v>
      </c>
      <c r="C272" s="1" t="s">
        <v>169</v>
      </c>
      <c r="D272" s="1" t="s">
        <v>170</v>
      </c>
      <c r="E272" s="1" t="s">
        <v>110</v>
      </c>
      <c r="F272" s="1" t="s">
        <v>164</v>
      </c>
      <c r="G272" s="1" t="s">
        <v>140</v>
      </c>
      <c r="H272" s="1" t="s">
        <v>63</v>
      </c>
      <c r="I272" s="2">
        <v>160</v>
      </c>
      <c r="J272" s="2">
        <v>0.09</v>
      </c>
      <c r="K272" s="2">
        <f t="shared" si="34"/>
        <v>9.0000003576278687E-2</v>
      </c>
      <c r="L272" s="2">
        <f t="shared" si="35"/>
        <v>0</v>
      </c>
      <c r="V272" s="2">
        <v>9.0000003576278687E-2</v>
      </c>
      <c r="W272" s="5">
        <v>2.9628001177310939</v>
      </c>
      <c r="AL272" s="5" t="s">
        <v>308</v>
      </c>
      <c r="AN272" s="5" t="s">
        <v>308</v>
      </c>
      <c r="AP272" s="5" t="s">
        <v>308</v>
      </c>
      <c r="AS272" s="5">
        <f t="shared" si="36"/>
        <v>2.9628001177310939</v>
      </c>
      <c r="AT272" s="11">
        <f t="shared" si="37"/>
        <v>3.1561032334890524E-4</v>
      </c>
      <c r="AU272" s="5">
        <f t="shared" si="38"/>
        <v>0.31561032334890521</v>
      </c>
    </row>
    <row r="273" spans="1:47" x14ac:dyDescent="0.25">
      <c r="A273" s="1" t="s">
        <v>281</v>
      </c>
      <c r="B273" s="1" t="s">
        <v>168</v>
      </c>
      <c r="C273" s="1" t="s">
        <v>169</v>
      </c>
      <c r="D273" s="1" t="s">
        <v>170</v>
      </c>
      <c r="E273" s="1" t="s">
        <v>82</v>
      </c>
      <c r="F273" s="1" t="s">
        <v>164</v>
      </c>
      <c r="G273" s="1" t="s">
        <v>140</v>
      </c>
      <c r="H273" s="1" t="s">
        <v>63</v>
      </c>
      <c r="I273" s="2">
        <v>160</v>
      </c>
      <c r="J273" s="2">
        <v>39.799999999999997</v>
      </c>
      <c r="K273" s="2">
        <f t="shared" si="34"/>
        <v>39.799999237060547</v>
      </c>
      <c r="L273" s="2">
        <f t="shared" si="35"/>
        <v>0</v>
      </c>
      <c r="V273" s="2">
        <v>39.799999237060547</v>
      </c>
      <c r="W273" s="5">
        <v>1310.2159748840329</v>
      </c>
      <c r="AL273" s="5" t="s">
        <v>308</v>
      </c>
      <c r="AN273" s="5" t="s">
        <v>308</v>
      </c>
      <c r="AP273" s="5" t="s">
        <v>308</v>
      </c>
      <c r="AS273" s="5">
        <f t="shared" si="36"/>
        <v>1310.2159748840329</v>
      </c>
      <c r="AT273" s="11">
        <f t="shared" si="37"/>
        <v>0.13956989032615597</v>
      </c>
      <c r="AU273" s="5">
        <f t="shared" si="38"/>
        <v>139.56989032615596</v>
      </c>
    </row>
    <row r="274" spans="1:47" x14ac:dyDescent="0.25">
      <c r="A274" s="1" t="s">
        <v>281</v>
      </c>
      <c r="B274" s="1" t="s">
        <v>168</v>
      </c>
      <c r="C274" s="1" t="s">
        <v>169</v>
      </c>
      <c r="D274" s="1" t="s">
        <v>170</v>
      </c>
      <c r="E274" s="1" t="s">
        <v>83</v>
      </c>
      <c r="F274" s="1" t="s">
        <v>164</v>
      </c>
      <c r="G274" s="1" t="s">
        <v>140</v>
      </c>
      <c r="H274" s="1" t="s">
        <v>63</v>
      </c>
      <c r="I274" s="2">
        <v>160</v>
      </c>
      <c r="J274" s="2">
        <v>37.32</v>
      </c>
      <c r="K274" s="2">
        <f t="shared" si="34"/>
        <v>37.319999694824219</v>
      </c>
      <c r="L274" s="2">
        <f t="shared" si="35"/>
        <v>0</v>
      </c>
      <c r="V274" s="2">
        <v>37.319999694824219</v>
      </c>
      <c r="W274" s="5">
        <v>1228.574389953613</v>
      </c>
      <c r="AL274" s="5" t="s">
        <v>308</v>
      </c>
      <c r="AN274" s="5" t="s">
        <v>308</v>
      </c>
      <c r="AP274" s="5" t="s">
        <v>308</v>
      </c>
      <c r="AS274" s="5">
        <f t="shared" si="36"/>
        <v>1228.574389953613</v>
      </c>
      <c r="AT274" s="11">
        <f t="shared" si="37"/>
        <v>0.13087307447806587</v>
      </c>
      <c r="AU274" s="5">
        <f t="shared" si="38"/>
        <v>130.87307447806586</v>
      </c>
    </row>
    <row r="275" spans="1:47" x14ac:dyDescent="0.25">
      <c r="A275" s="1" t="s">
        <v>281</v>
      </c>
      <c r="B275" s="1" t="s">
        <v>168</v>
      </c>
      <c r="C275" s="1" t="s">
        <v>169</v>
      </c>
      <c r="D275" s="1" t="s">
        <v>170</v>
      </c>
      <c r="E275" s="1" t="s">
        <v>69</v>
      </c>
      <c r="F275" s="1" t="s">
        <v>164</v>
      </c>
      <c r="G275" s="1" t="s">
        <v>140</v>
      </c>
      <c r="H275" s="1" t="s">
        <v>63</v>
      </c>
      <c r="I275" s="2">
        <v>160</v>
      </c>
      <c r="J275" s="2">
        <v>7.0000000000000007E-2</v>
      </c>
      <c r="K275" s="2">
        <f t="shared" si="34"/>
        <v>7.0000000298023224E-2</v>
      </c>
      <c r="L275" s="2">
        <f t="shared" si="35"/>
        <v>0</v>
      </c>
      <c r="V275" s="2">
        <v>7.0000000298023224E-2</v>
      </c>
      <c r="W275" s="5">
        <v>2.3044000098109252</v>
      </c>
      <c r="AL275" s="5" t="s">
        <v>308</v>
      </c>
      <c r="AN275" s="5" t="s">
        <v>308</v>
      </c>
      <c r="AP275" s="5" t="s">
        <v>308</v>
      </c>
      <c r="AS275" s="5">
        <f t="shared" si="36"/>
        <v>2.3044000098109252</v>
      </c>
      <c r="AT275" s="11">
        <f t="shared" si="37"/>
        <v>2.4547468722885214E-4</v>
      </c>
      <c r="AU275" s="5">
        <f t="shared" si="38"/>
        <v>0.24547468722885216</v>
      </c>
    </row>
    <row r="276" spans="1:47" x14ac:dyDescent="0.25">
      <c r="A276" s="1" t="s">
        <v>281</v>
      </c>
      <c r="B276" s="1" t="s">
        <v>168</v>
      </c>
      <c r="C276" s="1" t="s">
        <v>169</v>
      </c>
      <c r="D276" s="1" t="s">
        <v>170</v>
      </c>
      <c r="E276" s="1" t="s">
        <v>70</v>
      </c>
      <c r="F276" s="1" t="s">
        <v>164</v>
      </c>
      <c r="G276" s="1" t="s">
        <v>140</v>
      </c>
      <c r="H276" s="1" t="s">
        <v>63</v>
      </c>
      <c r="I276" s="2">
        <v>160</v>
      </c>
      <c r="J276" s="2">
        <v>7.0000000000000007E-2</v>
      </c>
      <c r="K276" s="2">
        <f t="shared" si="34"/>
        <v>6.9999998435378075E-2</v>
      </c>
      <c r="L276" s="2">
        <f t="shared" si="35"/>
        <v>0</v>
      </c>
      <c r="V276" s="2">
        <v>6.9999998435378075E-2</v>
      </c>
      <c r="W276" s="5">
        <v>3.621199919059872</v>
      </c>
      <c r="AL276" s="5" t="s">
        <v>308</v>
      </c>
      <c r="AN276" s="5" t="s">
        <v>308</v>
      </c>
      <c r="AP276" s="5" t="s">
        <v>308</v>
      </c>
      <c r="AS276" s="5">
        <f t="shared" si="36"/>
        <v>3.621199919059872</v>
      </c>
      <c r="AT276" s="11">
        <f t="shared" si="37"/>
        <v>3.857459268095132E-4</v>
      </c>
      <c r="AU276" s="5">
        <f t="shared" si="38"/>
        <v>0.3857459268095132</v>
      </c>
    </row>
    <row r="277" spans="1:47" x14ac:dyDescent="0.25">
      <c r="A277" s="1" t="s">
        <v>281</v>
      </c>
      <c r="B277" s="1" t="s">
        <v>168</v>
      </c>
      <c r="C277" s="1" t="s">
        <v>169</v>
      </c>
      <c r="D277" s="1" t="s">
        <v>170</v>
      </c>
      <c r="E277" s="1" t="s">
        <v>72</v>
      </c>
      <c r="F277" s="1" t="s">
        <v>164</v>
      </c>
      <c r="G277" s="1" t="s">
        <v>140</v>
      </c>
      <c r="H277" s="1" t="s">
        <v>63</v>
      </c>
      <c r="I277" s="2">
        <v>160</v>
      </c>
      <c r="J277" s="2">
        <v>38.85</v>
      </c>
      <c r="K277" s="2">
        <f t="shared" si="34"/>
        <v>38.839998245239258</v>
      </c>
      <c r="L277" s="2">
        <f t="shared" si="35"/>
        <v>0</v>
      </c>
      <c r="V277" s="2">
        <v>38.839998245239258</v>
      </c>
      <c r="W277" s="5">
        <v>1473.4991447448731</v>
      </c>
      <c r="AL277" s="5" t="s">
        <v>308</v>
      </c>
      <c r="AN277" s="5" t="s">
        <v>308</v>
      </c>
      <c r="AP277" s="5" t="s">
        <v>308</v>
      </c>
      <c r="AS277" s="5">
        <f t="shared" si="36"/>
        <v>1473.4991447448731</v>
      </c>
      <c r="AT277" s="11">
        <f t="shared" si="37"/>
        <v>0.15696352202233615</v>
      </c>
      <c r="AU277" s="5">
        <f t="shared" si="38"/>
        <v>156.96352202233615</v>
      </c>
    </row>
    <row r="278" spans="1:47" x14ac:dyDescent="0.25">
      <c r="A278" s="1" t="s">
        <v>230</v>
      </c>
      <c r="B278" s="1" t="s">
        <v>231</v>
      </c>
      <c r="C278" s="1" t="s">
        <v>232</v>
      </c>
      <c r="D278" s="1" t="s">
        <v>233</v>
      </c>
      <c r="E278" s="1" t="s">
        <v>78</v>
      </c>
      <c r="F278" s="1" t="s">
        <v>139</v>
      </c>
      <c r="G278" s="1" t="s">
        <v>140</v>
      </c>
      <c r="H278" s="1" t="s">
        <v>63</v>
      </c>
      <c r="J278" s="2">
        <v>4.04</v>
      </c>
      <c r="K278" s="2">
        <f t="shared" si="34"/>
        <v>0.41</v>
      </c>
      <c r="L278" s="2">
        <f t="shared" si="35"/>
        <v>0</v>
      </c>
      <c r="AG278" s="9">
        <v>0.41</v>
      </c>
      <c r="AH278" s="5">
        <v>114.5745</v>
      </c>
      <c r="AS278" s="5">
        <f t="shared" si="36"/>
        <v>114.5745</v>
      </c>
      <c r="AT278" s="11">
        <f t="shared" si="37"/>
        <v>1.2204972848533259E-2</v>
      </c>
      <c r="AU278" s="5">
        <f t="shared" si="38"/>
        <v>12.204972848533259</v>
      </c>
    </row>
    <row r="279" spans="1:47" x14ac:dyDescent="0.25">
      <c r="A279" s="1" t="s">
        <v>230</v>
      </c>
      <c r="B279" s="1" t="s">
        <v>231</v>
      </c>
      <c r="C279" s="1" t="s">
        <v>232</v>
      </c>
      <c r="D279" s="1" t="s">
        <v>233</v>
      </c>
      <c r="E279" s="1" t="s">
        <v>86</v>
      </c>
      <c r="F279" s="1" t="s">
        <v>139</v>
      </c>
      <c r="G279" s="1" t="s">
        <v>140</v>
      </c>
      <c r="H279" s="1" t="s">
        <v>63</v>
      </c>
      <c r="J279" s="2">
        <v>4.0199999999999996</v>
      </c>
      <c r="K279" s="2">
        <f t="shared" si="34"/>
        <v>2.97</v>
      </c>
      <c r="L279" s="2">
        <f t="shared" si="35"/>
        <v>0</v>
      </c>
      <c r="AG279" s="9">
        <v>2.97</v>
      </c>
      <c r="AH279" s="5">
        <v>881.69579999999996</v>
      </c>
      <c r="AS279" s="5">
        <f t="shared" si="36"/>
        <v>881.69579999999996</v>
      </c>
      <c r="AT279" s="11">
        <f t="shared" si="37"/>
        <v>9.3922062061504177E-2</v>
      </c>
      <c r="AU279" s="5">
        <f t="shared" si="38"/>
        <v>93.922062061504178</v>
      </c>
    </row>
    <row r="280" spans="1:47" x14ac:dyDescent="0.25">
      <c r="A280" s="1" t="s">
        <v>171</v>
      </c>
      <c r="B280" s="1" t="s">
        <v>172</v>
      </c>
      <c r="C280" s="1" t="s">
        <v>173</v>
      </c>
      <c r="D280" s="1" t="s">
        <v>59</v>
      </c>
      <c r="E280" s="1" t="s">
        <v>94</v>
      </c>
      <c r="F280" s="1" t="s">
        <v>174</v>
      </c>
      <c r="G280" s="1" t="s">
        <v>140</v>
      </c>
      <c r="H280" s="1" t="s">
        <v>134</v>
      </c>
      <c r="I280" s="2">
        <v>73.84</v>
      </c>
      <c r="J280" s="2">
        <v>35.99</v>
      </c>
      <c r="K280" s="2">
        <f t="shared" si="34"/>
        <v>16.07</v>
      </c>
      <c r="L280" s="2">
        <f t="shared" si="35"/>
        <v>0</v>
      </c>
      <c r="T280" s="8">
        <v>16.07</v>
      </c>
      <c r="U280" s="5">
        <v>835.23824999999999</v>
      </c>
      <c r="AL280" s="5" t="str">
        <f t="shared" ref="AL280:AL310" si="39">IF(AK280&gt;0,AK280*$AL$1,"")</f>
        <v/>
      </c>
      <c r="AN280" s="5" t="str">
        <f t="shared" ref="AN280:AN310" si="40">IF(AM280&gt;0,AM280*$AN$1,"")</f>
        <v/>
      </c>
      <c r="AP280" s="5" t="str">
        <f t="shared" ref="AP280:AP310" si="41">IF(AO280&gt;0,AO280*$AP$1,"")</f>
        <v/>
      </c>
      <c r="AS280" s="5">
        <f t="shared" si="36"/>
        <v>835.23824999999999</v>
      </c>
      <c r="AT280" s="11">
        <f t="shared" si="37"/>
        <v>8.8973202268449209E-2</v>
      </c>
      <c r="AU280" s="5">
        <f t="shared" si="38"/>
        <v>88.973202268449199</v>
      </c>
    </row>
    <row r="281" spans="1:47" x14ac:dyDescent="0.25">
      <c r="A281" s="1" t="s">
        <v>171</v>
      </c>
      <c r="B281" s="1" t="s">
        <v>172</v>
      </c>
      <c r="C281" s="1" t="s">
        <v>173</v>
      </c>
      <c r="D281" s="1" t="s">
        <v>59</v>
      </c>
      <c r="E281" s="1" t="s">
        <v>86</v>
      </c>
      <c r="F281" s="1" t="s">
        <v>174</v>
      </c>
      <c r="G281" s="1" t="s">
        <v>140</v>
      </c>
      <c r="H281" s="1" t="s">
        <v>134</v>
      </c>
      <c r="I281" s="2">
        <v>73.84</v>
      </c>
      <c r="J281" s="2">
        <v>0.09</v>
      </c>
      <c r="K281" s="2">
        <f t="shared" si="34"/>
        <v>0.05</v>
      </c>
      <c r="L281" s="2">
        <f t="shared" si="35"/>
        <v>0</v>
      </c>
      <c r="T281" s="8">
        <v>0.05</v>
      </c>
      <c r="U281" s="5">
        <v>2.5987499999999999</v>
      </c>
      <c r="AL281" s="5" t="str">
        <f t="shared" si="39"/>
        <v/>
      </c>
      <c r="AN281" s="5" t="str">
        <f t="shared" si="40"/>
        <v/>
      </c>
      <c r="AP281" s="5" t="str">
        <f t="shared" si="41"/>
        <v/>
      </c>
      <c r="AS281" s="5">
        <f t="shared" si="36"/>
        <v>2.5987499999999999</v>
      </c>
      <c r="AT281" s="11">
        <f t="shared" si="37"/>
        <v>2.7683012529075671E-4</v>
      </c>
      <c r="AU281" s="5">
        <f t="shared" si="38"/>
        <v>0.27683012529075673</v>
      </c>
    </row>
    <row r="282" spans="1:47" x14ac:dyDescent="0.25">
      <c r="A282" s="1" t="s">
        <v>175</v>
      </c>
      <c r="B282" s="1" t="s">
        <v>176</v>
      </c>
      <c r="C282" s="1" t="s">
        <v>177</v>
      </c>
      <c r="D282" s="1" t="s">
        <v>178</v>
      </c>
      <c r="E282" s="1" t="s">
        <v>77</v>
      </c>
      <c r="F282" s="1" t="s">
        <v>174</v>
      </c>
      <c r="G282" s="1" t="s">
        <v>140</v>
      </c>
      <c r="H282" s="1" t="s">
        <v>134</v>
      </c>
      <c r="I282" s="2">
        <v>152.47</v>
      </c>
      <c r="J282" s="2">
        <v>35.71</v>
      </c>
      <c r="K282" s="2">
        <f t="shared" si="34"/>
        <v>24.560000000000002</v>
      </c>
      <c r="L282" s="2">
        <f t="shared" si="35"/>
        <v>0</v>
      </c>
      <c r="P282" s="6">
        <v>11.62</v>
      </c>
      <c r="Q282" s="5">
        <v>4062.933</v>
      </c>
      <c r="R282" s="7">
        <v>12.23</v>
      </c>
      <c r="S282" s="5">
        <v>2113.3440000000001</v>
      </c>
      <c r="T282" s="8">
        <v>0.71</v>
      </c>
      <c r="U282" s="5">
        <v>36.902250000000002</v>
      </c>
      <c r="AL282" s="5" t="str">
        <f t="shared" si="39"/>
        <v/>
      </c>
      <c r="AN282" s="5" t="str">
        <f t="shared" si="40"/>
        <v/>
      </c>
      <c r="AP282" s="5" t="str">
        <f t="shared" si="41"/>
        <v/>
      </c>
      <c r="AS282" s="5">
        <f t="shared" si="36"/>
        <v>6213.1792500000001</v>
      </c>
      <c r="AT282" s="11">
        <f t="shared" si="37"/>
        <v>0.6618548110558653</v>
      </c>
      <c r="AU282" s="5">
        <f t="shared" si="38"/>
        <v>661.8548110558653</v>
      </c>
    </row>
    <row r="283" spans="1:47" x14ac:dyDescent="0.25">
      <c r="A283" s="1" t="s">
        <v>175</v>
      </c>
      <c r="B283" s="1" t="s">
        <v>176</v>
      </c>
      <c r="C283" s="1" t="s">
        <v>177</v>
      </c>
      <c r="D283" s="1" t="s">
        <v>178</v>
      </c>
      <c r="E283" s="1" t="s">
        <v>86</v>
      </c>
      <c r="F283" s="1" t="s">
        <v>174</v>
      </c>
      <c r="G283" s="1" t="s">
        <v>140</v>
      </c>
      <c r="H283" s="1" t="s">
        <v>134</v>
      </c>
      <c r="I283" s="2">
        <v>152.47</v>
      </c>
      <c r="J283" s="2">
        <v>36.21</v>
      </c>
      <c r="K283" s="2">
        <f t="shared" si="34"/>
        <v>16.37</v>
      </c>
      <c r="L283" s="2">
        <f t="shared" si="35"/>
        <v>0</v>
      </c>
      <c r="P283" s="6">
        <v>0.57999999999999996</v>
      </c>
      <c r="Q283" s="5">
        <v>202.797</v>
      </c>
      <c r="R283" s="7">
        <v>10.58</v>
      </c>
      <c r="S283" s="5">
        <v>1828.2239999999999</v>
      </c>
      <c r="T283" s="8">
        <v>5.21</v>
      </c>
      <c r="U283" s="5">
        <v>270.78975000000003</v>
      </c>
      <c r="AL283" s="5" t="str">
        <f t="shared" si="39"/>
        <v/>
      </c>
      <c r="AN283" s="5" t="str">
        <f t="shared" si="40"/>
        <v/>
      </c>
      <c r="AP283" s="5" t="str">
        <f t="shared" si="41"/>
        <v/>
      </c>
      <c r="AS283" s="5">
        <f t="shared" si="36"/>
        <v>2301.8107500000001</v>
      </c>
      <c r="AT283" s="11">
        <f t="shared" si="37"/>
        <v>0.24519886803967705</v>
      </c>
      <c r="AU283" s="5">
        <f t="shared" si="38"/>
        <v>245.19886803967705</v>
      </c>
    </row>
    <row r="284" spans="1:47" x14ac:dyDescent="0.25">
      <c r="A284" s="1" t="s">
        <v>179</v>
      </c>
      <c r="B284" s="1" t="s">
        <v>180</v>
      </c>
      <c r="C284" s="1" t="s">
        <v>181</v>
      </c>
      <c r="D284" s="1" t="s">
        <v>59</v>
      </c>
      <c r="E284" s="1" t="s">
        <v>67</v>
      </c>
      <c r="F284" s="1" t="s">
        <v>182</v>
      </c>
      <c r="G284" s="1" t="s">
        <v>62</v>
      </c>
      <c r="H284" s="1" t="s">
        <v>134</v>
      </c>
      <c r="I284" s="2">
        <v>97.26</v>
      </c>
      <c r="J284" s="2">
        <v>31.91</v>
      </c>
      <c r="K284" s="2">
        <f t="shared" si="34"/>
        <v>0.21</v>
      </c>
      <c r="L284" s="2">
        <f t="shared" si="35"/>
        <v>0</v>
      </c>
      <c r="P284" s="6">
        <v>0.21</v>
      </c>
      <c r="Q284" s="5">
        <v>73.426500000000004</v>
      </c>
      <c r="AL284" s="5" t="str">
        <f t="shared" si="39"/>
        <v/>
      </c>
      <c r="AN284" s="5" t="str">
        <f t="shared" si="40"/>
        <v/>
      </c>
      <c r="AP284" s="5" t="str">
        <f t="shared" si="41"/>
        <v/>
      </c>
      <c r="AS284" s="5">
        <f t="shared" si="36"/>
        <v>73.426500000000004</v>
      </c>
      <c r="AT284" s="11">
        <f t="shared" si="37"/>
        <v>7.8217093582152002E-3</v>
      </c>
      <c r="AU284" s="5">
        <f t="shared" si="38"/>
        <v>7.8217093582152</v>
      </c>
    </row>
    <row r="285" spans="1:47" x14ac:dyDescent="0.25">
      <c r="A285" s="1" t="s">
        <v>183</v>
      </c>
      <c r="B285" s="1" t="s">
        <v>172</v>
      </c>
      <c r="C285" s="1" t="s">
        <v>173</v>
      </c>
      <c r="D285" s="1" t="s">
        <v>59</v>
      </c>
      <c r="E285" s="1" t="s">
        <v>65</v>
      </c>
      <c r="F285" s="1" t="s">
        <v>184</v>
      </c>
      <c r="G285" s="1" t="s">
        <v>62</v>
      </c>
      <c r="H285" s="1" t="s">
        <v>134</v>
      </c>
      <c r="I285" s="2">
        <v>145.4</v>
      </c>
      <c r="J285" s="2">
        <v>36.020000000000003</v>
      </c>
      <c r="K285" s="2">
        <f t="shared" si="34"/>
        <v>35.9</v>
      </c>
      <c r="L285" s="2">
        <f t="shared" si="35"/>
        <v>0.13</v>
      </c>
      <c r="N285" s="4">
        <v>10.25</v>
      </c>
      <c r="O285" s="5">
        <v>5182.1437500000002</v>
      </c>
      <c r="P285" s="6">
        <v>24.94</v>
      </c>
      <c r="Q285" s="5">
        <v>8720.2710000000006</v>
      </c>
      <c r="R285" s="7">
        <v>0.71</v>
      </c>
      <c r="S285" s="5">
        <v>122.688</v>
      </c>
      <c r="AL285" s="5" t="str">
        <f t="shared" si="39"/>
        <v/>
      </c>
      <c r="AM285" s="3">
        <v>0.13</v>
      </c>
      <c r="AN285" s="5">
        <f t="shared" si="40"/>
        <v>327.47000000000003</v>
      </c>
      <c r="AP285" s="5" t="str">
        <f t="shared" si="41"/>
        <v/>
      </c>
      <c r="AS285" s="5">
        <f t="shared" si="36"/>
        <v>14025.10275</v>
      </c>
      <c r="AT285" s="11">
        <f t="shared" si="37"/>
        <v>1.4940147961513175</v>
      </c>
      <c r="AU285" s="5">
        <f t="shared" si="38"/>
        <v>1494.0147961513176</v>
      </c>
    </row>
    <row r="286" spans="1:47" x14ac:dyDescent="0.25">
      <c r="A286" s="1" t="s">
        <v>183</v>
      </c>
      <c r="B286" s="1" t="s">
        <v>172</v>
      </c>
      <c r="C286" s="1" t="s">
        <v>173</v>
      </c>
      <c r="D286" s="1" t="s">
        <v>59</v>
      </c>
      <c r="E286" s="1" t="s">
        <v>77</v>
      </c>
      <c r="F286" s="1" t="s">
        <v>184</v>
      </c>
      <c r="G286" s="1" t="s">
        <v>62</v>
      </c>
      <c r="H286" s="1" t="s">
        <v>134</v>
      </c>
      <c r="I286" s="2">
        <v>145.4</v>
      </c>
      <c r="J286" s="2">
        <v>32.11</v>
      </c>
      <c r="K286" s="2">
        <f t="shared" si="34"/>
        <v>31.35</v>
      </c>
      <c r="L286" s="2">
        <f t="shared" si="35"/>
        <v>0.23</v>
      </c>
      <c r="N286" s="4">
        <v>19.84</v>
      </c>
      <c r="O286" s="5">
        <v>10030.608</v>
      </c>
      <c r="P286" s="6">
        <v>11.51</v>
      </c>
      <c r="Q286" s="5">
        <v>4024.4715000000001</v>
      </c>
      <c r="AL286" s="5" t="str">
        <f t="shared" si="39"/>
        <v/>
      </c>
      <c r="AM286" s="3">
        <v>0.23</v>
      </c>
      <c r="AN286" s="5">
        <f t="shared" si="40"/>
        <v>579.37</v>
      </c>
      <c r="AP286" s="5" t="str">
        <f t="shared" si="41"/>
        <v/>
      </c>
      <c r="AS286" s="5">
        <f t="shared" si="36"/>
        <v>14055.0795</v>
      </c>
      <c r="AT286" s="11">
        <f t="shared" si="37"/>
        <v>1.4972080496225286</v>
      </c>
      <c r="AU286" s="5">
        <f t="shared" si="38"/>
        <v>1497.2080496225287</v>
      </c>
    </row>
    <row r="287" spans="1:47" x14ac:dyDescent="0.25">
      <c r="A287" s="1" t="s">
        <v>183</v>
      </c>
      <c r="B287" s="1" t="s">
        <v>172</v>
      </c>
      <c r="C287" s="1" t="s">
        <v>173</v>
      </c>
      <c r="D287" s="1" t="s">
        <v>59</v>
      </c>
      <c r="E287" s="1" t="s">
        <v>86</v>
      </c>
      <c r="F287" s="1" t="s">
        <v>184</v>
      </c>
      <c r="G287" s="1" t="s">
        <v>62</v>
      </c>
      <c r="H287" s="1" t="s">
        <v>134</v>
      </c>
      <c r="I287" s="2">
        <v>145.4</v>
      </c>
      <c r="J287" s="2">
        <v>38.590000000000003</v>
      </c>
      <c r="K287" s="2">
        <f t="shared" si="34"/>
        <v>18.3</v>
      </c>
      <c r="L287" s="2">
        <f t="shared" si="35"/>
        <v>0</v>
      </c>
      <c r="N287" s="4">
        <v>1.23</v>
      </c>
      <c r="O287" s="5">
        <v>621.85725000000002</v>
      </c>
      <c r="P287" s="6">
        <v>17.07</v>
      </c>
      <c r="Q287" s="5">
        <v>5968.5255000000006</v>
      </c>
      <c r="AL287" s="5" t="str">
        <f t="shared" si="39"/>
        <v/>
      </c>
      <c r="AN287" s="5" t="str">
        <f t="shared" si="40"/>
        <v/>
      </c>
      <c r="AP287" s="5" t="str">
        <f t="shared" si="41"/>
        <v/>
      </c>
      <c r="AS287" s="5">
        <f t="shared" si="36"/>
        <v>6590.3827500000007</v>
      </c>
      <c r="AT287" s="11">
        <f t="shared" si="37"/>
        <v>0.70203616446235384</v>
      </c>
      <c r="AU287" s="5">
        <f t="shared" si="38"/>
        <v>702.0361644623539</v>
      </c>
    </row>
    <row r="288" spans="1:47" x14ac:dyDescent="0.25">
      <c r="A288" s="1" t="s">
        <v>183</v>
      </c>
      <c r="B288" s="1" t="s">
        <v>172</v>
      </c>
      <c r="C288" s="1" t="s">
        <v>173</v>
      </c>
      <c r="D288" s="1" t="s">
        <v>59</v>
      </c>
      <c r="E288" s="1" t="s">
        <v>78</v>
      </c>
      <c r="F288" s="1" t="s">
        <v>184</v>
      </c>
      <c r="G288" s="1" t="s">
        <v>62</v>
      </c>
      <c r="H288" s="1" t="s">
        <v>134</v>
      </c>
      <c r="I288" s="2">
        <v>145.4</v>
      </c>
      <c r="J288" s="2">
        <v>34.49</v>
      </c>
      <c r="K288" s="2">
        <f t="shared" si="34"/>
        <v>16.28</v>
      </c>
      <c r="L288" s="2">
        <f t="shared" si="35"/>
        <v>0</v>
      </c>
      <c r="P288" s="6">
        <v>15.56</v>
      </c>
      <c r="Q288" s="5">
        <v>5440.554000000001</v>
      </c>
      <c r="R288" s="7">
        <v>0.72</v>
      </c>
      <c r="S288" s="5">
        <v>124.416</v>
      </c>
      <c r="AL288" s="5" t="str">
        <f t="shared" si="39"/>
        <v/>
      </c>
      <c r="AN288" s="5" t="str">
        <f t="shared" si="40"/>
        <v/>
      </c>
      <c r="AP288" s="5" t="str">
        <f t="shared" si="41"/>
        <v/>
      </c>
      <c r="AS288" s="5">
        <f t="shared" si="36"/>
        <v>5564.9700000000012</v>
      </c>
      <c r="AT288" s="11">
        <f t="shared" si="37"/>
        <v>0.59280474933691296</v>
      </c>
      <c r="AU288" s="5">
        <f t="shared" si="38"/>
        <v>592.80474933691301</v>
      </c>
    </row>
    <row r="289" spans="1:47" x14ac:dyDescent="0.25">
      <c r="A289" s="1" t="s">
        <v>183</v>
      </c>
      <c r="B289" s="1" t="s">
        <v>172</v>
      </c>
      <c r="C289" s="1" t="s">
        <v>173</v>
      </c>
      <c r="D289" s="1" t="s">
        <v>59</v>
      </c>
      <c r="E289" s="1" t="s">
        <v>105</v>
      </c>
      <c r="F289" s="1" t="s">
        <v>122</v>
      </c>
      <c r="G289" s="1" t="s">
        <v>62</v>
      </c>
      <c r="H289" s="1" t="s">
        <v>63</v>
      </c>
      <c r="I289" s="2">
        <v>145.4</v>
      </c>
      <c r="J289" s="2">
        <v>7.0000000000000007E-2</v>
      </c>
      <c r="K289" s="2">
        <f t="shared" si="34"/>
        <v>0</v>
      </c>
      <c r="L289" s="2">
        <f t="shared" si="35"/>
        <v>7.0000000000000007E-2</v>
      </c>
      <c r="AL289" s="5" t="str">
        <f t="shared" si="39"/>
        <v/>
      </c>
      <c r="AM289" s="3">
        <v>7.0000000000000007E-2</v>
      </c>
      <c r="AN289" s="5">
        <f t="shared" si="40"/>
        <v>176.33</v>
      </c>
      <c r="AP289" s="5" t="str">
        <f t="shared" si="41"/>
        <v/>
      </c>
      <c r="AS289" s="5">
        <f t="shared" si="36"/>
        <v>0</v>
      </c>
      <c r="AT289" s="11">
        <f t="shared" si="37"/>
        <v>0</v>
      </c>
      <c r="AU289" s="5">
        <f t="shared" si="38"/>
        <v>0</v>
      </c>
    </row>
    <row r="290" spans="1:47" x14ac:dyDescent="0.25">
      <c r="A290" s="1" t="s">
        <v>183</v>
      </c>
      <c r="B290" s="1" t="s">
        <v>172</v>
      </c>
      <c r="C290" s="1" t="s">
        <v>173</v>
      </c>
      <c r="D290" s="1" t="s">
        <v>59</v>
      </c>
      <c r="E290" s="1" t="s">
        <v>110</v>
      </c>
      <c r="F290" s="1" t="s">
        <v>122</v>
      </c>
      <c r="G290" s="1" t="s">
        <v>62</v>
      </c>
      <c r="H290" s="1" t="s">
        <v>63</v>
      </c>
      <c r="I290" s="2">
        <v>145.4</v>
      </c>
      <c r="J290" s="2">
        <v>7.0000000000000007E-2</v>
      </c>
      <c r="K290" s="2">
        <f t="shared" si="34"/>
        <v>0.02</v>
      </c>
      <c r="L290" s="2">
        <f t="shared" si="35"/>
        <v>0.04</v>
      </c>
      <c r="P290" s="6">
        <v>0.02</v>
      </c>
      <c r="Q290" s="5">
        <v>6.9930000000000012</v>
      </c>
      <c r="AL290" s="5" t="str">
        <f t="shared" si="39"/>
        <v/>
      </c>
      <c r="AM290" s="3">
        <v>0.04</v>
      </c>
      <c r="AN290" s="5">
        <f t="shared" si="40"/>
        <v>100.76</v>
      </c>
      <c r="AP290" s="5" t="str">
        <f t="shared" si="41"/>
        <v/>
      </c>
      <c r="AS290" s="5">
        <f t="shared" si="36"/>
        <v>6.9930000000000012</v>
      </c>
      <c r="AT290" s="11">
        <f t="shared" si="37"/>
        <v>7.4492470078239999E-4</v>
      </c>
      <c r="AU290" s="5">
        <f t="shared" si="38"/>
        <v>0.74492470078240003</v>
      </c>
    </row>
    <row r="291" spans="1:47" x14ac:dyDescent="0.25">
      <c r="A291" s="1" t="s">
        <v>185</v>
      </c>
      <c r="B291" s="1" t="s">
        <v>57</v>
      </c>
      <c r="C291" s="1" t="s">
        <v>58</v>
      </c>
      <c r="D291" s="1" t="s">
        <v>59</v>
      </c>
      <c r="E291" s="1" t="s">
        <v>67</v>
      </c>
      <c r="F291" s="1" t="s">
        <v>184</v>
      </c>
      <c r="G291" s="1" t="s">
        <v>62</v>
      </c>
      <c r="H291" s="1" t="s">
        <v>134</v>
      </c>
      <c r="I291" s="2">
        <v>47.64</v>
      </c>
      <c r="J291" s="2">
        <v>38.49</v>
      </c>
      <c r="K291" s="2">
        <f t="shared" si="34"/>
        <v>38.489999999999995</v>
      </c>
      <c r="L291" s="2">
        <f t="shared" si="35"/>
        <v>0</v>
      </c>
      <c r="R291" s="7">
        <v>16.45</v>
      </c>
      <c r="S291" s="5">
        <v>3157.6320000000001</v>
      </c>
      <c r="T291" s="8">
        <v>22.04</v>
      </c>
      <c r="U291" s="5">
        <v>1269.9224999999999</v>
      </c>
      <c r="AL291" s="5" t="str">
        <f t="shared" si="39"/>
        <v/>
      </c>
      <c r="AN291" s="5" t="str">
        <f t="shared" si="40"/>
        <v/>
      </c>
      <c r="AP291" s="5" t="str">
        <f t="shared" si="41"/>
        <v/>
      </c>
      <c r="AS291" s="5">
        <f t="shared" si="36"/>
        <v>4427.5545000000002</v>
      </c>
      <c r="AT291" s="11">
        <f t="shared" si="37"/>
        <v>0.47164231533108369</v>
      </c>
      <c r="AU291" s="5">
        <f t="shared" si="38"/>
        <v>471.64231533108369</v>
      </c>
    </row>
    <row r="292" spans="1:47" x14ac:dyDescent="0.25">
      <c r="A292" s="1" t="s">
        <v>185</v>
      </c>
      <c r="B292" s="1" t="s">
        <v>57</v>
      </c>
      <c r="C292" s="1" t="s">
        <v>58</v>
      </c>
      <c r="D292" s="1" t="s">
        <v>59</v>
      </c>
      <c r="E292" s="1" t="s">
        <v>70</v>
      </c>
      <c r="F292" s="1" t="s">
        <v>184</v>
      </c>
      <c r="G292" s="1" t="s">
        <v>62</v>
      </c>
      <c r="H292" s="1" t="s">
        <v>134</v>
      </c>
      <c r="I292" s="2">
        <v>47.64</v>
      </c>
      <c r="J292" s="2">
        <v>5.77</v>
      </c>
      <c r="K292" s="2">
        <f t="shared" si="34"/>
        <v>5.77</v>
      </c>
      <c r="L292" s="2">
        <f t="shared" si="35"/>
        <v>0</v>
      </c>
      <c r="P292" s="6">
        <v>0.56999999999999995</v>
      </c>
      <c r="Q292" s="5">
        <v>199.3005</v>
      </c>
      <c r="R292" s="7">
        <v>0.66999999999999993</v>
      </c>
      <c r="S292" s="5">
        <v>123.072</v>
      </c>
      <c r="T292" s="8">
        <v>4.53</v>
      </c>
      <c r="U292" s="5">
        <v>260.16374999999999</v>
      </c>
      <c r="AL292" s="5" t="str">
        <f t="shared" si="39"/>
        <v/>
      </c>
      <c r="AN292" s="5" t="str">
        <f t="shared" si="40"/>
        <v/>
      </c>
      <c r="AP292" s="5" t="str">
        <f t="shared" si="41"/>
        <v/>
      </c>
      <c r="AS292" s="5">
        <f t="shared" si="36"/>
        <v>582.53625</v>
      </c>
      <c r="AT292" s="11">
        <f t="shared" si="37"/>
        <v>6.2054288821128456E-2</v>
      </c>
      <c r="AU292" s="5">
        <f t="shared" si="38"/>
        <v>62.054288821128452</v>
      </c>
    </row>
    <row r="293" spans="1:47" x14ac:dyDescent="0.25">
      <c r="A293" s="1" t="s">
        <v>185</v>
      </c>
      <c r="B293" s="1" t="s">
        <v>57</v>
      </c>
      <c r="C293" s="1" t="s">
        <v>58</v>
      </c>
      <c r="D293" s="1" t="s">
        <v>59</v>
      </c>
      <c r="E293" s="1" t="s">
        <v>68</v>
      </c>
      <c r="F293" s="1" t="s">
        <v>184</v>
      </c>
      <c r="G293" s="1" t="s">
        <v>62</v>
      </c>
      <c r="H293" s="1" t="s">
        <v>134</v>
      </c>
      <c r="I293" s="2">
        <v>47.64</v>
      </c>
      <c r="J293" s="2">
        <v>0.14000000000000001</v>
      </c>
      <c r="K293" s="2">
        <f t="shared" si="34"/>
        <v>0.14000000000000001</v>
      </c>
      <c r="L293" s="2">
        <f t="shared" si="35"/>
        <v>0</v>
      </c>
      <c r="R293" s="7">
        <v>0.11</v>
      </c>
      <c r="S293" s="5">
        <v>19.968</v>
      </c>
      <c r="T293" s="8">
        <v>0.03</v>
      </c>
      <c r="U293" s="5">
        <v>1.7324999999999999</v>
      </c>
      <c r="AL293" s="5" t="str">
        <f t="shared" si="39"/>
        <v/>
      </c>
      <c r="AN293" s="5" t="str">
        <f t="shared" si="40"/>
        <v/>
      </c>
      <c r="AP293" s="5" t="str">
        <f t="shared" si="41"/>
        <v/>
      </c>
      <c r="AS293" s="5">
        <f t="shared" si="36"/>
        <v>21.700499999999998</v>
      </c>
      <c r="AT293" s="11">
        <f t="shared" si="37"/>
        <v>2.3116314127453836E-3</v>
      </c>
      <c r="AU293" s="5">
        <f t="shared" si="38"/>
        <v>2.3116314127453834</v>
      </c>
    </row>
    <row r="294" spans="1:47" x14ac:dyDescent="0.25">
      <c r="A294" s="1" t="s">
        <v>185</v>
      </c>
      <c r="B294" s="1" t="s">
        <v>57</v>
      </c>
      <c r="C294" s="1" t="s">
        <v>58</v>
      </c>
      <c r="D294" s="1" t="s">
        <v>59</v>
      </c>
      <c r="E294" s="1" t="s">
        <v>69</v>
      </c>
      <c r="F294" s="1" t="s">
        <v>184</v>
      </c>
      <c r="G294" s="1" t="s">
        <v>62</v>
      </c>
      <c r="H294" s="1" t="s">
        <v>134</v>
      </c>
      <c r="I294" s="2">
        <v>47.64</v>
      </c>
      <c r="J294" s="2">
        <v>1.68</v>
      </c>
      <c r="K294" s="2">
        <f t="shared" si="34"/>
        <v>1.68</v>
      </c>
      <c r="L294" s="2">
        <f t="shared" si="35"/>
        <v>0</v>
      </c>
      <c r="P294" s="6">
        <v>0.41</v>
      </c>
      <c r="Q294" s="5">
        <v>143.35650000000001</v>
      </c>
      <c r="R294" s="7">
        <v>1.27</v>
      </c>
      <c r="S294" s="5">
        <v>219.45599999999999</v>
      </c>
      <c r="AL294" s="5" t="str">
        <f t="shared" si="39"/>
        <v/>
      </c>
      <c r="AN294" s="5" t="str">
        <f t="shared" si="40"/>
        <v/>
      </c>
      <c r="AP294" s="5" t="str">
        <f t="shared" si="41"/>
        <v/>
      </c>
      <c r="AS294" s="5">
        <f t="shared" si="36"/>
        <v>362.8125</v>
      </c>
      <c r="AT294" s="11">
        <f t="shared" si="37"/>
        <v>3.8648361647735517E-2</v>
      </c>
      <c r="AU294" s="5">
        <f t="shared" si="38"/>
        <v>38.64836164773552</v>
      </c>
    </row>
    <row r="295" spans="1:47" x14ac:dyDescent="0.25">
      <c r="A295" s="1" t="s">
        <v>185</v>
      </c>
      <c r="B295" s="1" t="s">
        <v>57</v>
      </c>
      <c r="C295" s="1" t="s">
        <v>58</v>
      </c>
      <c r="D295" s="1" t="s">
        <v>59</v>
      </c>
      <c r="E295" s="1" t="s">
        <v>83</v>
      </c>
      <c r="F295" s="1" t="s">
        <v>122</v>
      </c>
      <c r="G295" s="1" t="s">
        <v>62</v>
      </c>
      <c r="H295" s="1" t="s">
        <v>134</v>
      </c>
      <c r="I295" s="2">
        <v>47.64</v>
      </c>
      <c r="J295" s="2">
        <v>7.0000000000000007E-2</v>
      </c>
      <c r="K295" s="2">
        <f t="shared" si="34"/>
        <v>0.06</v>
      </c>
      <c r="L295" s="2">
        <f t="shared" si="35"/>
        <v>0</v>
      </c>
      <c r="R295" s="7">
        <v>0.04</v>
      </c>
      <c r="S295" s="5">
        <v>7.68</v>
      </c>
      <c r="T295" s="8">
        <v>0.02</v>
      </c>
      <c r="U295" s="5">
        <v>1.155</v>
      </c>
      <c r="AL295" s="5" t="str">
        <f t="shared" si="39"/>
        <v/>
      </c>
      <c r="AN295" s="5" t="str">
        <f t="shared" si="40"/>
        <v/>
      </c>
      <c r="AP295" s="5" t="str">
        <f t="shared" si="41"/>
        <v/>
      </c>
      <c r="AS295" s="5">
        <f t="shared" si="36"/>
        <v>8.8349999999999991</v>
      </c>
      <c r="AT295" s="11">
        <f t="shared" si="37"/>
        <v>9.4114253273452062E-4</v>
      </c>
      <c r="AU295" s="5">
        <f t="shared" si="38"/>
        <v>0.94114253273452064</v>
      </c>
    </row>
    <row r="296" spans="1:47" x14ac:dyDescent="0.25">
      <c r="A296" s="1" t="s">
        <v>186</v>
      </c>
      <c r="B296" s="1" t="s">
        <v>187</v>
      </c>
      <c r="C296" s="1" t="s">
        <v>188</v>
      </c>
      <c r="D296" s="1" t="s">
        <v>189</v>
      </c>
      <c r="E296" s="1" t="s">
        <v>70</v>
      </c>
      <c r="F296" s="1" t="s">
        <v>184</v>
      </c>
      <c r="G296" s="1" t="s">
        <v>62</v>
      </c>
      <c r="H296" s="1" t="s">
        <v>134</v>
      </c>
      <c r="I296" s="2">
        <v>56</v>
      </c>
      <c r="J296" s="2">
        <v>25.74</v>
      </c>
      <c r="K296" s="2">
        <f t="shared" si="34"/>
        <v>25.74</v>
      </c>
      <c r="L296" s="2">
        <f t="shared" si="35"/>
        <v>0</v>
      </c>
      <c r="P296" s="6">
        <v>9.0299999999999994</v>
      </c>
      <c r="Q296" s="5">
        <v>3157.3395</v>
      </c>
      <c r="R296" s="7">
        <v>16.2</v>
      </c>
      <c r="S296" s="5">
        <v>2799.36</v>
      </c>
      <c r="T296" s="8">
        <v>0.51</v>
      </c>
      <c r="U296" s="5">
        <v>26.507249999999999</v>
      </c>
      <c r="AL296" s="5" t="str">
        <f t="shared" si="39"/>
        <v/>
      </c>
      <c r="AN296" s="5" t="str">
        <f t="shared" si="40"/>
        <v/>
      </c>
      <c r="AP296" s="5" t="str">
        <f t="shared" si="41"/>
        <v/>
      </c>
      <c r="AS296" s="5">
        <f t="shared" si="36"/>
        <v>5983.2067500000003</v>
      </c>
      <c r="AT296" s="11">
        <f t="shared" si="37"/>
        <v>0.63735714256584952</v>
      </c>
      <c r="AU296" s="5">
        <f t="shared" si="38"/>
        <v>637.35714256584947</v>
      </c>
    </row>
    <row r="297" spans="1:47" x14ac:dyDescent="0.25">
      <c r="A297" s="1" t="s">
        <v>186</v>
      </c>
      <c r="B297" s="1" t="s">
        <v>187</v>
      </c>
      <c r="C297" s="1" t="s">
        <v>188</v>
      </c>
      <c r="D297" s="1" t="s">
        <v>189</v>
      </c>
      <c r="E297" s="1" t="s">
        <v>78</v>
      </c>
      <c r="F297" s="1" t="s">
        <v>184</v>
      </c>
      <c r="G297" s="1" t="s">
        <v>62</v>
      </c>
      <c r="H297" s="1" t="s">
        <v>134</v>
      </c>
      <c r="I297" s="2">
        <v>56</v>
      </c>
      <c r="J297" s="2">
        <v>0.06</v>
      </c>
      <c r="K297" s="2">
        <f t="shared" si="34"/>
        <v>0.06</v>
      </c>
      <c r="L297" s="2">
        <f t="shared" si="35"/>
        <v>0</v>
      </c>
      <c r="P297" s="6">
        <v>0.04</v>
      </c>
      <c r="Q297" s="5">
        <v>13.986000000000001</v>
      </c>
      <c r="R297" s="7">
        <v>0.02</v>
      </c>
      <c r="S297" s="5">
        <v>3.456</v>
      </c>
      <c r="AL297" s="5" t="str">
        <f t="shared" si="39"/>
        <v/>
      </c>
      <c r="AN297" s="5" t="str">
        <f t="shared" si="40"/>
        <v/>
      </c>
      <c r="AP297" s="5" t="str">
        <f t="shared" si="41"/>
        <v/>
      </c>
      <c r="AS297" s="5">
        <f t="shared" si="36"/>
        <v>17.442</v>
      </c>
      <c r="AT297" s="11">
        <f t="shared" si="37"/>
        <v>1.8579975162371829E-3</v>
      </c>
      <c r="AU297" s="5">
        <f t="shared" si="38"/>
        <v>1.8579975162371829</v>
      </c>
    </row>
    <row r="298" spans="1:47" x14ac:dyDescent="0.25">
      <c r="A298" s="1" t="s">
        <v>186</v>
      </c>
      <c r="B298" s="1" t="s">
        <v>187</v>
      </c>
      <c r="C298" s="1" t="s">
        <v>188</v>
      </c>
      <c r="D298" s="1" t="s">
        <v>189</v>
      </c>
      <c r="E298" s="1" t="s">
        <v>69</v>
      </c>
      <c r="F298" s="1" t="s">
        <v>184</v>
      </c>
      <c r="G298" s="1" t="s">
        <v>62</v>
      </c>
      <c r="H298" s="1" t="s">
        <v>134</v>
      </c>
      <c r="I298" s="2">
        <v>56</v>
      </c>
      <c r="J298" s="2">
        <v>30.21</v>
      </c>
      <c r="K298" s="2">
        <f t="shared" si="34"/>
        <v>30.21</v>
      </c>
      <c r="L298" s="2">
        <f t="shared" si="35"/>
        <v>0</v>
      </c>
      <c r="P298" s="6">
        <v>10.81</v>
      </c>
      <c r="Q298" s="5">
        <v>3779.7165</v>
      </c>
      <c r="R298" s="7">
        <v>18.649999999999999</v>
      </c>
      <c r="S298" s="5">
        <v>3222.72</v>
      </c>
      <c r="T298" s="8">
        <v>0.75</v>
      </c>
      <c r="U298" s="5">
        <v>38.981250000000003</v>
      </c>
      <c r="AL298" s="5" t="str">
        <f t="shared" si="39"/>
        <v/>
      </c>
      <c r="AN298" s="5" t="str">
        <f t="shared" si="40"/>
        <v/>
      </c>
      <c r="AP298" s="5" t="str">
        <f t="shared" si="41"/>
        <v/>
      </c>
      <c r="AS298" s="5">
        <f t="shared" si="36"/>
        <v>7041.4177499999996</v>
      </c>
      <c r="AT298" s="11">
        <f t="shared" si="37"/>
        <v>0.75008236958424557</v>
      </c>
      <c r="AU298" s="5">
        <f t="shared" si="38"/>
        <v>750.08236958424561</v>
      </c>
    </row>
    <row r="299" spans="1:47" x14ac:dyDescent="0.25">
      <c r="A299" s="1" t="s">
        <v>190</v>
      </c>
      <c r="B299" s="1" t="s">
        <v>117</v>
      </c>
      <c r="C299" s="1" t="s">
        <v>118</v>
      </c>
      <c r="D299" s="1" t="s">
        <v>59</v>
      </c>
      <c r="E299" s="1" t="s">
        <v>68</v>
      </c>
      <c r="F299" s="1" t="s">
        <v>184</v>
      </c>
      <c r="G299" s="1" t="s">
        <v>62</v>
      </c>
      <c r="H299" s="1" t="s">
        <v>134</v>
      </c>
      <c r="I299" s="2">
        <v>38.4</v>
      </c>
      <c r="J299" s="2">
        <v>38.26</v>
      </c>
      <c r="K299" s="2">
        <f t="shared" si="34"/>
        <v>38.26</v>
      </c>
      <c r="L299" s="2">
        <f t="shared" si="35"/>
        <v>0</v>
      </c>
      <c r="N299" s="4">
        <v>1.49</v>
      </c>
      <c r="O299" s="5">
        <v>753.30675000000008</v>
      </c>
      <c r="P299" s="6">
        <v>24.51</v>
      </c>
      <c r="Q299" s="5">
        <v>8569.9215000000022</v>
      </c>
      <c r="R299" s="7">
        <v>12.12</v>
      </c>
      <c r="S299" s="5">
        <v>2108.9279999999999</v>
      </c>
      <c r="T299" s="8">
        <v>0.14000000000000001</v>
      </c>
      <c r="U299" s="5">
        <v>8.0272500000000004</v>
      </c>
      <c r="AL299" s="5" t="str">
        <f t="shared" si="39"/>
        <v/>
      </c>
      <c r="AN299" s="5" t="str">
        <f t="shared" si="40"/>
        <v/>
      </c>
      <c r="AP299" s="5" t="str">
        <f t="shared" si="41"/>
        <v/>
      </c>
      <c r="AS299" s="5">
        <f t="shared" si="36"/>
        <v>11440.183500000001</v>
      </c>
      <c r="AT299" s="11">
        <f t="shared" si="37"/>
        <v>1.2186579823585371</v>
      </c>
      <c r="AU299" s="5">
        <f t="shared" si="38"/>
        <v>1218.6579823585371</v>
      </c>
    </row>
    <row r="300" spans="1:47" x14ac:dyDescent="0.25">
      <c r="A300" s="1" t="s">
        <v>190</v>
      </c>
      <c r="B300" s="1" t="s">
        <v>117</v>
      </c>
      <c r="C300" s="1" t="s">
        <v>118</v>
      </c>
      <c r="D300" s="1" t="s">
        <v>59</v>
      </c>
      <c r="E300" s="1" t="s">
        <v>65</v>
      </c>
      <c r="F300" s="1" t="s">
        <v>184</v>
      </c>
      <c r="G300" s="1" t="s">
        <v>62</v>
      </c>
      <c r="H300" s="1" t="s">
        <v>134</v>
      </c>
      <c r="I300" s="2">
        <v>38.4</v>
      </c>
      <c r="J300" s="2">
        <v>0.08</v>
      </c>
      <c r="K300" s="2">
        <f t="shared" si="34"/>
        <v>7.9999999999999988E-2</v>
      </c>
      <c r="L300" s="2">
        <f t="shared" si="35"/>
        <v>0</v>
      </c>
      <c r="N300" s="4">
        <v>0.01</v>
      </c>
      <c r="O300" s="5">
        <v>5.0557500000000006</v>
      </c>
      <c r="P300" s="6">
        <v>0.06</v>
      </c>
      <c r="Q300" s="5">
        <v>20.978999999999999</v>
      </c>
      <c r="R300" s="7">
        <v>0.01</v>
      </c>
      <c r="S300" s="5">
        <v>1.728</v>
      </c>
      <c r="AL300" s="5" t="str">
        <f t="shared" si="39"/>
        <v/>
      </c>
      <c r="AN300" s="5" t="str">
        <f t="shared" si="40"/>
        <v/>
      </c>
      <c r="AP300" s="5" t="str">
        <f t="shared" si="41"/>
        <v/>
      </c>
      <c r="AS300" s="5">
        <f t="shared" si="36"/>
        <v>27.76275</v>
      </c>
      <c r="AT300" s="11">
        <f t="shared" si="37"/>
        <v>2.9574085852490453E-3</v>
      </c>
      <c r="AU300" s="5">
        <f t="shared" si="38"/>
        <v>2.9574085852490453</v>
      </c>
    </row>
    <row r="301" spans="1:47" x14ac:dyDescent="0.25">
      <c r="A301" s="1" t="s">
        <v>190</v>
      </c>
      <c r="B301" s="1" t="s">
        <v>117</v>
      </c>
      <c r="C301" s="1" t="s">
        <v>118</v>
      </c>
      <c r="D301" s="1" t="s">
        <v>59</v>
      </c>
      <c r="E301" s="1" t="s">
        <v>82</v>
      </c>
      <c r="F301" s="1" t="s">
        <v>122</v>
      </c>
      <c r="G301" s="1" t="s">
        <v>62</v>
      </c>
      <c r="H301" s="1" t="s">
        <v>63</v>
      </c>
      <c r="I301" s="2">
        <v>38.4</v>
      </c>
      <c r="J301" s="2">
        <v>7.0000000000000007E-2</v>
      </c>
      <c r="K301" s="2">
        <f t="shared" si="34"/>
        <v>6.9999999999999993E-2</v>
      </c>
      <c r="L301" s="2">
        <f t="shared" si="35"/>
        <v>0</v>
      </c>
      <c r="P301" s="6">
        <v>0.01</v>
      </c>
      <c r="Q301" s="5">
        <v>3.4965000000000011</v>
      </c>
      <c r="R301" s="7">
        <v>0.06</v>
      </c>
      <c r="S301" s="5">
        <v>10.752000000000001</v>
      </c>
      <c r="AL301" s="5" t="str">
        <f t="shared" si="39"/>
        <v/>
      </c>
      <c r="AN301" s="5" t="str">
        <f t="shared" si="40"/>
        <v/>
      </c>
      <c r="AP301" s="5" t="str">
        <f t="shared" si="41"/>
        <v/>
      </c>
      <c r="AS301" s="5">
        <f t="shared" si="36"/>
        <v>14.248500000000002</v>
      </c>
      <c r="AT301" s="11">
        <f t="shared" si="37"/>
        <v>1.5178120404830582E-3</v>
      </c>
      <c r="AU301" s="5">
        <f t="shared" si="38"/>
        <v>1.5178120404830582</v>
      </c>
    </row>
    <row r="302" spans="1:47" x14ac:dyDescent="0.25">
      <c r="A302" s="1" t="s">
        <v>191</v>
      </c>
      <c r="B302" s="1" t="s">
        <v>187</v>
      </c>
      <c r="C302" s="1" t="s">
        <v>188</v>
      </c>
      <c r="D302" s="1" t="s">
        <v>189</v>
      </c>
      <c r="E302" s="1" t="s">
        <v>70</v>
      </c>
      <c r="F302" s="1" t="s">
        <v>184</v>
      </c>
      <c r="G302" s="1" t="s">
        <v>62</v>
      </c>
      <c r="H302" s="1" t="s">
        <v>134</v>
      </c>
      <c r="I302" s="2">
        <v>158.62</v>
      </c>
      <c r="J302" s="2">
        <v>7.0000000000000007E-2</v>
      </c>
      <c r="K302" s="2">
        <f t="shared" si="34"/>
        <v>6.9999999999999993E-2</v>
      </c>
      <c r="L302" s="2">
        <f t="shared" si="35"/>
        <v>0</v>
      </c>
      <c r="R302" s="7">
        <v>0.06</v>
      </c>
      <c r="S302" s="5">
        <v>10.368</v>
      </c>
      <c r="T302" s="8">
        <v>0.01</v>
      </c>
      <c r="U302" s="5">
        <v>0.51975000000000005</v>
      </c>
      <c r="AL302" s="5" t="str">
        <f t="shared" si="39"/>
        <v/>
      </c>
      <c r="AN302" s="5" t="str">
        <f t="shared" si="40"/>
        <v/>
      </c>
      <c r="AP302" s="5" t="str">
        <f t="shared" si="41"/>
        <v/>
      </c>
      <c r="AS302" s="5">
        <f t="shared" si="36"/>
        <v>10.88775</v>
      </c>
      <c r="AT302" s="11">
        <f t="shared" si="37"/>
        <v>1.1598103690753003E-3</v>
      </c>
      <c r="AU302" s="5">
        <f t="shared" si="38"/>
        <v>1.1598103690753003</v>
      </c>
    </row>
    <row r="303" spans="1:47" x14ac:dyDescent="0.25">
      <c r="A303" s="1" t="s">
        <v>191</v>
      </c>
      <c r="B303" s="1" t="s">
        <v>187</v>
      </c>
      <c r="C303" s="1" t="s">
        <v>188</v>
      </c>
      <c r="D303" s="1" t="s">
        <v>189</v>
      </c>
      <c r="E303" s="1" t="s">
        <v>69</v>
      </c>
      <c r="F303" s="1" t="s">
        <v>184</v>
      </c>
      <c r="G303" s="1" t="s">
        <v>62</v>
      </c>
      <c r="H303" s="1" t="s">
        <v>134</v>
      </c>
      <c r="I303" s="2">
        <v>158.62</v>
      </c>
      <c r="J303" s="2">
        <v>0.06</v>
      </c>
      <c r="K303" s="2">
        <f t="shared" si="34"/>
        <v>0.06</v>
      </c>
      <c r="L303" s="2">
        <f t="shared" si="35"/>
        <v>0</v>
      </c>
      <c r="P303" s="6">
        <v>0.02</v>
      </c>
      <c r="Q303" s="5">
        <v>6.9930000000000012</v>
      </c>
      <c r="R303" s="7">
        <v>0.04</v>
      </c>
      <c r="S303" s="5">
        <v>6.9120000000000008</v>
      </c>
      <c r="AL303" s="5" t="str">
        <f t="shared" si="39"/>
        <v/>
      </c>
      <c r="AN303" s="5" t="str">
        <f t="shared" si="40"/>
        <v/>
      </c>
      <c r="AP303" s="5" t="str">
        <f t="shared" si="41"/>
        <v/>
      </c>
      <c r="AS303" s="5">
        <f t="shared" si="36"/>
        <v>13.905000000000001</v>
      </c>
      <c r="AT303" s="11">
        <f t="shared" si="37"/>
        <v>1.4812209301271659E-3</v>
      </c>
      <c r="AU303" s="5">
        <f t="shared" si="38"/>
        <v>1.4812209301271659</v>
      </c>
    </row>
    <row r="304" spans="1:47" x14ac:dyDescent="0.25">
      <c r="A304" s="1" t="s">
        <v>191</v>
      </c>
      <c r="B304" s="1" t="s">
        <v>187</v>
      </c>
      <c r="C304" s="1" t="s">
        <v>188</v>
      </c>
      <c r="D304" s="1" t="s">
        <v>189</v>
      </c>
      <c r="E304" s="1" t="s">
        <v>72</v>
      </c>
      <c r="F304" s="1" t="s">
        <v>184</v>
      </c>
      <c r="G304" s="1" t="s">
        <v>62</v>
      </c>
      <c r="H304" s="1" t="s">
        <v>134</v>
      </c>
      <c r="I304" s="2">
        <v>158.62</v>
      </c>
      <c r="J304" s="2">
        <v>38.72</v>
      </c>
      <c r="K304" s="2">
        <f t="shared" si="34"/>
        <v>38.72</v>
      </c>
      <c r="L304" s="2">
        <f t="shared" si="35"/>
        <v>0</v>
      </c>
      <c r="P304" s="6">
        <v>0.3</v>
      </c>
      <c r="Q304" s="5">
        <v>104.895</v>
      </c>
      <c r="R304" s="7">
        <v>17.45</v>
      </c>
      <c r="S304" s="5">
        <v>3015.36</v>
      </c>
      <c r="T304" s="8">
        <v>20.97</v>
      </c>
      <c r="U304" s="5">
        <v>1089.9157499999999</v>
      </c>
      <c r="AL304" s="5" t="str">
        <f t="shared" si="39"/>
        <v/>
      </c>
      <c r="AN304" s="5" t="str">
        <f t="shared" si="40"/>
        <v/>
      </c>
      <c r="AP304" s="5" t="str">
        <f t="shared" si="41"/>
        <v/>
      </c>
      <c r="AS304" s="5">
        <f t="shared" si="36"/>
        <v>4210.1707500000002</v>
      </c>
      <c r="AT304" s="11">
        <f t="shared" si="37"/>
        <v>0.44848565511033356</v>
      </c>
      <c r="AU304" s="5">
        <f t="shared" si="38"/>
        <v>448.48565511033354</v>
      </c>
    </row>
    <row r="305" spans="1:47" x14ac:dyDescent="0.25">
      <c r="A305" s="1" t="s">
        <v>191</v>
      </c>
      <c r="B305" s="1" t="s">
        <v>187</v>
      </c>
      <c r="C305" s="1" t="s">
        <v>188</v>
      </c>
      <c r="D305" s="1" t="s">
        <v>189</v>
      </c>
      <c r="E305" s="1" t="s">
        <v>60</v>
      </c>
      <c r="F305" s="1" t="s">
        <v>184</v>
      </c>
      <c r="G305" s="1" t="s">
        <v>62</v>
      </c>
      <c r="H305" s="1" t="s">
        <v>134</v>
      </c>
      <c r="I305" s="2">
        <v>158.62</v>
      </c>
      <c r="J305" s="2">
        <v>37.68</v>
      </c>
      <c r="K305" s="2">
        <f t="shared" si="34"/>
        <v>25.77</v>
      </c>
      <c r="L305" s="2">
        <f t="shared" si="35"/>
        <v>0</v>
      </c>
      <c r="P305" s="6">
        <v>20.68</v>
      </c>
      <c r="Q305" s="5">
        <v>7230.7620000000006</v>
      </c>
      <c r="R305" s="7">
        <v>5.09</v>
      </c>
      <c r="S305" s="5">
        <v>879.55200000000002</v>
      </c>
      <c r="AL305" s="5" t="str">
        <f t="shared" si="39"/>
        <v/>
      </c>
      <c r="AN305" s="5" t="str">
        <f t="shared" si="40"/>
        <v/>
      </c>
      <c r="AP305" s="5" t="str">
        <f t="shared" si="41"/>
        <v/>
      </c>
      <c r="AS305" s="5">
        <f t="shared" si="36"/>
        <v>8110.3140000000003</v>
      </c>
      <c r="AT305" s="11">
        <f t="shared" si="37"/>
        <v>0.86394583579312312</v>
      </c>
      <c r="AU305" s="5">
        <f t="shared" si="38"/>
        <v>863.94583579312302</v>
      </c>
    </row>
    <row r="306" spans="1:47" x14ac:dyDescent="0.25">
      <c r="A306" s="1" t="s">
        <v>191</v>
      </c>
      <c r="B306" s="1" t="s">
        <v>187</v>
      </c>
      <c r="C306" s="1" t="s">
        <v>188</v>
      </c>
      <c r="D306" s="1" t="s">
        <v>189</v>
      </c>
      <c r="E306" s="1" t="s">
        <v>82</v>
      </c>
      <c r="F306" s="1" t="s">
        <v>184</v>
      </c>
      <c r="G306" s="1" t="s">
        <v>62</v>
      </c>
      <c r="H306" s="1" t="s">
        <v>134</v>
      </c>
      <c r="I306" s="2">
        <v>158.62</v>
      </c>
      <c r="J306" s="2">
        <v>39.1</v>
      </c>
      <c r="K306" s="2">
        <f t="shared" si="34"/>
        <v>7.4</v>
      </c>
      <c r="L306" s="2">
        <f t="shared" si="35"/>
        <v>0</v>
      </c>
      <c r="P306" s="6">
        <v>4.13</v>
      </c>
      <c r="Q306" s="5">
        <v>1444.0545</v>
      </c>
      <c r="R306" s="7">
        <v>3.27</v>
      </c>
      <c r="S306" s="5">
        <v>565.05600000000004</v>
      </c>
      <c r="AL306" s="5" t="str">
        <f t="shared" si="39"/>
        <v/>
      </c>
      <c r="AN306" s="5" t="str">
        <f t="shared" si="40"/>
        <v/>
      </c>
      <c r="AP306" s="5" t="str">
        <f t="shared" si="41"/>
        <v/>
      </c>
      <c r="AS306" s="5">
        <f t="shared" si="36"/>
        <v>2009.1105</v>
      </c>
      <c r="AT306" s="11">
        <f t="shared" si="37"/>
        <v>0.2140191674605002</v>
      </c>
      <c r="AU306" s="5">
        <f t="shared" si="38"/>
        <v>214.0191674605002</v>
      </c>
    </row>
    <row r="307" spans="1:47" x14ac:dyDescent="0.25">
      <c r="A307" s="1" t="s">
        <v>191</v>
      </c>
      <c r="B307" s="1" t="s">
        <v>187</v>
      </c>
      <c r="C307" s="1" t="s">
        <v>188</v>
      </c>
      <c r="D307" s="1" t="s">
        <v>189</v>
      </c>
      <c r="E307" s="1" t="s">
        <v>83</v>
      </c>
      <c r="F307" s="1" t="s">
        <v>184</v>
      </c>
      <c r="G307" s="1" t="s">
        <v>62</v>
      </c>
      <c r="H307" s="1" t="s">
        <v>134</v>
      </c>
      <c r="I307" s="2">
        <v>158.62</v>
      </c>
      <c r="J307" s="2">
        <v>34.72</v>
      </c>
      <c r="K307" s="2">
        <f t="shared" si="34"/>
        <v>34.71</v>
      </c>
      <c r="L307" s="2">
        <f t="shared" si="35"/>
        <v>0</v>
      </c>
      <c r="P307" s="6">
        <v>20.48</v>
      </c>
      <c r="Q307" s="5">
        <v>7160.8320000000012</v>
      </c>
      <c r="R307" s="7">
        <v>8.0399999999999991</v>
      </c>
      <c r="S307" s="5">
        <v>1389.3119999999999</v>
      </c>
      <c r="T307" s="8">
        <v>6.19</v>
      </c>
      <c r="U307" s="5">
        <v>321.72525000000002</v>
      </c>
      <c r="AL307" s="5" t="str">
        <f t="shared" si="39"/>
        <v/>
      </c>
      <c r="AN307" s="5" t="str">
        <f t="shared" si="40"/>
        <v/>
      </c>
      <c r="AP307" s="5" t="str">
        <f t="shared" si="41"/>
        <v/>
      </c>
      <c r="AS307" s="5">
        <f t="shared" si="36"/>
        <v>8871.8692499999997</v>
      </c>
      <c r="AT307" s="11">
        <f t="shared" si="37"/>
        <v>0.94507000521047102</v>
      </c>
      <c r="AU307" s="5">
        <f t="shared" si="38"/>
        <v>945.07000521047109</v>
      </c>
    </row>
    <row r="308" spans="1:47" x14ac:dyDescent="0.25">
      <c r="A308" s="1" t="s">
        <v>192</v>
      </c>
      <c r="B308" s="1" t="s">
        <v>193</v>
      </c>
      <c r="C308" s="1" t="s">
        <v>194</v>
      </c>
      <c r="D308" s="1" t="s">
        <v>195</v>
      </c>
      <c r="E308" s="1" t="s">
        <v>83</v>
      </c>
      <c r="F308" s="1" t="s">
        <v>184</v>
      </c>
      <c r="G308" s="1" t="s">
        <v>62</v>
      </c>
      <c r="H308" s="1" t="s">
        <v>134</v>
      </c>
      <c r="I308" s="2">
        <v>1.38</v>
      </c>
      <c r="J308" s="2">
        <v>1.02</v>
      </c>
      <c r="K308" s="2">
        <f t="shared" si="34"/>
        <v>1.03</v>
      </c>
      <c r="L308" s="2">
        <f t="shared" si="35"/>
        <v>0</v>
      </c>
      <c r="X308" s="2">
        <v>1.03</v>
      </c>
      <c r="Y308" s="5">
        <v>53.53425</v>
      </c>
      <c r="AL308" s="5" t="str">
        <f t="shared" si="39"/>
        <v/>
      </c>
      <c r="AN308" s="5" t="str">
        <f t="shared" si="40"/>
        <v/>
      </c>
      <c r="AP308" s="5" t="str">
        <f t="shared" si="41"/>
        <v/>
      </c>
      <c r="AS308" s="5">
        <f t="shared" si="36"/>
        <v>53.53425</v>
      </c>
      <c r="AT308" s="11">
        <f t="shared" si="37"/>
        <v>5.7027005809895887E-3</v>
      </c>
      <c r="AU308" s="5">
        <f t="shared" si="38"/>
        <v>5.702700580989589</v>
      </c>
    </row>
    <row r="309" spans="1:47" x14ac:dyDescent="0.25">
      <c r="A309" s="1" t="s">
        <v>196</v>
      </c>
      <c r="B309" s="1" t="s">
        <v>197</v>
      </c>
      <c r="C309" s="1" t="s">
        <v>198</v>
      </c>
      <c r="D309" s="1" t="s">
        <v>199</v>
      </c>
      <c r="E309" s="1" t="s">
        <v>67</v>
      </c>
      <c r="F309" s="1" t="s">
        <v>200</v>
      </c>
      <c r="G309" s="1" t="s">
        <v>62</v>
      </c>
      <c r="H309" s="1" t="s">
        <v>134</v>
      </c>
      <c r="I309" s="2">
        <v>80</v>
      </c>
      <c r="J309" s="2">
        <v>37.520000000000003</v>
      </c>
      <c r="K309" s="2">
        <f t="shared" si="34"/>
        <v>34.909999999999997</v>
      </c>
      <c r="L309" s="2">
        <f t="shared" si="35"/>
        <v>0</v>
      </c>
      <c r="P309" s="6">
        <v>3.72</v>
      </c>
      <c r="Q309" s="5">
        <v>1300.6980000000001</v>
      </c>
      <c r="R309" s="7">
        <v>26.38</v>
      </c>
      <c r="S309" s="5">
        <v>4558.4639999999999</v>
      </c>
      <c r="T309" s="8">
        <v>4.8099999999999996</v>
      </c>
      <c r="U309" s="5">
        <v>249.99975000000001</v>
      </c>
      <c r="AL309" s="5" t="str">
        <f t="shared" si="39"/>
        <v/>
      </c>
      <c r="AN309" s="5" t="str">
        <f t="shared" si="40"/>
        <v/>
      </c>
      <c r="AP309" s="5" t="str">
        <f t="shared" si="41"/>
        <v/>
      </c>
      <c r="AS309" s="5">
        <f t="shared" si="36"/>
        <v>6109.1617500000002</v>
      </c>
      <c r="AT309" s="11">
        <f t="shared" si="37"/>
        <v>0.65077441565137029</v>
      </c>
      <c r="AU309" s="5">
        <f t="shared" si="38"/>
        <v>650.7744156513703</v>
      </c>
    </row>
    <row r="310" spans="1:47" x14ac:dyDescent="0.25">
      <c r="A310" s="1" t="s">
        <v>196</v>
      </c>
      <c r="B310" s="1" t="s">
        <v>197</v>
      </c>
      <c r="C310" s="1" t="s">
        <v>198</v>
      </c>
      <c r="D310" s="1" t="s">
        <v>199</v>
      </c>
      <c r="E310" s="1" t="s">
        <v>68</v>
      </c>
      <c r="F310" s="1" t="s">
        <v>200</v>
      </c>
      <c r="G310" s="1" t="s">
        <v>62</v>
      </c>
      <c r="H310" s="1" t="s">
        <v>134</v>
      </c>
      <c r="I310" s="2">
        <v>80</v>
      </c>
      <c r="J310" s="2">
        <v>39.22</v>
      </c>
      <c r="K310" s="2">
        <f t="shared" si="34"/>
        <v>9.9499999999999993</v>
      </c>
      <c r="L310" s="2">
        <f t="shared" si="35"/>
        <v>0</v>
      </c>
      <c r="R310" s="7">
        <v>9.9499999999999993</v>
      </c>
      <c r="S310" s="5">
        <v>1719.36</v>
      </c>
      <c r="AL310" s="5" t="str">
        <f t="shared" si="39"/>
        <v/>
      </c>
      <c r="AN310" s="5" t="str">
        <f t="shared" si="40"/>
        <v/>
      </c>
      <c r="AP310" s="5" t="str">
        <f t="shared" si="41"/>
        <v/>
      </c>
      <c r="AS310" s="5">
        <f t="shared" si="36"/>
        <v>1719.36</v>
      </c>
      <c r="AT310" s="11">
        <f t="shared" si="37"/>
        <v>0.18315368704951052</v>
      </c>
      <c r="AU310" s="5">
        <f t="shared" si="38"/>
        <v>183.15368704951052</v>
      </c>
    </row>
    <row r="311" spans="1:47" x14ac:dyDescent="0.25">
      <c r="A311" s="1" t="s">
        <v>229</v>
      </c>
      <c r="B311" s="1" t="s">
        <v>231</v>
      </c>
      <c r="C311" s="1" t="s">
        <v>232</v>
      </c>
      <c r="D311" s="1" t="s">
        <v>233</v>
      </c>
      <c r="E311" s="1" t="s">
        <v>67</v>
      </c>
      <c r="F311" s="1" t="s">
        <v>182</v>
      </c>
      <c r="G311" s="1" t="s">
        <v>62</v>
      </c>
      <c r="H311" s="1" t="s">
        <v>134</v>
      </c>
      <c r="J311" s="2">
        <v>4.47</v>
      </c>
      <c r="K311" s="2">
        <f t="shared" si="34"/>
        <v>1.1200000000000001</v>
      </c>
      <c r="L311" s="2">
        <f t="shared" si="35"/>
        <v>0</v>
      </c>
      <c r="AG311" s="9">
        <v>1.1200000000000001</v>
      </c>
      <c r="AH311" s="5">
        <v>344.2824</v>
      </c>
      <c r="AS311" s="5">
        <f t="shared" si="36"/>
        <v>344.2824</v>
      </c>
      <c r="AT311" s="11">
        <f t="shared" si="37"/>
        <v>3.667445499851945E-2</v>
      </c>
      <c r="AU311" s="5">
        <f t="shared" si="38"/>
        <v>36.674454998519451</v>
      </c>
    </row>
    <row r="312" spans="1:47" x14ac:dyDescent="0.25">
      <c r="A312" s="1" t="s">
        <v>229</v>
      </c>
      <c r="B312" s="1" t="s">
        <v>231</v>
      </c>
      <c r="C312" s="1" t="s">
        <v>232</v>
      </c>
      <c r="D312" s="1" t="s">
        <v>233</v>
      </c>
      <c r="E312" s="1" t="s">
        <v>70</v>
      </c>
      <c r="F312" s="1" t="s">
        <v>184</v>
      </c>
      <c r="G312" s="1" t="s">
        <v>62</v>
      </c>
      <c r="H312" s="1" t="s">
        <v>134</v>
      </c>
      <c r="J312" s="2">
        <v>4.42</v>
      </c>
      <c r="K312" s="2">
        <f t="shared" si="34"/>
        <v>4.42</v>
      </c>
      <c r="L312" s="2">
        <f t="shared" si="35"/>
        <v>0</v>
      </c>
      <c r="AG312" s="9">
        <v>4.42</v>
      </c>
      <c r="AH312" s="5">
        <v>1294.9402</v>
      </c>
      <c r="AS312" s="5">
        <f t="shared" si="36"/>
        <v>1294.9402</v>
      </c>
      <c r="AT312" s="11">
        <f t="shared" si="37"/>
        <v>0.13794264850795096</v>
      </c>
      <c r="AU312" s="5">
        <f t="shared" si="38"/>
        <v>137.94264850795096</v>
      </c>
    </row>
    <row r="313" spans="1:47" x14ac:dyDescent="0.25">
      <c r="A313" s="1" t="s">
        <v>229</v>
      </c>
      <c r="B313" s="1" t="s">
        <v>231</v>
      </c>
      <c r="C313" s="1" t="s">
        <v>232</v>
      </c>
      <c r="D313" s="1" t="s">
        <v>233</v>
      </c>
      <c r="E313" s="1" t="s">
        <v>68</v>
      </c>
      <c r="F313" s="1" t="s">
        <v>184</v>
      </c>
      <c r="G313" s="1" t="s">
        <v>62</v>
      </c>
      <c r="H313" s="1" t="s">
        <v>134</v>
      </c>
      <c r="J313" s="2">
        <v>0.12</v>
      </c>
      <c r="K313" s="2">
        <f t="shared" si="34"/>
        <v>0.12</v>
      </c>
      <c r="L313" s="2">
        <f t="shared" si="35"/>
        <v>0</v>
      </c>
      <c r="AG313" s="9">
        <v>0.12</v>
      </c>
      <c r="AH313" s="5">
        <v>33.533999999999999</v>
      </c>
      <c r="AS313" s="5">
        <f t="shared" si="36"/>
        <v>33.533999999999999</v>
      </c>
      <c r="AT313" s="11">
        <f t="shared" si="37"/>
        <v>3.5721871751804662E-3</v>
      </c>
      <c r="AU313" s="5">
        <f t="shared" si="38"/>
        <v>3.5721871751804661</v>
      </c>
    </row>
    <row r="314" spans="1:47" x14ac:dyDescent="0.25">
      <c r="A314" s="1" t="s">
        <v>229</v>
      </c>
      <c r="B314" s="1" t="s">
        <v>231</v>
      </c>
      <c r="C314" s="1" t="s">
        <v>232</v>
      </c>
      <c r="D314" s="1" t="s">
        <v>233</v>
      </c>
      <c r="E314" s="1" t="s">
        <v>65</v>
      </c>
      <c r="F314" s="1" t="s">
        <v>184</v>
      </c>
      <c r="G314" s="1" t="s">
        <v>62</v>
      </c>
      <c r="H314" s="1" t="s">
        <v>134</v>
      </c>
      <c r="J314" s="2">
        <v>3.25</v>
      </c>
      <c r="K314" s="2">
        <f t="shared" si="34"/>
        <v>3.25</v>
      </c>
      <c r="L314" s="2">
        <f t="shared" si="35"/>
        <v>0</v>
      </c>
      <c r="AG314" s="9">
        <v>3.25</v>
      </c>
      <c r="AH314" s="5">
        <v>995.40089999999998</v>
      </c>
      <c r="AS314" s="5">
        <f t="shared" si="36"/>
        <v>995.40089999999998</v>
      </c>
      <c r="AT314" s="11">
        <f t="shared" si="37"/>
        <v>0.10603442264994016</v>
      </c>
      <c r="AU314" s="5">
        <f t="shared" si="38"/>
        <v>106.03442264994017</v>
      </c>
    </row>
    <row r="315" spans="1:47" x14ac:dyDescent="0.25">
      <c r="A315" s="1" t="s">
        <v>229</v>
      </c>
      <c r="B315" s="1" t="s">
        <v>231</v>
      </c>
      <c r="C315" s="1" t="s">
        <v>232</v>
      </c>
      <c r="D315" s="1" t="s">
        <v>233</v>
      </c>
      <c r="E315" s="1" t="s">
        <v>77</v>
      </c>
      <c r="F315" s="1" t="s">
        <v>184</v>
      </c>
      <c r="G315" s="1" t="s">
        <v>62</v>
      </c>
      <c r="H315" s="1" t="s">
        <v>134</v>
      </c>
      <c r="J315" s="2">
        <v>4.49</v>
      </c>
      <c r="K315" s="2">
        <f t="shared" si="34"/>
        <v>4.49</v>
      </c>
      <c r="L315" s="2">
        <f t="shared" si="35"/>
        <v>0</v>
      </c>
      <c r="AG315" s="9">
        <v>4.49</v>
      </c>
      <c r="AH315" s="5">
        <v>1467.1963000000001</v>
      </c>
      <c r="AS315" s="5">
        <f t="shared" si="36"/>
        <v>1467.1963000000001</v>
      </c>
      <c r="AT315" s="11">
        <f t="shared" si="37"/>
        <v>0.15629211565373149</v>
      </c>
      <c r="AU315" s="5">
        <f t="shared" si="38"/>
        <v>156.29211565373149</v>
      </c>
    </row>
    <row r="316" spans="1:47" x14ac:dyDescent="0.25">
      <c r="A316" s="1" t="s">
        <v>229</v>
      </c>
      <c r="B316" s="1" t="s">
        <v>231</v>
      </c>
      <c r="C316" s="1" t="s">
        <v>232</v>
      </c>
      <c r="D316" s="1" t="s">
        <v>233</v>
      </c>
      <c r="E316" s="1" t="s">
        <v>78</v>
      </c>
      <c r="F316" s="1" t="s">
        <v>184</v>
      </c>
      <c r="G316" s="1" t="s">
        <v>62</v>
      </c>
      <c r="H316" s="1" t="s">
        <v>134</v>
      </c>
      <c r="J316" s="2">
        <v>1.33</v>
      </c>
      <c r="K316" s="2">
        <f t="shared" si="34"/>
        <v>1.33</v>
      </c>
      <c r="L316" s="2">
        <f t="shared" si="35"/>
        <v>0</v>
      </c>
      <c r="AG316" s="9">
        <v>1.33</v>
      </c>
      <c r="AH316" s="5">
        <v>407.71755000000002</v>
      </c>
      <c r="AS316" s="5">
        <f t="shared" si="36"/>
        <v>407.71755000000002</v>
      </c>
      <c r="AT316" s="11">
        <f t="shared" si="37"/>
        <v>4.3431842404902499E-2</v>
      </c>
      <c r="AU316" s="5">
        <f t="shared" si="38"/>
        <v>43.431842404902497</v>
      </c>
    </row>
    <row r="317" spans="1:47" x14ac:dyDescent="0.25">
      <c r="A317" s="1" t="s">
        <v>229</v>
      </c>
      <c r="B317" s="1" t="s">
        <v>231</v>
      </c>
      <c r="C317" s="1" t="s">
        <v>232</v>
      </c>
      <c r="D317" s="1" t="s">
        <v>233</v>
      </c>
      <c r="E317" s="1" t="s">
        <v>69</v>
      </c>
      <c r="F317" s="1" t="s">
        <v>184</v>
      </c>
      <c r="G317" s="1" t="s">
        <v>62</v>
      </c>
      <c r="H317" s="1" t="s">
        <v>134</v>
      </c>
      <c r="J317" s="2">
        <v>4.46</v>
      </c>
      <c r="K317" s="2">
        <f t="shared" si="34"/>
        <v>4.46</v>
      </c>
      <c r="L317" s="2">
        <f t="shared" si="35"/>
        <v>0</v>
      </c>
      <c r="AG317" s="9">
        <v>4.46</v>
      </c>
      <c r="AH317" s="5">
        <v>1312.5766000000001</v>
      </c>
      <c r="AS317" s="5">
        <f t="shared" si="36"/>
        <v>1312.5766000000001</v>
      </c>
      <c r="AT317" s="11">
        <f t="shared" si="37"/>
        <v>0.13982135435563847</v>
      </c>
      <c r="AU317" s="5">
        <f t="shared" si="38"/>
        <v>139.82135435563848</v>
      </c>
    </row>
    <row r="318" spans="1:47" x14ac:dyDescent="0.25">
      <c r="B318" s="41" t="s">
        <v>213</v>
      </c>
      <c r="K318" s="2">
        <f t="shared" si="34"/>
        <v>0</v>
      </c>
      <c r="L318" s="2">
        <f t="shared" si="35"/>
        <v>0</v>
      </c>
      <c r="AS318" s="5">
        <f t="shared" si="36"/>
        <v>0</v>
      </c>
      <c r="AT318" s="11">
        <f t="shared" ref="AT318:AT322" si="42">(AS318/$AS$341)*100</f>
        <v>0</v>
      </c>
      <c r="AU318" s="5">
        <f t="shared" ref="AU318:AU322" si="43">(AT318/100)*$AU$1</f>
        <v>0</v>
      </c>
    </row>
    <row r="319" spans="1:47" x14ac:dyDescent="0.25">
      <c r="B319" s="1" t="s">
        <v>201</v>
      </c>
      <c r="C319" s="1" t="s">
        <v>219</v>
      </c>
      <c r="D319" s="1" t="s">
        <v>220</v>
      </c>
      <c r="J319" s="2">
        <v>13.82</v>
      </c>
      <c r="K319" s="2">
        <f t="shared" si="34"/>
        <v>11.72</v>
      </c>
      <c r="L319" s="2">
        <f t="shared" si="35"/>
        <v>0</v>
      </c>
      <c r="AG319" s="9">
        <v>11.72</v>
      </c>
      <c r="AH319" s="5">
        <v>3618.8495550000011</v>
      </c>
      <c r="AL319" s="5" t="str">
        <f t="shared" ref="AL319:AL340" si="44">IF(AK319&gt;0,AK319*$AL$1,"")</f>
        <v/>
      </c>
      <c r="AN319" s="5" t="str">
        <f t="shared" ref="AN319:AN340" si="45">IF(AM319&gt;0,AM319*$AN$1,"")</f>
        <v/>
      </c>
      <c r="AP319" s="5" t="str">
        <f t="shared" ref="AP319:AP340" si="46">IF(AO319&gt;0,AO319*$AP$1,"")</f>
        <v/>
      </c>
      <c r="AS319" s="5">
        <f t="shared" si="36"/>
        <v>3618.8495550000011</v>
      </c>
      <c r="AT319" s="11">
        <f t="shared" si="42"/>
        <v>0.3854955558322461</v>
      </c>
      <c r="AU319" s="5">
        <f t="shared" si="43"/>
        <v>385.49555583224611</v>
      </c>
    </row>
    <row r="320" spans="1:47" x14ac:dyDescent="0.25">
      <c r="B320" s="41" t="s">
        <v>214</v>
      </c>
      <c r="K320" s="2">
        <f t="shared" si="34"/>
        <v>0</v>
      </c>
      <c r="AS320" s="5">
        <f t="shared" si="36"/>
        <v>0</v>
      </c>
      <c r="AT320" s="11">
        <f t="shared" si="42"/>
        <v>0</v>
      </c>
      <c r="AU320" s="5">
        <f t="shared" si="43"/>
        <v>0</v>
      </c>
    </row>
    <row r="321" spans="1:55" ht="13.9" customHeight="1" x14ac:dyDescent="0.25">
      <c r="B321" s="1" t="s">
        <v>202</v>
      </c>
      <c r="C321" s="1" t="s">
        <v>221</v>
      </c>
      <c r="D321" s="1" t="s">
        <v>222</v>
      </c>
      <c r="J321" s="2">
        <v>12.04</v>
      </c>
      <c r="K321" s="2">
        <f t="shared" si="34"/>
        <v>5.8200000005960462</v>
      </c>
      <c r="L321" s="2">
        <f>SUM(M321,AD321,AK321,AM321,AO321,AQ321,AR321)</f>
        <v>0</v>
      </c>
      <c r="V321" s="2">
        <v>0.14000000059604639</v>
      </c>
      <c r="W321" s="5">
        <v>4.6088000196218486</v>
      </c>
      <c r="AG321" s="9">
        <v>5.68</v>
      </c>
      <c r="AH321" s="5">
        <v>2132.9423000000002</v>
      </c>
      <c r="AL321" s="5" t="str">
        <f t="shared" si="44"/>
        <v/>
      </c>
      <c r="AN321" s="5" t="str">
        <f t="shared" si="45"/>
        <v/>
      </c>
      <c r="AP321" s="5" t="str">
        <f t="shared" si="46"/>
        <v/>
      </c>
      <c r="AS321" s="5">
        <f t="shared" si="36"/>
        <v>2137.551100019622</v>
      </c>
      <c r="AT321" s="11">
        <f t="shared" si="42"/>
        <v>0.227701217444474</v>
      </c>
      <c r="AU321" s="5">
        <f t="shared" si="43"/>
        <v>227.701217444474</v>
      </c>
    </row>
    <row r="322" spans="1:55" x14ac:dyDescent="0.25">
      <c r="B322" s="1" t="s">
        <v>203</v>
      </c>
      <c r="C322" s="1" t="s">
        <v>221</v>
      </c>
      <c r="D322" s="1" t="s">
        <v>222</v>
      </c>
      <c r="J322" s="2">
        <v>0.31000000000000011</v>
      </c>
      <c r="K322" s="2">
        <f t="shared" si="34"/>
        <v>0.51999999865889557</v>
      </c>
      <c r="L322" s="2">
        <f>SUM(M322,AD322,AK322,AM322,AO322,AQ322,AR322)</f>
        <v>0</v>
      </c>
      <c r="V322" s="2">
        <v>5.9999998658895493E-2</v>
      </c>
      <c r="W322" s="5">
        <v>1.97519995585084</v>
      </c>
      <c r="AG322" s="9">
        <v>0.46000000000000008</v>
      </c>
      <c r="AH322" s="5">
        <v>172.82429999999999</v>
      </c>
      <c r="AL322" s="5" t="str">
        <f t="shared" si="44"/>
        <v/>
      </c>
      <c r="AN322" s="5" t="str">
        <f t="shared" si="45"/>
        <v/>
      </c>
      <c r="AP322" s="5" t="str">
        <f t="shared" si="46"/>
        <v/>
      </c>
      <c r="AS322" s="5">
        <f t="shared" si="36"/>
        <v>174.79949995585082</v>
      </c>
      <c r="AT322" s="11">
        <f t="shared" si="42"/>
        <v>1.862040114421926E-2</v>
      </c>
      <c r="AU322" s="5">
        <f t="shared" si="43"/>
        <v>18.620401144219262</v>
      </c>
    </row>
    <row r="323" spans="1:55" x14ac:dyDescent="0.25">
      <c r="B323" s="41" t="s">
        <v>218</v>
      </c>
      <c r="K323" s="2">
        <f t="shared" ref="K323:K339" si="47">SUM(N323,P323,R323,T323,X323,Z323,AB323,AE323,AG323,AI323,AV323,AX323,AZ323,BB323,V323)</f>
        <v>0</v>
      </c>
      <c r="AS323" s="5">
        <f t="shared" ref="AS323:AS339" si="48">SUM(O323,Q323,S323,U323,Y323,AA323,AC323,AF323,AH323,AJ323,AW323,AY323,BA323,BC323,W323)</f>
        <v>0</v>
      </c>
      <c r="AT323" s="11">
        <f t="shared" ref="AT323:AT340" si="49">(AS323/$AS$341)*100</f>
        <v>0</v>
      </c>
      <c r="AU323" s="5">
        <f t="shared" ref="AU323:AU340" si="50">(AT323/100)*$AU$1</f>
        <v>0</v>
      </c>
    </row>
    <row r="324" spans="1:55" x14ac:dyDescent="0.25">
      <c r="B324" s="1" t="s">
        <v>204</v>
      </c>
      <c r="C324" s="1" t="s">
        <v>223</v>
      </c>
      <c r="D324" s="1" t="s">
        <v>224</v>
      </c>
      <c r="J324" s="2">
        <v>1.37</v>
      </c>
      <c r="K324" s="2">
        <f t="shared" si="47"/>
        <v>1.38</v>
      </c>
      <c r="L324" s="2">
        <f>SUM(M324,AD324,AK324,AM324,AO324,AQ324,AR324)</f>
        <v>0</v>
      </c>
      <c r="AG324" s="9">
        <v>1.38</v>
      </c>
      <c r="AH324" s="5">
        <v>382.84650000000011</v>
      </c>
      <c r="AL324" s="5" t="str">
        <f>IF(AK324&gt;0,AK324*$AL$1,"")</f>
        <v/>
      </c>
      <c r="AN324" s="5" t="str">
        <f>IF(AM324&gt;0,AM324*$AN$1,"")</f>
        <v/>
      </c>
      <c r="AP324" s="5" t="str">
        <f>IF(AO324&gt;0,AO324*$AP$1,"")</f>
        <v/>
      </c>
      <c r="AS324" s="5">
        <f t="shared" si="48"/>
        <v>382.84650000000011</v>
      </c>
      <c r="AT324" s="11">
        <f t="shared" si="49"/>
        <v>4.0782470249976999E-2</v>
      </c>
      <c r="AU324" s="5">
        <f t="shared" si="50"/>
        <v>40.782470249976996</v>
      </c>
    </row>
    <row r="325" spans="1:55" x14ac:dyDescent="0.25">
      <c r="B325" s="41" t="s">
        <v>217</v>
      </c>
      <c r="K325" s="2">
        <f t="shared" si="47"/>
        <v>0</v>
      </c>
      <c r="AS325" s="5">
        <f t="shared" si="48"/>
        <v>0</v>
      </c>
      <c r="AT325" s="11">
        <f t="shared" si="49"/>
        <v>0</v>
      </c>
      <c r="AU325" s="5">
        <f t="shared" si="50"/>
        <v>0</v>
      </c>
    </row>
    <row r="326" spans="1:55" x14ac:dyDescent="0.25">
      <c r="B326" s="1" t="s">
        <v>204</v>
      </c>
      <c r="C326" s="1" t="s">
        <v>225</v>
      </c>
      <c r="D326" s="1" t="s">
        <v>224</v>
      </c>
      <c r="J326" s="2">
        <v>8.1800000000000015</v>
      </c>
      <c r="K326" s="2">
        <f t="shared" si="47"/>
        <v>14.249999990463257</v>
      </c>
      <c r="L326" s="2">
        <f>SUM(M326,AD326,AK326,AM326,AO326,AQ326,AR326)</f>
        <v>0</v>
      </c>
      <c r="V326" s="2">
        <v>1.7599999904632571</v>
      </c>
      <c r="W326" s="5">
        <v>57.939199686050422</v>
      </c>
      <c r="AG326" s="9">
        <v>12.49</v>
      </c>
      <c r="AH326" s="5">
        <v>4138.7165999999997</v>
      </c>
      <c r="AL326" s="5" t="str">
        <f t="shared" si="44"/>
        <v/>
      </c>
      <c r="AN326" s="5" t="str">
        <f t="shared" si="45"/>
        <v/>
      </c>
      <c r="AP326" s="5" t="str">
        <f t="shared" si="46"/>
        <v/>
      </c>
      <c r="AS326" s="5">
        <f t="shared" si="48"/>
        <v>4196.6557996860502</v>
      </c>
      <c r="AT326" s="11">
        <f t="shared" si="49"/>
        <v>0.4470459839650871</v>
      </c>
      <c r="AU326" s="5">
        <f t="shared" si="50"/>
        <v>447.04598396508709</v>
      </c>
    </row>
    <row r="327" spans="1:55" x14ac:dyDescent="0.25">
      <c r="B327" s="1" t="s">
        <v>205</v>
      </c>
      <c r="C327" s="1" t="s">
        <v>225</v>
      </c>
      <c r="D327" s="1" t="s">
        <v>224</v>
      </c>
      <c r="J327" s="2">
        <v>5.6599999999999993</v>
      </c>
      <c r="K327" s="2">
        <f t="shared" si="47"/>
        <v>2.6699999856948851</v>
      </c>
      <c r="L327" s="2">
        <f>SUM(M327,AD327,AK327,AM327,AO327,AQ327,AR327)</f>
        <v>0</v>
      </c>
      <c r="V327" s="2">
        <v>1.639999985694885</v>
      </c>
      <c r="W327" s="5">
        <v>53.988799529075628</v>
      </c>
      <c r="AG327" s="9">
        <v>1.03</v>
      </c>
      <c r="AH327" s="5">
        <v>354.87045000000001</v>
      </c>
      <c r="AL327" s="5" t="str">
        <f t="shared" si="44"/>
        <v/>
      </c>
      <c r="AN327" s="5" t="str">
        <f t="shared" si="45"/>
        <v/>
      </c>
      <c r="AP327" s="5" t="str">
        <f t="shared" si="46"/>
        <v/>
      </c>
      <c r="AS327" s="5">
        <f t="shared" si="48"/>
        <v>408.85924952907561</v>
      </c>
      <c r="AT327" s="11">
        <f t="shared" si="49"/>
        <v>4.3553461192272734E-2</v>
      </c>
      <c r="AU327" s="5">
        <f t="shared" si="50"/>
        <v>43.553461192272735</v>
      </c>
    </row>
    <row r="328" spans="1:55" x14ac:dyDescent="0.25">
      <c r="B328" s="41" t="s">
        <v>215</v>
      </c>
      <c r="K328" s="2">
        <f t="shared" si="47"/>
        <v>0</v>
      </c>
      <c r="AS328" s="5">
        <f t="shared" si="48"/>
        <v>0</v>
      </c>
      <c r="AT328" s="11">
        <f t="shared" si="49"/>
        <v>0</v>
      </c>
      <c r="AU328" s="5">
        <f t="shared" si="50"/>
        <v>0</v>
      </c>
    </row>
    <row r="329" spans="1:55" x14ac:dyDescent="0.25">
      <c r="B329" s="1" t="s">
        <v>206</v>
      </c>
      <c r="C329" s="1" t="s">
        <v>226</v>
      </c>
      <c r="D329" s="1" t="s">
        <v>227</v>
      </c>
      <c r="J329" s="2">
        <v>1.85</v>
      </c>
      <c r="K329" s="2">
        <f t="shared" si="47"/>
        <v>0.95</v>
      </c>
      <c r="L329" s="2">
        <f>SUM(M329,AD329,AK329,AM329,AO329,AQ329,AR329)</f>
        <v>0</v>
      </c>
      <c r="AG329" s="9">
        <v>0.95</v>
      </c>
      <c r="AH329" s="5">
        <v>304.32105000000013</v>
      </c>
      <c r="AL329" s="5" t="str">
        <f t="shared" si="44"/>
        <v/>
      </c>
      <c r="AN329" s="5" t="str">
        <f t="shared" si="45"/>
        <v/>
      </c>
      <c r="AP329" s="5" t="str">
        <f t="shared" si="46"/>
        <v/>
      </c>
      <c r="AS329" s="5">
        <f t="shared" si="48"/>
        <v>304.32105000000013</v>
      </c>
      <c r="AT329" s="11">
        <f t="shared" si="49"/>
        <v>3.2417598614762747E-2</v>
      </c>
      <c r="AU329" s="5">
        <f t="shared" si="50"/>
        <v>32.417598614762746</v>
      </c>
    </row>
    <row r="330" spans="1:55" x14ac:dyDescent="0.25">
      <c r="B330" s="1" t="s">
        <v>204</v>
      </c>
      <c r="C330" s="1" t="s">
        <v>226</v>
      </c>
      <c r="D330" s="1" t="s">
        <v>227</v>
      </c>
      <c r="J330" s="2">
        <v>8.41</v>
      </c>
      <c r="K330" s="2">
        <f t="shared" si="47"/>
        <v>12.73</v>
      </c>
      <c r="L330" s="2">
        <f>SUM(M330,AD330,AK330,AM330,AO330,AQ330,AR330)</f>
        <v>0</v>
      </c>
      <c r="AG330" s="9">
        <v>12.73</v>
      </c>
      <c r="AH330" s="5">
        <v>3794.4652500000011</v>
      </c>
      <c r="AL330" s="5" t="str">
        <f t="shared" si="44"/>
        <v/>
      </c>
      <c r="AN330" s="5" t="str">
        <f t="shared" si="45"/>
        <v/>
      </c>
      <c r="AP330" s="5" t="str">
        <f t="shared" si="46"/>
        <v/>
      </c>
      <c r="AS330" s="5">
        <f t="shared" si="48"/>
        <v>3794.4652500000011</v>
      </c>
      <c r="AT330" s="11">
        <f t="shared" si="49"/>
        <v>0.40420290161382311</v>
      </c>
      <c r="AU330" s="5">
        <f t="shared" si="50"/>
        <v>404.20290161382314</v>
      </c>
    </row>
    <row r="331" spans="1:55" x14ac:dyDescent="0.25">
      <c r="B331" s="1" t="s">
        <v>210</v>
      </c>
      <c r="C331" s="1" t="s">
        <v>226</v>
      </c>
      <c r="D331" s="1" t="s">
        <v>227</v>
      </c>
      <c r="J331" s="2">
        <v>3.47</v>
      </c>
      <c r="K331" s="2">
        <f t="shared" si="47"/>
        <v>3.52</v>
      </c>
      <c r="L331" s="2">
        <f>SUM(M331,AD331,AK331,AM331,AO331,AQ331,AR331)</f>
        <v>0</v>
      </c>
      <c r="AG331" s="9">
        <v>3.52</v>
      </c>
      <c r="AH331" s="5">
        <v>1082.0304000000001</v>
      </c>
      <c r="AL331" s="5" t="str">
        <f t="shared" si="44"/>
        <v/>
      </c>
      <c r="AN331" s="5" t="str">
        <f t="shared" si="45"/>
        <v/>
      </c>
      <c r="AP331" s="5" t="str">
        <f t="shared" si="46"/>
        <v/>
      </c>
      <c r="AS331" s="5">
        <f t="shared" si="48"/>
        <v>1082.0304000000001</v>
      </c>
      <c r="AT331" s="11">
        <f t="shared" si="49"/>
        <v>0.11526257285248971</v>
      </c>
      <c r="AU331" s="5">
        <f t="shared" si="50"/>
        <v>115.26257285248971</v>
      </c>
    </row>
    <row r="332" spans="1:55" x14ac:dyDescent="0.25">
      <c r="B332" s="1" t="s">
        <v>211</v>
      </c>
      <c r="C332" s="1" t="s">
        <v>226</v>
      </c>
      <c r="D332" s="1" t="s">
        <v>227</v>
      </c>
      <c r="J332" s="2">
        <v>1.41</v>
      </c>
      <c r="K332" s="2">
        <f t="shared" si="47"/>
        <v>0.8</v>
      </c>
      <c r="L332" s="2">
        <f>SUM(M332,AD332,AK332,AM332,AO332,AQ332,AR332)</f>
        <v>0</v>
      </c>
      <c r="AG332" s="9">
        <v>0.8</v>
      </c>
      <c r="AH332" s="5">
        <v>223.56000000000009</v>
      </c>
      <c r="AL332" s="5" t="str">
        <f>IF(AK332&gt;0,AK332*$AL$1,"")</f>
        <v/>
      </c>
      <c r="AN332" s="5" t="str">
        <f>IF(AM332&gt;0,AM332*$AN$1,"")</f>
        <v/>
      </c>
      <c r="AP332" s="5" t="str">
        <f>IF(AO332&gt;0,AO332*$AP$1,"")</f>
        <v/>
      </c>
      <c r="AS332" s="5">
        <f t="shared" si="48"/>
        <v>223.56000000000009</v>
      </c>
      <c r="AT332" s="11">
        <f t="shared" si="49"/>
        <v>2.3814581167869782E-2</v>
      </c>
      <c r="AU332" s="5">
        <f t="shared" si="50"/>
        <v>23.814581167869783</v>
      </c>
    </row>
    <row r="333" spans="1:55" x14ac:dyDescent="0.25">
      <c r="B333" s="41" t="s">
        <v>216</v>
      </c>
      <c r="K333" s="2">
        <f t="shared" si="47"/>
        <v>0</v>
      </c>
      <c r="AS333" s="5">
        <f t="shared" si="48"/>
        <v>0</v>
      </c>
      <c r="AT333" s="11">
        <f t="shared" si="49"/>
        <v>0</v>
      </c>
      <c r="AU333" s="5">
        <f t="shared" si="50"/>
        <v>0</v>
      </c>
    </row>
    <row r="334" spans="1:55" s="56" customFormat="1" x14ac:dyDescent="0.25">
      <c r="A334" s="42"/>
      <c r="B334" s="42" t="s">
        <v>208</v>
      </c>
      <c r="C334" s="42" t="s">
        <v>228</v>
      </c>
      <c r="D334" s="42" t="s">
        <v>222</v>
      </c>
      <c r="E334" s="42"/>
      <c r="F334" s="42"/>
      <c r="G334" s="42"/>
      <c r="H334" s="42"/>
      <c r="I334" s="43"/>
      <c r="J334" s="43">
        <v>2.78</v>
      </c>
      <c r="K334" s="2">
        <f t="shared" si="47"/>
        <v>1.1800000015646219</v>
      </c>
      <c r="L334" s="43">
        <f t="shared" ref="L334:L340" si="51">SUM(M334,AD334,AK334,AM334,AO334,AQ334,AR334)</f>
        <v>0</v>
      </c>
      <c r="M334" s="44"/>
      <c r="N334" s="4"/>
      <c r="O334" s="46"/>
      <c r="P334" s="6"/>
      <c r="Q334" s="46"/>
      <c r="R334" s="7"/>
      <c r="S334" s="46"/>
      <c r="T334" s="8"/>
      <c r="U334" s="46"/>
      <c r="V334" s="2">
        <v>1.1800000015646219</v>
      </c>
      <c r="W334" s="5">
        <v>38.845600051507347</v>
      </c>
      <c r="X334" s="43"/>
      <c r="Y334" s="46"/>
      <c r="Z334" s="9"/>
      <c r="AA334" s="46"/>
      <c r="AB334" s="51"/>
      <c r="AC334" s="46"/>
      <c r="AD334" s="43"/>
      <c r="AE334" s="43"/>
      <c r="AF334" s="46"/>
      <c r="AG334" s="50"/>
      <c r="AH334" s="46"/>
      <c r="AI334" s="43"/>
      <c r="AJ334" s="46"/>
      <c r="AK334" s="44"/>
      <c r="AL334" s="46" t="s">
        <v>308</v>
      </c>
      <c r="AM334" s="44"/>
      <c r="AN334" s="46" t="s">
        <v>308</v>
      </c>
      <c r="AO334" s="43"/>
      <c r="AP334" s="46" t="s">
        <v>308</v>
      </c>
      <c r="AQ334" s="43"/>
      <c r="AR334" s="43"/>
      <c r="AS334" s="5">
        <f t="shared" si="48"/>
        <v>38.845600051507347</v>
      </c>
      <c r="AT334" s="11">
        <f t="shared" si="49"/>
        <v>4.1380018582985682E-3</v>
      </c>
      <c r="AU334" s="5">
        <f t="shared" si="50"/>
        <v>4.1380018582985683</v>
      </c>
      <c r="AV334" s="52"/>
      <c r="AW334" s="46"/>
      <c r="AX334" s="53"/>
      <c r="AY334" s="46"/>
      <c r="AZ334" s="54"/>
      <c r="BA334" s="46"/>
      <c r="BB334" s="55"/>
      <c r="BC334" s="46"/>
    </row>
    <row r="335" spans="1:55" s="56" customFormat="1" x14ac:dyDescent="0.25">
      <c r="A335" s="42"/>
      <c r="B335" s="42" t="s">
        <v>209</v>
      </c>
      <c r="C335" s="42" t="s">
        <v>228</v>
      </c>
      <c r="D335" s="42" t="s">
        <v>222</v>
      </c>
      <c r="E335" s="42"/>
      <c r="F335" s="42"/>
      <c r="G335" s="42"/>
      <c r="H335" s="42"/>
      <c r="I335" s="43"/>
      <c r="J335" s="43">
        <v>8.2899999999999991</v>
      </c>
      <c r="K335" s="2">
        <f t="shared" si="47"/>
        <v>0.57999998331069946</v>
      </c>
      <c r="L335" s="43">
        <f t="shared" si="51"/>
        <v>0</v>
      </c>
      <c r="M335" s="44"/>
      <c r="N335" s="4"/>
      <c r="O335" s="46"/>
      <c r="P335" s="6"/>
      <c r="Q335" s="46"/>
      <c r="R335" s="7"/>
      <c r="S335" s="46"/>
      <c r="T335" s="8"/>
      <c r="U335" s="46"/>
      <c r="V335" s="2">
        <v>0.57999998331069946</v>
      </c>
      <c r="W335" s="5">
        <v>19.093599450588229</v>
      </c>
      <c r="X335" s="43"/>
      <c r="Y335" s="46"/>
      <c r="Z335" s="9"/>
      <c r="AA335" s="46"/>
      <c r="AB335" s="51"/>
      <c r="AC335" s="46"/>
      <c r="AD335" s="43"/>
      <c r="AE335" s="43"/>
      <c r="AF335" s="46"/>
      <c r="AG335" s="50"/>
      <c r="AH335" s="46"/>
      <c r="AI335" s="43"/>
      <c r="AJ335" s="46"/>
      <c r="AK335" s="44"/>
      <c r="AL335" s="46" t="s">
        <v>308</v>
      </c>
      <c r="AM335" s="44"/>
      <c r="AN335" s="46" t="s">
        <v>308</v>
      </c>
      <c r="AO335" s="43"/>
      <c r="AP335" s="46" t="s">
        <v>308</v>
      </c>
      <c r="AQ335" s="43"/>
      <c r="AR335" s="43"/>
      <c r="AS335" s="5">
        <f t="shared" si="48"/>
        <v>19.093599450588229</v>
      </c>
      <c r="AT335" s="11">
        <f t="shared" si="49"/>
        <v>2.033933055568201E-3</v>
      </c>
      <c r="AU335" s="5">
        <f t="shared" si="50"/>
        <v>2.0339330555682014</v>
      </c>
      <c r="AV335" s="52"/>
      <c r="AW335" s="46"/>
      <c r="AX335" s="53"/>
      <c r="AY335" s="46"/>
      <c r="AZ335" s="54"/>
      <c r="BA335" s="46"/>
      <c r="BB335" s="55"/>
      <c r="BC335" s="46"/>
    </row>
    <row r="336" spans="1:55" s="56" customFormat="1" x14ac:dyDescent="0.25">
      <c r="A336" s="42"/>
      <c r="B336" s="42" t="s">
        <v>234</v>
      </c>
      <c r="C336" s="42" t="s">
        <v>228</v>
      </c>
      <c r="D336" s="42" t="s">
        <v>222</v>
      </c>
      <c r="E336" s="42"/>
      <c r="F336" s="42"/>
      <c r="G336" s="42"/>
      <c r="H336" s="42"/>
      <c r="I336" s="43"/>
      <c r="J336" s="43">
        <v>3.81</v>
      </c>
      <c r="K336" s="2">
        <f t="shared" si="47"/>
        <v>13.44000010937452</v>
      </c>
      <c r="L336" s="43">
        <f t="shared" si="51"/>
        <v>0</v>
      </c>
      <c r="M336" s="44"/>
      <c r="N336" s="4"/>
      <c r="O336" s="46"/>
      <c r="P336" s="6"/>
      <c r="Q336" s="46"/>
      <c r="R336" s="7"/>
      <c r="S336" s="46"/>
      <c r="T336" s="8"/>
      <c r="U336" s="46"/>
      <c r="V336" s="2">
        <v>13.44000010937452</v>
      </c>
      <c r="W336" s="5">
        <v>524.08640287950664</v>
      </c>
      <c r="X336" s="43"/>
      <c r="Y336" s="46"/>
      <c r="Z336" s="9"/>
      <c r="AA336" s="46"/>
      <c r="AB336" s="51"/>
      <c r="AC336" s="46"/>
      <c r="AD336" s="43"/>
      <c r="AE336" s="43"/>
      <c r="AF336" s="46"/>
      <c r="AG336" s="50"/>
      <c r="AH336" s="46"/>
      <c r="AI336" s="43"/>
      <c r="AJ336" s="46"/>
      <c r="AK336" s="44"/>
      <c r="AL336" s="46" t="s">
        <v>308</v>
      </c>
      <c r="AM336" s="44"/>
      <c r="AN336" s="46" t="s">
        <v>308</v>
      </c>
      <c r="AO336" s="43"/>
      <c r="AP336" s="46" t="s">
        <v>308</v>
      </c>
      <c r="AQ336" s="43"/>
      <c r="AR336" s="43"/>
      <c r="AS336" s="5">
        <f t="shared" si="48"/>
        <v>524.08640287950664</v>
      </c>
      <c r="AT336" s="11">
        <f t="shared" si="49"/>
        <v>5.5827957507384639E-2</v>
      </c>
      <c r="AU336" s="5">
        <f t="shared" si="50"/>
        <v>55.827957507384639</v>
      </c>
      <c r="AV336" s="52"/>
      <c r="AW336" s="46"/>
      <c r="AX336" s="53"/>
      <c r="AY336" s="46"/>
      <c r="AZ336" s="54"/>
      <c r="BA336" s="46"/>
      <c r="BB336" s="55"/>
      <c r="BC336" s="46"/>
    </row>
    <row r="337" spans="1:55" x14ac:dyDescent="0.25">
      <c r="B337" s="1" t="s">
        <v>206</v>
      </c>
      <c r="C337" s="1" t="s">
        <v>228</v>
      </c>
      <c r="D337" s="1" t="s">
        <v>222</v>
      </c>
      <c r="J337" s="2">
        <v>11.3</v>
      </c>
      <c r="K337" s="2">
        <f t="shared" si="47"/>
        <v>17.940000026822091</v>
      </c>
      <c r="L337" s="2">
        <f t="shared" si="51"/>
        <v>0</v>
      </c>
      <c r="V337" s="2">
        <v>1.3000000268220899</v>
      </c>
      <c r="W337" s="5">
        <v>42.796000882983201</v>
      </c>
      <c r="AG337" s="9">
        <v>16.64</v>
      </c>
      <c r="AH337" s="5">
        <v>5426.4301999999998</v>
      </c>
      <c r="AL337" s="5" t="str">
        <f>IF(AK337&gt;0,AK337*$AL$1,"")</f>
        <v/>
      </c>
      <c r="AN337" s="5" t="str">
        <f>IF(AM337&gt;0,AM337*$AN$1,"")</f>
        <v/>
      </c>
      <c r="AP337" s="5" t="str">
        <f>IF(AO337&gt;0,AO337*$AP$1,"")</f>
        <v/>
      </c>
      <c r="AS337" s="5">
        <f t="shared" si="48"/>
        <v>5469.226200882983</v>
      </c>
      <c r="AT337" s="11">
        <f t="shared" si="49"/>
        <v>0.58260570444787907</v>
      </c>
      <c r="AU337" s="5">
        <f t="shared" si="50"/>
        <v>582.60570444787902</v>
      </c>
    </row>
    <row r="338" spans="1:55" s="56" customFormat="1" x14ac:dyDescent="0.25">
      <c r="A338" s="42"/>
      <c r="B338" s="42" t="s">
        <v>207</v>
      </c>
      <c r="C338" s="42" t="s">
        <v>228</v>
      </c>
      <c r="D338" s="42" t="s">
        <v>222</v>
      </c>
      <c r="E338" s="42"/>
      <c r="F338" s="42"/>
      <c r="G338" s="42"/>
      <c r="H338" s="42"/>
      <c r="I338" s="43"/>
      <c r="J338" s="43">
        <v>8.9499999999999993</v>
      </c>
      <c r="K338" s="2">
        <f t="shared" si="47"/>
        <v>7.72</v>
      </c>
      <c r="L338" s="43">
        <f t="shared" si="51"/>
        <v>0</v>
      </c>
      <c r="M338" s="44"/>
      <c r="N338" s="45"/>
      <c r="O338" s="46"/>
      <c r="P338" s="47"/>
      <c r="Q338" s="46"/>
      <c r="R338" s="48"/>
      <c r="S338" s="46"/>
      <c r="T338" s="49"/>
      <c r="U338" s="46"/>
      <c r="V338" s="43"/>
      <c r="W338" s="46"/>
      <c r="X338" s="43"/>
      <c r="Y338" s="46"/>
      <c r="Z338" s="50"/>
      <c r="AA338" s="46"/>
      <c r="AB338" s="51"/>
      <c r="AC338" s="46"/>
      <c r="AD338" s="43"/>
      <c r="AE338" s="43"/>
      <c r="AF338" s="46"/>
      <c r="AG338" s="50">
        <v>7.72</v>
      </c>
      <c r="AH338" s="46">
        <v>2400.5531250000008</v>
      </c>
      <c r="AI338" s="43"/>
      <c r="AJ338" s="46"/>
      <c r="AK338" s="44"/>
      <c r="AL338" s="46" t="str">
        <f>IF(AK338&gt;0,AK338*$AL$1,"")</f>
        <v/>
      </c>
      <c r="AM338" s="44"/>
      <c r="AN338" s="46" t="str">
        <f>IF(AM338&gt;0,AM338*$AN$1,"")</f>
        <v/>
      </c>
      <c r="AO338" s="43"/>
      <c r="AP338" s="46" t="str">
        <f>IF(AO338&gt;0,AO338*$AP$1,"")</f>
        <v/>
      </c>
      <c r="AQ338" s="43"/>
      <c r="AR338" s="43"/>
      <c r="AS338" s="5">
        <f t="shared" si="48"/>
        <v>2400.5531250000008</v>
      </c>
      <c r="AT338" s="11">
        <f t="shared" si="49"/>
        <v>0.25571733424179621</v>
      </c>
      <c r="AU338" s="5">
        <f t="shared" si="50"/>
        <v>255.71733424179624</v>
      </c>
      <c r="AV338" s="52"/>
      <c r="AW338" s="46"/>
      <c r="AX338" s="53"/>
      <c r="AY338" s="46"/>
      <c r="AZ338" s="54"/>
      <c r="BA338" s="46"/>
      <c r="BB338" s="55"/>
      <c r="BC338" s="46"/>
    </row>
    <row r="339" spans="1:55" x14ac:dyDescent="0.25">
      <c r="B339" s="1" t="s">
        <v>205</v>
      </c>
      <c r="C339" s="1" t="s">
        <v>228</v>
      </c>
      <c r="D339" s="1" t="s">
        <v>222</v>
      </c>
      <c r="J339" s="2">
        <v>5.1800000000000006</v>
      </c>
      <c r="K339" s="2">
        <f t="shared" si="47"/>
        <v>5.0100001049041749</v>
      </c>
      <c r="L339" s="2">
        <f t="shared" si="51"/>
        <v>0</v>
      </c>
      <c r="V339" s="2">
        <v>2.6400001049041748</v>
      </c>
      <c r="W339" s="5">
        <v>86.908803453445444</v>
      </c>
      <c r="AG339" s="9">
        <v>2.37</v>
      </c>
      <c r="AH339" s="5">
        <v>875.29018499999995</v>
      </c>
      <c r="AL339" s="5" t="str">
        <f t="shared" si="44"/>
        <v/>
      </c>
      <c r="AN339" s="5" t="str">
        <f t="shared" si="45"/>
        <v/>
      </c>
      <c r="AP339" s="5" t="str">
        <f t="shared" si="46"/>
        <v/>
      </c>
      <c r="AS339" s="5">
        <f t="shared" si="48"/>
        <v>962.19898845344539</v>
      </c>
      <c r="AT339" s="11">
        <f t="shared" si="49"/>
        <v>0.10249761097766491</v>
      </c>
      <c r="AU339" s="5">
        <f t="shared" si="50"/>
        <v>102.49761097766491</v>
      </c>
    </row>
    <row r="340" spans="1:55" ht="15.75" thickBot="1" x14ac:dyDescent="0.3">
      <c r="B340" s="1" t="s">
        <v>204</v>
      </c>
      <c r="C340" s="1" t="s">
        <v>228</v>
      </c>
      <c r="D340" s="1" t="s">
        <v>222</v>
      </c>
      <c r="J340" s="2">
        <v>5.66</v>
      </c>
      <c r="K340" s="2">
        <f>SUM(N340,P340,R340,T340,X340,Z340,AB340,AE340,AG340,AI340,AV340,AX340,AZ340,BB340,V340)</f>
        <v>10.970000085383653</v>
      </c>
      <c r="L340" s="2">
        <f t="shared" si="51"/>
        <v>0</v>
      </c>
      <c r="V340" s="2">
        <v>2.1800000853836541</v>
      </c>
      <c r="W340" s="5">
        <v>72.424002796113484</v>
      </c>
      <c r="AG340" s="9">
        <v>8.7899999999999991</v>
      </c>
      <c r="AH340" s="5">
        <v>2873.9879999999998</v>
      </c>
      <c r="AL340" s="5" t="str">
        <f t="shared" si="44"/>
        <v/>
      </c>
      <c r="AN340" s="5" t="str">
        <f t="shared" si="45"/>
        <v/>
      </c>
      <c r="AP340" s="5" t="str">
        <f t="shared" si="46"/>
        <v/>
      </c>
      <c r="AS340" s="5">
        <f>SUM(O340,Q340,S340,U340,Y340,AA340,AC340,AF340,AH340,AJ340,AW340,AY340,BA340,BC340,W340)</f>
        <v>2946.4120027961135</v>
      </c>
      <c r="AT340" s="11">
        <f t="shared" si="49"/>
        <v>0.31386459024232322</v>
      </c>
      <c r="AU340" s="5">
        <f t="shared" si="50"/>
        <v>313.86459024232323</v>
      </c>
    </row>
    <row r="341" spans="1:55" ht="15.75" thickTop="1" x14ac:dyDescent="0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>
        <f t="shared" ref="K341:BC341" si="52">SUM(K3:K340)</f>
        <v>6871.3629815886543</v>
      </c>
      <c r="L341" s="28">
        <f t="shared" si="52"/>
        <v>42.386000000000003</v>
      </c>
      <c r="M341" s="29">
        <f t="shared" si="52"/>
        <v>0</v>
      </c>
      <c r="N341" s="30">
        <f t="shared" si="52"/>
        <v>199.89</v>
      </c>
      <c r="O341" s="31">
        <f t="shared" si="52"/>
        <v>106276.76474999999</v>
      </c>
      <c r="P341" s="32">
        <f t="shared" si="52"/>
        <v>1107.07</v>
      </c>
      <c r="Q341" s="31">
        <f t="shared" si="52"/>
        <v>407664.59799999994</v>
      </c>
      <c r="R341" s="33">
        <f t="shared" si="52"/>
        <v>1056.9130000000002</v>
      </c>
      <c r="S341" s="31">
        <f t="shared" si="52"/>
        <v>195105.17600000004</v>
      </c>
      <c r="T341" s="34">
        <f t="shared" si="52"/>
        <v>413.28999999999962</v>
      </c>
      <c r="U341" s="31">
        <f t="shared" si="52"/>
        <v>23267.012999999984</v>
      </c>
      <c r="V341" s="28">
        <f t="shared" si="52"/>
        <v>3956.7899815886467</v>
      </c>
      <c r="W341" s="31">
        <f t="shared" si="52"/>
        <v>170439.01641145546</v>
      </c>
      <c r="X341" s="28">
        <f t="shared" si="52"/>
        <v>24.42</v>
      </c>
      <c r="Y341" s="31">
        <f t="shared" si="52"/>
        <v>1269.2294999999999</v>
      </c>
      <c r="Z341" s="35">
        <f t="shared" si="52"/>
        <v>4.1399999999999997</v>
      </c>
      <c r="AA341" s="31">
        <f t="shared" si="52"/>
        <v>97.196625000000012</v>
      </c>
      <c r="AB341" s="36">
        <f t="shared" si="52"/>
        <v>0</v>
      </c>
      <c r="AC341" s="31">
        <f t="shared" si="52"/>
        <v>0</v>
      </c>
      <c r="AD341" s="28">
        <f t="shared" si="52"/>
        <v>0</v>
      </c>
      <c r="AE341" s="28">
        <f t="shared" si="52"/>
        <v>0</v>
      </c>
      <c r="AF341" s="31">
        <f t="shared" si="52"/>
        <v>0</v>
      </c>
      <c r="AG341" s="35">
        <f t="shared" si="52"/>
        <v>108.85</v>
      </c>
      <c r="AH341" s="31">
        <f t="shared" si="52"/>
        <v>34633.606165000005</v>
      </c>
      <c r="AI341" s="28">
        <f t="shared" si="52"/>
        <v>0</v>
      </c>
      <c r="AJ341" s="31">
        <f t="shared" si="52"/>
        <v>0</v>
      </c>
      <c r="AK341" s="29">
        <f t="shared" si="52"/>
        <v>0</v>
      </c>
      <c r="AL341" s="31">
        <f t="shared" si="52"/>
        <v>0</v>
      </c>
      <c r="AM341" s="29">
        <f t="shared" si="52"/>
        <v>10.305999999999999</v>
      </c>
      <c r="AN341" s="31">
        <f t="shared" si="52"/>
        <v>25960.813999999995</v>
      </c>
      <c r="AO341" s="28">
        <f t="shared" si="52"/>
        <v>0</v>
      </c>
      <c r="AP341" s="31">
        <f t="shared" si="52"/>
        <v>0</v>
      </c>
      <c r="AQ341" s="28">
        <f t="shared" si="52"/>
        <v>20.179999999999996</v>
      </c>
      <c r="AR341" s="28">
        <f t="shared" si="52"/>
        <v>11.9</v>
      </c>
      <c r="AS341" s="31">
        <f t="shared" si="52"/>
        <v>938752.6004514551</v>
      </c>
      <c r="AT341" s="28">
        <f t="shared" si="52"/>
        <v>100.00000000000003</v>
      </c>
      <c r="AU341" s="31">
        <f t="shared" si="52"/>
        <v>100000.00000000001</v>
      </c>
      <c r="AV341" s="37">
        <f t="shared" si="52"/>
        <v>0</v>
      </c>
      <c r="AW341" s="31">
        <f t="shared" si="52"/>
        <v>0</v>
      </c>
      <c r="AX341" s="38">
        <f t="shared" si="52"/>
        <v>0</v>
      </c>
      <c r="AY341" s="31">
        <f t="shared" si="52"/>
        <v>0</v>
      </c>
      <c r="AZ341" s="39">
        <f t="shared" si="52"/>
        <v>0</v>
      </c>
      <c r="BA341" s="31">
        <f t="shared" si="52"/>
        <v>0</v>
      </c>
      <c r="BB341" s="40">
        <f t="shared" si="52"/>
        <v>0</v>
      </c>
      <c r="BC341" s="31">
        <f t="shared" si="52"/>
        <v>0</v>
      </c>
    </row>
    <row r="344" spans="1:55" x14ac:dyDescent="0.25">
      <c r="B344" s="41" t="s">
        <v>212</v>
      </c>
      <c r="C344" s="57">
        <f>SUM(K341,L341)</f>
        <v>6913.7489815886547</v>
      </c>
    </row>
  </sheetData>
  <autoFilter ref="A2:AU341" xr:uid="{00000000-0001-0000-0000-000000000000}"/>
  <sortState xmlns:xlrd2="http://schemas.microsoft.com/office/spreadsheetml/2017/richdata2" ref="A3:BE317">
    <sortCondition ref="A3:A317"/>
  </sortState>
  <conditionalFormatting sqref="I87 I319:I333 I337:I444">
    <cfRule type="notContainsText" dxfId="1" priority="50" operator="notContains" text="#########">
      <formula>ISERROR(SEARCH("#########",I87))</formula>
    </cfRule>
  </conditionalFormatting>
  <conditionalFormatting sqref="I173:I177">
    <cfRule type="notContainsText" dxfId="0" priority="1" operator="notContains" text="#########">
      <formula>ISERROR(SEARCH("#########",I173))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F53DE66D-1CDA-4CD8-8731-FE894C9C7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F3272-B47B-4EF2-90D2-889BEEB93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F84EC-F693-4BE0-8BB6-C6F4A3F63E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Boettcher</dc:creator>
  <cp:lastModifiedBy>Scott Henderson</cp:lastModifiedBy>
  <dcterms:created xsi:type="dcterms:W3CDTF">2025-08-13T20:22:36Z</dcterms:created>
  <dcterms:modified xsi:type="dcterms:W3CDTF">2026-09-23T17:03:46Z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