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Kittson County/Group 3/CD 19/"/>
    </mc:Choice>
  </mc:AlternateContent>
  <xr:revisionPtr revIDLastSave="28" documentId="13_ncr:1_{48AE6291-E073-419C-BB49-74AD2AE224BF}" xr6:coauthVersionLast="47" xr6:coauthVersionMax="47" xr10:uidLastSave="{A57504C4-43FA-462F-AC7A-CFCCE335B23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Sheet1!$A$2:$AW$343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29" i="1" l="1"/>
  <c r="K329" i="1"/>
  <c r="L329" i="1"/>
  <c r="AU266" i="1"/>
  <c r="K266" i="1"/>
  <c r="L266" i="1"/>
  <c r="AU227" i="1"/>
  <c r="AU228" i="1"/>
  <c r="K227" i="1"/>
  <c r="L227" i="1"/>
  <c r="AU222" i="1"/>
  <c r="AU223" i="1"/>
  <c r="AU224" i="1"/>
  <c r="K222" i="1"/>
  <c r="L222" i="1"/>
  <c r="K223" i="1"/>
  <c r="L223" i="1"/>
  <c r="K224" i="1"/>
  <c r="L224" i="1"/>
  <c r="AU98" i="1"/>
  <c r="L98" i="1"/>
  <c r="K98" i="1"/>
  <c r="AU100" i="1"/>
  <c r="K100" i="1"/>
  <c r="L100" i="1"/>
  <c r="K101" i="1"/>
  <c r="L101" i="1"/>
  <c r="K265" i="1"/>
  <c r="L265" i="1"/>
  <c r="AN265" i="1"/>
  <c r="AP265" i="1"/>
  <c r="AR265" i="1"/>
  <c r="AU265" i="1"/>
  <c r="K225" i="1"/>
  <c r="L225" i="1"/>
  <c r="AN225" i="1"/>
  <c r="AP225" i="1"/>
  <c r="AR225" i="1"/>
  <c r="AU225" i="1"/>
  <c r="K195" i="1"/>
  <c r="L195" i="1"/>
  <c r="AN195" i="1"/>
  <c r="AP195" i="1"/>
  <c r="AR195" i="1"/>
  <c r="AU195" i="1"/>
  <c r="K200" i="1"/>
  <c r="L200" i="1"/>
  <c r="AN200" i="1"/>
  <c r="AP200" i="1"/>
  <c r="AR200" i="1"/>
  <c r="AU200" i="1"/>
  <c r="K205" i="1"/>
  <c r="L205" i="1"/>
  <c r="AN205" i="1"/>
  <c r="AP205" i="1"/>
  <c r="AR205" i="1"/>
  <c r="AU205" i="1"/>
  <c r="K194" i="1"/>
  <c r="L194" i="1"/>
  <c r="AN194" i="1"/>
  <c r="AP194" i="1"/>
  <c r="AR194" i="1"/>
  <c r="AU194" i="1"/>
  <c r="K226" i="1"/>
  <c r="L226" i="1"/>
  <c r="AN226" i="1"/>
  <c r="AP226" i="1"/>
  <c r="AR226" i="1"/>
  <c r="AU226" i="1"/>
  <c r="K87" i="1"/>
  <c r="L87" i="1"/>
  <c r="AN87" i="1"/>
  <c r="AP87" i="1"/>
  <c r="AR87" i="1"/>
  <c r="AU87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8" i="1"/>
  <c r="L89" i="1"/>
  <c r="L90" i="1"/>
  <c r="L91" i="1"/>
  <c r="L92" i="1"/>
  <c r="L93" i="1"/>
  <c r="L94" i="1"/>
  <c r="L95" i="1"/>
  <c r="L96" i="1"/>
  <c r="L97" i="1"/>
  <c r="L99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6" i="1"/>
  <c r="L197" i="1"/>
  <c r="L198" i="1"/>
  <c r="L199" i="1"/>
  <c r="L201" i="1"/>
  <c r="L202" i="1"/>
  <c r="L203" i="1"/>
  <c r="L204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8" i="1"/>
  <c r="K89" i="1"/>
  <c r="K90" i="1"/>
  <c r="K91" i="1"/>
  <c r="K92" i="1"/>
  <c r="K93" i="1"/>
  <c r="K94" i="1"/>
  <c r="K95" i="1"/>
  <c r="K96" i="1"/>
  <c r="K97" i="1"/>
  <c r="K99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6" i="1"/>
  <c r="K197" i="1"/>
  <c r="K198" i="1"/>
  <c r="K199" i="1"/>
  <c r="K201" i="1"/>
  <c r="K202" i="1"/>
  <c r="K203" i="1"/>
  <c r="K204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AU4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8" i="1"/>
  <c r="AU89" i="1"/>
  <c r="AU90" i="1"/>
  <c r="AU91" i="1"/>
  <c r="AU92" i="1"/>
  <c r="AU93" i="1"/>
  <c r="AU94" i="1"/>
  <c r="AU95" i="1"/>
  <c r="AU96" i="1"/>
  <c r="AU97" i="1"/>
  <c r="AU99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6" i="1"/>
  <c r="AU197" i="1"/>
  <c r="AU198" i="1"/>
  <c r="AU199" i="1"/>
  <c r="AU201" i="1"/>
  <c r="AU202" i="1"/>
  <c r="AU203" i="1"/>
  <c r="AU204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H343" i="1"/>
  <c r="AG343" i="1"/>
  <c r="BE343" i="1"/>
  <c r="BD343" i="1"/>
  <c r="BC343" i="1"/>
  <c r="BB343" i="1"/>
  <c r="BA343" i="1"/>
  <c r="AZ343" i="1"/>
  <c r="AY343" i="1"/>
  <c r="AX343" i="1"/>
  <c r="AT343" i="1"/>
  <c r="AS343" i="1"/>
  <c r="AQ343" i="1"/>
  <c r="AO343" i="1"/>
  <c r="AM343" i="1"/>
  <c r="AL343" i="1"/>
  <c r="AK343" i="1"/>
  <c r="AJ343" i="1"/>
  <c r="AI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AR342" i="1"/>
  <c r="AP342" i="1"/>
  <c r="AN342" i="1"/>
  <c r="AR341" i="1"/>
  <c r="AP341" i="1"/>
  <c r="AN341" i="1"/>
  <c r="AR330" i="1"/>
  <c r="AP330" i="1"/>
  <c r="AN330" i="1"/>
  <c r="AR328" i="1"/>
  <c r="AP328" i="1"/>
  <c r="AN328" i="1"/>
  <c r="AR327" i="1"/>
  <c r="AP327" i="1"/>
  <c r="AN327" i="1"/>
  <c r="AR326" i="1"/>
  <c r="AP326" i="1"/>
  <c r="AN326" i="1"/>
  <c r="AR325" i="1"/>
  <c r="AP325" i="1"/>
  <c r="AN325" i="1"/>
  <c r="AR340" i="1"/>
  <c r="AP340" i="1"/>
  <c r="AN340" i="1"/>
  <c r="AR331" i="1"/>
  <c r="AP331" i="1"/>
  <c r="AN331" i="1"/>
  <c r="AR339" i="1"/>
  <c r="AP339" i="1"/>
  <c r="AN339" i="1"/>
  <c r="AR338" i="1"/>
  <c r="AP338" i="1"/>
  <c r="AN338" i="1"/>
  <c r="AR333" i="1"/>
  <c r="AP333" i="1"/>
  <c r="AN333" i="1"/>
  <c r="AR332" i="1"/>
  <c r="AP332" i="1"/>
  <c r="AN332" i="1"/>
  <c r="AR337" i="1"/>
  <c r="AP337" i="1"/>
  <c r="AN337" i="1"/>
  <c r="AR336" i="1"/>
  <c r="AP336" i="1"/>
  <c r="AN336" i="1"/>
  <c r="AR335" i="1"/>
  <c r="AP335" i="1"/>
  <c r="AN335" i="1"/>
  <c r="AR323" i="1"/>
  <c r="AP323" i="1"/>
  <c r="AN323" i="1"/>
  <c r="AR322" i="1"/>
  <c r="AP322" i="1"/>
  <c r="AN322" i="1"/>
  <c r="AR321" i="1"/>
  <c r="AP321" i="1"/>
  <c r="AN321" i="1"/>
  <c r="AR319" i="1"/>
  <c r="AP319" i="1"/>
  <c r="AN319" i="1"/>
  <c r="AR309" i="1"/>
  <c r="AP309" i="1"/>
  <c r="AN309" i="1"/>
  <c r="AR308" i="1"/>
  <c r="AP308" i="1"/>
  <c r="AN308" i="1"/>
  <c r="AR307" i="1"/>
  <c r="AP307" i="1"/>
  <c r="AN307" i="1"/>
  <c r="AR306" i="1"/>
  <c r="AP306" i="1"/>
  <c r="AN306" i="1"/>
  <c r="AR305" i="1"/>
  <c r="AP305" i="1"/>
  <c r="AN305" i="1"/>
  <c r="AR304" i="1"/>
  <c r="AP304" i="1"/>
  <c r="AN304" i="1"/>
  <c r="AR303" i="1"/>
  <c r="AP303" i="1"/>
  <c r="AN303" i="1"/>
  <c r="AR302" i="1"/>
  <c r="AP302" i="1"/>
  <c r="AN302" i="1"/>
  <c r="AR301" i="1"/>
  <c r="AP301" i="1"/>
  <c r="AN301" i="1"/>
  <c r="AR300" i="1"/>
  <c r="AP300" i="1"/>
  <c r="AN300" i="1"/>
  <c r="AR299" i="1"/>
  <c r="AP299" i="1"/>
  <c r="AN299" i="1"/>
  <c r="AR298" i="1"/>
  <c r="AP298" i="1"/>
  <c r="AN298" i="1"/>
  <c r="AR297" i="1"/>
  <c r="AP297" i="1"/>
  <c r="AN297" i="1"/>
  <c r="AR296" i="1"/>
  <c r="AP296" i="1"/>
  <c r="AN296" i="1"/>
  <c r="AR295" i="1"/>
  <c r="AP295" i="1"/>
  <c r="AN295" i="1"/>
  <c r="AR294" i="1"/>
  <c r="AP294" i="1"/>
  <c r="AN294" i="1"/>
  <c r="AR293" i="1"/>
  <c r="AP293" i="1"/>
  <c r="AN293" i="1"/>
  <c r="AR292" i="1"/>
  <c r="AP292" i="1"/>
  <c r="AN292" i="1"/>
  <c r="AR291" i="1"/>
  <c r="AP291" i="1"/>
  <c r="AN291" i="1"/>
  <c r="AR290" i="1"/>
  <c r="AP290" i="1"/>
  <c r="AN290" i="1"/>
  <c r="AR289" i="1"/>
  <c r="AP289" i="1"/>
  <c r="AN289" i="1"/>
  <c r="AR288" i="1"/>
  <c r="AP288" i="1"/>
  <c r="AN288" i="1"/>
  <c r="AR287" i="1"/>
  <c r="AP287" i="1"/>
  <c r="AN287" i="1"/>
  <c r="AR286" i="1"/>
  <c r="AP286" i="1"/>
  <c r="AN286" i="1"/>
  <c r="AR285" i="1"/>
  <c r="AP285" i="1"/>
  <c r="AN285" i="1"/>
  <c r="AR284" i="1"/>
  <c r="AP284" i="1"/>
  <c r="AN284" i="1"/>
  <c r="AR283" i="1"/>
  <c r="AP283" i="1"/>
  <c r="AN283" i="1"/>
  <c r="AR282" i="1"/>
  <c r="AP282" i="1"/>
  <c r="AN282" i="1"/>
  <c r="AR281" i="1"/>
  <c r="AP281" i="1"/>
  <c r="AN281" i="1"/>
  <c r="AR280" i="1"/>
  <c r="AP280" i="1"/>
  <c r="AN280" i="1"/>
  <c r="AR279" i="1"/>
  <c r="AP279" i="1"/>
  <c r="AN279" i="1"/>
  <c r="AR278" i="1"/>
  <c r="AP278" i="1"/>
  <c r="AN278" i="1"/>
  <c r="AR277" i="1"/>
  <c r="AP277" i="1"/>
  <c r="AN277" i="1"/>
  <c r="AR276" i="1"/>
  <c r="AP276" i="1"/>
  <c r="AN276" i="1"/>
  <c r="AR275" i="1"/>
  <c r="AP275" i="1"/>
  <c r="AN275" i="1"/>
  <c r="AR274" i="1"/>
  <c r="AP274" i="1"/>
  <c r="AN274" i="1"/>
  <c r="AR273" i="1"/>
  <c r="AP273" i="1"/>
  <c r="AN273" i="1"/>
  <c r="AR272" i="1"/>
  <c r="AP272" i="1"/>
  <c r="AN272" i="1"/>
  <c r="AR271" i="1"/>
  <c r="AP271" i="1"/>
  <c r="AN271" i="1"/>
  <c r="AR270" i="1"/>
  <c r="AP270" i="1"/>
  <c r="AN270" i="1"/>
  <c r="AR269" i="1"/>
  <c r="AP269" i="1"/>
  <c r="AN269" i="1"/>
  <c r="AR268" i="1"/>
  <c r="AP268" i="1"/>
  <c r="AN268" i="1"/>
  <c r="AR267" i="1"/>
  <c r="AP267" i="1"/>
  <c r="AN267" i="1"/>
  <c r="AR264" i="1"/>
  <c r="AP264" i="1"/>
  <c r="AN264" i="1"/>
  <c r="AR263" i="1"/>
  <c r="AP263" i="1"/>
  <c r="AN263" i="1"/>
  <c r="AR262" i="1"/>
  <c r="AP262" i="1"/>
  <c r="AN262" i="1"/>
  <c r="AR261" i="1"/>
  <c r="AP261" i="1"/>
  <c r="AN261" i="1"/>
  <c r="AR260" i="1"/>
  <c r="AP260" i="1"/>
  <c r="AN260" i="1"/>
  <c r="AR259" i="1"/>
  <c r="AP259" i="1"/>
  <c r="AN259" i="1"/>
  <c r="AR258" i="1"/>
  <c r="AP258" i="1"/>
  <c r="AN258" i="1"/>
  <c r="AR257" i="1"/>
  <c r="AP257" i="1"/>
  <c r="AN257" i="1"/>
  <c r="AR256" i="1"/>
  <c r="AP256" i="1"/>
  <c r="AN256" i="1"/>
  <c r="AR255" i="1"/>
  <c r="AP255" i="1"/>
  <c r="AN255" i="1"/>
  <c r="AR254" i="1"/>
  <c r="AP254" i="1"/>
  <c r="AN254" i="1"/>
  <c r="AR253" i="1"/>
  <c r="AP253" i="1"/>
  <c r="AN253" i="1"/>
  <c r="AR252" i="1"/>
  <c r="AP252" i="1"/>
  <c r="AN252" i="1"/>
  <c r="AR251" i="1"/>
  <c r="AP251" i="1"/>
  <c r="AN251" i="1"/>
  <c r="AR250" i="1"/>
  <c r="AP250" i="1"/>
  <c r="AN250" i="1"/>
  <c r="AR249" i="1"/>
  <c r="AP249" i="1"/>
  <c r="AN249" i="1"/>
  <c r="AR248" i="1"/>
  <c r="AP248" i="1"/>
  <c r="AN248" i="1"/>
  <c r="AR247" i="1"/>
  <c r="AP247" i="1"/>
  <c r="AN247" i="1"/>
  <c r="AR246" i="1"/>
  <c r="AP246" i="1"/>
  <c r="AN246" i="1"/>
  <c r="AR245" i="1"/>
  <c r="AP245" i="1"/>
  <c r="AN245" i="1"/>
  <c r="AR244" i="1"/>
  <c r="AP244" i="1"/>
  <c r="AN244" i="1"/>
  <c r="AR243" i="1"/>
  <c r="AP243" i="1"/>
  <c r="AN243" i="1"/>
  <c r="AR242" i="1"/>
  <c r="AP242" i="1"/>
  <c r="AN242" i="1"/>
  <c r="AR241" i="1"/>
  <c r="AP241" i="1"/>
  <c r="AN241" i="1"/>
  <c r="AR240" i="1"/>
  <c r="AP240" i="1"/>
  <c r="AN240" i="1"/>
  <c r="AR239" i="1"/>
  <c r="AP239" i="1"/>
  <c r="AN239" i="1"/>
  <c r="AR238" i="1"/>
  <c r="AP238" i="1"/>
  <c r="AN238" i="1"/>
  <c r="AR237" i="1"/>
  <c r="AP237" i="1"/>
  <c r="AN237" i="1"/>
  <c r="AR236" i="1"/>
  <c r="AP236" i="1"/>
  <c r="AN236" i="1"/>
  <c r="AR235" i="1"/>
  <c r="AP235" i="1"/>
  <c r="AN235" i="1"/>
  <c r="AR234" i="1"/>
  <c r="AP234" i="1"/>
  <c r="AN234" i="1"/>
  <c r="AR233" i="1"/>
  <c r="AP233" i="1"/>
  <c r="AN233" i="1"/>
  <c r="AR232" i="1"/>
  <c r="AP232" i="1"/>
  <c r="AN232" i="1"/>
  <c r="AR231" i="1"/>
  <c r="AP231" i="1"/>
  <c r="AN231" i="1"/>
  <c r="AR230" i="1"/>
  <c r="AP230" i="1"/>
  <c r="AN230" i="1"/>
  <c r="AR229" i="1"/>
  <c r="AP229" i="1"/>
  <c r="AN229" i="1"/>
  <c r="AR228" i="1"/>
  <c r="AP228" i="1"/>
  <c r="AN228" i="1"/>
  <c r="AR221" i="1"/>
  <c r="AP221" i="1"/>
  <c r="AN221" i="1"/>
  <c r="AR220" i="1"/>
  <c r="AP220" i="1"/>
  <c r="AN220" i="1"/>
  <c r="AR219" i="1"/>
  <c r="AP219" i="1"/>
  <c r="AN219" i="1"/>
  <c r="AR218" i="1"/>
  <c r="AP218" i="1"/>
  <c r="AN218" i="1"/>
  <c r="AR217" i="1"/>
  <c r="AP217" i="1"/>
  <c r="AN217" i="1"/>
  <c r="AR216" i="1"/>
  <c r="AP216" i="1"/>
  <c r="AN216" i="1"/>
  <c r="AR215" i="1"/>
  <c r="AP215" i="1"/>
  <c r="AN215" i="1"/>
  <c r="AR214" i="1"/>
  <c r="AP214" i="1"/>
  <c r="AN214" i="1"/>
  <c r="AR213" i="1"/>
  <c r="AP213" i="1"/>
  <c r="AN213" i="1"/>
  <c r="AR212" i="1"/>
  <c r="AP212" i="1"/>
  <c r="AN212" i="1"/>
  <c r="AR211" i="1"/>
  <c r="AP211" i="1"/>
  <c r="AN211" i="1"/>
  <c r="AR210" i="1"/>
  <c r="AP210" i="1"/>
  <c r="AN210" i="1"/>
  <c r="AR209" i="1"/>
  <c r="AP209" i="1"/>
  <c r="AN209" i="1"/>
  <c r="AR208" i="1"/>
  <c r="AP208" i="1"/>
  <c r="AN208" i="1"/>
  <c r="AR207" i="1"/>
  <c r="AP207" i="1"/>
  <c r="AN207" i="1"/>
  <c r="AR206" i="1"/>
  <c r="AP206" i="1"/>
  <c r="AN206" i="1"/>
  <c r="AR204" i="1"/>
  <c r="AP204" i="1"/>
  <c r="AN204" i="1"/>
  <c r="AR203" i="1"/>
  <c r="AP203" i="1"/>
  <c r="AN203" i="1"/>
  <c r="AR202" i="1"/>
  <c r="AP202" i="1"/>
  <c r="AN202" i="1"/>
  <c r="AR201" i="1"/>
  <c r="AP201" i="1"/>
  <c r="AN201" i="1"/>
  <c r="AR199" i="1"/>
  <c r="AP199" i="1"/>
  <c r="AN199" i="1"/>
  <c r="AR198" i="1"/>
  <c r="AP198" i="1"/>
  <c r="AN198" i="1"/>
  <c r="AR197" i="1"/>
  <c r="AP197" i="1"/>
  <c r="AN197" i="1"/>
  <c r="AR196" i="1"/>
  <c r="AP196" i="1"/>
  <c r="AN196" i="1"/>
  <c r="AR193" i="1"/>
  <c r="AP193" i="1"/>
  <c r="AN193" i="1"/>
  <c r="AR192" i="1"/>
  <c r="AP192" i="1"/>
  <c r="AN192" i="1"/>
  <c r="AR191" i="1"/>
  <c r="AP191" i="1"/>
  <c r="AN191" i="1"/>
  <c r="AR190" i="1"/>
  <c r="AP190" i="1"/>
  <c r="AN190" i="1"/>
  <c r="AR189" i="1"/>
  <c r="AP189" i="1"/>
  <c r="AN189" i="1"/>
  <c r="AR188" i="1"/>
  <c r="AP188" i="1"/>
  <c r="AN188" i="1"/>
  <c r="AR187" i="1"/>
  <c r="AP187" i="1"/>
  <c r="AN187" i="1"/>
  <c r="AR186" i="1"/>
  <c r="AP186" i="1"/>
  <c r="AN186" i="1"/>
  <c r="AR185" i="1"/>
  <c r="AP185" i="1"/>
  <c r="AN185" i="1"/>
  <c r="AR184" i="1"/>
  <c r="AP184" i="1"/>
  <c r="AN184" i="1"/>
  <c r="AR183" i="1"/>
  <c r="AP183" i="1"/>
  <c r="AN183" i="1"/>
  <c r="AR182" i="1"/>
  <c r="AP182" i="1"/>
  <c r="AN182" i="1"/>
  <c r="AR181" i="1"/>
  <c r="AP181" i="1"/>
  <c r="AN181" i="1"/>
  <c r="AR180" i="1"/>
  <c r="AP180" i="1"/>
  <c r="AN180" i="1"/>
  <c r="AR179" i="1"/>
  <c r="AP179" i="1"/>
  <c r="AN179" i="1"/>
  <c r="AR178" i="1"/>
  <c r="AP178" i="1"/>
  <c r="AN178" i="1"/>
  <c r="AR177" i="1"/>
  <c r="AP177" i="1"/>
  <c r="AN177" i="1"/>
  <c r="AR176" i="1"/>
  <c r="AP176" i="1"/>
  <c r="AN176" i="1"/>
  <c r="AR175" i="1"/>
  <c r="AP175" i="1"/>
  <c r="AN175" i="1"/>
  <c r="AR174" i="1"/>
  <c r="AP174" i="1"/>
  <c r="AN174" i="1"/>
  <c r="AR173" i="1"/>
  <c r="AP173" i="1"/>
  <c r="AN173" i="1"/>
  <c r="AR172" i="1"/>
  <c r="AP172" i="1"/>
  <c r="AN172" i="1"/>
  <c r="AR171" i="1"/>
  <c r="AP171" i="1"/>
  <c r="AN171" i="1"/>
  <c r="AR170" i="1"/>
  <c r="AP170" i="1"/>
  <c r="AN170" i="1"/>
  <c r="AR169" i="1"/>
  <c r="AP169" i="1"/>
  <c r="AN169" i="1"/>
  <c r="AR168" i="1"/>
  <c r="AP168" i="1"/>
  <c r="AN168" i="1"/>
  <c r="AR167" i="1"/>
  <c r="AP167" i="1"/>
  <c r="AN167" i="1"/>
  <c r="AR166" i="1"/>
  <c r="AP166" i="1"/>
  <c r="AN166" i="1"/>
  <c r="AR165" i="1"/>
  <c r="AP165" i="1"/>
  <c r="AN165" i="1"/>
  <c r="AR164" i="1"/>
  <c r="AP164" i="1"/>
  <c r="AN164" i="1"/>
  <c r="AR163" i="1"/>
  <c r="AP163" i="1"/>
  <c r="AN163" i="1"/>
  <c r="AR162" i="1"/>
  <c r="AP162" i="1"/>
  <c r="AN162" i="1"/>
  <c r="AR161" i="1"/>
  <c r="AP161" i="1"/>
  <c r="AN161" i="1"/>
  <c r="AR160" i="1"/>
  <c r="AP160" i="1"/>
  <c r="AN160" i="1"/>
  <c r="AR159" i="1"/>
  <c r="AP159" i="1"/>
  <c r="AN159" i="1"/>
  <c r="AR158" i="1"/>
  <c r="AP158" i="1"/>
  <c r="AN158" i="1"/>
  <c r="AR157" i="1"/>
  <c r="AP157" i="1"/>
  <c r="AN157" i="1"/>
  <c r="AR156" i="1"/>
  <c r="AP156" i="1"/>
  <c r="AN156" i="1"/>
  <c r="AR155" i="1"/>
  <c r="AP155" i="1"/>
  <c r="AN155" i="1"/>
  <c r="AR154" i="1"/>
  <c r="AP154" i="1"/>
  <c r="AN154" i="1"/>
  <c r="AR153" i="1"/>
  <c r="AP153" i="1"/>
  <c r="AN153" i="1"/>
  <c r="AR152" i="1"/>
  <c r="AP152" i="1"/>
  <c r="AN152" i="1"/>
  <c r="AR151" i="1"/>
  <c r="AP151" i="1"/>
  <c r="AN151" i="1"/>
  <c r="AR150" i="1"/>
  <c r="AP150" i="1"/>
  <c r="AN150" i="1"/>
  <c r="AR149" i="1"/>
  <c r="AP149" i="1"/>
  <c r="AN149" i="1"/>
  <c r="AR148" i="1"/>
  <c r="AP148" i="1"/>
  <c r="AN148" i="1"/>
  <c r="AR147" i="1"/>
  <c r="AP147" i="1"/>
  <c r="AN147" i="1"/>
  <c r="AR146" i="1"/>
  <c r="AP146" i="1"/>
  <c r="AN146" i="1"/>
  <c r="AR145" i="1"/>
  <c r="AP145" i="1"/>
  <c r="AN145" i="1"/>
  <c r="AR144" i="1"/>
  <c r="AP144" i="1"/>
  <c r="AN144" i="1"/>
  <c r="AR143" i="1"/>
  <c r="AP143" i="1"/>
  <c r="AN143" i="1"/>
  <c r="AR142" i="1"/>
  <c r="AP142" i="1"/>
  <c r="AN142" i="1"/>
  <c r="AR141" i="1"/>
  <c r="AP141" i="1"/>
  <c r="AN141" i="1"/>
  <c r="AR140" i="1"/>
  <c r="AP140" i="1"/>
  <c r="AN140" i="1"/>
  <c r="AR139" i="1"/>
  <c r="AP139" i="1"/>
  <c r="AN139" i="1"/>
  <c r="AR138" i="1"/>
  <c r="AP138" i="1"/>
  <c r="AN138" i="1"/>
  <c r="AR137" i="1"/>
  <c r="AP137" i="1"/>
  <c r="AN137" i="1"/>
  <c r="AR136" i="1"/>
  <c r="AP136" i="1"/>
  <c r="AN136" i="1"/>
  <c r="AR135" i="1"/>
  <c r="AP135" i="1"/>
  <c r="AN135" i="1"/>
  <c r="AR134" i="1"/>
  <c r="AP134" i="1"/>
  <c r="AN134" i="1"/>
  <c r="AR133" i="1"/>
  <c r="AP133" i="1"/>
  <c r="AN133" i="1"/>
  <c r="AR132" i="1"/>
  <c r="AP132" i="1"/>
  <c r="AN132" i="1"/>
  <c r="AR131" i="1"/>
  <c r="AP131" i="1"/>
  <c r="AN131" i="1"/>
  <c r="AR130" i="1"/>
  <c r="AP130" i="1"/>
  <c r="AN130" i="1"/>
  <c r="AR129" i="1"/>
  <c r="AP129" i="1"/>
  <c r="AN129" i="1"/>
  <c r="AR128" i="1"/>
  <c r="AP128" i="1"/>
  <c r="AN128" i="1"/>
  <c r="AR127" i="1"/>
  <c r="AP127" i="1"/>
  <c r="AN127" i="1"/>
  <c r="AR126" i="1"/>
  <c r="AP126" i="1"/>
  <c r="AN126" i="1"/>
  <c r="AR125" i="1"/>
  <c r="AP125" i="1"/>
  <c r="AN125" i="1"/>
  <c r="AR124" i="1"/>
  <c r="AP124" i="1"/>
  <c r="AN124" i="1"/>
  <c r="AR123" i="1"/>
  <c r="AP123" i="1"/>
  <c r="AN123" i="1"/>
  <c r="AR122" i="1"/>
  <c r="AP122" i="1"/>
  <c r="AN122" i="1"/>
  <c r="AR121" i="1"/>
  <c r="AP121" i="1"/>
  <c r="AN121" i="1"/>
  <c r="AR120" i="1"/>
  <c r="AP120" i="1"/>
  <c r="AN120" i="1"/>
  <c r="AR119" i="1"/>
  <c r="AP119" i="1"/>
  <c r="AN119" i="1"/>
  <c r="AR118" i="1"/>
  <c r="AP118" i="1"/>
  <c r="AN118" i="1"/>
  <c r="AR117" i="1"/>
  <c r="AP117" i="1"/>
  <c r="AN117" i="1"/>
  <c r="AR116" i="1"/>
  <c r="AP116" i="1"/>
  <c r="AN116" i="1"/>
  <c r="AR115" i="1"/>
  <c r="AP115" i="1"/>
  <c r="AN115" i="1"/>
  <c r="AR114" i="1"/>
  <c r="AP114" i="1"/>
  <c r="AN114" i="1"/>
  <c r="AR113" i="1"/>
  <c r="AP113" i="1"/>
  <c r="AN113" i="1"/>
  <c r="AR112" i="1"/>
  <c r="AP112" i="1"/>
  <c r="AN112" i="1"/>
  <c r="AR111" i="1"/>
  <c r="AP111" i="1"/>
  <c r="AN111" i="1"/>
  <c r="AR110" i="1"/>
  <c r="AP110" i="1"/>
  <c r="AN110" i="1"/>
  <c r="AR109" i="1"/>
  <c r="AP109" i="1"/>
  <c r="AN109" i="1"/>
  <c r="AR108" i="1"/>
  <c r="AP108" i="1"/>
  <c r="AN108" i="1"/>
  <c r="AR107" i="1"/>
  <c r="AP107" i="1"/>
  <c r="AN107" i="1"/>
  <c r="AR106" i="1"/>
  <c r="AP106" i="1"/>
  <c r="AN106" i="1"/>
  <c r="AR105" i="1"/>
  <c r="AP105" i="1"/>
  <c r="AN105" i="1"/>
  <c r="AR104" i="1"/>
  <c r="AP104" i="1"/>
  <c r="AN104" i="1"/>
  <c r="AR103" i="1"/>
  <c r="AP103" i="1"/>
  <c r="AN103" i="1"/>
  <c r="AR102" i="1"/>
  <c r="AP102" i="1"/>
  <c r="AN102" i="1"/>
  <c r="AR101" i="1"/>
  <c r="AP101" i="1"/>
  <c r="AN101" i="1"/>
  <c r="AR99" i="1"/>
  <c r="AP99" i="1"/>
  <c r="AN99" i="1"/>
  <c r="AR97" i="1"/>
  <c r="AP97" i="1"/>
  <c r="AN97" i="1"/>
  <c r="AR96" i="1"/>
  <c r="AP96" i="1"/>
  <c r="AN96" i="1"/>
  <c r="AR95" i="1"/>
  <c r="AP95" i="1"/>
  <c r="AN95" i="1"/>
  <c r="AR94" i="1"/>
  <c r="AP94" i="1"/>
  <c r="AN94" i="1"/>
  <c r="AR93" i="1"/>
  <c r="AP93" i="1"/>
  <c r="AN93" i="1"/>
  <c r="AR92" i="1"/>
  <c r="AP92" i="1"/>
  <c r="AN92" i="1"/>
  <c r="AR91" i="1"/>
  <c r="AP91" i="1"/>
  <c r="AN91" i="1"/>
  <c r="AR90" i="1"/>
  <c r="AP90" i="1"/>
  <c r="AN90" i="1"/>
  <c r="AR89" i="1"/>
  <c r="AP89" i="1"/>
  <c r="AN89" i="1"/>
  <c r="AR88" i="1"/>
  <c r="AP88" i="1"/>
  <c r="AN88" i="1"/>
  <c r="AR86" i="1"/>
  <c r="AP86" i="1"/>
  <c r="AN86" i="1"/>
  <c r="AR85" i="1"/>
  <c r="AP85" i="1"/>
  <c r="AN85" i="1"/>
  <c r="AR84" i="1"/>
  <c r="AP84" i="1"/>
  <c r="AN84" i="1"/>
  <c r="AR83" i="1"/>
  <c r="AP83" i="1"/>
  <c r="AN83" i="1"/>
  <c r="AR82" i="1"/>
  <c r="AP82" i="1"/>
  <c r="AN82" i="1"/>
  <c r="AR81" i="1"/>
  <c r="AP81" i="1"/>
  <c r="AN81" i="1"/>
  <c r="AR80" i="1"/>
  <c r="AP80" i="1"/>
  <c r="AN80" i="1"/>
  <c r="AR79" i="1"/>
  <c r="AP79" i="1"/>
  <c r="AN79" i="1"/>
  <c r="AR78" i="1"/>
  <c r="AP78" i="1"/>
  <c r="AN78" i="1"/>
  <c r="AR77" i="1"/>
  <c r="AP77" i="1"/>
  <c r="AN77" i="1"/>
  <c r="AR76" i="1"/>
  <c r="AP76" i="1"/>
  <c r="AN76" i="1"/>
  <c r="AR75" i="1"/>
  <c r="AP75" i="1"/>
  <c r="AN75" i="1"/>
  <c r="AR74" i="1"/>
  <c r="AP74" i="1"/>
  <c r="AN74" i="1"/>
  <c r="AR73" i="1"/>
  <c r="AP73" i="1"/>
  <c r="AN73" i="1"/>
  <c r="AR72" i="1"/>
  <c r="AP72" i="1"/>
  <c r="AN72" i="1"/>
  <c r="AR71" i="1"/>
  <c r="AP71" i="1"/>
  <c r="AN71" i="1"/>
  <c r="AR70" i="1"/>
  <c r="AP70" i="1"/>
  <c r="AN70" i="1"/>
  <c r="AR69" i="1"/>
  <c r="AP69" i="1"/>
  <c r="AN69" i="1"/>
  <c r="AR68" i="1"/>
  <c r="AP68" i="1"/>
  <c r="AN68" i="1"/>
  <c r="AR67" i="1"/>
  <c r="AP67" i="1"/>
  <c r="AN67" i="1"/>
  <c r="AR66" i="1"/>
  <c r="AP66" i="1"/>
  <c r="AN66" i="1"/>
  <c r="AR65" i="1"/>
  <c r="AP65" i="1"/>
  <c r="AN65" i="1"/>
  <c r="AR64" i="1"/>
  <c r="AP64" i="1"/>
  <c r="AN64" i="1"/>
  <c r="AR63" i="1"/>
  <c r="AP63" i="1"/>
  <c r="AN63" i="1"/>
  <c r="AR62" i="1"/>
  <c r="AP62" i="1"/>
  <c r="AN62" i="1"/>
  <c r="AR61" i="1"/>
  <c r="AP61" i="1"/>
  <c r="AN61" i="1"/>
  <c r="AR60" i="1"/>
  <c r="AP60" i="1"/>
  <c r="AN60" i="1"/>
  <c r="AR59" i="1"/>
  <c r="AP59" i="1"/>
  <c r="AN59" i="1"/>
  <c r="AR58" i="1"/>
  <c r="AP58" i="1"/>
  <c r="AN58" i="1"/>
  <c r="AR57" i="1"/>
  <c r="AP57" i="1"/>
  <c r="AN57" i="1"/>
  <c r="AR56" i="1"/>
  <c r="AP56" i="1"/>
  <c r="AN56" i="1"/>
  <c r="AR55" i="1"/>
  <c r="AP55" i="1"/>
  <c r="AN55" i="1"/>
  <c r="AR54" i="1"/>
  <c r="AP54" i="1"/>
  <c r="AN54" i="1"/>
  <c r="AR53" i="1"/>
  <c r="AP53" i="1"/>
  <c r="AN53" i="1"/>
  <c r="AR52" i="1"/>
  <c r="AP52" i="1"/>
  <c r="AN52" i="1"/>
  <c r="AR51" i="1"/>
  <c r="AP51" i="1"/>
  <c r="AN51" i="1"/>
  <c r="AR50" i="1"/>
  <c r="AP50" i="1"/>
  <c r="AN50" i="1"/>
  <c r="AR49" i="1"/>
  <c r="AP49" i="1"/>
  <c r="AN49" i="1"/>
  <c r="AR48" i="1"/>
  <c r="AP48" i="1"/>
  <c r="AN48" i="1"/>
  <c r="AR47" i="1"/>
  <c r="AP47" i="1"/>
  <c r="AN47" i="1"/>
  <c r="AR46" i="1"/>
  <c r="AP46" i="1"/>
  <c r="AN46" i="1"/>
  <c r="AR45" i="1"/>
  <c r="AP45" i="1"/>
  <c r="AN45" i="1"/>
  <c r="AR44" i="1"/>
  <c r="AP44" i="1"/>
  <c r="AN44" i="1"/>
  <c r="AR43" i="1"/>
  <c r="AP43" i="1"/>
  <c r="AN43" i="1"/>
  <c r="AR42" i="1"/>
  <c r="AP42" i="1"/>
  <c r="AN42" i="1"/>
  <c r="AR41" i="1"/>
  <c r="AP41" i="1"/>
  <c r="AN41" i="1"/>
  <c r="AR40" i="1"/>
  <c r="AP40" i="1"/>
  <c r="AN40" i="1"/>
  <c r="AR39" i="1"/>
  <c r="AP39" i="1"/>
  <c r="AN39" i="1"/>
  <c r="AR38" i="1"/>
  <c r="AP38" i="1"/>
  <c r="AN38" i="1"/>
  <c r="AR37" i="1"/>
  <c r="AP37" i="1"/>
  <c r="AN37" i="1"/>
  <c r="AR36" i="1"/>
  <c r="AP36" i="1"/>
  <c r="AN36" i="1"/>
  <c r="AR35" i="1"/>
  <c r="AP35" i="1"/>
  <c r="AN35" i="1"/>
  <c r="AR34" i="1"/>
  <c r="AP34" i="1"/>
  <c r="AN34" i="1"/>
  <c r="AR33" i="1"/>
  <c r="AP33" i="1"/>
  <c r="AN33" i="1"/>
  <c r="AR32" i="1"/>
  <c r="AP32" i="1"/>
  <c r="AN32" i="1"/>
  <c r="AR31" i="1"/>
  <c r="AP31" i="1"/>
  <c r="AN31" i="1"/>
  <c r="AR30" i="1"/>
  <c r="AP30" i="1"/>
  <c r="AN30" i="1"/>
  <c r="AR29" i="1"/>
  <c r="AP29" i="1"/>
  <c r="AN29" i="1"/>
  <c r="AR28" i="1"/>
  <c r="AP28" i="1"/>
  <c r="AN28" i="1"/>
  <c r="AR27" i="1"/>
  <c r="AP27" i="1"/>
  <c r="AN27" i="1"/>
  <c r="AR26" i="1"/>
  <c r="AP26" i="1"/>
  <c r="AN26" i="1"/>
  <c r="AR25" i="1"/>
  <c r="AP25" i="1"/>
  <c r="AN25" i="1"/>
  <c r="AR24" i="1"/>
  <c r="AP24" i="1"/>
  <c r="AN24" i="1"/>
  <c r="AR23" i="1"/>
  <c r="AP23" i="1"/>
  <c r="AN23" i="1"/>
  <c r="AR22" i="1"/>
  <c r="AP22" i="1"/>
  <c r="AN22" i="1"/>
  <c r="AR21" i="1"/>
  <c r="AP21" i="1"/>
  <c r="AN21" i="1"/>
  <c r="AR20" i="1"/>
  <c r="AP20" i="1"/>
  <c r="AN20" i="1"/>
  <c r="AR19" i="1"/>
  <c r="AP19" i="1"/>
  <c r="AN19" i="1"/>
  <c r="AR18" i="1"/>
  <c r="AP18" i="1"/>
  <c r="AN18" i="1"/>
  <c r="AR17" i="1"/>
  <c r="AP17" i="1"/>
  <c r="AN17" i="1"/>
  <c r="AR16" i="1"/>
  <c r="AP16" i="1"/>
  <c r="AN16" i="1"/>
  <c r="AR15" i="1"/>
  <c r="AP15" i="1"/>
  <c r="AN15" i="1"/>
  <c r="AR14" i="1"/>
  <c r="AP14" i="1"/>
  <c r="AN14" i="1"/>
  <c r="AR13" i="1"/>
  <c r="AP13" i="1"/>
  <c r="AN13" i="1"/>
  <c r="AR12" i="1"/>
  <c r="AP12" i="1"/>
  <c r="AN12" i="1"/>
  <c r="AR11" i="1"/>
  <c r="AP11" i="1"/>
  <c r="AN11" i="1"/>
  <c r="AR10" i="1"/>
  <c r="AP10" i="1"/>
  <c r="AN10" i="1"/>
  <c r="AR9" i="1"/>
  <c r="AP9" i="1"/>
  <c r="AN9" i="1"/>
  <c r="AR8" i="1"/>
  <c r="AP8" i="1"/>
  <c r="AN8" i="1"/>
  <c r="AR7" i="1"/>
  <c r="AP7" i="1"/>
  <c r="AN7" i="1"/>
  <c r="AR6" i="1"/>
  <c r="AP6" i="1"/>
  <c r="AN6" i="1"/>
  <c r="AR5" i="1"/>
  <c r="AP5" i="1"/>
  <c r="AN5" i="1"/>
  <c r="AR4" i="1"/>
  <c r="AP4" i="1"/>
  <c r="AN4" i="1"/>
  <c r="AU3" i="1"/>
  <c r="AR3" i="1"/>
  <c r="AP3" i="1"/>
  <c r="AN3" i="1"/>
  <c r="L3" i="1"/>
  <c r="K3" i="1"/>
  <c r="K343" i="1" l="1"/>
  <c r="AR343" i="1"/>
  <c r="AN343" i="1"/>
  <c r="AP343" i="1"/>
  <c r="L343" i="1"/>
  <c r="AU343" i="1"/>
  <c r="AV228" i="1" l="1"/>
  <c r="AW228" i="1" s="1"/>
  <c r="AV329" i="1"/>
  <c r="AW329" i="1" s="1"/>
  <c r="AV266" i="1"/>
  <c r="AW266" i="1" s="1"/>
  <c r="AV227" i="1"/>
  <c r="AW227" i="1" s="1"/>
  <c r="AV98" i="1"/>
  <c r="AW98" i="1" s="1"/>
  <c r="AV224" i="1"/>
  <c r="AW224" i="1" s="1"/>
  <c r="AV222" i="1"/>
  <c r="AW222" i="1" s="1"/>
  <c r="AV223" i="1"/>
  <c r="AW223" i="1" s="1"/>
  <c r="AV100" i="1"/>
  <c r="AW100" i="1" s="1"/>
  <c r="AV101" i="1"/>
  <c r="AW101" i="1" s="1"/>
  <c r="AV265" i="1"/>
  <c r="AW265" i="1" s="1"/>
  <c r="AV200" i="1"/>
  <c r="AW200" i="1" s="1"/>
  <c r="AV225" i="1"/>
  <c r="AW225" i="1" s="1"/>
  <c r="AV195" i="1"/>
  <c r="AW195" i="1" s="1"/>
  <c r="AV194" i="1"/>
  <c r="AW194" i="1" s="1"/>
  <c r="AV205" i="1"/>
  <c r="AW205" i="1" s="1"/>
  <c r="AV226" i="1"/>
  <c r="AW226" i="1" s="1"/>
  <c r="AV87" i="1"/>
  <c r="AW87" i="1" s="1"/>
  <c r="AV153" i="1"/>
  <c r="AW153" i="1" s="1"/>
  <c r="AV74" i="1"/>
  <c r="AW74" i="1" s="1"/>
  <c r="AV113" i="1"/>
  <c r="AW113" i="1" s="1"/>
  <c r="AV45" i="1"/>
  <c r="AW45" i="1" s="1"/>
  <c r="AV86" i="1"/>
  <c r="AW86" i="1" s="1"/>
  <c r="AV143" i="1"/>
  <c r="AW143" i="1" s="1"/>
  <c r="AV9" i="1"/>
  <c r="AW9" i="1" s="1"/>
  <c r="AV155" i="1"/>
  <c r="AW155" i="1" s="1"/>
  <c r="AV185" i="1"/>
  <c r="AW185" i="1" s="1"/>
  <c r="AV240" i="1"/>
  <c r="AW240" i="1" s="1"/>
  <c r="AV299" i="1"/>
  <c r="AW299" i="1" s="1"/>
  <c r="AV274" i="1"/>
  <c r="AW274" i="1" s="1"/>
  <c r="AV311" i="1"/>
  <c r="AW311" i="1" s="1"/>
  <c r="AV25" i="1"/>
  <c r="AW25" i="1" s="1"/>
  <c r="AV163" i="1"/>
  <c r="AW163" i="1" s="1"/>
  <c r="AV187" i="1"/>
  <c r="AW187" i="1" s="1"/>
  <c r="AV210" i="1"/>
  <c r="AW210" i="1" s="1"/>
  <c r="AV244" i="1"/>
  <c r="AW244" i="1" s="1"/>
  <c r="AV267" i="1"/>
  <c r="AW267" i="1" s="1"/>
  <c r="AV282" i="1"/>
  <c r="AW282" i="1" s="1"/>
  <c r="AV307" i="1"/>
  <c r="AW307" i="1" s="1"/>
  <c r="AV338" i="1"/>
  <c r="AW338" i="1" s="1"/>
  <c r="AV221" i="1"/>
  <c r="AW221" i="1" s="1"/>
  <c r="AV259" i="1"/>
  <c r="AW259" i="1" s="1"/>
  <c r="AV278" i="1"/>
  <c r="AW278" i="1" s="1"/>
  <c r="AV321" i="1"/>
  <c r="AW321" i="1" s="1"/>
  <c r="AV289" i="1"/>
  <c r="AW289" i="1" s="1"/>
  <c r="AV290" i="1"/>
  <c r="AW290" i="1" s="1"/>
  <c r="AV318" i="1"/>
  <c r="AW318" i="1" s="1"/>
  <c r="AV247" i="1"/>
  <c r="AW247" i="1" s="1"/>
  <c r="AV293" i="1"/>
  <c r="AW293" i="1" s="1"/>
  <c r="AV121" i="1"/>
  <c r="AW121" i="1" s="1"/>
  <c r="AV133" i="1"/>
  <c r="AW133" i="1" s="1"/>
  <c r="AV70" i="1"/>
  <c r="AW70" i="1" s="1"/>
  <c r="AV169" i="1"/>
  <c r="AW169" i="1" s="1"/>
  <c r="AV209" i="1"/>
  <c r="AW209" i="1" s="1"/>
  <c r="AV330" i="1"/>
  <c r="AW330" i="1" s="1"/>
  <c r="AV239" i="1"/>
  <c r="AW239" i="1" s="1"/>
  <c r="AV306" i="1"/>
  <c r="AW306" i="1" s="1"/>
  <c r="AV281" i="1"/>
  <c r="AW281" i="1" s="1"/>
  <c r="AV115" i="1"/>
  <c r="AW115" i="1" s="1"/>
  <c r="AV123" i="1"/>
  <c r="AW123" i="1" s="1"/>
  <c r="AV53" i="1"/>
  <c r="AW53" i="1" s="1"/>
  <c r="AV105" i="1"/>
  <c r="AW105" i="1" s="1"/>
  <c r="AV102" i="1"/>
  <c r="AW102" i="1" s="1"/>
  <c r="AV151" i="1"/>
  <c r="AW151" i="1" s="1"/>
  <c r="AV141" i="1"/>
  <c r="AW141" i="1" s="1"/>
  <c r="AV75" i="1"/>
  <c r="AW75" i="1" s="1"/>
  <c r="AV171" i="1"/>
  <c r="AW171" i="1" s="1"/>
  <c r="AV179" i="1"/>
  <c r="AW179" i="1" s="1"/>
  <c r="AV129" i="1"/>
  <c r="AW129" i="1" s="1"/>
  <c r="AV256" i="1"/>
  <c r="AW256" i="1" s="1"/>
  <c r="AV61" i="1"/>
  <c r="AW61" i="1" s="1"/>
  <c r="AV8" i="1"/>
  <c r="AW8" i="1" s="1"/>
  <c r="AV12" i="1"/>
  <c r="AW12" i="1" s="1"/>
  <c r="AV16" i="1"/>
  <c r="AW16" i="1" s="1"/>
  <c r="AV20" i="1"/>
  <c r="AW20" i="1" s="1"/>
  <c r="AV24" i="1"/>
  <c r="AW24" i="1" s="1"/>
  <c r="AV28" i="1"/>
  <c r="AW28" i="1" s="1"/>
  <c r="AV32" i="1"/>
  <c r="AW32" i="1" s="1"/>
  <c r="AV36" i="1"/>
  <c r="AW36" i="1" s="1"/>
  <c r="AV40" i="1"/>
  <c r="AW40" i="1" s="1"/>
  <c r="AV44" i="1"/>
  <c r="AW44" i="1" s="1"/>
  <c r="AV48" i="1"/>
  <c r="AW48" i="1" s="1"/>
  <c r="AV52" i="1"/>
  <c r="AW52" i="1" s="1"/>
  <c r="AV56" i="1"/>
  <c r="AW56" i="1" s="1"/>
  <c r="AV60" i="1"/>
  <c r="AW60" i="1" s="1"/>
  <c r="AV64" i="1"/>
  <c r="AW64" i="1" s="1"/>
  <c r="AV72" i="1"/>
  <c r="AW72" i="1" s="1"/>
  <c r="AV83" i="1"/>
  <c r="AW83" i="1" s="1"/>
  <c r="AV88" i="1"/>
  <c r="AW88" i="1" s="1"/>
  <c r="AV92" i="1"/>
  <c r="AW92" i="1" s="1"/>
  <c r="AV104" i="1"/>
  <c r="AW104" i="1" s="1"/>
  <c r="AV7" i="1"/>
  <c r="AW7" i="1" s="1"/>
  <c r="AV11" i="1"/>
  <c r="AW11" i="1" s="1"/>
  <c r="AV15" i="1"/>
  <c r="AW15" i="1" s="1"/>
  <c r="AV19" i="1"/>
  <c r="AW19" i="1" s="1"/>
  <c r="AV23" i="1"/>
  <c r="AW23" i="1" s="1"/>
  <c r="AV27" i="1"/>
  <c r="AW27" i="1" s="1"/>
  <c r="AV31" i="1"/>
  <c r="AW31" i="1" s="1"/>
  <c r="AV35" i="1"/>
  <c r="AW35" i="1" s="1"/>
  <c r="AV39" i="1"/>
  <c r="AW39" i="1" s="1"/>
  <c r="AV43" i="1"/>
  <c r="AW43" i="1" s="1"/>
  <c r="AV47" i="1"/>
  <c r="AW47" i="1" s="1"/>
  <c r="AV51" i="1"/>
  <c r="AW51" i="1" s="1"/>
  <c r="AV59" i="1"/>
  <c r="AW59" i="1" s="1"/>
  <c r="AV63" i="1"/>
  <c r="AW63" i="1" s="1"/>
  <c r="AV67" i="1"/>
  <c r="AW67" i="1" s="1"/>
  <c r="AV77" i="1"/>
  <c r="AW77" i="1" s="1"/>
  <c r="AV10" i="1"/>
  <c r="AW10" i="1" s="1"/>
  <c r="AV18" i="1"/>
  <c r="AW18" i="1" s="1"/>
  <c r="AV26" i="1"/>
  <c r="AW26" i="1" s="1"/>
  <c r="AV34" i="1"/>
  <c r="AW34" i="1" s="1"/>
  <c r="AV42" i="1"/>
  <c r="AW42" i="1" s="1"/>
  <c r="AV50" i="1"/>
  <c r="AW50" i="1" s="1"/>
  <c r="AV58" i="1"/>
  <c r="AW58" i="1" s="1"/>
  <c r="AV66" i="1"/>
  <c r="AW66" i="1" s="1"/>
  <c r="AV71" i="1"/>
  <c r="AW71" i="1" s="1"/>
  <c r="AV76" i="1"/>
  <c r="AW76" i="1" s="1"/>
  <c r="AV82" i="1"/>
  <c r="AW82" i="1" s="1"/>
  <c r="AV96" i="1"/>
  <c r="AW96" i="1" s="1"/>
  <c r="AV103" i="1"/>
  <c r="AW103" i="1" s="1"/>
  <c r="AV128" i="1"/>
  <c r="AW128" i="1" s="1"/>
  <c r="AV132" i="1"/>
  <c r="AW132" i="1" s="1"/>
  <c r="AV136" i="1"/>
  <c r="AW136" i="1" s="1"/>
  <c r="AV140" i="1"/>
  <c r="AW140" i="1" s="1"/>
  <c r="AV144" i="1"/>
  <c r="AW144" i="1" s="1"/>
  <c r="AV148" i="1"/>
  <c r="AW148" i="1" s="1"/>
  <c r="AV152" i="1"/>
  <c r="AW152" i="1" s="1"/>
  <c r="AV156" i="1"/>
  <c r="AW156" i="1" s="1"/>
  <c r="AV160" i="1"/>
  <c r="AW160" i="1" s="1"/>
  <c r="AV110" i="1"/>
  <c r="AW110" i="1" s="1"/>
  <c r="AV116" i="1"/>
  <c r="AW116" i="1" s="1"/>
  <c r="AV124" i="1"/>
  <c r="AW124" i="1" s="1"/>
  <c r="AV201" i="1"/>
  <c r="AW201" i="1" s="1"/>
  <c r="AV208" i="1"/>
  <c r="AW208" i="1" s="1"/>
  <c r="AV94" i="1"/>
  <c r="AW94" i="1" s="1"/>
  <c r="AV126" i="1"/>
  <c r="AW126" i="1" s="1"/>
  <c r="AV134" i="1"/>
  <c r="AW134" i="1" s="1"/>
  <c r="AV189" i="1"/>
  <c r="AW189" i="1" s="1"/>
  <c r="AV197" i="1"/>
  <c r="AW197" i="1" s="1"/>
  <c r="AV206" i="1"/>
  <c r="AW206" i="1" s="1"/>
  <c r="AV229" i="1"/>
  <c r="AW229" i="1" s="1"/>
  <c r="AV241" i="1"/>
  <c r="AW241" i="1" s="1"/>
  <c r="AV257" i="1"/>
  <c r="AW257" i="1" s="1"/>
  <c r="AV272" i="1"/>
  <c r="AW272" i="1" s="1"/>
  <c r="AV279" i="1"/>
  <c r="AW279" i="1" s="1"/>
  <c r="AV14" i="1"/>
  <c r="AW14" i="1" s="1"/>
  <c r="AV30" i="1"/>
  <c r="AW30" i="1" s="1"/>
  <c r="AV46" i="1"/>
  <c r="AW46" i="1" s="1"/>
  <c r="AV62" i="1"/>
  <c r="AW62" i="1" s="1"/>
  <c r="AV79" i="1"/>
  <c r="AW79" i="1" s="1"/>
  <c r="AV90" i="1"/>
  <c r="AW90" i="1" s="1"/>
  <c r="AV97" i="1"/>
  <c r="AW97" i="1" s="1"/>
  <c r="AV108" i="1"/>
  <c r="AW108" i="1" s="1"/>
  <c r="AV114" i="1"/>
  <c r="AW114" i="1" s="1"/>
  <c r="AV122" i="1"/>
  <c r="AW122" i="1" s="1"/>
  <c r="AV130" i="1"/>
  <c r="AW130" i="1" s="1"/>
  <c r="AV138" i="1"/>
  <c r="AW138" i="1" s="1"/>
  <c r="AV146" i="1"/>
  <c r="AW146" i="1" s="1"/>
  <c r="AV154" i="1"/>
  <c r="AW154" i="1" s="1"/>
  <c r="AV162" i="1"/>
  <c r="AW162" i="1" s="1"/>
  <c r="AV164" i="1"/>
  <c r="AW164" i="1" s="1"/>
  <c r="AV166" i="1"/>
  <c r="AW166" i="1" s="1"/>
  <c r="AV168" i="1"/>
  <c r="AW168" i="1" s="1"/>
  <c r="AV170" i="1"/>
  <c r="AW170" i="1" s="1"/>
  <c r="AV172" i="1"/>
  <c r="AW172" i="1" s="1"/>
  <c r="AV174" i="1"/>
  <c r="AW174" i="1" s="1"/>
  <c r="AV176" i="1"/>
  <c r="AW176" i="1" s="1"/>
  <c r="AV178" i="1"/>
  <c r="AW178" i="1" s="1"/>
  <c r="AV180" i="1"/>
  <c r="AW180" i="1" s="1"/>
  <c r="AV182" i="1"/>
  <c r="AW182" i="1" s="1"/>
  <c r="AV184" i="1"/>
  <c r="AW184" i="1" s="1"/>
  <c r="AV186" i="1"/>
  <c r="AW186" i="1" s="1"/>
  <c r="AV188" i="1"/>
  <c r="AW188" i="1" s="1"/>
  <c r="AV193" i="1"/>
  <c r="AW193" i="1" s="1"/>
  <c r="AV196" i="1"/>
  <c r="AW196" i="1" s="1"/>
  <c r="AV6" i="1"/>
  <c r="AW6" i="1" s="1"/>
  <c r="AV106" i="1"/>
  <c r="AW106" i="1" s="1"/>
  <c r="AV150" i="1"/>
  <c r="AW150" i="1" s="1"/>
  <c r="AV158" i="1"/>
  <c r="AW158" i="1" s="1"/>
  <c r="AV249" i="1"/>
  <c r="AW249" i="1" s="1"/>
  <c r="AV253" i="1"/>
  <c r="AW253" i="1" s="1"/>
  <c r="AV268" i="1"/>
  <c r="AW268" i="1" s="1"/>
  <c r="AV112" i="1"/>
  <c r="AW112" i="1" s="1"/>
  <c r="AV120" i="1"/>
  <c r="AW120" i="1" s="1"/>
  <c r="AV190" i="1"/>
  <c r="AW190" i="1" s="1"/>
  <c r="AV198" i="1"/>
  <c r="AW198" i="1" s="1"/>
  <c r="AV212" i="1"/>
  <c r="AW212" i="1" s="1"/>
  <c r="AV216" i="1"/>
  <c r="AW216" i="1" s="1"/>
  <c r="AV220" i="1"/>
  <c r="AW220" i="1" s="1"/>
  <c r="AV230" i="1"/>
  <c r="AW230" i="1" s="1"/>
  <c r="AV234" i="1"/>
  <c r="AW234" i="1" s="1"/>
  <c r="AV238" i="1"/>
  <c r="AW238" i="1" s="1"/>
  <c r="AV242" i="1"/>
  <c r="AW242" i="1" s="1"/>
  <c r="AV246" i="1"/>
  <c r="AW246" i="1" s="1"/>
  <c r="AV250" i="1"/>
  <c r="AW250" i="1" s="1"/>
  <c r="AV254" i="1"/>
  <c r="AW254" i="1" s="1"/>
  <c r="AV258" i="1"/>
  <c r="AW258" i="1" s="1"/>
  <c r="AV262" i="1"/>
  <c r="AW262" i="1" s="1"/>
  <c r="AV269" i="1"/>
  <c r="AW269" i="1" s="1"/>
  <c r="AV273" i="1"/>
  <c r="AW273" i="1" s="1"/>
  <c r="AV277" i="1"/>
  <c r="AW277" i="1" s="1"/>
  <c r="AV280" i="1"/>
  <c r="AW280" i="1" s="1"/>
  <c r="AV284" i="1"/>
  <c r="AW284" i="1" s="1"/>
  <c r="AV288" i="1"/>
  <c r="AW288" i="1" s="1"/>
  <c r="AV292" i="1"/>
  <c r="AW292" i="1" s="1"/>
  <c r="AV296" i="1"/>
  <c r="AW296" i="1" s="1"/>
  <c r="AV301" i="1"/>
  <c r="AW301" i="1" s="1"/>
  <c r="AV305" i="1"/>
  <c r="AW305" i="1" s="1"/>
  <c r="AV309" i="1"/>
  <c r="AW309" i="1" s="1"/>
  <c r="AV313" i="1"/>
  <c r="AW313" i="1" s="1"/>
  <c r="AV317" i="1"/>
  <c r="AW317" i="1" s="1"/>
  <c r="AV320" i="1"/>
  <c r="AW320" i="1" s="1"/>
  <c r="AV324" i="1"/>
  <c r="AW324" i="1" s="1"/>
  <c r="AV328" i="1"/>
  <c r="AW328" i="1" s="1"/>
  <c r="AV332" i="1"/>
  <c r="AW332" i="1" s="1"/>
  <c r="AV336" i="1"/>
  <c r="AW336" i="1" s="1"/>
  <c r="AV340" i="1"/>
  <c r="AW340" i="1" s="1"/>
  <c r="AV22" i="1"/>
  <c r="AW22" i="1" s="1"/>
  <c r="AV38" i="1"/>
  <c r="AW38" i="1" s="1"/>
  <c r="AV54" i="1"/>
  <c r="AW54" i="1" s="1"/>
  <c r="AV69" i="1"/>
  <c r="AW69" i="1" s="1"/>
  <c r="AV84" i="1"/>
  <c r="AW84" i="1" s="1"/>
  <c r="AV118" i="1"/>
  <c r="AW118" i="1" s="1"/>
  <c r="AV142" i="1"/>
  <c r="AW142" i="1" s="1"/>
  <c r="AV192" i="1"/>
  <c r="AW192" i="1" s="1"/>
  <c r="AV204" i="1"/>
  <c r="AW204" i="1" s="1"/>
  <c r="AV211" i="1"/>
  <c r="AW211" i="1" s="1"/>
  <c r="AV215" i="1"/>
  <c r="AW215" i="1" s="1"/>
  <c r="AV219" i="1"/>
  <c r="AW219" i="1" s="1"/>
  <c r="AV233" i="1"/>
  <c r="AW233" i="1" s="1"/>
  <c r="AV237" i="1"/>
  <c r="AW237" i="1" s="1"/>
  <c r="AV245" i="1"/>
  <c r="AW245" i="1" s="1"/>
  <c r="AV261" i="1"/>
  <c r="AW261" i="1" s="1"/>
  <c r="AV276" i="1"/>
  <c r="AW276" i="1" s="1"/>
  <c r="AV283" i="1"/>
  <c r="AW283" i="1" s="1"/>
  <c r="AV291" i="1"/>
  <c r="AW291" i="1" s="1"/>
  <c r="AV304" i="1"/>
  <c r="AW304" i="1" s="1"/>
  <c r="AV312" i="1"/>
  <c r="AW312" i="1" s="1"/>
  <c r="AV319" i="1"/>
  <c r="AW319" i="1" s="1"/>
  <c r="AV327" i="1"/>
  <c r="AW327" i="1" s="1"/>
  <c r="AV335" i="1"/>
  <c r="AW335" i="1" s="1"/>
  <c r="AV287" i="1"/>
  <c r="AW287" i="1" s="1"/>
  <c r="AV295" i="1"/>
  <c r="AW295" i="1" s="1"/>
  <c r="AV300" i="1"/>
  <c r="AW300" i="1" s="1"/>
  <c r="AV308" i="1"/>
  <c r="AW308" i="1" s="1"/>
  <c r="AV316" i="1"/>
  <c r="AW316" i="1" s="1"/>
  <c r="AV323" i="1"/>
  <c r="AW323" i="1" s="1"/>
  <c r="AV331" i="1"/>
  <c r="AW331" i="1" s="1"/>
  <c r="AV339" i="1"/>
  <c r="AW339" i="1" s="1"/>
  <c r="AV107" i="1"/>
  <c r="AW107" i="1" s="1"/>
  <c r="AV13" i="1"/>
  <c r="AW13" i="1" s="1"/>
  <c r="AV73" i="1"/>
  <c r="AW73" i="1" s="1"/>
  <c r="AV65" i="1"/>
  <c r="AW65" i="1" s="1"/>
  <c r="AV199" i="1"/>
  <c r="AW199" i="1" s="1"/>
  <c r="AV95" i="1"/>
  <c r="AW95" i="1" s="1"/>
  <c r="AV177" i="1"/>
  <c r="AW177" i="1" s="1"/>
  <c r="AV203" i="1"/>
  <c r="AW203" i="1" s="1"/>
  <c r="AV252" i="1"/>
  <c r="AW252" i="1" s="1"/>
  <c r="AV217" i="1"/>
  <c r="AW217" i="1" s="1"/>
  <c r="AV255" i="1"/>
  <c r="AW255" i="1" s="1"/>
  <c r="AV207" i="1"/>
  <c r="AW207" i="1" s="1"/>
  <c r="AV310" i="1"/>
  <c r="AW310" i="1" s="1"/>
  <c r="AV341" i="1"/>
  <c r="AW341" i="1" s="1"/>
  <c r="AV109" i="1"/>
  <c r="AW109" i="1" s="1"/>
  <c r="AV21" i="1"/>
  <c r="AW21" i="1" s="1"/>
  <c r="AV17" i="1"/>
  <c r="AW17" i="1" s="1"/>
  <c r="AV131" i="1"/>
  <c r="AW131" i="1" s="1"/>
  <c r="AV243" i="1"/>
  <c r="AW243" i="1" s="1"/>
  <c r="AV4" i="1"/>
  <c r="AW4" i="1" s="1"/>
  <c r="AV99" i="1"/>
  <c r="AW99" i="1" s="1"/>
  <c r="AV117" i="1"/>
  <c r="AW117" i="1" s="1"/>
  <c r="AV125" i="1"/>
  <c r="AW125" i="1" s="1"/>
  <c r="AV29" i="1"/>
  <c r="AW29" i="1" s="1"/>
  <c r="AV78" i="1"/>
  <c r="AW78" i="1" s="1"/>
  <c r="AV89" i="1"/>
  <c r="AW89" i="1" s="1"/>
  <c r="AV91" i="1"/>
  <c r="AW91" i="1" s="1"/>
  <c r="AV33" i="1"/>
  <c r="AW33" i="1" s="1"/>
  <c r="AV80" i="1"/>
  <c r="AW80" i="1" s="1"/>
  <c r="AV127" i="1"/>
  <c r="AW127" i="1" s="1"/>
  <c r="AV159" i="1"/>
  <c r="AW159" i="1" s="1"/>
  <c r="AV137" i="1"/>
  <c r="AW137" i="1" s="1"/>
  <c r="AV149" i="1"/>
  <c r="AW149" i="1" s="1"/>
  <c r="AV41" i="1"/>
  <c r="AW41" i="1" s="1"/>
  <c r="AV139" i="1"/>
  <c r="AW139" i="1" s="1"/>
  <c r="AV165" i="1"/>
  <c r="AW165" i="1" s="1"/>
  <c r="AV173" i="1"/>
  <c r="AW173" i="1" s="1"/>
  <c r="AV181" i="1"/>
  <c r="AW181" i="1" s="1"/>
  <c r="AV214" i="1"/>
  <c r="AW214" i="1" s="1"/>
  <c r="AV232" i="1"/>
  <c r="AW232" i="1" s="1"/>
  <c r="AV260" i="1"/>
  <c r="AW260" i="1" s="1"/>
  <c r="AV271" i="1"/>
  <c r="AW271" i="1" s="1"/>
  <c r="AV286" i="1"/>
  <c r="AW286" i="1" s="1"/>
  <c r="AV315" i="1"/>
  <c r="AW315" i="1" s="1"/>
  <c r="AV326" i="1"/>
  <c r="AW326" i="1" s="1"/>
  <c r="AV231" i="1"/>
  <c r="AW231" i="1" s="1"/>
  <c r="AV285" i="1"/>
  <c r="AW285" i="1" s="1"/>
  <c r="AV337" i="1"/>
  <c r="AW337" i="1" s="1"/>
  <c r="AV297" i="1"/>
  <c r="AW297" i="1" s="1"/>
  <c r="AV325" i="1"/>
  <c r="AW325" i="1" s="1"/>
  <c r="AV298" i="1"/>
  <c r="AW298" i="1" s="1"/>
  <c r="AV334" i="1"/>
  <c r="AW334" i="1" s="1"/>
  <c r="AV263" i="1"/>
  <c r="AW263" i="1" s="1"/>
  <c r="AV314" i="1"/>
  <c r="AW314" i="1" s="1"/>
  <c r="AV55" i="1"/>
  <c r="AW55" i="1" s="1"/>
  <c r="AV85" i="1"/>
  <c r="AW85" i="1" s="1"/>
  <c r="AV111" i="1"/>
  <c r="AW111" i="1" s="1"/>
  <c r="AV119" i="1"/>
  <c r="AW119" i="1" s="1"/>
  <c r="AV5" i="1"/>
  <c r="AW5" i="1" s="1"/>
  <c r="AV37" i="1"/>
  <c r="AW37" i="1" s="1"/>
  <c r="AV68" i="1"/>
  <c r="AW68" i="1" s="1"/>
  <c r="AV93" i="1"/>
  <c r="AW93" i="1" s="1"/>
  <c r="AV49" i="1"/>
  <c r="AW49" i="1" s="1"/>
  <c r="AV81" i="1"/>
  <c r="AW81" i="1" s="1"/>
  <c r="AV135" i="1"/>
  <c r="AW135" i="1" s="1"/>
  <c r="AV191" i="1"/>
  <c r="AW191" i="1" s="1"/>
  <c r="AV145" i="1"/>
  <c r="AW145" i="1" s="1"/>
  <c r="AV157" i="1"/>
  <c r="AW157" i="1" s="1"/>
  <c r="AV57" i="1"/>
  <c r="AW57" i="1" s="1"/>
  <c r="AV147" i="1"/>
  <c r="AW147" i="1" s="1"/>
  <c r="AV167" i="1"/>
  <c r="AW167" i="1" s="1"/>
  <c r="AV175" i="1"/>
  <c r="AW175" i="1" s="1"/>
  <c r="AV183" i="1"/>
  <c r="AW183" i="1" s="1"/>
  <c r="AV202" i="1"/>
  <c r="AW202" i="1" s="1"/>
  <c r="AV161" i="1"/>
  <c r="AW161" i="1" s="1"/>
  <c r="AV218" i="1"/>
  <c r="AW218" i="1" s="1"/>
  <c r="AV236" i="1"/>
  <c r="AW236" i="1" s="1"/>
  <c r="AV248" i="1"/>
  <c r="AW248" i="1" s="1"/>
  <c r="AV264" i="1"/>
  <c r="AW264" i="1" s="1"/>
  <c r="AV275" i="1"/>
  <c r="AW275" i="1" s="1"/>
  <c r="AV294" i="1"/>
  <c r="AW294" i="1" s="1"/>
  <c r="AV322" i="1"/>
  <c r="AW322" i="1" s="1"/>
  <c r="AV213" i="1"/>
  <c r="AW213" i="1" s="1"/>
  <c r="AV235" i="1"/>
  <c r="AW235" i="1" s="1"/>
  <c r="AV251" i="1"/>
  <c r="AW251" i="1" s="1"/>
  <c r="AV302" i="1"/>
  <c r="AW302" i="1" s="1"/>
  <c r="AV333" i="1"/>
  <c r="AW333" i="1" s="1"/>
  <c r="AV303" i="1"/>
  <c r="AW303" i="1" s="1"/>
  <c r="AV342" i="1"/>
  <c r="AW342" i="1" s="1"/>
  <c r="AV270" i="1"/>
  <c r="AW270" i="1" s="1"/>
  <c r="C346" i="1"/>
  <c r="AV3" i="1"/>
  <c r="AW3" i="1" l="1"/>
  <c r="AW343" i="1" l="1"/>
  <c r="AV343" i="1"/>
</calcChain>
</file>

<file path=xl/sharedStrings.xml><?xml version="1.0" encoding="utf-8"?>
<sst xmlns="http://schemas.openxmlformats.org/spreadsheetml/2006/main" count="2669" uniqueCount="339">
  <si>
    <t>$100,000.00</t>
  </si>
  <si>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</si>
  <si>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</si>
  <si>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</si>
  <si>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</si>
  <si>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</si>
  <si>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</si>
  <si>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</si>
  <si>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</si>
  <si>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</si>
  <si>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</si>
  <si>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BENEFITTED ACRES</t>
  </si>
  <si>
    <t>ACRES IN WATERSHED NOT BENEFITTED</t>
  </si>
  <si>
    <t>NONCONVERTED WETLAND ACRES</t>
  </si>
  <si>
    <t>CLASS 1 ACRES</t>
  </si>
  <si>
    <t>RED = CLASS 1 BENEFIT</t>
  </si>
  <si>
    <t>CLASS 2 ACRES</t>
  </si>
  <si>
    <t>YELLOW = CLASS 2 BENEFIT</t>
  </si>
  <si>
    <t>CLASS 3 ACRES</t>
  </si>
  <si>
    <t>GREEN = CLASS 3 BENEFIT</t>
  </si>
  <si>
    <t>CLASS 4 ACRES</t>
  </si>
  <si>
    <t>BLUE = CLASS 4 BENEFIT</t>
  </si>
  <si>
    <t>URBAN RESIDENTIAL ACRES</t>
  </si>
  <si>
    <t>URBAN RESIDENTIAL BENEFIT</t>
  </si>
  <si>
    <t>INDUSTRIAL ACRES</t>
  </si>
  <si>
    <t>INDUSTRIAL BENEFIT</t>
  </si>
  <si>
    <t>RESIDENTIAL ACRES</t>
  </si>
  <si>
    <t>RESIDENTIAL BENEFIT</t>
  </si>
  <si>
    <t>WOODLOT ACRES</t>
  </si>
  <si>
    <t>WOODLOT BENEFIT</t>
  </si>
  <si>
    <t>FEDERAL LAND ACRES</t>
  </si>
  <si>
    <t>CREP ACRES</t>
  </si>
  <si>
    <t>CREP BENEFIT</t>
  </si>
  <si>
    <t>ROAD ACRES</t>
  </si>
  <si>
    <t>ROAD BENEFIT</t>
  </si>
  <si>
    <t>RECREATIONAL TRAIL ACRES</t>
  </si>
  <si>
    <t>RECREATIONAL TRAIL BENEFIT</t>
  </si>
  <si>
    <t>CLASS A GRASS STRIP ACRES</t>
  </si>
  <si>
    <t>CLASS A GRASS STRIP DAMAGES</t>
  </si>
  <si>
    <t>CLASS B GRASS STRIP ACRES</t>
  </si>
  <si>
    <t>CLASS B GRASS STRIP DAMAGES</t>
  </si>
  <si>
    <t>WETLAND BUFFER STRIP</t>
  </si>
  <si>
    <t>WETLAND BUFFER STRIP DAMAGES</t>
  </si>
  <si>
    <t>DITCH ACRES</t>
  </si>
  <si>
    <t>NON-BENEFITTED ACRES</t>
  </si>
  <si>
    <t>TOTAL PARCEL BENEFITS</t>
  </si>
  <si>
    <t>PERCENT TOTAL BENEFITS</t>
  </si>
  <si>
    <t>NOTIONAL ASSESSMENT ON $100,000 REPAIR</t>
  </si>
  <si>
    <t>CLASS 5 ACRES</t>
  </si>
  <si>
    <t>CLASS 5 BEENFIT</t>
  </si>
  <si>
    <t>CLASS 6 ACRE</t>
  </si>
  <si>
    <t>CLASS 6 BENEFIT</t>
  </si>
  <si>
    <t>CLASS 7 ACRES</t>
  </si>
  <si>
    <t>CLASS 7 BENEFIT</t>
  </si>
  <si>
    <t>CLASS 8 ACRES</t>
  </si>
  <si>
    <t>CLASS 8 BENEFIT</t>
  </si>
  <si>
    <t>PROTECTION ACRES</t>
  </si>
  <si>
    <t>PROTECTION BENEFITS</t>
  </si>
  <si>
    <t>05-007-0560</t>
  </si>
  <si>
    <t>GERALD R &amp; GEORGIA M STORMS</t>
  </si>
  <si>
    <t>7750 RUTZ LAKE RD</t>
  </si>
  <si>
    <t>WACONIA MN 55387-0000</t>
  </si>
  <si>
    <t>SENW</t>
  </si>
  <si>
    <t>07</t>
  </si>
  <si>
    <t>159</t>
  </si>
  <si>
    <t>048</t>
  </si>
  <si>
    <t>SWNE</t>
  </si>
  <si>
    <t>05-007-0580</t>
  </si>
  <si>
    <t>KEITH F URBANIAK</t>
  </si>
  <si>
    <t>502 FRANKLIN AVE E</t>
  </si>
  <si>
    <t>KENNEDY MN 56733-0000</t>
  </si>
  <si>
    <t>05-007-0600</t>
  </si>
  <si>
    <t>KITTSON PROPERTIES LLC</t>
  </si>
  <si>
    <t>14854 HWY 17</t>
  </si>
  <si>
    <t>GRAFTON ND 58237-0000</t>
  </si>
  <si>
    <t>05-007-0640</t>
  </si>
  <si>
    <t>ROGER &amp; JUDITH DZIENGEL RV TR</t>
  </si>
  <si>
    <t>1535 290TH AVE</t>
  </si>
  <si>
    <t>SWSW</t>
  </si>
  <si>
    <t>NWSW</t>
  </si>
  <si>
    <t>SWNW</t>
  </si>
  <si>
    <t>NESW</t>
  </si>
  <si>
    <t>SESW</t>
  </si>
  <si>
    <t>NENW</t>
  </si>
  <si>
    <t>NWNW</t>
  </si>
  <si>
    <t>05-007-0660</t>
  </si>
  <si>
    <t>ALLEN P &amp; SUSAN M CONVERSE</t>
  </si>
  <si>
    <t>1664 390TH AVE</t>
  </si>
  <si>
    <t>HALMA MN 56729-0000</t>
  </si>
  <si>
    <t>SWSE</t>
  </si>
  <si>
    <t>NWSE</t>
  </si>
  <si>
    <t>SENE</t>
  </si>
  <si>
    <t>NESE</t>
  </si>
  <si>
    <t>SESE</t>
  </si>
  <si>
    <t>05-008-0710</t>
  </si>
  <si>
    <t>08</t>
  </si>
  <si>
    <t>05-008-0740</t>
  </si>
  <si>
    <t>LANDX</t>
  </si>
  <si>
    <t>8309 140TH AVE SE</t>
  </si>
  <si>
    <t>MILNOR ND 58060-0000</t>
  </si>
  <si>
    <t>AARON P KIRKEBY</t>
  </si>
  <si>
    <t>1371 300TH AVE</t>
  </si>
  <si>
    <t>09</t>
  </si>
  <si>
    <t>05-010-0840</t>
  </si>
  <si>
    <t>10</t>
  </si>
  <si>
    <t>NENE</t>
  </si>
  <si>
    <t>05-010-0900</t>
  </si>
  <si>
    <t>WAYNE C &amp; SUSAN KOLAND</t>
  </si>
  <si>
    <t>16218 160TH ST NE</t>
  </si>
  <si>
    <t>THIEF RIVER FALLS MN 56701-0000</t>
  </si>
  <si>
    <t>05-011-0920</t>
  </si>
  <si>
    <t>JAMES &amp; DIANA TUNHEIM</t>
  </si>
  <si>
    <t>6061 SUMMIT CT S</t>
  </si>
  <si>
    <t>COTTAGE GROVE MN 55016-0000</t>
  </si>
  <si>
    <t>NWNE</t>
  </si>
  <si>
    <t>11</t>
  </si>
  <si>
    <t>05-011-0940</t>
  </si>
  <si>
    <t>MICHAEL &amp; VEANN GREEN</t>
  </si>
  <si>
    <t>2940 150TH ST</t>
  </si>
  <si>
    <t>KENNEDY MN 56733-9509</t>
  </si>
  <si>
    <t>05-011-0960</t>
  </si>
  <si>
    <t>ARDYCE PETERSON</t>
  </si>
  <si>
    <t>N9352 ANACKER RD</t>
  </si>
  <si>
    <t>PORTAGE WI 53901-9496</t>
  </si>
  <si>
    <t>05-011-0980</t>
  </si>
  <si>
    <t>CURTIS &amp; SANDRA KOLAND</t>
  </si>
  <si>
    <t>3261 CARIBOU ST N</t>
  </si>
  <si>
    <t>WASILLA AK 99654-0000</t>
  </si>
  <si>
    <t>05-011-1000</t>
  </si>
  <si>
    <t>PAUL D DZIENGEL</t>
  </si>
  <si>
    <t>1407 300TH AVE</t>
  </si>
  <si>
    <t>05-011-1010</t>
  </si>
  <si>
    <t>KITTSON MARSHALL WATER</t>
  </si>
  <si>
    <t>PO BOX 99</t>
  </si>
  <si>
    <t>LAKE BRONSON MN 56734-0099</t>
  </si>
  <si>
    <t>05-011-1020</t>
  </si>
  <si>
    <t>05-011-1030</t>
  </si>
  <si>
    <t>CHARLES A DZIENGEL ETAL</t>
  </si>
  <si>
    <t>1643 300TH AVE</t>
  </si>
  <si>
    <t>05-014-1300</t>
  </si>
  <si>
    <t>14</t>
  </si>
  <si>
    <t>05-014-1305</t>
  </si>
  <si>
    <t>05-014-1310</t>
  </si>
  <si>
    <t>AARON P. KIRKEBY</t>
  </si>
  <si>
    <t>1371 300TH AVENUE</t>
  </si>
  <si>
    <t>05-014-1320</t>
  </si>
  <si>
    <t>05-014-1360</t>
  </si>
  <si>
    <t>KYLE LANGEN</t>
  </si>
  <si>
    <t>PO BOX 234</t>
  </si>
  <si>
    <t>KENNEDY MN 56733-0133</t>
  </si>
  <si>
    <t>05-015-1420</t>
  </si>
  <si>
    <t>15</t>
  </si>
  <si>
    <t>05-015-1440</t>
  </si>
  <si>
    <t>05-016-1520</t>
  </si>
  <si>
    <t>16</t>
  </si>
  <si>
    <t>05-016-1540</t>
  </si>
  <si>
    <t>MARY M PADGET ETAL</t>
  </si>
  <si>
    <t>946 VENITA DRIVE</t>
  </si>
  <si>
    <t>ODESSA MO 64076-0000</t>
  </si>
  <si>
    <t>05-016-1560</t>
  </si>
  <si>
    <t>PHILLIP C LARSON</t>
  </si>
  <si>
    <t>33254 CO RD 28</t>
  </si>
  <si>
    <t>ROSEAU MN 56751-0000</t>
  </si>
  <si>
    <t>05-017-1660</t>
  </si>
  <si>
    <t>17</t>
  </si>
  <si>
    <t>18</t>
  </si>
  <si>
    <t>05-018-1740</t>
  </si>
  <si>
    <t>ALERUS FINANCIAL PROPERTY OPS</t>
  </si>
  <si>
    <t>PO BOX 6001</t>
  </si>
  <si>
    <t>GRAND FORKS ND 58206-6001</t>
  </si>
  <si>
    <t>05-018-1750</t>
  </si>
  <si>
    <t>27-007-0720</t>
  </si>
  <si>
    <t>THE CLARE ALTON CARLSON AND LISA JOY CARLSON JT REV TR</t>
  </si>
  <si>
    <t>929 1ST ST N</t>
  </si>
  <si>
    <t>BISMARCK ND 58501-3517</t>
  </si>
  <si>
    <t>049</t>
  </si>
  <si>
    <t>27-007-0740</t>
  </si>
  <si>
    <t>VALLEY BEET FARMS INC</t>
  </si>
  <si>
    <t>PO BOX 877</t>
  </si>
  <si>
    <t>HALLOCK MN 56728-0000</t>
  </si>
  <si>
    <t>27-008-0800</t>
  </si>
  <si>
    <t>DANIEL LUNDBERG ETAL</t>
  </si>
  <si>
    <t>PO BOX 154</t>
  </si>
  <si>
    <t>27-008-0820</t>
  </si>
  <si>
    <t>WILLIAM L LINDBERG IRREVOC TR</t>
  </si>
  <si>
    <t>1449 220TH AVE</t>
  </si>
  <si>
    <t>27-009-0920</t>
  </si>
  <si>
    <t>27-009-0960</t>
  </si>
  <si>
    <t>27-009-0980</t>
  </si>
  <si>
    <t>27-010-1020</t>
  </si>
  <si>
    <t>PAUL R HARRIS,TRTEE</t>
  </si>
  <si>
    <t>5945 EWING AVE S</t>
  </si>
  <si>
    <t>EDINA MN 55410-0000</t>
  </si>
  <si>
    <t>27-010-1080</t>
  </si>
  <si>
    <t>27-010-1100</t>
  </si>
  <si>
    <t>27-010-1120</t>
  </si>
  <si>
    <t>27-011-1280</t>
  </si>
  <si>
    <t>ROBERT S BOYCHUK</t>
  </si>
  <si>
    <t>609 11TH ST SE</t>
  </si>
  <si>
    <t>27-011-1300</t>
  </si>
  <si>
    <t>LORRAINE J HENNUM</t>
  </si>
  <si>
    <t>1305 SOO ST</t>
  </si>
  <si>
    <t>ENDERLIN ND 58027-1440</t>
  </si>
  <si>
    <t>27-011-1340</t>
  </si>
  <si>
    <t>THE JOHN AND NANCY WEBSTER REVOCABLE TRUST</t>
  </si>
  <si>
    <t>2430 140TH ST</t>
  </si>
  <si>
    <t>27-011-1360</t>
  </si>
  <si>
    <t>KATHERINE J SWENSON</t>
  </si>
  <si>
    <t>8250 KIRKWOOD LANE UNIT</t>
  </si>
  <si>
    <t>MAPLE GROVE MN 55369-0000</t>
  </si>
  <si>
    <t>27-011-1380</t>
  </si>
  <si>
    <t>TODD HENNUM &amp; JEFFREY HENNUM</t>
  </si>
  <si>
    <t>3824 22ND ST S</t>
  </si>
  <si>
    <t>FARGO ND 58104-0000</t>
  </si>
  <si>
    <t>27-011-1420</t>
  </si>
  <si>
    <t>27-012-1440</t>
  </si>
  <si>
    <t>PAUL A SUNDBERG</t>
  </si>
  <si>
    <t>2235 OAKLEY GREEN DR</t>
  </si>
  <si>
    <t>SUN CITY CENTER FL 33573-0000</t>
  </si>
  <si>
    <t>12</t>
  </si>
  <si>
    <t>27-012-1460</t>
  </si>
  <si>
    <t>27-012-1480</t>
  </si>
  <si>
    <t>27-012-1490</t>
  </si>
  <si>
    <t>27-012-1500</t>
  </si>
  <si>
    <t>27-012-1520</t>
  </si>
  <si>
    <t>27-013-1540</t>
  </si>
  <si>
    <t>13</t>
  </si>
  <si>
    <t>27-014-1560</t>
  </si>
  <si>
    <t>THOMAS J DEERE</t>
  </si>
  <si>
    <t>8675 EDEN CT</t>
  </si>
  <si>
    <t>UNION KY 41091-0000</t>
  </si>
  <si>
    <t>27-014-1570</t>
  </si>
  <si>
    <t>27-014-1580</t>
  </si>
  <si>
    <t>KAREN EVANS</t>
  </si>
  <si>
    <t>1549 240TH AVE</t>
  </si>
  <si>
    <t>27-014-1590</t>
  </si>
  <si>
    <t>27-014-1600</t>
  </si>
  <si>
    <t>ROBERT E GREGORY</t>
  </si>
  <si>
    <t>2592 BERKSHIRE RD</t>
  </si>
  <si>
    <t>CLEVELAND HEIGHTS OH 44106-0000</t>
  </si>
  <si>
    <t>27-014-1640</t>
  </si>
  <si>
    <t>27-014-1660</t>
  </si>
  <si>
    <t>SVEA TOWNSHIP</t>
  </si>
  <si>
    <t>1914 150TH ST</t>
  </si>
  <si>
    <t>27-015-1720</t>
  </si>
  <si>
    <t>MARY THEEL</t>
  </si>
  <si>
    <t>1544 BUCCANEER PLACE</t>
  </si>
  <si>
    <t>BISMARCK ND 58504-8982</t>
  </si>
  <si>
    <t>27-015-1730</t>
  </si>
  <si>
    <t>PATRICIA BERNHOFT</t>
  </si>
  <si>
    <t>6600 LYNDALE AVE S  #805</t>
  </si>
  <si>
    <t>RICHFIELD MN 55423-0000</t>
  </si>
  <si>
    <t>27-015-1740</t>
  </si>
  <si>
    <t>KURTIS R &amp; LISA R KRAULIK</t>
  </si>
  <si>
    <t>2380 STATE HWY 11</t>
  </si>
  <si>
    <t>KENNEDY MN 56733-9501</t>
  </si>
  <si>
    <t>27-016-1760</t>
  </si>
  <si>
    <t>ROBERT F &amp; JOYCE L LARSON</t>
  </si>
  <si>
    <t>31447 408TH AVE</t>
  </si>
  <si>
    <t>27-016-1780</t>
  </si>
  <si>
    <t>RALPH H &amp; KATHRYN M HERSETH</t>
  </si>
  <si>
    <t>7 1/2 11TH AVE SE</t>
  </si>
  <si>
    <t>27-016-1800</t>
  </si>
  <si>
    <t>27-016-1840</t>
  </si>
  <si>
    <t>27-016-1860</t>
  </si>
  <si>
    <t>27-016-1880</t>
  </si>
  <si>
    <t>27-016-1920</t>
  </si>
  <si>
    <t>JAMES J MUMEY FAMILY TRUST</t>
  </si>
  <si>
    <t>7185 CEDARWOOD CIR</t>
  </si>
  <si>
    <t>BOULDER CO 80301-0000</t>
  </si>
  <si>
    <t>27-016-1940</t>
  </si>
  <si>
    <t>SCOTT KLEIN</t>
  </si>
  <si>
    <t>1946 200TH ST</t>
  </si>
  <si>
    <t>27-017-1960</t>
  </si>
  <si>
    <t>DONALD &amp; MARY HUOT</t>
  </si>
  <si>
    <t>239 GOLF CT</t>
  </si>
  <si>
    <t>COLD SPRING MN 56320-0000</t>
  </si>
  <si>
    <t>27-017-1980</t>
  </si>
  <si>
    <t>PATTI L. GUSTAFSON</t>
  </si>
  <si>
    <t>PO BOX 399</t>
  </si>
  <si>
    <t>HALLOCK MN 56728--000</t>
  </si>
  <si>
    <t>27-017-2000</t>
  </si>
  <si>
    <t>27-017-2020</t>
  </si>
  <si>
    <t>KENNETH J URBANIAK LVG TRUST</t>
  </si>
  <si>
    <t>204 ATLANTIC AVE S PO BOX 95</t>
  </si>
  <si>
    <t>KENNEDY MN 56733-0095</t>
  </si>
  <si>
    <t>27-018-2060</t>
  </si>
  <si>
    <t>THOMAS &amp; ALISON GRZADZIELESKI</t>
  </si>
  <si>
    <t>1242 180TH AVE</t>
  </si>
  <si>
    <t>DRAYTON ND 58225-0000</t>
  </si>
  <si>
    <t>27-018-2080</t>
  </si>
  <si>
    <t>JEROD &amp; STEPHANIE HANSON</t>
  </si>
  <si>
    <t>1952 175TH AVE</t>
  </si>
  <si>
    <t>HALLOCK MN 56728-9427</t>
  </si>
  <si>
    <t>27-023-2480</t>
  </si>
  <si>
    <t>SCOTT M KRAULIK LIVING TRUST</t>
  </si>
  <si>
    <t>39548 450TH ST NW</t>
  </si>
  <si>
    <t>STEPHEN MN 56757-0000</t>
  </si>
  <si>
    <t>23</t>
  </si>
  <si>
    <t>27-023-2500</t>
  </si>
  <si>
    <t>USTH 75</t>
  </si>
  <si>
    <t>CSAH 23</t>
  </si>
  <si>
    <t>CR-61</t>
  </si>
  <si>
    <t>CSAH 13</t>
  </si>
  <si>
    <t>250TH AVE</t>
  </si>
  <si>
    <t>T-107</t>
  </si>
  <si>
    <t>T-144</t>
  </si>
  <si>
    <t>200TH AVE</t>
  </si>
  <si>
    <t>210TH AVE</t>
  </si>
  <si>
    <t>T-56</t>
  </si>
  <si>
    <t>140TH ST</t>
  </si>
  <si>
    <t>290TH AVE</t>
  </si>
  <si>
    <t>230TH AVE</t>
  </si>
  <si>
    <t>240TH AVE</t>
  </si>
  <si>
    <t>T-227</t>
  </si>
  <si>
    <t>T-213</t>
  </si>
  <si>
    <t>270TH AVE</t>
  </si>
  <si>
    <t>TOTAL WATERSHED ACRES:</t>
  </si>
  <si>
    <t>FEDERAL ROADS</t>
  </si>
  <si>
    <t>KITTSON CO ROADS</t>
  </si>
  <si>
    <t>SVEA TWP ROADS</t>
  </si>
  <si>
    <t>DAVIS TWP ROADS</t>
  </si>
  <si>
    <t>KENNEDY MN 56733</t>
  </si>
  <si>
    <t>BRAD SCOTT 3920 HIGHWAY 2 WEST</t>
  </si>
  <si>
    <t>BEMIDJI MN 56601</t>
  </si>
  <si>
    <t>KITTSON HWY DEPT. 401 2ND STREET SW</t>
  </si>
  <si>
    <t>HALLOCK MN 56728</t>
  </si>
  <si>
    <t>JEFF MORTENSON 1914 150TH ST</t>
  </si>
  <si>
    <t>THOMAS DOWDLE 2844 150TH ST</t>
  </si>
  <si>
    <t>4105 LEXINGTON AVE NE</t>
  </si>
  <si>
    <t>ST PAUL MN 55126</t>
  </si>
  <si>
    <t>BURLINGTON NORTHERN SANTA FE</t>
  </si>
  <si>
    <t>05-099-3480</t>
  </si>
  <si>
    <t xml:space="preserve">                                                                                                                                                    </t>
  </si>
  <si>
    <t>27-014-1620</t>
  </si>
  <si>
    <t>27-014-1680</t>
  </si>
  <si>
    <t>27-016-1900</t>
  </si>
  <si>
    <t>T-147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</si>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</sst>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#,##0.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EA98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BE4F1"/>
        <bgColor indexed="64"/>
      </patternFill>
    </fill>
    <fill>
      <patternFill patternType="solid">
        <fgColor rgb="FFBBF1ED"/>
        <bgColor indexed="64"/>
      </patternFill>
    </fill>
    <fill>
      <patternFill patternType="solid">
        <fgColor rgb="FFCFBDEF"/>
        <bgColor indexed="64"/>
      </patternFill>
    </fill>
    <fill>
      <patternFill patternType="solid">
        <fgColor rgb="FFEDBDE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4" fontId="1" fillId="4" borderId="0" xfId="0" applyNumberFormat="1" applyFont="1" applyFill="1" applyAlignment="1">
      <alignment horizontal="center"/>
    </xf>
    <xf numFmtId="4" fontId="1" fillId="5" borderId="0" xfId="0" applyNumberFormat="1" applyFont="1" applyFill="1" applyAlignment="1">
      <alignment horizontal="center"/>
    </xf>
    <xf numFmtId="4" fontId="1" fillId="6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center"/>
    </xf>
    <xf numFmtId="4" fontId="1" fillId="8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9" borderId="0" xfId="0" applyNumberFormat="1" applyFont="1" applyFill="1" applyAlignment="1">
      <alignment horizontal="center"/>
    </xf>
    <xf numFmtId="4" fontId="1" fillId="10" borderId="0" xfId="0" applyNumberFormat="1" applyFont="1" applyFill="1" applyAlignment="1">
      <alignment horizontal="center"/>
    </xf>
    <xf numFmtId="4" fontId="1" fillId="11" borderId="0" xfId="0" applyNumberFormat="1" applyFont="1" applyFill="1" applyAlignment="1">
      <alignment horizontal="center"/>
    </xf>
    <xf numFmtId="4" fontId="1" fillId="1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0" fontId="2" fillId="9" borderId="0" xfId="0" applyFont="1" applyFill="1" applyAlignment="1">
      <alignment horizontal="center" wrapText="1"/>
    </xf>
    <xf numFmtId="0" fontId="2" fillId="10" borderId="0" xfId="0" applyFont="1" applyFill="1" applyAlignment="1">
      <alignment horizontal="center" wrapText="1"/>
    </xf>
    <xf numFmtId="0" fontId="2" fillId="11" borderId="0" xfId="0" applyFont="1" applyFill="1" applyAlignment="1">
      <alignment horizontal="center" wrapText="1"/>
    </xf>
    <xf numFmtId="0" fontId="2" fillId="12" borderId="0" xfId="0" applyFont="1" applyFill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1" fillId="8" borderId="1" xfId="0" applyNumberFormat="1" applyFont="1" applyFill="1" applyBorder="1" applyAlignment="1">
      <alignment horizontal="center"/>
    </xf>
    <xf numFmtId="4" fontId="1" fillId="9" borderId="1" xfId="0" applyNumberFormat="1" applyFont="1" applyFill="1" applyBorder="1" applyAlignment="1">
      <alignment horizontal="center"/>
    </xf>
    <xf numFmtId="4" fontId="1" fillId="10" borderId="1" xfId="0" applyNumberFormat="1" applyFont="1" applyFill="1" applyBorder="1" applyAlignment="1">
      <alignment horizontal="center"/>
    </xf>
    <xf numFmtId="4" fontId="1" fillId="11" borderId="1" xfId="0" applyNumberFormat="1" applyFont="1" applyFill="1" applyBorder="1" applyAlignment="1">
      <alignment horizontal="center"/>
    </xf>
    <xf numFmtId="4" fontId="1" fillId="1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" fontId="1" fillId="13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6"/>
  <sheetViews>
    <sheetView tabSelected="1" workbookViewId="0">
      <pane xSplit="1" ySplit="2" topLeftCell="B222" activePane="bottomRight" state="frozen"/>
      <selection pane="topRight" activeCell="B1" sqref="B1"/>
      <selection pane="bottomLeft" activeCell="A3" sqref="A3"/>
      <selection pane="bottomRight" activeCell="J230" sqref="J230"/>
    </sheetView>
  </sheetViews>
  <sheetFormatPr defaultRowHeight="15" x14ac:dyDescent="0.25"/>
  <cols>
    <col min="1" max="1" width="14.7109375" style="1" customWidth="1"/>
    <col min="2" max="2" width="35.7109375" style="1" customWidth="1"/>
    <col min="3" max="3" width="30.7109375" style="1" customWidth="1"/>
    <col min="4" max="4" width="25.7109375" style="1" customWidth="1"/>
    <col min="5" max="5" width="20.7109375" style="1" customWidth="1"/>
    <col min="6" max="8" width="9.7109375" style="1" customWidth="1"/>
    <col min="9" max="12" width="17.7109375" style="2" customWidth="1"/>
    <col min="13" max="13" width="20.7109375" style="3" hidden="1" customWidth="1"/>
    <col min="14" max="14" width="13.7109375" style="4" customWidth="1"/>
    <col min="15" max="15" width="13.7109375" style="5" customWidth="1"/>
    <col min="16" max="16" width="13.7109375" style="6" customWidth="1"/>
    <col min="17" max="17" width="13.7109375" style="5" customWidth="1"/>
    <col min="18" max="18" width="13.7109375" style="7" customWidth="1"/>
    <col min="19" max="19" width="13.7109375" style="5" customWidth="1"/>
    <col min="20" max="20" width="13.7109375" style="8" customWidth="1"/>
    <col min="21" max="21" width="13.7109375" style="5" customWidth="1"/>
    <col min="22" max="22" width="17.7109375" style="2" customWidth="1"/>
    <col min="23" max="23" width="17.7109375" style="5" customWidth="1"/>
    <col min="24" max="24" width="17.7109375" style="2" customWidth="1"/>
    <col min="25" max="25" width="17.7109375" style="5" customWidth="1"/>
    <col min="26" max="26" width="17.7109375" style="9" customWidth="1"/>
    <col min="27" max="27" width="17.7109375" style="5" customWidth="1"/>
    <col min="28" max="28" width="17.7109375" style="10" customWidth="1"/>
    <col min="29" max="29" width="17.7109375" style="5" customWidth="1"/>
    <col min="30" max="31" width="17.7109375" style="2" customWidth="1"/>
    <col min="32" max="32" width="17.7109375" style="5" customWidth="1"/>
    <col min="33" max="33" width="13.7109375" style="2" customWidth="1"/>
    <col min="34" max="34" width="13.7109375" style="5" customWidth="1"/>
    <col min="35" max="35" width="17.7109375" style="9" customWidth="1"/>
    <col min="36" max="36" width="17.7109375" style="5" customWidth="1"/>
    <col min="37" max="37" width="19.7109375" style="2" hidden="1" customWidth="1"/>
    <col min="38" max="38" width="19.7109375" style="5" hidden="1" customWidth="1"/>
    <col min="39" max="39" width="17.7109375" style="3" hidden="1" customWidth="1"/>
    <col min="40" max="40" width="17.7109375" style="5" hidden="1" customWidth="1"/>
    <col min="41" max="41" width="17.7109375" style="3" customWidth="1"/>
    <col min="42" max="42" width="17.7109375" style="5" customWidth="1"/>
    <col min="43" max="43" width="17.7109375" style="2" hidden="1" customWidth="1"/>
    <col min="44" max="44" width="17.7109375" style="5" hidden="1" customWidth="1"/>
    <col min="45" max="46" width="17.7109375" style="2" customWidth="1"/>
    <col min="47" max="47" width="17.7109375" style="5" customWidth="1"/>
    <col min="48" max="48" width="17.7109375" style="11" customWidth="1"/>
    <col min="49" max="49" width="17.7109375" style="5" customWidth="1"/>
    <col min="50" max="50" width="13.7109375" style="12" hidden="1" customWidth="1"/>
    <col min="51" max="51" width="13.7109375" style="5" hidden="1" customWidth="1"/>
    <col min="52" max="52" width="13.7109375" style="13" hidden="1" customWidth="1"/>
    <col min="53" max="53" width="13.7109375" style="5" hidden="1" customWidth="1"/>
    <col min="54" max="54" width="13.7109375" style="14" hidden="1" customWidth="1"/>
    <col min="55" max="55" width="13.7109375" style="5" hidden="1" customWidth="1"/>
    <col min="56" max="56" width="13.7109375" style="15" hidden="1" customWidth="1"/>
    <col min="57" max="57" width="13.7109375" style="5" hidden="1" customWidth="1"/>
  </cols>
  <sheetData>
    <row r="1" spans="1:57" x14ac:dyDescent="0.25">
      <c r="AN1" s="5">
        <v>0</v>
      </c>
      <c r="AP1" s="5">
        <v>2890</v>
      </c>
      <c r="AR1" s="5">
        <v>1</v>
      </c>
      <c r="AW1" s="5" t="s">
        <v>0</v>
      </c>
    </row>
    <row r="2" spans="1:57" ht="67.900000000000006" customHeigh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7" t="s">
        <v>13</v>
      </c>
      <c r="N2" s="18" t="s">
        <v>14</v>
      </c>
      <c r="O2" s="16" t="s">
        <v>15</v>
      </c>
      <c r="P2" s="19" t="s">
        <v>16</v>
      </c>
      <c r="Q2" s="16" t="s">
        <v>17</v>
      </c>
      <c r="R2" s="20" t="s">
        <v>18</v>
      </c>
      <c r="S2" s="16" t="s">
        <v>19</v>
      </c>
      <c r="T2" s="21" t="s">
        <v>20</v>
      </c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  <c r="Z2" s="22" t="s">
        <v>26</v>
      </c>
      <c r="AA2" s="16" t="s">
        <v>27</v>
      </c>
      <c r="AB2" s="23" t="s">
        <v>28</v>
      </c>
      <c r="AC2" s="16" t="s">
        <v>29</v>
      </c>
      <c r="AD2" s="16" t="s">
        <v>30</v>
      </c>
      <c r="AE2" s="16" t="s">
        <v>31</v>
      </c>
      <c r="AF2" s="16" t="s">
        <v>32</v>
      </c>
      <c r="AG2" s="16" t="s">
        <v>56</v>
      </c>
      <c r="AH2" s="16" t="s">
        <v>57</v>
      </c>
      <c r="AI2" s="22" t="s">
        <v>33</v>
      </c>
      <c r="AJ2" s="16" t="s">
        <v>34</v>
      </c>
      <c r="AK2" s="16" t="s">
        <v>35</v>
      </c>
      <c r="AL2" s="16" t="s">
        <v>36</v>
      </c>
      <c r="AM2" s="17" t="s">
        <v>37</v>
      </c>
      <c r="AN2" s="16" t="s">
        <v>38</v>
      </c>
      <c r="AO2" s="17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24" t="s">
        <v>48</v>
      </c>
      <c r="AY2" s="16" t="s">
        <v>49</v>
      </c>
      <c r="AZ2" s="25" t="s">
        <v>50</v>
      </c>
      <c r="BA2" s="16" t="s">
        <v>51</v>
      </c>
      <c r="BB2" s="26" t="s">
        <v>52</v>
      </c>
      <c r="BC2" s="16" t="s">
        <v>53</v>
      </c>
      <c r="BD2" s="27" t="s">
        <v>54</v>
      </c>
      <c r="BE2" s="16" t="s">
        <v>55</v>
      </c>
    </row>
    <row r="3" spans="1:57" x14ac:dyDescent="0.25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2">
        <v>160</v>
      </c>
      <c r="J3" s="2">
        <v>7.0000000000000007E-2</v>
      </c>
      <c r="K3" s="2">
        <f t="shared" ref="K3:K66" si="0">SUM(N3,P3,R3,T3,V3,X3,Z3,AB3,AE3,AI3,AK3,AX3,AZ3,BB3,BD3,AG3)</f>
        <v>0.05</v>
      </c>
      <c r="L3" s="2">
        <f t="shared" ref="L3:L66" si="1">SUM(M3,AD3,AM3,AO3,AQ3,AS3,AT3)</f>
        <v>0</v>
      </c>
      <c r="X3" s="2">
        <v>0.05</v>
      </c>
      <c r="Y3" s="5">
        <v>2.6764999999999999</v>
      </c>
      <c r="AN3" s="5" t="str">
        <f t="shared" ref="AN3:AN64" si="2">IF(AM3&gt;0,AM3*$AN$1,"")</f>
        <v/>
      </c>
      <c r="AP3" s="5" t="str">
        <f t="shared" ref="AP3:AP64" si="3">IF(AO3&gt;0,AO3*$AP$1,"")</f>
        <v/>
      </c>
      <c r="AR3" s="5" t="str">
        <f t="shared" ref="AR3:AR64" si="4">IF(AQ3&gt;0,AQ3*$AR$1,"")</f>
        <v/>
      </c>
      <c r="AU3" s="5">
        <f>SUM(O3,Q3,S3,U3,W3,Y3,AA3,AC3,AF3,AJ3,AL3,AY3,BA3,BC3,BE3,AH3)</f>
        <v>2.6764999999999999</v>
      </c>
      <c r="AV3" s="11">
        <f t="shared" ref="AV3:AV66" si="5">(AU3/$AU$343)*100</f>
        <v>1.6978761624447799E-4</v>
      </c>
      <c r="AW3" s="5">
        <f>(AV3/100)*$AW$1</f>
        <v>0.169787616244478</v>
      </c>
    </row>
    <row r="4" spans="1:57" x14ac:dyDescent="0.25">
      <c r="A4" s="1" t="s">
        <v>58</v>
      </c>
      <c r="B4" s="1" t="s">
        <v>59</v>
      </c>
      <c r="C4" s="1" t="s">
        <v>60</v>
      </c>
      <c r="D4" s="1" t="s">
        <v>61</v>
      </c>
      <c r="E4" s="1" t="s">
        <v>66</v>
      </c>
      <c r="F4" s="1" t="s">
        <v>63</v>
      </c>
      <c r="G4" s="1" t="s">
        <v>64</v>
      </c>
      <c r="H4" s="1" t="s">
        <v>65</v>
      </c>
      <c r="I4" s="2">
        <v>160</v>
      </c>
      <c r="J4" s="2">
        <v>41.78</v>
      </c>
      <c r="K4" s="2">
        <f t="shared" si="0"/>
        <v>2</v>
      </c>
      <c r="L4" s="2">
        <f t="shared" si="1"/>
        <v>1.52</v>
      </c>
      <c r="P4" s="6">
        <v>0.44</v>
      </c>
      <c r="Q4" s="5">
        <v>170.5</v>
      </c>
      <c r="R4" s="7">
        <v>1.56</v>
      </c>
      <c r="S4" s="5">
        <v>263.64</v>
      </c>
      <c r="AN4" s="5" t="str">
        <f t="shared" si="2"/>
        <v/>
      </c>
      <c r="AP4" s="5" t="str">
        <f t="shared" si="3"/>
        <v/>
      </c>
      <c r="AR4" s="5" t="str">
        <f t="shared" si="4"/>
        <v/>
      </c>
      <c r="AT4" s="2">
        <v>1.52</v>
      </c>
      <c r="AU4" s="5">
        <f t="shared" ref="AU4:AU67" si="6">SUM(O4,Q4,S4,U4,W4,Y4,AA4,AC4,AF4,AJ4,AL4,AY4,BA4,BC4,BE4,AH4)</f>
        <v>434.14</v>
      </c>
      <c r="AV4" s="11">
        <f t="shared" si="5"/>
        <v>2.7540293561134948E-2</v>
      </c>
      <c r="AW4" s="5">
        <f t="shared" ref="AW4:AW67" si="7">(AV4/100)*$AW$1</f>
        <v>27.540293561134948</v>
      </c>
    </row>
    <row r="5" spans="1:57" x14ac:dyDescent="0.25">
      <c r="A5" s="1" t="s">
        <v>67</v>
      </c>
      <c r="B5" s="1" t="s">
        <v>68</v>
      </c>
      <c r="C5" s="1" t="s">
        <v>69</v>
      </c>
      <c r="D5" s="1" t="s">
        <v>70</v>
      </c>
      <c r="E5" s="1" t="s">
        <v>62</v>
      </c>
      <c r="F5" s="1" t="s">
        <v>63</v>
      </c>
      <c r="G5" s="1" t="s">
        <v>64</v>
      </c>
      <c r="H5" s="1" t="s">
        <v>65</v>
      </c>
      <c r="I5" s="2">
        <v>40.299999999999997</v>
      </c>
      <c r="J5" s="2">
        <v>9.9700000000000006</v>
      </c>
      <c r="K5" s="2">
        <f t="shared" si="0"/>
        <v>2.63</v>
      </c>
      <c r="L5" s="2">
        <f t="shared" si="1"/>
        <v>0.06</v>
      </c>
      <c r="P5" s="6">
        <v>2.52</v>
      </c>
      <c r="Q5" s="5">
        <v>976.5</v>
      </c>
      <c r="R5" s="7">
        <v>0.11</v>
      </c>
      <c r="S5" s="5">
        <v>18.59</v>
      </c>
      <c r="AN5" s="5" t="str">
        <f t="shared" si="2"/>
        <v/>
      </c>
      <c r="AP5" s="5" t="str">
        <f t="shared" si="3"/>
        <v/>
      </c>
      <c r="AR5" s="5" t="str">
        <f t="shared" si="4"/>
        <v/>
      </c>
      <c r="AT5" s="2">
        <v>0.06</v>
      </c>
      <c r="AU5" s="5">
        <f t="shared" si="6"/>
        <v>995.09</v>
      </c>
      <c r="AV5" s="11">
        <f t="shared" si="5"/>
        <v>6.3124961348297259E-2</v>
      </c>
      <c r="AW5" s="5">
        <f t="shared" si="7"/>
        <v>63.124961348297262</v>
      </c>
    </row>
    <row r="6" spans="1:57" x14ac:dyDescent="0.25">
      <c r="A6" s="1" t="s">
        <v>71</v>
      </c>
      <c r="B6" s="1" t="s">
        <v>72</v>
      </c>
      <c r="C6" s="1" t="s">
        <v>73</v>
      </c>
      <c r="D6" s="1" t="s">
        <v>74</v>
      </c>
      <c r="E6" s="1" t="s">
        <v>62</v>
      </c>
      <c r="F6" s="1" t="s">
        <v>63</v>
      </c>
      <c r="G6" s="1" t="s">
        <v>64</v>
      </c>
      <c r="H6" s="1" t="s">
        <v>65</v>
      </c>
      <c r="I6" s="2">
        <v>21</v>
      </c>
      <c r="J6" s="2">
        <v>20.99</v>
      </c>
      <c r="K6" s="2">
        <f t="shared" si="0"/>
        <v>20.96</v>
      </c>
      <c r="L6" s="2">
        <f t="shared" si="1"/>
        <v>0.03</v>
      </c>
      <c r="P6" s="6">
        <v>0.03</v>
      </c>
      <c r="Q6" s="5">
        <v>11.625</v>
      </c>
      <c r="X6" s="2">
        <v>20.93</v>
      </c>
      <c r="Y6" s="5">
        <v>1147.7135000000001</v>
      </c>
      <c r="AN6" s="5" t="str">
        <f t="shared" si="2"/>
        <v/>
      </c>
      <c r="AP6" s="5" t="str">
        <f t="shared" si="3"/>
        <v/>
      </c>
      <c r="AR6" s="5" t="str">
        <f t="shared" si="4"/>
        <v/>
      </c>
      <c r="AT6" s="2">
        <v>0.03</v>
      </c>
      <c r="AU6" s="5">
        <f t="shared" si="6"/>
        <v>1159.3385000000001</v>
      </c>
      <c r="AV6" s="11">
        <f t="shared" si="5"/>
        <v>7.3544300517634512E-2</v>
      </c>
      <c r="AW6" s="5">
        <f t="shared" si="7"/>
        <v>73.544300517634511</v>
      </c>
    </row>
    <row r="7" spans="1:57" x14ac:dyDescent="0.25">
      <c r="A7" s="1" t="s">
        <v>75</v>
      </c>
      <c r="B7" s="1" t="s">
        <v>76</v>
      </c>
      <c r="C7" s="1" t="s">
        <v>77</v>
      </c>
      <c r="D7" s="1" t="s">
        <v>70</v>
      </c>
      <c r="E7" s="1" t="s">
        <v>78</v>
      </c>
      <c r="F7" s="1" t="s">
        <v>63</v>
      </c>
      <c r="G7" s="1" t="s">
        <v>64</v>
      </c>
      <c r="H7" s="1" t="s">
        <v>65</v>
      </c>
      <c r="I7" s="2">
        <v>233.75</v>
      </c>
      <c r="J7" s="2">
        <v>38.42</v>
      </c>
      <c r="K7" s="2">
        <f t="shared" si="0"/>
        <v>38.419999999999995</v>
      </c>
      <c r="L7" s="2">
        <f t="shared" si="1"/>
        <v>0</v>
      </c>
      <c r="N7" s="4">
        <v>33.159999999999997</v>
      </c>
      <c r="O7" s="5">
        <v>14673.3</v>
      </c>
      <c r="P7" s="6">
        <v>5.26</v>
      </c>
      <c r="Q7" s="5">
        <v>2038.25</v>
      </c>
      <c r="AN7" s="5" t="str">
        <f t="shared" si="2"/>
        <v/>
      </c>
      <c r="AP7" s="5" t="str">
        <f t="shared" si="3"/>
        <v/>
      </c>
      <c r="AR7" s="5" t="str">
        <f t="shared" si="4"/>
        <v/>
      </c>
      <c r="AU7" s="5">
        <f t="shared" si="6"/>
        <v>16711.55</v>
      </c>
      <c r="AV7" s="11">
        <f t="shared" si="5"/>
        <v>1.0601211426304527</v>
      </c>
      <c r="AW7" s="5">
        <f t="shared" si="7"/>
        <v>1060.1211426304526</v>
      </c>
    </row>
    <row r="8" spans="1:57" x14ac:dyDescent="0.25">
      <c r="A8" s="1" t="s">
        <v>75</v>
      </c>
      <c r="B8" s="1" t="s">
        <v>76</v>
      </c>
      <c r="C8" s="1" t="s">
        <v>77</v>
      </c>
      <c r="D8" s="1" t="s">
        <v>70</v>
      </c>
      <c r="E8" s="1" t="s">
        <v>79</v>
      </c>
      <c r="F8" s="1" t="s">
        <v>63</v>
      </c>
      <c r="G8" s="1" t="s">
        <v>64</v>
      </c>
      <c r="H8" s="1" t="s">
        <v>65</v>
      </c>
      <c r="I8" s="2">
        <v>233.75</v>
      </c>
      <c r="J8" s="2">
        <v>40.44</v>
      </c>
      <c r="K8" s="2">
        <f t="shared" si="0"/>
        <v>39.999999999999993</v>
      </c>
      <c r="L8" s="2">
        <f t="shared" si="1"/>
        <v>0</v>
      </c>
      <c r="N8" s="4">
        <v>16.829999999999998</v>
      </c>
      <c r="O8" s="5">
        <v>7447.2749999999996</v>
      </c>
      <c r="P8" s="6">
        <v>23.02</v>
      </c>
      <c r="Q8" s="5">
        <v>8920.25</v>
      </c>
      <c r="R8" s="7">
        <v>0.15</v>
      </c>
      <c r="S8" s="5">
        <v>25.35</v>
      </c>
      <c r="AN8" s="5" t="str">
        <f t="shared" si="2"/>
        <v/>
      </c>
      <c r="AP8" s="5" t="str">
        <f t="shared" si="3"/>
        <v/>
      </c>
      <c r="AR8" s="5" t="str">
        <f t="shared" si="4"/>
        <v/>
      </c>
      <c r="AU8" s="5">
        <f t="shared" si="6"/>
        <v>16392.875</v>
      </c>
      <c r="AV8" s="11">
        <f t="shared" si="5"/>
        <v>1.0399055369488877</v>
      </c>
      <c r="AW8" s="5">
        <f t="shared" si="7"/>
        <v>1039.9055369488876</v>
      </c>
    </row>
    <row r="9" spans="1:57" x14ac:dyDescent="0.25">
      <c r="A9" s="1" t="s">
        <v>75</v>
      </c>
      <c r="B9" s="1" t="s">
        <v>76</v>
      </c>
      <c r="C9" s="1" t="s">
        <v>77</v>
      </c>
      <c r="D9" s="1" t="s">
        <v>70</v>
      </c>
      <c r="E9" s="1" t="s">
        <v>80</v>
      </c>
      <c r="F9" s="1" t="s">
        <v>63</v>
      </c>
      <c r="G9" s="1" t="s">
        <v>64</v>
      </c>
      <c r="H9" s="1" t="s">
        <v>65</v>
      </c>
      <c r="I9" s="2">
        <v>233.75</v>
      </c>
      <c r="J9" s="2">
        <v>44.4</v>
      </c>
      <c r="K9" s="2">
        <f t="shared" si="0"/>
        <v>8.67</v>
      </c>
      <c r="L9" s="2">
        <f t="shared" si="1"/>
        <v>0</v>
      </c>
      <c r="N9" s="4">
        <v>0.75</v>
      </c>
      <c r="O9" s="5">
        <v>331.875</v>
      </c>
      <c r="P9" s="6">
        <v>6.74</v>
      </c>
      <c r="Q9" s="5">
        <v>2611.75</v>
      </c>
      <c r="AG9" s="2">
        <v>1.18</v>
      </c>
      <c r="AH9" s="5">
        <v>101.90479999999999</v>
      </c>
      <c r="AN9" s="5" t="str">
        <f t="shared" si="2"/>
        <v/>
      </c>
      <c r="AP9" s="5" t="str">
        <f t="shared" si="3"/>
        <v/>
      </c>
      <c r="AR9" s="5" t="str">
        <f t="shared" si="4"/>
        <v/>
      </c>
      <c r="AU9" s="5">
        <f t="shared" si="6"/>
        <v>3045.5297999999998</v>
      </c>
      <c r="AV9" s="11">
        <f t="shared" si="5"/>
        <v>0.19319755088493248</v>
      </c>
      <c r="AW9" s="5">
        <f t="shared" si="7"/>
        <v>193.1975508849325</v>
      </c>
    </row>
    <row r="10" spans="1:57" x14ac:dyDescent="0.25">
      <c r="A10" s="1" t="s">
        <v>75</v>
      </c>
      <c r="B10" s="1" t="s">
        <v>76</v>
      </c>
      <c r="C10" s="1" t="s">
        <v>77</v>
      </c>
      <c r="D10" s="1" t="s">
        <v>70</v>
      </c>
      <c r="E10" s="1" t="s">
        <v>62</v>
      </c>
      <c r="F10" s="1" t="s">
        <v>63</v>
      </c>
      <c r="G10" s="1" t="s">
        <v>64</v>
      </c>
      <c r="H10" s="1" t="s">
        <v>65</v>
      </c>
      <c r="I10" s="2">
        <v>233.75</v>
      </c>
      <c r="J10" s="2">
        <v>5.73</v>
      </c>
      <c r="K10" s="2">
        <f t="shared" si="0"/>
        <v>1.79</v>
      </c>
      <c r="L10" s="2">
        <f t="shared" si="1"/>
        <v>0</v>
      </c>
      <c r="P10" s="6">
        <v>1.73</v>
      </c>
      <c r="Q10" s="5">
        <v>670.375</v>
      </c>
      <c r="X10" s="2">
        <v>0.06</v>
      </c>
      <c r="Y10" s="5">
        <v>3.3330000000000002</v>
      </c>
      <c r="AN10" s="5" t="str">
        <f t="shared" si="2"/>
        <v/>
      </c>
      <c r="AP10" s="5" t="str">
        <f t="shared" si="3"/>
        <v/>
      </c>
      <c r="AR10" s="5" t="str">
        <f t="shared" si="4"/>
        <v/>
      </c>
      <c r="AU10" s="5">
        <f t="shared" si="6"/>
        <v>673.70799999999997</v>
      </c>
      <c r="AV10" s="11">
        <f t="shared" si="5"/>
        <v>4.2737633239243338E-2</v>
      </c>
      <c r="AW10" s="5">
        <f t="shared" si="7"/>
        <v>42.737633239243337</v>
      </c>
    </row>
    <row r="11" spans="1:57" x14ac:dyDescent="0.25">
      <c r="A11" s="1" t="s">
        <v>75</v>
      </c>
      <c r="B11" s="1" t="s">
        <v>76</v>
      </c>
      <c r="C11" s="1" t="s">
        <v>77</v>
      </c>
      <c r="D11" s="1" t="s">
        <v>70</v>
      </c>
      <c r="E11" s="1" t="s">
        <v>81</v>
      </c>
      <c r="F11" s="1" t="s">
        <v>63</v>
      </c>
      <c r="G11" s="1" t="s">
        <v>64</v>
      </c>
      <c r="H11" s="1" t="s">
        <v>65</v>
      </c>
      <c r="I11" s="2">
        <v>233.75</v>
      </c>
      <c r="J11" s="2">
        <v>34.42</v>
      </c>
      <c r="K11" s="2">
        <f t="shared" si="0"/>
        <v>33.5</v>
      </c>
      <c r="L11" s="2">
        <f t="shared" si="1"/>
        <v>0.92</v>
      </c>
      <c r="N11" s="4">
        <v>1.32</v>
      </c>
      <c r="O11" s="5">
        <v>584.1</v>
      </c>
      <c r="P11" s="6">
        <v>32.130000000000003</v>
      </c>
      <c r="Q11" s="5">
        <v>12450.375</v>
      </c>
      <c r="R11" s="7">
        <v>0.05</v>
      </c>
      <c r="S11" s="5">
        <v>8.4500000000000011</v>
      </c>
      <c r="AN11" s="5" t="str">
        <f t="shared" si="2"/>
        <v/>
      </c>
      <c r="AP11" s="5" t="str">
        <f t="shared" si="3"/>
        <v/>
      </c>
      <c r="AR11" s="5" t="str">
        <f t="shared" si="4"/>
        <v/>
      </c>
      <c r="AT11" s="2">
        <v>0.92</v>
      </c>
      <c r="AU11" s="5">
        <f t="shared" si="6"/>
        <v>13042.925000000001</v>
      </c>
      <c r="AV11" s="11">
        <f t="shared" si="5"/>
        <v>0.82739665406520024</v>
      </c>
      <c r="AW11" s="5">
        <f t="shared" si="7"/>
        <v>827.39665406520032</v>
      </c>
    </row>
    <row r="12" spans="1:57" x14ac:dyDescent="0.25">
      <c r="A12" s="1" t="s">
        <v>75</v>
      </c>
      <c r="B12" s="1" t="s">
        <v>76</v>
      </c>
      <c r="C12" s="1" t="s">
        <v>77</v>
      </c>
      <c r="D12" s="1" t="s">
        <v>70</v>
      </c>
      <c r="E12" s="1" t="s">
        <v>82</v>
      </c>
      <c r="F12" s="1" t="s">
        <v>63</v>
      </c>
      <c r="G12" s="1" t="s">
        <v>64</v>
      </c>
      <c r="H12" s="1" t="s">
        <v>65</v>
      </c>
      <c r="I12" s="2">
        <v>233.75</v>
      </c>
      <c r="J12" s="2">
        <v>31.57</v>
      </c>
      <c r="K12" s="2">
        <f t="shared" si="0"/>
        <v>31.58</v>
      </c>
      <c r="L12" s="2">
        <f t="shared" si="1"/>
        <v>0</v>
      </c>
      <c r="N12" s="4">
        <v>15.26</v>
      </c>
      <c r="O12" s="5">
        <v>6752.55</v>
      </c>
      <c r="P12" s="6">
        <v>16.32</v>
      </c>
      <c r="Q12" s="5">
        <v>6324</v>
      </c>
      <c r="AN12" s="5" t="str">
        <f t="shared" si="2"/>
        <v/>
      </c>
      <c r="AP12" s="5" t="str">
        <f t="shared" si="3"/>
        <v/>
      </c>
      <c r="AR12" s="5" t="str">
        <f t="shared" si="4"/>
        <v/>
      </c>
      <c r="AU12" s="5">
        <f t="shared" si="6"/>
        <v>13076.55</v>
      </c>
      <c r="AV12" s="11">
        <f t="shared" si="5"/>
        <v>0.82952970416653415</v>
      </c>
      <c r="AW12" s="5">
        <f t="shared" si="7"/>
        <v>829.52970416653409</v>
      </c>
    </row>
    <row r="13" spans="1:57" x14ac:dyDescent="0.25">
      <c r="A13" s="1" t="s">
        <v>75</v>
      </c>
      <c r="B13" s="1" t="s">
        <v>76</v>
      </c>
      <c r="C13" s="1" t="s">
        <v>77</v>
      </c>
      <c r="D13" s="1" t="s">
        <v>70</v>
      </c>
      <c r="E13" s="1" t="s">
        <v>83</v>
      </c>
      <c r="F13" s="1" t="s">
        <v>63</v>
      </c>
      <c r="G13" s="1" t="s">
        <v>64</v>
      </c>
      <c r="H13" s="1" t="s">
        <v>65</v>
      </c>
      <c r="I13" s="2">
        <v>233.75</v>
      </c>
      <c r="J13" s="2">
        <v>0.76</v>
      </c>
      <c r="K13" s="2">
        <f t="shared" si="0"/>
        <v>0.33</v>
      </c>
      <c r="L13" s="2">
        <f t="shared" si="1"/>
        <v>0</v>
      </c>
      <c r="P13" s="6">
        <v>0.33</v>
      </c>
      <c r="Q13" s="5">
        <v>127.875</v>
      </c>
      <c r="AN13" s="5" t="str">
        <f t="shared" si="2"/>
        <v/>
      </c>
      <c r="AP13" s="5" t="str">
        <f t="shared" si="3"/>
        <v/>
      </c>
      <c r="AR13" s="5" t="str">
        <f t="shared" si="4"/>
        <v/>
      </c>
      <c r="AU13" s="5">
        <f t="shared" si="6"/>
        <v>127.875</v>
      </c>
      <c r="AV13" s="11">
        <f t="shared" si="5"/>
        <v>8.1119340284934154E-3</v>
      </c>
      <c r="AW13" s="5">
        <f t="shared" si="7"/>
        <v>8.1119340284934154</v>
      </c>
    </row>
    <row r="14" spans="1:57" x14ac:dyDescent="0.25">
      <c r="A14" s="1" t="s">
        <v>75</v>
      </c>
      <c r="B14" s="1" t="s">
        <v>76</v>
      </c>
      <c r="C14" s="1" t="s">
        <v>77</v>
      </c>
      <c r="D14" s="1" t="s">
        <v>70</v>
      </c>
      <c r="E14" s="1" t="s">
        <v>84</v>
      </c>
      <c r="F14" s="1" t="s">
        <v>63</v>
      </c>
      <c r="G14" s="1" t="s">
        <v>64</v>
      </c>
      <c r="H14" s="1" t="s">
        <v>65</v>
      </c>
      <c r="I14" s="2">
        <v>233.75</v>
      </c>
      <c r="J14" s="2">
        <v>34.119999999999997</v>
      </c>
      <c r="K14" s="2">
        <f t="shared" si="0"/>
        <v>3.71</v>
      </c>
      <c r="L14" s="2">
        <f t="shared" si="1"/>
        <v>0</v>
      </c>
      <c r="AG14" s="2">
        <v>3.71</v>
      </c>
      <c r="AH14" s="5">
        <v>320.3956</v>
      </c>
      <c r="AN14" s="5" t="str">
        <f t="shared" si="2"/>
        <v/>
      </c>
      <c r="AP14" s="5" t="str">
        <f t="shared" si="3"/>
        <v/>
      </c>
      <c r="AR14" s="5" t="str">
        <f t="shared" si="4"/>
        <v/>
      </c>
      <c r="AU14" s="5">
        <f t="shared" si="6"/>
        <v>320.3956</v>
      </c>
      <c r="AV14" s="11">
        <f t="shared" si="5"/>
        <v>2.0324754410319178E-2</v>
      </c>
      <c r="AW14" s="5">
        <f t="shared" si="7"/>
        <v>20.32475441031918</v>
      </c>
    </row>
    <row r="15" spans="1:57" x14ac:dyDescent="0.25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81</v>
      </c>
      <c r="F15" s="1" t="s">
        <v>63</v>
      </c>
      <c r="G15" s="1" t="s">
        <v>64</v>
      </c>
      <c r="H15" s="1" t="s">
        <v>65</v>
      </c>
      <c r="I15" s="2">
        <v>160</v>
      </c>
      <c r="J15" s="2">
        <v>7.0000000000000007E-2</v>
      </c>
      <c r="K15" s="2">
        <f t="shared" si="0"/>
        <v>7.0000000000000007E-2</v>
      </c>
      <c r="L15" s="2">
        <f t="shared" si="1"/>
        <v>0</v>
      </c>
      <c r="P15" s="6">
        <v>7.0000000000000007E-2</v>
      </c>
      <c r="Q15" s="5">
        <v>27.125</v>
      </c>
      <c r="AN15" s="5" t="str">
        <f t="shared" si="2"/>
        <v/>
      </c>
      <c r="AP15" s="5" t="str">
        <f t="shared" si="3"/>
        <v/>
      </c>
      <c r="AR15" s="5" t="str">
        <f t="shared" si="4"/>
        <v/>
      </c>
      <c r="AU15" s="5">
        <f t="shared" si="6"/>
        <v>27.125</v>
      </c>
      <c r="AV15" s="11">
        <f t="shared" si="5"/>
        <v>1.7207132787713307E-3</v>
      </c>
      <c r="AW15" s="5">
        <f t="shared" si="7"/>
        <v>1.7207132787713306</v>
      </c>
    </row>
    <row r="16" spans="1:57" x14ac:dyDescent="0.25">
      <c r="A16" s="1" t="s">
        <v>85</v>
      </c>
      <c r="B16" s="1" t="s">
        <v>86</v>
      </c>
      <c r="C16" s="1" t="s">
        <v>87</v>
      </c>
      <c r="D16" s="1" t="s">
        <v>88</v>
      </c>
      <c r="E16" s="1" t="s">
        <v>82</v>
      </c>
      <c r="F16" s="1" t="s">
        <v>63</v>
      </c>
      <c r="G16" s="1" t="s">
        <v>64</v>
      </c>
      <c r="H16" s="1" t="s">
        <v>65</v>
      </c>
      <c r="I16" s="2">
        <v>160</v>
      </c>
      <c r="J16" s="2">
        <v>7.0000000000000007E-2</v>
      </c>
      <c r="K16" s="2">
        <f t="shared" si="0"/>
        <v>7.0000000000000007E-2</v>
      </c>
      <c r="L16" s="2">
        <f t="shared" si="1"/>
        <v>0</v>
      </c>
      <c r="N16" s="4">
        <v>0.02</v>
      </c>
      <c r="O16" s="5">
        <v>8.85</v>
      </c>
      <c r="P16" s="6">
        <v>0.05</v>
      </c>
      <c r="Q16" s="5">
        <v>19.375</v>
      </c>
      <c r="AN16" s="5" t="str">
        <f t="shared" si="2"/>
        <v/>
      </c>
      <c r="AP16" s="5" t="str">
        <f t="shared" si="3"/>
        <v/>
      </c>
      <c r="AR16" s="5" t="str">
        <f t="shared" si="4"/>
        <v/>
      </c>
      <c r="AU16" s="5">
        <f t="shared" si="6"/>
        <v>28.225000000000001</v>
      </c>
      <c r="AV16" s="11">
        <f t="shared" si="5"/>
        <v>1.7904933564357902E-3</v>
      </c>
      <c r="AW16" s="5">
        <f t="shared" si="7"/>
        <v>1.7904933564357903</v>
      </c>
    </row>
    <row r="17" spans="1:49" x14ac:dyDescent="0.25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63</v>
      </c>
      <c r="G17" s="1" t="s">
        <v>64</v>
      </c>
      <c r="H17" s="1" t="s">
        <v>65</v>
      </c>
      <c r="I17" s="2">
        <v>160</v>
      </c>
      <c r="J17" s="2">
        <v>36.82</v>
      </c>
      <c r="K17" s="2">
        <f t="shared" si="0"/>
        <v>36.82</v>
      </c>
      <c r="L17" s="2">
        <f t="shared" si="1"/>
        <v>0</v>
      </c>
      <c r="N17" s="4">
        <v>9.49</v>
      </c>
      <c r="O17" s="5">
        <v>4199.3249999999998</v>
      </c>
      <c r="P17" s="6">
        <v>27.33</v>
      </c>
      <c r="Q17" s="5">
        <v>10590.375</v>
      </c>
      <c r="AN17" s="5" t="str">
        <f t="shared" si="2"/>
        <v/>
      </c>
      <c r="AP17" s="5" t="str">
        <f t="shared" si="3"/>
        <v/>
      </c>
      <c r="AR17" s="5" t="str">
        <f t="shared" si="4"/>
        <v/>
      </c>
      <c r="AU17" s="5">
        <f t="shared" si="6"/>
        <v>14789.7</v>
      </c>
      <c r="AV17" s="11">
        <f t="shared" si="5"/>
        <v>0.93820583148550596</v>
      </c>
      <c r="AW17" s="5">
        <f t="shared" si="7"/>
        <v>938.20583148550588</v>
      </c>
    </row>
    <row r="18" spans="1:49" x14ac:dyDescent="0.25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90</v>
      </c>
      <c r="F18" s="1" t="s">
        <v>63</v>
      </c>
      <c r="G18" s="1" t="s">
        <v>64</v>
      </c>
      <c r="H18" s="1" t="s">
        <v>65</v>
      </c>
      <c r="I18" s="2">
        <v>160</v>
      </c>
      <c r="J18" s="2">
        <v>40.68</v>
      </c>
      <c r="K18" s="2">
        <f t="shared" si="0"/>
        <v>39.82</v>
      </c>
      <c r="L18" s="2">
        <f t="shared" si="1"/>
        <v>0.18</v>
      </c>
      <c r="P18" s="6">
        <v>32.11</v>
      </c>
      <c r="Q18" s="5">
        <v>12442.625</v>
      </c>
      <c r="R18" s="7">
        <v>7.71</v>
      </c>
      <c r="S18" s="5">
        <v>1302.99</v>
      </c>
      <c r="AN18" s="5" t="str">
        <f t="shared" si="2"/>
        <v/>
      </c>
      <c r="AP18" s="5" t="str">
        <f t="shared" si="3"/>
        <v/>
      </c>
      <c r="AR18" s="5" t="str">
        <f t="shared" si="4"/>
        <v/>
      </c>
      <c r="AT18" s="2">
        <v>0.18</v>
      </c>
      <c r="AU18" s="5">
        <f t="shared" si="6"/>
        <v>13745.615</v>
      </c>
      <c r="AV18" s="11">
        <f t="shared" si="5"/>
        <v>0.87197280204159933</v>
      </c>
      <c r="AW18" s="5">
        <f t="shared" si="7"/>
        <v>871.97280204159927</v>
      </c>
    </row>
    <row r="19" spans="1:49" x14ac:dyDescent="0.25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91</v>
      </c>
      <c r="F19" s="1" t="s">
        <v>63</v>
      </c>
      <c r="G19" s="1" t="s">
        <v>64</v>
      </c>
      <c r="H19" s="1" t="s">
        <v>65</v>
      </c>
      <c r="I19" s="2">
        <v>160</v>
      </c>
      <c r="J19" s="2">
        <v>0.1</v>
      </c>
      <c r="K19" s="2">
        <f t="shared" si="0"/>
        <v>0.02</v>
      </c>
      <c r="L19" s="2">
        <f t="shared" si="1"/>
        <v>0</v>
      </c>
      <c r="R19" s="7">
        <v>0.02</v>
      </c>
      <c r="S19" s="5">
        <v>3.38</v>
      </c>
      <c r="AN19" s="5" t="str">
        <f t="shared" si="2"/>
        <v/>
      </c>
      <c r="AP19" s="5" t="str">
        <f t="shared" si="3"/>
        <v/>
      </c>
      <c r="AR19" s="5" t="str">
        <f t="shared" si="4"/>
        <v/>
      </c>
      <c r="AU19" s="5">
        <f t="shared" si="6"/>
        <v>3.38</v>
      </c>
      <c r="AV19" s="11">
        <f t="shared" si="5"/>
        <v>2.1441514773261184E-4</v>
      </c>
      <c r="AW19" s="5">
        <f t="shared" si="7"/>
        <v>0.21441514773261186</v>
      </c>
    </row>
    <row r="20" spans="1:49" x14ac:dyDescent="0.25">
      <c r="A20" s="1" t="s">
        <v>85</v>
      </c>
      <c r="B20" s="1" t="s">
        <v>86</v>
      </c>
      <c r="C20" s="1" t="s">
        <v>87</v>
      </c>
      <c r="D20" s="1" t="s">
        <v>88</v>
      </c>
      <c r="E20" s="1" t="s">
        <v>92</v>
      </c>
      <c r="F20" s="1" t="s">
        <v>63</v>
      </c>
      <c r="G20" s="1" t="s">
        <v>64</v>
      </c>
      <c r="H20" s="1" t="s">
        <v>65</v>
      </c>
      <c r="I20" s="2">
        <v>160</v>
      </c>
      <c r="J20" s="2">
        <v>43.14</v>
      </c>
      <c r="K20" s="2">
        <f t="shared" si="0"/>
        <v>42.98</v>
      </c>
      <c r="L20" s="2">
        <f t="shared" si="1"/>
        <v>0</v>
      </c>
      <c r="P20" s="6">
        <v>27.56</v>
      </c>
      <c r="Q20" s="5">
        <v>10679.5</v>
      </c>
      <c r="R20" s="7">
        <v>15.42</v>
      </c>
      <c r="S20" s="5">
        <v>2605.98</v>
      </c>
      <c r="AN20" s="5" t="str">
        <f t="shared" si="2"/>
        <v/>
      </c>
      <c r="AP20" s="5" t="str">
        <f t="shared" si="3"/>
        <v/>
      </c>
      <c r="AR20" s="5" t="str">
        <f t="shared" si="4"/>
        <v/>
      </c>
      <c r="AU20" s="5">
        <f t="shared" si="6"/>
        <v>13285.48</v>
      </c>
      <c r="AV20" s="11">
        <f t="shared" si="5"/>
        <v>0.84278347837238465</v>
      </c>
      <c r="AW20" s="5">
        <f t="shared" si="7"/>
        <v>842.78347837238471</v>
      </c>
    </row>
    <row r="21" spans="1:49" x14ac:dyDescent="0.25">
      <c r="A21" s="1" t="s">
        <v>85</v>
      </c>
      <c r="B21" s="1" t="s">
        <v>86</v>
      </c>
      <c r="C21" s="1" t="s">
        <v>87</v>
      </c>
      <c r="D21" s="1" t="s">
        <v>88</v>
      </c>
      <c r="E21" s="1" t="s">
        <v>93</v>
      </c>
      <c r="F21" s="1" t="s">
        <v>63</v>
      </c>
      <c r="G21" s="1" t="s">
        <v>64</v>
      </c>
      <c r="H21" s="1" t="s">
        <v>65</v>
      </c>
      <c r="I21" s="2">
        <v>160</v>
      </c>
      <c r="J21" s="2">
        <v>37.65</v>
      </c>
      <c r="K21" s="2">
        <f t="shared" si="0"/>
        <v>37.65</v>
      </c>
      <c r="L21" s="2">
        <f t="shared" si="1"/>
        <v>0</v>
      </c>
      <c r="N21" s="4">
        <v>13.1</v>
      </c>
      <c r="O21" s="5">
        <v>5796.75</v>
      </c>
      <c r="P21" s="6">
        <v>23.45</v>
      </c>
      <c r="Q21" s="5">
        <v>9086.875</v>
      </c>
      <c r="R21" s="7">
        <v>1.1000000000000001</v>
      </c>
      <c r="S21" s="5">
        <v>185.9</v>
      </c>
      <c r="AN21" s="5" t="str">
        <f t="shared" si="2"/>
        <v/>
      </c>
      <c r="AP21" s="5" t="str">
        <f t="shared" si="3"/>
        <v/>
      </c>
      <c r="AR21" s="5" t="str">
        <f t="shared" si="4"/>
        <v/>
      </c>
      <c r="AU21" s="5">
        <f t="shared" si="6"/>
        <v>15069.525</v>
      </c>
      <c r="AV21" s="11">
        <f t="shared" si="5"/>
        <v>0.95595693169683083</v>
      </c>
      <c r="AW21" s="5">
        <f t="shared" si="7"/>
        <v>955.95693169683079</v>
      </c>
    </row>
    <row r="22" spans="1:49" x14ac:dyDescent="0.25">
      <c r="A22" s="1" t="s">
        <v>94</v>
      </c>
      <c r="B22" s="1" t="s">
        <v>86</v>
      </c>
      <c r="C22" s="1" t="s">
        <v>87</v>
      </c>
      <c r="D22" s="1" t="s">
        <v>88</v>
      </c>
      <c r="E22" s="1" t="s">
        <v>92</v>
      </c>
      <c r="F22" s="1" t="s">
        <v>63</v>
      </c>
      <c r="G22" s="1" t="s">
        <v>64</v>
      </c>
      <c r="H22" s="1" t="s">
        <v>65</v>
      </c>
      <c r="I22" s="2">
        <v>160</v>
      </c>
      <c r="J22" s="2">
        <v>7.0000000000000007E-2</v>
      </c>
      <c r="K22" s="2">
        <f t="shared" si="0"/>
        <v>7.0000000000000007E-2</v>
      </c>
      <c r="L22" s="2">
        <f t="shared" si="1"/>
        <v>0</v>
      </c>
      <c r="P22" s="6">
        <v>0.02</v>
      </c>
      <c r="Q22" s="5">
        <v>7.75</v>
      </c>
      <c r="R22" s="7">
        <v>0.05</v>
      </c>
      <c r="S22" s="5">
        <v>8.4500000000000011</v>
      </c>
      <c r="AN22" s="5" t="str">
        <f t="shared" si="2"/>
        <v/>
      </c>
      <c r="AP22" s="5" t="str">
        <f t="shared" si="3"/>
        <v/>
      </c>
      <c r="AR22" s="5" t="str">
        <f t="shared" si="4"/>
        <v/>
      </c>
      <c r="AU22" s="5">
        <f t="shared" si="6"/>
        <v>16.200000000000003</v>
      </c>
      <c r="AV22" s="11">
        <f t="shared" si="5"/>
        <v>1.0276702346947672E-3</v>
      </c>
      <c r="AW22" s="5">
        <f t="shared" si="7"/>
        <v>1.0276702346947673</v>
      </c>
    </row>
    <row r="23" spans="1:49" x14ac:dyDescent="0.25">
      <c r="A23" s="1" t="s">
        <v>94</v>
      </c>
      <c r="B23" s="1" t="s">
        <v>86</v>
      </c>
      <c r="C23" s="1" t="s">
        <v>87</v>
      </c>
      <c r="D23" s="1" t="s">
        <v>88</v>
      </c>
      <c r="E23" s="1" t="s">
        <v>93</v>
      </c>
      <c r="F23" s="1" t="s">
        <v>63</v>
      </c>
      <c r="G23" s="1" t="s">
        <v>64</v>
      </c>
      <c r="H23" s="1" t="s">
        <v>65</v>
      </c>
      <c r="I23" s="2">
        <v>160</v>
      </c>
      <c r="J23" s="2">
        <v>0.06</v>
      </c>
      <c r="K23" s="2">
        <f t="shared" si="0"/>
        <v>0.06</v>
      </c>
      <c r="L23" s="2">
        <f t="shared" si="1"/>
        <v>0</v>
      </c>
      <c r="N23" s="4">
        <v>0.03</v>
      </c>
      <c r="O23" s="5">
        <v>13.275</v>
      </c>
      <c r="P23" s="6">
        <v>0.03</v>
      </c>
      <c r="Q23" s="5">
        <v>11.625</v>
      </c>
      <c r="AN23" s="5" t="str">
        <f t="shared" si="2"/>
        <v/>
      </c>
      <c r="AP23" s="5" t="str">
        <f t="shared" si="3"/>
        <v/>
      </c>
      <c r="AR23" s="5" t="str">
        <f t="shared" si="4"/>
        <v/>
      </c>
      <c r="AU23" s="5">
        <f t="shared" si="6"/>
        <v>24.9</v>
      </c>
      <c r="AV23" s="11">
        <f t="shared" si="5"/>
        <v>1.579567212586401E-3</v>
      </c>
      <c r="AW23" s="5">
        <f t="shared" si="7"/>
        <v>1.5795672125864009</v>
      </c>
    </row>
    <row r="24" spans="1:49" x14ac:dyDescent="0.25">
      <c r="A24" s="1" t="s">
        <v>94</v>
      </c>
      <c r="B24" s="1" t="s">
        <v>86</v>
      </c>
      <c r="C24" s="1" t="s">
        <v>87</v>
      </c>
      <c r="D24" s="1" t="s">
        <v>88</v>
      </c>
      <c r="E24" s="1" t="s">
        <v>78</v>
      </c>
      <c r="F24" s="1" t="s">
        <v>95</v>
      </c>
      <c r="G24" s="1" t="s">
        <v>64</v>
      </c>
      <c r="H24" s="1" t="s">
        <v>65</v>
      </c>
      <c r="I24" s="2">
        <v>160</v>
      </c>
      <c r="J24" s="2">
        <v>36.659999999999997</v>
      </c>
      <c r="K24" s="2">
        <f t="shared" si="0"/>
        <v>36.67</v>
      </c>
      <c r="L24" s="2">
        <f t="shared" si="1"/>
        <v>0</v>
      </c>
      <c r="N24" s="4">
        <v>11.92</v>
      </c>
      <c r="O24" s="5">
        <v>5274.6</v>
      </c>
      <c r="P24" s="6">
        <v>21.29</v>
      </c>
      <c r="Q24" s="5">
        <v>8249.875</v>
      </c>
      <c r="R24" s="7">
        <v>3.46</v>
      </c>
      <c r="S24" s="5">
        <v>584.74</v>
      </c>
      <c r="AN24" s="5" t="str">
        <f t="shared" si="2"/>
        <v/>
      </c>
      <c r="AP24" s="5" t="str">
        <f t="shared" si="3"/>
        <v/>
      </c>
      <c r="AR24" s="5" t="str">
        <f t="shared" si="4"/>
        <v/>
      </c>
      <c r="AU24" s="5">
        <f t="shared" si="6"/>
        <v>14109.215</v>
      </c>
      <c r="AV24" s="11">
        <f t="shared" si="5"/>
        <v>0.89503828953141529</v>
      </c>
      <c r="AW24" s="5">
        <f t="shared" si="7"/>
        <v>895.03828953141522</v>
      </c>
    </row>
    <row r="25" spans="1:49" x14ac:dyDescent="0.25">
      <c r="A25" s="1" t="s">
        <v>94</v>
      </c>
      <c r="B25" s="1" t="s">
        <v>86</v>
      </c>
      <c r="C25" s="1" t="s">
        <v>87</v>
      </c>
      <c r="D25" s="1" t="s">
        <v>88</v>
      </c>
      <c r="E25" s="1" t="s">
        <v>79</v>
      </c>
      <c r="F25" s="1" t="s">
        <v>95</v>
      </c>
      <c r="G25" s="1" t="s">
        <v>64</v>
      </c>
      <c r="H25" s="1" t="s">
        <v>65</v>
      </c>
      <c r="I25" s="2">
        <v>160</v>
      </c>
      <c r="J25" s="2">
        <v>41.97</v>
      </c>
      <c r="K25" s="2">
        <f t="shared" si="0"/>
        <v>38.479999999999997</v>
      </c>
      <c r="L25" s="2">
        <f t="shared" si="1"/>
        <v>0</v>
      </c>
      <c r="N25" s="4">
        <v>0.02</v>
      </c>
      <c r="O25" s="5">
        <v>8.85</v>
      </c>
      <c r="P25" s="6">
        <v>6.43</v>
      </c>
      <c r="Q25" s="5">
        <v>2491.625</v>
      </c>
      <c r="R25" s="7">
        <v>30.57</v>
      </c>
      <c r="S25" s="5">
        <v>5166.33</v>
      </c>
      <c r="T25" s="8">
        <v>1.46</v>
      </c>
      <c r="U25" s="5">
        <v>73.73</v>
      </c>
      <c r="AN25" s="5" t="str">
        <f t="shared" si="2"/>
        <v/>
      </c>
      <c r="AP25" s="5" t="str">
        <f t="shared" si="3"/>
        <v/>
      </c>
      <c r="AR25" s="5" t="str">
        <f t="shared" si="4"/>
        <v/>
      </c>
      <c r="AU25" s="5">
        <f t="shared" si="6"/>
        <v>7740.5349999999999</v>
      </c>
      <c r="AV25" s="11">
        <f t="shared" si="5"/>
        <v>0.49103193951315177</v>
      </c>
      <c r="AW25" s="5">
        <f t="shared" si="7"/>
        <v>491.03193951315177</v>
      </c>
    </row>
    <row r="26" spans="1:49" x14ac:dyDescent="0.25">
      <c r="A26" s="1" t="s">
        <v>94</v>
      </c>
      <c r="B26" s="1" t="s">
        <v>86</v>
      </c>
      <c r="C26" s="1" t="s">
        <v>87</v>
      </c>
      <c r="D26" s="1" t="s">
        <v>88</v>
      </c>
      <c r="E26" s="1" t="s">
        <v>81</v>
      </c>
      <c r="F26" s="1" t="s">
        <v>95</v>
      </c>
      <c r="G26" s="1" t="s">
        <v>64</v>
      </c>
      <c r="H26" s="1" t="s">
        <v>65</v>
      </c>
      <c r="I26" s="2">
        <v>160</v>
      </c>
      <c r="J26" s="2">
        <v>42.54</v>
      </c>
      <c r="K26" s="2">
        <f t="shared" si="0"/>
        <v>6.4700000000000006</v>
      </c>
      <c r="L26" s="2">
        <f t="shared" si="1"/>
        <v>0</v>
      </c>
      <c r="P26" s="6">
        <v>2.56</v>
      </c>
      <c r="Q26" s="5">
        <v>992</v>
      </c>
      <c r="R26" s="7">
        <v>3.91</v>
      </c>
      <c r="S26" s="5">
        <v>660.79000000000008</v>
      </c>
      <c r="AN26" s="5" t="str">
        <f t="shared" si="2"/>
        <v/>
      </c>
      <c r="AP26" s="5" t="str">
        <f t="shared" si="3"/>
        <v/>
      </c>
      <c r="AR26" s="5" t="str">
        <f t="shared" si="4"/>
        <v/>
      </c>
      <c r="AU26" s="5">
        <f t="shared" si="6"/>
        <v>1652.79</v>
      </c>
      <c r="AV26" s="11">
        <f t="shared" si="5"/>
        <v>0.10484710414821999</v>
      </c>
      <c r="AW26" s="5">
        <f t="shared" si="7"/>
        <v>104.84710414821998</v>
      </c>
    </row>
    <row r="27" spans="1:49" x14ac:dyDescent="0.25">
      <c r="A27" s="1" t="s">
        <v>94</v>
      </c>
      <c r="B27" s="1" t="s">
        <v>86</v>
      </c>
      <c r="C27" s="1" t="s">
        <v>87</v>
      </c>
      <c r="D27" s="1" t="s">
        <v>88</v>
      </c>
      <c r="E27" s="1" t="s">
        <v>82</v>
      </c>
      <c r="F27" s="1" t="s">
        <v>95</v>
      </c>
      <c r="G27" s="1" t="s">
        <v>64</v>
      </c>
      <c r="H27" s="1" t="s">
        <v>65</v>
      </c>
      <c r="I27" s="2">
        <v>160</v>
      </c>
      <c r="J27" s="2">
        <v>36.03</v>
      </c>
      <c r="K27" s="2">
        <f t="shared" si="0"/>
        <v>33.31</v>
      </c>
      <c r="L27" s="2">
        <f t="shared" si="1"/>
        <v>0</v>
      </c>
      <c r="N27" s="4">
        <v>2.02</v>
      </c>
      <c r="O27" s="5">
        <v>893.85</v>
      </c>
      <c r="P27" s="6">
        <v>24.64</v>
      </c>
      <c r="Q27" s="5">
        <v>9548</v>
      </c>
      <c r="R27" s="7">
        <v>6.65</v>
      </c>
      <c r="S27" s="5">
        <v>1123.8499999999999</v>
      </c>
      <c r="AN27" s="5" t="str">
        <f t="shared" si="2"/>
        <v/>
      </c>
      <c r="AP27" s="5" t="str">
        <f t="shared" si="3"/>
        <v/>
      </c>
      <c r="AR27" s="5" t="str">
        <f t="shared" si="4"/>
        <v/>
      </c>
      <c r="AU27" s="5">
        <f t="shared" si="6"/>
        <v>11565.7</v>
      </c>
      <c r="AV27" s="11">
        <f t="shared" si="5"/>
        <v>0.73368676749439921</v>
      </c>
      <c r="AW27" s="5">
        <f t="shared" si="7"/>
        <v>733.68676749439919</v>
      </c>
    </row>
    <row r="28" spans="1:49" x14ac:dyDescent="0.25">
      <c r="A28" s="1" t="s">
        <v>96</v>
      </c>
      <c r="B28" s="1" t="s">
        <v>97</v>
      </c>
      <c r="C28" s="1" t="s">
        <v>98</v>
      </c>
      <c r="D28" s="1" t="s">
        <v>99</v>
      </c>
      <c r="E28" s="1" t="s">
        <v>82</v>
      </c>
      <c r="F28" s="1" t="s">
        <v>95</v>
      </c>
      <c r="G28" s="1" t="s">
        <v>64</v>
      </c>
      <c r="H28" s="1" t="s">
        <v>65</v>
      </c>
      <c r="I28" s="2">
        <v>160</v>
      </c>
      <c r="J28" s="2">
        <v>0.06</v>
      </c>
      <c r="K28" s="2">
        <f t="shared" si="0"/>
        <v>0.05</v>
      </c>
      <c r="L28" s="2">
        <f t="shared" si="1"/>
        <v>0</v>
      </c>
      <c r="P28" s="6">
        <v>0.04</v>
      </c>
      <c r="Q28" s="5">
        <v>15.5</v>
      </c>
      <c r="R28" s="7">
        <v>0.01</v>
      </c>
      <c r="S28" s="5">
        <v>1.69</v>
      </c>
      <c r="AN28" s="5" t="str">
        <f t="shared" si="2"/>
        <v/>
      </c>
      <c r="AP28" s="5" t="str">
        <f t="shared" si="3"/>
        <v/>
      </c>
      <c r="AR28" s="5" t="str">
        <f t="shared" si="4"/>
        <v/>
      </c>
      <c r="AU28" s="5">
        <f t="shared" si="6"/>
        <v>17.190000000000001</v>
      </c>
      <c r="AV28" s="11">
        <f t="shared" si="5"/>
        <v>1.0904723045927806E-3</v>
      </c>
      <c r="AW28" s="5">
        <f t="shared" si="7"/>
        <v>1.0904723045927807</v>
      </c>
    </row>
    <row r="29" spans="1:49" x14ac:dyDescent="0.25">
      <c r="A29" s="1" t="s">
        <v>96</v>
      </c>
      <c r="B29" s="1" t="s">
        <v>97</v>
      </c>
      <c r="C29" s="1" t="s">
        <v>98</v>
      </c>
      <c r="D29" s="1" t="s">
        <v>99</v>
      </c>
      <c r="E29" s="1" t="s">
        <v>89</v>
      </c>
      <c r="F29" s="1" t="s">
        <v>95</v>
      </c>
      <c r="G29" s="1" t="s">
        <v>64</v>
      </c>
      <c r="H29" s="1" t="s">
        <v>65</v>
      </c>
      <c r="I29" s="2">
        <v>160</v>
      </c>
      <c r="J29" s="2">
        <v>34.97</v>
      </c>
      <c r="K29" s="2">
        <f t="shared" si="0"/>
        <v>0.73</v>
      </c>
      <c r="L29" s="2">
        <f t="shared" si="1"/>
        <v>0</v>
      </c>
      <c r="P29" s="6">
        <v>0.65</v>
      </c>
      <c r="Q29" s="5">
        <v>251.875</v>
      </c>
      <c r="R29" s="7">
        <v>0.08</v>
      </c>
      <c r="S29" s="5">
        <v>13.52</v>
      </c>
      <c r="AN29" s="5" t="str">
        <f t="shared" si="2"/>
        <v/>
      </c>
      <c r="AP29" s="5" t="str">
        <f t="shared" si="3"/>
        <v/>
      </c>
      <c r="AR29" s="5" t="str">
        <f t="shared" si="4"/>
        <v/>
      </c>
      <c r="AU29" s="5">
        <f t="shared" si="6"/>
        <v>265.39499999999998</v>
      </c>
      <c r="AV29" s="11">
        <f t="shared" si="5"/>
        <v>1.6835712465235658E-2</v>
      </c>
      <c r="AW29" s="5">
        <f t="shared" si="7"/>
        <v>16.835712465235659</v>
      </c>
    </row>
    <row r="30" spans="1:49" x14ac:dyDescent="0.25">
      <c r="A30" s="1" t="s">
        <v>103</v>
      </c>
      <c r="B30" s="1" t="s">
        <v>76</v>
      </c>
      <c r="C30" s="1" t="s">
        <v>77</v>
      </c>
      <c r="D30" s="1" t="s">
        <v>70</v>
      </c>
      <c r="E30" s="1" t="s">
        <v>66</v>
      </c>
      <c r="F30" s="1" t="s">
        <v>104</v>
      </c>
      <c r="G30" s="1" t="s">
        <v>64</v>
      </c>
      <c r="H30" s="1" t="s">
        <v>65</v>
      </c>
      <c r="I30" s="2">
        <v>158</v>
      </c>
      <c r="J30" s="2">
        <v>40.51</v>
      </c>
      <c r="K30" s="2">
        <f t="shared" si="0"/>
        <v>3.62</v>
      </c>
      <c r="L30" s="2">
        <f t="shared" si="1"/>
        <v>0</v>
      </c>
      <c r="R30" s="7">
        <v>3.62</v>
      </c>
      <c r="S30" s="5">
        <v>611.78</v>
      </c>
      <c r="AN30" s="5" t="str">
        <f t="shared" si="2"/>
        <v/>
      </c>
      <c r="AP30" s="5" t="str">
        <f t="shared" si="3"/>
        <v/>
      </c>
      <c r="AR30" s="5" t="str">
        <f t="shared" si="4"/>
        <v/>
      </c>
      <c r="AU30" s="5">
        <f t="shared" si="6"/>
        <v>611.78</v>
      </c>
      <c r="AV30" s="11">
        <f t="shared" si="5"/>
        <v>3.8809141739602745E-2</v>
      </c>
      <c r="AW30" s="5">
        <f t="shared" si="7"/>
        <v>38.809141739602744</v>
      </c>
    </row>
    <row r="31" spans="1:49" x14ac:dyDescent="0.25">
      <c r="A31" s="1" t="s">
        <v>103</v>
      </c>
      <c r="B31" s="1" t="s">
        <v>76</v>
      </c>
      <c r="C31" s="1" t="s">
        <v>77</v>
      </c>
      <c r="D31" s="1" t="s">
        <v>70</v>
      </c>
      <c r="E31" s="1" t="s">
        <v>91</v>
      </c>
      <c r="F31" s="1" t="s">
        <v>104</v>
      </c>
      <c r="G31" s="1" t="s">
        <v>64</v>
      </c>
      <c r="H31" s="1" t="s">
        <v>65</v>
      </c>
      <c r="I31" s="2">
        <v>158</v>
      </c>
      <c r="J31" s="2">
        <v>39.74</v>
      </c>
      <c r="K31" s="2">
        <f t="shared" si="0"/>
        <v>4.09</v>
      </c>
      <c r="L31" s="2">
        <f t="shared" si="1"/>
        <v>0</v>
      </c>
      <c r="P31" s="6">
        <v>2.41</v>
      </c>
      <c r="Q31" s="5">
        <v>933.875</v>
      </c>
      <c r="R31" s="7">
        <v>1.68</v>
      </c>
      <c r="S31" s="5">
        <v>283.92</v>
      </c>
      <c r="AN31" s="5" t="str">
        <f t="shared" si="2"/>
        <v/>
      </c>
      <c r="AP31" s="5" t="str">
        <f t="shared" si="3"/>
        <v/>
      </c>
      <c r="AR31" s="5" t="str">
        <f t="shared" si="4"/>
        <v/>
      </c>
      <c r="AU31" s="5">
        <f t="shared" si="6"/>
        <v>1217.7950000000001</v>
      </c>
      <c r="AV31" s="11">
        <f t="shared" si="5"/>
        <v>7.7252572435809491E-2</v>
      </c>
      <c r="AW31" s="5">
        <f t="shared" si="7"/>
        <v>77.252572435809498</v>
      </c>
    </row>
    <row r="32" spans="1:49" x14ac:dyDescent="0.25">
      <c r="A32" s="1" t="s">
        <v>103</v>
      </c>
      <c r="B32" s="1" t="s">
        <v>76</v>
      </c>
      <c r="C32" s="1" t="s">
        <v>77</v>
      </c>
      <c r="D32" s="1" t="s">
        <v>70</v>
      </c>
      <c r="E32" s="1" t="s">
        <v>105</v>
      </c>
      <c r="F32" s="1" t="s">
        <v>104</v>
      </c>
      <c r="G32" s="1" t="s">
        <v>64</v>
      </c>
      <c r="H32" s="1" t="s">
        <v>65</v>
      </c>
      <c r="I32" s="2">
        <v>158</v>
      </c>
      <c r="J32" s="2">
        <v>39.700000000000003</v>
      </c>
      <c r="K32" s="2">
        <f t="shared" si="0"/>
        <v>0.05</v>
      </c>
      <c r="L32" s="2">
        <f t="shared" si="1"/>
        <v>0</v>
      </c>
      <c r="P32" s="6">
        <v>0.05</v>
      </c>
      <c r="Q32" s="5">
        <v>19.375</v>
      </c>
      <c r="AN32" s="5" t="str">
        <f t="shared" si="2"/>
        <v/>
      </c>
      <c r="AP32" s="5" t="str">
        <f t="shared" si="3"/>
        <v/>
      </c>
      <c r="AR32" s="5" t="str">
        <f t="shared" si="4"/>
        <v/>
      </c>
      <c r="AU32" s="5">
        <f t="shared" si="6"/>
        <v>19.375</v>
      </c>
      <c r="AV32" s="11">
        <f t="shared" si="5"/>
        <v>1.2290809134080931E-3</v>
      </c>
      <c r="AW32" s="5">
        <f t="shared" si="7"/>
        <v>1.2290809134080931</v>
      </c>
    </row>
    <row r="33" spans="1:49" x14ac:dyDescent="0.25">
      <c r="A33" s="1" t="s">
        <v>106</v>
      </c>
      <c r="B33" s="1" t="s">
        <v>107</v>
      </c>
      <c r="C33" s="1" t="s">
        <v>108</v>
      </c>
      <c r="D33" s="1" t="s">
        <v>109</v>
      </c>
      <c r="E33" s="1" t="s">
        <v>89</v>
      </c>
      <c r="F33" s="1" t="s">
        <v>104</v>
      </c>
      <c r="G33" s="1" t="s">
        <v>64</v>
      </c>
      <c r="H33" s="1" t="s">
        <v>65</v>
      </c>
      <c r="I33" s="2">
        <v>158</v>
      </c>
      <c r="J33" s="2">
        <v>37.26</v>
      </c>
      <c r="K33" s="2">
        <f t="shared" si="0"/>
        <v>37.260000000000005</v>
      </c>
      <c r="L33" s="2">
        <f t="shared" si="1"/>
        <v>0</v>
      </c>
      <c r="N33" s="4">
        <v>10</v>
      </c>
      <c r="O33" s="5">
        <v>4425</v>
      </c>
      <c r="P33" s="6">
        <v>20.85</v>
      </c>
      <c r="Q33" s="5">
        <v>8079.3750000000009</v>
      </c>
      <c r="R33" s="7">
        <v>6.41</v>
      </c>
      <c r="S33" s="5">
        <v>1083.29</v>
      </c>
      <c r="AN33" s="5" t="str">
        <f t="shared" si="2"/>
        <v/>
      </c>
      <c r="AP33" s="5" t="str">
        <f t="shared" si="3"/>
        <v/>
      </c>
      <c r="AR33" s="5" t="str">
        <f t="shared" si="4"/>
        <v/>
      </c>
      <c r="AU33" s="5">
        <f t="shared" si="6"/>
        <v>13587.665000000001</v>
      </c>
      <c r="AV33" s="11">
        <f t="shared" si="5"/>
        <v>0.8619530172533254</v>
      </c>
      <c r="AW33" s="5">
        <f t="shared" si="7"/>
        <v>861.95301725332536</v>
      </c>
    </row>
    <row r="34" spans="1:49" x14ac:dyDescent="0.25">
      <c r="A34" s="1" t="s">
        <v>106</v>
      </c>
      <c r="B34" s="1" t="s">
        <v>107</v>
      </c>
      <c r="C34" s="1" t="s">
        <v>108</v>
      </c>
      <c r="D34" s="1" t="s">
        <v>109</v>
      </c>
      <c r="E34" s="1" t="s">
        <v>90</v>
      </c>
      <c r="F34" s="1" t="s">
        <v>104</v>
      </c>
      <c r="G34" s="1" t="s">
        <v>64</v>
      </c>
      <c r="H34" s="1" t="s">
        <v>65</v>
      </c>
      <c r="I34" s="2">
        <v>158</v>
      </c>
      <c r="J34" s="2">
        <v>37.869999999999997</v>
      </c>
      <c r="K34" s="2">
        <f t="shared" si="0"/>
        <v>37.869999999999997</v>
      </c>
      <c r="L34" s="2">
        <f t="shared" si="1"/>
        <v>0</v>
      </c>
      <c r="N34" s="4">
        <v>0.22</v>
      </c>
      <c r="O34" s="5">
        <v>97.35</v>
      </c>
      <c r="P34" s="6">
        <v>28.13</v>
      </c>
      <c r="Q34" s="5">
        <v>10900.375</v>
      </c>
      <c r="R34" s="7">
        <v>9.52</v>
      </c>
      <c r="S34" s="5">
        <v>1608.88</v>
      </c>
      <c r="AN34" s="5" t="str">
        <f t="shared" si="2"/>
        <v/>
      </c>
      <c r="AP34" s="5" t="str">
        <f t="shared" si="3"/>
        <v/>
      </c>
      <c r="AR34" s="5" t="str">
        <f t="shared" si="4"/>
        <v/>
      </c>
      <c r="AU34" s="5">
        <f t="shared" si="6"/>
        <v>12606.605</v>
      </c>
      <c r="AV34" s="11">
        <f t="shared" si="5"/>
        <v>0.79971806907742116</v>
      </c>
      <c r="AW34" s="5">
        <f t="shared" si="7"/>
        <v>799.71806907742121</v>
      </c>
    </row>
    <row r="35" spans="1:49" x14ac:dyDescent="0.25">
      <c r="A35" s="1" t="s">
        <v>106</v>
      </c>
      <c r="B35" s="1" t="s">
        <v>107</v>
      </c>
      <c r="C35" s="1" t="s">
        <v>108</v>
      </c>
      <c r="D35" s="1" t="s">
        <v>109</v>
      </c>
      <c r="E35" s="1" t="s">
        <v>66</v>
      </c>
      <c r="F35" s="1" t="s">
        <v>104</v>
      </c>
      <c r="G35" s="1" t="s">
        <v>64</v>
      </c>
      <c r="H35" s="1" t="s">
        <v>65</v>
      </c>
      <c r="I35" s="2">
        <v>158</v>
      </c>
      <c r="J35" s="2">
        <v>0.09</v>
      </c>
      <c r="K35" s="2">
        <f t="shared" si="0"/>
        <v>0.05</v>
      </c>
      <c r="L35" s="2">
        <f t="shared" si="1"/>
        <v>0</v>
      </c>
      <c r="R35" s="7">
        <v>0.05</v>
      </c>
      <c r="S35" s="5">
        <v>8.4500000000000011</v>
      </c>
      <c r="AN35" s="5" t="str">
        <f t="shared" si="2"/>
        <v/>
      </c>
      <c r="AP35" s="5" t="str">
        <f t="shared" si="3"/>
        <v/>
      </c>
      <c r="AR35" s="5" t="str">
        <f t="shared" si="4"/>
        <v/>
      </c>
      <c r="AU35" s="5">
        <f t="shared" si="6"/>
        <v>8.4500000000000011</v>
      </c>
      <c r="AV35" s="11">
        <f t="shared" si="5"/>
        <v>5.3603786933152978E-4</v>
      </c>
      <c r="AW35" s="5">
        <f t="shared" si="7"/>
        <v>0.53603786933152975</v>
      </c>
    </row>
    <row r="36" spans="1:49" x14ac:dyDescent="0.25">
      <c r="A36" s="1" t="s">
        <v>106</v>
      </c>
      <c r="B36" s="1" t="s">
        <v>107</v>
      </c>
      <c r="C36" s="1" t="s">
        <v>108</v>
      </c>
      <c r="D36" s="1" t="s">
        <v>109</v>
      </c>
      <c r="E36" s="1" t="s">
        <v>91</v>
      </c>
      <c r="F36" s="1" t="s">
        <v>104</v>
      </c>
      <c r="G36" s="1" t="s">
        <v>64</v>
      </c>
      <c r="H36" s="1" t="s">
        <v>65</v>
      </c>
      <c r="I36" s="2">
        <v>158</v>
      </c>
      <c r="J36" s="2">
        <v>0.09</v>
      </c>
      <c r="K36" s="2">
        <f t="shared" si="0"/>
        <v>0.09</v>
      </c>
      <c r="L36" s="2">
        <f t="shared" si="1"/>
        <v>0</v>
      </c>
      <c r="P36" s="6">
        <v>0.03</v>
      </c>
      <c r="Q36" s="5">
        <v>11.625</v>
      </c>
      <c r="R36" s="7">
        <v>0.06</v>
      </c>
      <c r="S36" s="5">
        <v>10.14</v>
      </c>
      <c r="AN36" s="5" t="str">
        <f t="shared" si="2"/>
        <v/>
      </c>
      <c r="AP36" s="5" t="str">
        <f t="shared" si="3"/>
        <v/>
      </c>
      <c r="AR36" s="5" t="str">
        <f t="shared" si="4"/>
        <v/>
      </c>
      <c r="AU36" s="5">
        <f t="shared" si="6"/>
        <v>21.765000000000001</v>
      </c>
      <c r="AV36" s="11">
        <f t="shared" si="5"/>
        <v>1.3806939912426916E-3</v>
      </c>
      <c r="AW36" s="5">
        <f t="shared" si="7"/>
        <v>1.3806939912426917</v>
      </c>
    </row>
    <row r="37" spans="1:49" x14ac:dyDescent="0.25">
      <c r="A37" s="1" t="s">
        <v>106</v>
      </c>
      <c r="B37" s="1" t="s">
        <v>107</v>
      </c>
      <c r="C37" s="1" t="s">
        <v>108</v>
      </c>
      <c r="D37" s="1" t="s">
        <v>109</v>
      </c>
      <c r="E37" s="1" t="s">
        <v>92</v>
      </c>
      <c r="F37" s="1" t="s">
        <v>104</v>
      </c>
      <c r="G37" s="1" t="s">
        <v>64</v>
      </c>
      <c r="H37" s="1" t="s">
        <v>65</v>
      </c>
      <c r="I37" s="2">
        <v>158</v>
      </c>
      <c r="J37" s="2">
        <v>40</v>
      </c>
      <c r="K37" s="2">
        <f t="shared" si="0"/>
        <v>40</v>
      </c>
      <c r="L37" s="2">
        <f t="shared" si="1"/>
        <v>0</v>
      </c>
      <c r="N37" s="4">
        <v>1.79</v>
      </c>
      <c r="O37" s="5">
        <v>792.07500000000005</v>
      </c>
      <c r="P37" s="6">
        <v>10.050000000000001</v>
      </c>
      <c r="Q37" s="5">
        <v>3894.375</v>
      </c>
      <c r="R37" s="7">
        <v>28.16</v>
      </c>
      <c r="S37" s="5">
        <v>4759.04</v>
      </c>
      <c r="AN37" s="5" t="str">
        <f t="shared" si="2"/>
        <v/>
      </c>
      <c r="AP37" s="5" t="str">
        <f t="shared" si="3"/>
        <v/>
      </c>
      <c r="AR37" s="5" t="str">
        <f t="shared" si="4"/>
        <v/>
      </c>
      <c r="AU37" s="5">
        <f t="shared" si="6"/>
        <v>9445.49</v>
      </c>
      <c r="AV37" s="11">
        <f t="shared" si="5"/>
        <v>0.59918820525352312</v>
      </c>
      <c r="AW37" s="5">
        <f t="shared" si="7"/>
        <v>599.18820525352305</v>
      </c>
    </row>
    <row r="38" spans="1:49" x14ac:dyDescent="0.25">
      <c r="A38" s="1" t="s">
        <v>106</v>
      </c>
      <c r="B38" s="1" t="s">
        <v>107</v>
      </c>
      <c r="C38" s="1" t="s">
        <v>108</v>
      </c>
      <c r="D38" s="1" t="s">
        <v>109</v>
      </c>
      <c r="E38" s="1" t="s">
        <v>93</v>
      </c>
      <c r="F38" s="1" t="s">
        <v>104</v>
      </c>
      <c r="G38" s="1" t="s">
        <v>64</v>
      </c>
      <c r="H38" s="1" t="s">
        <v>65</v>
      </c>
      <c r="I38" s="2">
        <v>158</v>
      </c>
      <c r="J38" s="2">
        <v>38.549999999999997</v>
      </c>
      <c r="K38" s="2">
        <f t="shared" si="0"/>
        <v>36.17</v>
      </c>
      <c r="L38" s="2">
        <f t="shared" si="1"/>
        <v>2.38</v>
      </c>
      <c r="N38" s="4">
        <v>9.2100000000000009</v>
      </c>
      <c r="O38" s="5">
        <v>4075.4250000000002</v>
      </c>
      <c r="P38" s="6">
        <v>23.59</v>
      </c>
      <c r="Q38" s="5">
        <v>9141.125</v>
      </c>
      <c r="R38" s="7">
        <v>2.31</v>
      </c>
      <c r="S38" s="5">
        <v>390.39</v>
      </c>
      <c r="Z38" s="9">
        <v>1.06</v>
      </c>
      <c r="AA38" s="5">
        <v>26.158000000000001</v>
      </c>
      <c r="AN38" s="5" t="str">
        <f t="shared" si="2"/>
        <v/>
      </c>
      <c r="AP38" s="5" t="str">
        <f t="shared" si="3"/>
        <v/>
      </c>
      <c r="AR38" s="5" t="str">
        <f t="shared" si="4"/>
        <v/>
      </c>
      <c r="AT38" s="2">
        <v>2.38</v>
      </c>
      <c r="AU38" s="5">
        <f t="shared" si="6"/>
        <v>13633.097999999998</v>
      </c>
      <c r="AV38" s="11">
        <f t="shared" si="5"/>
        <v>0.86483512477017011</v>
      </c>
      <c r="AW38" s="5">
        <f t="shared" si="7"/>
        <v>864.83512477017018</v>
      </c>
    </row>
    <row r="39" spans="1:49" x14ac:dyDescent="0.25">
      <c r="A39" s="1" t="s">
        <v>110</v>
      </c>
      <c r="B39" s="1" t="s">
        <v>111</v>
      </c>
      <c r="C39" s="1" t="s">
        <v>112</v>
      </c>
      <c r="D39" s="1" t="s">
        <v>113</v>
      </c>
      <c r="E39" s="1" t="s">
        <v>114</v>
      </c>
      <c r="F39" s="1" t="s">
        <v>115</v>
      </c>
      <c r="G39" s="1" t="s">
        <v>64</v>
      </c>
      <c r="H39" s="1" t="s">
        <v>65</v>
      </c>
      <c r="I39" s="2">
        <v>116.37</v>
      </c>
      <c r="J39" s="2">
        <v>39.58</v>
      </c>
      <c r="K39" s="2">
        <f t="shared" si="0"/>
        <v>0</v>
      </c>
      <c r="L39" s="2">
        <f t="shared" si="1"/>
        <v>8.86</v>
      </c>
      <c r="AN39" s="5" t="str">
        <f t="shared" si="2"/>
        <v/>
      </c>
      <c r="AP39" s="5" t="str">
        <f t="shared" si="3"/>
        <v/>
      </c>
      <c r="AR39" s="5" t="str">
        <f t="shared" si="4"/>
        <v/>
      </c>
      <c r="AT39" s="2">
        <v>8.86</v>
      </c>
      <c r="AU39" s="5">
        <f t="shared" si="6"/>
        <v>0</v>
      </c>
      <c r="AV39" s="11">
        <f t="shared" si="5"/>
        <v>0</v>
      </c>
      <c r="AW39" s="5">
        <f t="shared" si="7"/>
        <v>0</v>
      </c>
    </row>
    <row r="40" spans="1:49" x14ac:dyDescent="0.25">
      <c r="A40" s="1" t="s">
        <v>110</v>
      </c>
      <c r="B40" s="1" t="s">
        <v>111</v>
      </c>
      <c r="C40" s="1" t="s">
        <v>112</v>
      </c>
      <c r="D40" s="1" t="s">
        <v>113</v>
      </c>
      <c r="E40" s="1" t="s">
        <v>83</v>
      </c>
      <c r="F40" s="1" t="s">
        <v>115</v>
      </c>
      <c r="G40" s="1" t="s">
        <v>64</v>
      </c>
      <c r="H40" s="1" t="s">
        <v>65</v>
      </c>
      <c r="I40" s="2">
        <v>116.37</v>
      </c>
      <c r="J40" s="2">
        <v>7.0000000000000007E-2</v>
      </c>
      <c r="K40" s="2">
        <f t="shared" si="0"/>
        <v>0.02</v>
      </c>
      <c r="L40" s="2">
        <f t="shared" si="1"/>
        <v>0.03</v>
      </c>
      <c r="R40" s="7">
        <v>0.02</v>
      </c>
      <c r="S40" s="5">
        <v>3.38</v>
      </c>
      <c r="AN40" s="5" t="str">
        <f t="shared" si="2"/>
        <v/>
      </c>
      <c r="AP40" s="5" t="str">
        <f t="shared" si="3"/>
        <v/>
      </c>
      <c r="AR40" s="5" t="str">
        <f t="shared" si="4"/>
        <v/>
      </c>
      <c r="AT40" s="2">
        <v>0.03</v>
      </c>
      <c r="AU40" s="5">
        <f t="shared" si="6"/>
        <v>3.38</v>
      </c>
      <c r="AV40" s="11">
        <f t="shared" si="5"/>
        <v>2.1441514773261184E-4</v>
      </c>
      <c r="AW40" s="5">
        <f t="shared" si="7"/>
        <v>0.21441514773261186</v>
      </c>
    </row>
    <row r="41" spans="1:49" x14ac:dyDescent="0.25">
      <c r="A41" s="1" t="s">
        <v>116</v>
      </c>
      <c r="B41" s="1" t="s">
        <v>117</v>
      </c>
      <c r="C41" s="1" t="s">
        <v>118</v>
      </c>
      <c r="D41" s="1" t="s">
        <v>119</v>
      </c>
      <c r="E41" s="1" t="s">
        <v>114</v>
      </c>
      <c r="F41" s="1" t="s">
        <v>115</v>
      </c>
      <c r="G41" s="1" t="s">
        <v>64</v>
      </c>
      <c r="H41" s="1" t="s">
        <v>65</v>
      </c>
      <c r="I41" s="2">
        <v>40</v>
      </c>
      <c r="J41" s="2">
        <v>0.09</v>
      </c>
      <c r="K41" s="2">
        <f t="shared" si="0"/>
        <v>0.01</v>
      </c>
      <c r="L41" s="2">
        <f t="shared" si="1"/>
        <v>0.04</v>
      </c>
      <c r="R41" s="7">
        <v>0.01</v>
      </c>
      <c r="S41" s="5">
        <v>1.69</v>
      </c>
      <c r="AN41" s="5" t="str">
        <f t="shared" si="2"/>
        <v/>
      </c>
      <c r="AP41" s="5" t="str">
        <f t="shared" si="3"/>
        <v/>
      </c>
      <c r="AR41" s="5" t="str">
        <f t="shared" si="4"/>
        <v/>
      </c>
      <c r="AT41" s="2">
        <v>0.04</v>
      </c>
      <c r="AU41" s="5">
        <f t="shared" si="6"/>
        <v>1.69</v>
      </c>
      <c r="AV41" s="11">
        <f t="shared" si="5"/>
        <v>1.0720757386630592E-4</v>
      </c>
      <c r="AW41" s="5">
        <f t="shared" si="7"/>
        <v>0.10720757386630593</v>
      </c>
    </row>
    <row r="42" spans="1:49" x14ac:dyDescent="0.25">
      <c r="A42" s="1" t="s">
        <v>116</v>
      </c>
      <c r="B42" s="1" t="s">
        <v>117</v>
      </c>
      <c r="C42" s="1" t="s">
        <v>118</v>
      </c>
      <c r="D42" s="1" t="s">
        <v>119</v>
      </c>
      <c r="E42" s="1" t="s">
        <v>62</v>
      </c>
      <c r="F42" s="1" t="s">
        <v>115</v>
      </c>
      <c r="G42" s="1" t="s">
        <v>64</v>
      </c>
      <c r="H42" s="1" t="s">
        <v>65</v>
      </c>
      <c r="I42" s="2">
        <v>40</v>
      </c>
      <c r="J42" s="2">
        <v>7.0000000000000007E-2</v>
      </c>
      <c r="K42" s="2">
        <f t="shared" si="0"/>
        <v>7.0000000000000007E-2</v>
      </c>
      <c r="L42" s="2">
        <f t="shared" si="1"/>
        <v>0</v>
      </c>
      <c r="R42" s="7">
        <v>7.0000000000000007E-2</v>
      </c>
      <c r="S42" s="5">
        <v>11.83</v>
      </c>
      <c r="AN42" s="5" t="str">
        <f t="shared" si="2"/>
        <v/>
      </c>
      <c r="AP42" s="5" t="str">
        <f t="shared" si="3"/>
        <v/>
      </c>
      <c r="AR42" s="5" t="str">
        <f t="shared" si="4"/>
        <v/>
      </c>
      <c r="AU42" s="5">
        <f t="shared" si="6"/>
        <v>11.83</v>
      </c>
      <c r="AV42" s="11">
        <f t="shared" si="5"/>
        <v>7.5045301706414154E-4</v>
      </c>
      <c r="AW42" s="5">
        <f t="shared" si="7"/>
        <v>0.75045301706414158</v>
      </c>
    </row>
    <row r="43" spans="1:49" x14ac:dyDescent="0.25">
      <c r="A43" s="1" t="s">
        <v>116</v>
      </c>
      <c r="B43" s="1" t="s">
        <v>117</v>
      </c>
      <c r="C43" s="1" t="s">
        <v>118</v>
      </c>
      <c r="D43" s="1" t="s">
        <v>119</v>
      </c>
      <c r="E43" s="1" t="s">
        <v>66</v>
      </c>
      <c r="F43" s="1" t="s">
        <v>115</v>
      </c>
      <c r="G43" s="1" t="s">
        <v>64</v>
      </c>
      <c r="H43" s="1" t="s">
        <v>65</v>
      </c>
      <c r="I43" s="2">
        <v>40</v>
      </c>
      <c r="J43" s="2">
        <v>27.29</v>
      </c>
      <c r="K43" s="2">
        <f t="shared" si="0"/>
        <v>6.86</v>
      </c>
      <c r="L43" s="2">
        <f t="shared" si="1"/>
        <v>20.43</v>
      </c>
      <c r="R43" s="7">
        <v>6.86</v>
      </c>
      <c r="S43" s="5">
        <v>1159.3399999999999</v>
      </c>
      <c r="AN43" s="5" t="str">
        <f t="shared" si="2"/>
        <v/>
      </c>
      <c r="AP43" s="5" t="str">
        <f t="shared" si="3"/>
        <v/>
      </c>
      <c r="AR43" s="5" t="str">
        <f t="shared" si="4"/>
        <v/>
      </c>
      <c r="AT43" s="2">
        <v>20.43</v>
      </c>
      <c r="AU43" s="5">
        <f t="shared" si="6"/>
        <v>1159.3399999999999</v>
      </c>
      <c r="AV43" s="11">
        <f t="shared" si="5"/>
        <v>7.3544395672285878E-2</v>
      </c>
      <c r="AW43" s="5">
        <f t="shared" si="7"/>
        <v>73.544395672285887</v>
      </c>
    </row>
    <row r="44" spans="1:49" x14ac:dyDescent="0.25">
      <c r="A44" s="1" t="s">
        <v>120</v>
      </c>
      <c r="B44" s="1" t="s">
        <v>121</v>
      </c>
      <c r="C44" s="1" t="s">
        <v>122</v>
      </c>
      <c r="D44" s="1" t="s">
        <v>123</v>
      </c>
      <c r="E44" s="1" t="s">
        <v>83</v>
      </c>
      <c r="F44" s="1" t="s">
        <v>115</v>
      </c>
      <c r="G44" s="1" t="s">
        <v>64</v>
      </c>
      <c r="H44" s="1" t="s">
        <v>65</v>
      </c>
      <c r="I44" s="2">
        <v>158</v>
      </c>
      <c r="J44" s="2">
        <v>40</v>
      </c>
      <c r="K44" s="2">
        <f t="shared" si="0"/>
        <v>19.829999999999998</v>
      </c>
      <c r="L44" s="2">
        <f t="shared" si="1"/>
        <v>6.02</v>
      </c>
      <c r="R44" s="7">
        <v>19.829999999999998</v>
      </c>
      <c r="S44" s="5">
        <v>3351.27</v>
      </c>
      <c r="AN44" s="5" t="str">
        <f t="shared" si="2"/>
        <v/>
      </c>
      <c r="AP44" s="5" t="str">
        <f t="shared" si="3"/>
        <v/>
      </c>
      <c r="AR44" s="5" t="str">
        <f t="shared" si="4"/>
        <v/>
      </c>
      <c r="AT44" s="2">
        <v>6.02</v>
      </c>
      <c r="AU44" s="5">
        <f t="shared" si="6"/>
        <v>3351.27</v>
      </c>
      <c r="AV44" s="11">
        <f t="shared" si="5"/>
        <v>0.21259261897688467</v>
      </c>
      <c r="AW44" s="5">
        <f t="shared" si="7"/>
        <v>212.59261897688467</v>
      </c>
    </row>
    <row r="45" spans="1:49" x14ac:dyDescent="0.25">
      <c r="A45" s="1" t="s">
        <v>120</v>
      </c>
      <c r="B45" s="1" t="s">
        <v>121</v>
      </c>
      <c r="C45" s="1" t="s">
        <v>122</v>
      </c>
      <c r="D45" s="1" t="s">
        <v>123</v>
      </c>
      <c r="E45" s="1" t="s">
        <v>80</v>
      </c>
      <c r="F45" s="1" t="s">
        <v>115</v>
      </c>
      <c r="G45" s="1" t="s">
        <v>64</v>
      </c>
      <c r="H45" s="1" t="s">
        <v>65</v>
      </c>
      <c r="I45" s="2">
        <v>158</v>
      </c>
      <c r="J45" s="2">
        <v>37.119999999999997</v>
      </c>
      <c r="K45" s="2">
        <f t="shared" si="0"/>
        <v>37.120000000000005</v>
      </c>
      <c r="L45" s="2">
        <f t="shared" si="1"/>
        <v>0</v>
      </c>
      <c r="N45" s="4">
        <v>0.64</v>
      </c>
      <c r="O45" s="5">
        <v>283.2</v>
      </c>
      <c r="P45" s="6">
        <v>32.31</v>
      </c>
      <c r="Q45" s="5">
        <v>12520.125</v>
      </c>
      <c r="R45" s="7">
        <v>4.17</v>
      </c>
      <c r="S45" s="5">
        <v>704.73</v>
      </c>
      <c r="AN45" s="5" t="str">
        <f t="shared" si="2"/>
        <v/>
      </c>
      <c r="AP45" s="5" t="str">
        <f t="shared" si="3"/>
        <v/>
      </c>
      <c r="AR45" s="5" t="str">
        <f t="shared" si="4"/>
        <v/>
      </c>
      <c r="AU45" s="5">
        <f t="shared" si="6"/>
        <v>13508.055</v>
      </c>
      <c r="AV45" s="11">
        <f t="shared" si="5"/>
        <v>0.85690284272344575</v>
      </c>
      <c r="AW45" s="5">
        <f t="shared" si="7"/>
        <v>856.9028427234457</v>
      </c>
    </row>
    <row r="46" spans="1:49" x14ac:dyDescent="0.25">
      <c r="A46" s="1" t="s">
        <v>120</v>
      </c>
      <c r="B46" s="1" t="s">
        <v>121</v>
      </c>
      <c r="C46" s="1" t="s">
        <v>122</v>
      </c>
      <c r="D46" s="1" t="s">
        <v>123</v>
      </c>
      <c r="E46" s="1" t="s">
        <v>62</v>
      </c>
      <c r="F46" s="1" t="s">
        <v>115</v>
      </c>
      <c r="G46" s="1" t="s">
        <v>64</v>
      </c>
      <c r="H46" s="1" t="s">
        <v>65</v>
      </c>
      <c r="I46" s="2">
        <v>158</v>
      </c>
      <c r="J46" s="2">
        <v>40</v>
      </c>
      <c r="K46" s="2">
        <f t="shared" si="0"/>
        <v>39.36</v>
      </c>
      <c r="L46" s="2">
        <f t="shared" si="1"/>
        <v>0.64</v>
      </c>
      <c r="P46" s="6">
        <v>20.54</v>
      </c>
      <c r="Q46" s="5">
        <v>7959.25</v>
      </c>
      <c r="R46" s="7">
        <v>18.82</v>
      </c>
      <c r="S46" s="5">
        <v>3180.58</v>
      </c>
      <c r="AN46" s="5" t="str">
        <f t="shared" si="2"/>
        <v/>
      </c>
      <c r="AP46" s="5" t="str">
        <f t="shared" si="3"/>
        <v/>
      </c>
      <c r="AR46" s="5" t="str">
        <f t="shared" si="4"/>
        <v/>
      </c>
      <c r="AT46" s="2">
        <v>0.64</v>
      </c>
      <c r="AU46" s="5">
        <f t="shared" si="6"/>
        <v>11139.83</v>
      </c>
      <c r="AV46" s="11">
        <f t="shared" si="5"/>
        <v>0.70667109324443245</v>
      </c>
      <c r="AW46" s="5">
        <f t="shared" si="7"/>
        <v>706.67109324443243</v>
      </c>
    </row>
    <row r="47" spans="1:49" x14ac:dyDescent="0.25">
      <c r="A47" s="1" t="s">
        <v>120</v>
      </c>
      <c r="B47" s="1" t="s">
        <v>121</v>
      </c>
      <c r="C47" s="1" t="s">
        <v>122</v>
      </c>
      <c r="D47" s="1" t="s">
        <v>123</v>
      </c>
      <c r="E47" s="1" t="s">
        <v>84</v>
      </c>
      <c r="F47" s="1" t="s">
        <v>115</v>
      </c>
      <c r="G47" s="1" t="s">
        <v>64</v>
      </c>
      <c r="H47" s="1" t="s">
        <v>65</v>
      </c>
      <c r="I47" s="2">
        <v>158</v>
      </c>
      <c r="J47" s="2">
        <v>38.840000000000003</v>
      </c>
      <c r="K47" s="2">
        <f t="shared" si="0"/>
        <v>4.53</v>
      </c>
      <c r="L47" s="2">
        <f t="shared" si="1"/>
        <v>0</v>
      </c>
      <c r="N47" s="4">
        <v>1.83</v>
      </c>
      <c r="O47" s="5">
        <v>809.77499999999998</v>
      </c>
      <c r="P47" s="6">
        <v>0.85</v>
      </c>
      <c r="Q47" s="5">
        <v>329.375</v>
      </c>
      <c r="R47" s="7">
        <v>1.85</v>
      </c>
      <c r="S47" s="5">
        <v>312.64999999999998</v>
      </c>
      <c r="AN47" s="5" t="str">
        <f t="shared" si="2"/>
        <v/>
      </c>
      <c r="AP47" s="5" t="str">
        <f t="shared" si="3"/>
        <v/>
      </c>
      <c r="AR47" s="5" t="str">
        <f t="shared" si="4"/>
        <v/>
      </c>
      <c r="AU47" s="5">
        <f t="shared" si="6"/>
        <v>1451.8000000000002</v>
      </c>
      <c r="AV47" s="11">
        <f t="shared" si="5"/>
        <v>9.2097015230238444E-2</v>
      </c>
      <c r="AW47" s="5">
        <f t="shared" si="7"/>
        <v>92.097015230238441</v>
      </c>
    </row>
    <row r="48" spans="1:49" x14ac:dyDescent="0.25">
      <c r="A48" s="1" t="s">
        <v>124</v>
      </c>
      <c r="B48" s="1" t="s">
        <v>125</v>
      </c>
      <c r="C48" s="1" t="s">
        <v>126</v>
      </c>
      <c r="D48" s="1" t="s">
        <v>127</v>
      </c>
      <c r="E48" s="1" t="s">
        <v>78</v>
      </c>
      <c r="F48" s="1" t="s">
        <v>115</v>
      </c>
      <c r="G48" s="1" t="s">
        <v>64</v>
      </c>
      <c r="H48" s="1" t="s">
        <v>65</v>
      </c>
      <c r="I48" s="2">
        <v>198</v>
      </c>
      <c r="J48" s="2">
        <v>38.090000000000003</v>
      </c>
      <c r="K48" s="2">
        <f t="shared" si="0"/>
        <v>38.090000000000003</v>
      </c>
      <c r="L48" s="2">
        <f t="shared" si="1"/>
        <v>0</v>
      </c>
      <c r="N48" s="4">
        <v>5.35</v>
      </c>
      <c r="O48" s="5">
        <v>2367.375</v>
      </c>
      <c r="P48" s="6">
        <v>32.74</v>
      </c>
      <c r="Q48" s="5">
        <v>12686.75</v>
      </c>
      <c r="AN48" s="5" t="str">
        <f t="shared" si="2"/>
        <v/>
      </c>
      <c r="AP48" s="5" t="str">
        <f t="shared" si="3"/>
        <v/>
      </c>
      <c r="AR48" s="5" t="str">
        <f t="shared" si="4"/>
        <v/>
      </c>
      <c r="AU48" s="5">
        <f t="shared" si="6"/>
        <v>15054.125</v>
      </c>
      <c r="AV48" s="11">
        <f t="shared" si="5"/>
        <v>0.95498001060952831</v>
      </c>
      <c r="AW48" s="5">
        <f t="shared" si="7"/>
        <v>954.98001060952822</v>
      </c>
    </row>
    <row r="49" spans="1:49" x14ac:dyDescent="0.25">
      <c r="A49" s="1" t="s">
        <v>124</v>
      </c>
      <c r="B49" s="1" t="s">
        <v>125</v>
      </c>
      <c r="C49" s="1" t="s">
        <v>126</v>
      </c>
      <c r="D49" s="1" t="s">
        <v>127</v>
      </c>
      <c r="E49" s="1" t="s">
        <v>79</v>
      </c>
      <c r="F49" s="1" t="s">
        <v>115</v>
      </c>
      <c r="G49" s="1" t="s">
        <v>64</v>
      </c>
      <c r="H49" s="1" t="s">
        <v>65</v>
      </c>
      <c r="I49" s="2">
        <v>198</v>
      </c>
      <c r="J49" s="2">
        <v>39.590000000000003</v>
      </c>
      <c r="K49" s="2">
        <f t="shared" si="0"/>
        <v>39.590000000000003</v>
      </c>
      <c r="L49" s="2">
        <f t="shared" si="1"/>
        <v>0</v>
      </c>
      <c r="N49" s="4">
        <v>3.96</v>
      </c>
      <c r="O49" s="5">
        <v>1752.3</v>
      </c>
      <c r="P49" s="6">
        <v>35.56</v>
      </c>
      <c r="Q49" s="5">
        <v>13779.5</v>
      </c>
      <c r="R49" s="7">
        <v>7.0000000000000007E-2</v>
      </c>
      <c r="S49" s="5">
        <v>11.83</v>
      </c>
      <c r="AN49" s="5" t="str">
        <f t="shared" si="2"/>
        <v/>
      </c>
      <c r="AP49" s="5" t="str">
        <f t="shared" si="3"/>
        <v/>
      </c>
      <c r="AR49" s="5" t="str">
        <f t="shared" si="4"/>
        <v/>
      </c>
      <c r="AU49" s="5">
        <f t="shared" si="6"/>
        <v>15543.63</v>
      </c>
      <c r="AV49" s="11">
        <f t="shared" si="5"/>
        <v>0.98603246235238406</v>
      </c>
      <c r="AW49" s="5">
        <f t="shared" si="7"/>
        <v>986.03246235238407</v>
      </c>
    </row>
    <row r="50" spans="1:49" x14ac:dyDescent="0.25">
      <c r="A50" s="1" t="s">
        <v>124</v>
      </c>
      <c r="B50" s="1" t="s">
        <v>125</v>
      </c>
      <c r="C50" s="1" t="s">
        <v>126</v>
      </c>
      <c r="D50" s="1" t="s">
        <v>127</v>
      </c>
      <c r="E50" s="1" t="s">
        <v>80</v>
      </c>
      <c r="F50" s="1" t="s">
        <v>115</v>
      </c>
      <c r="G50" s="1" t="s">
        <v>64</v>
      </c>
      <c r="H50" s="1" t="s">
        <v>65</v>
      </c>
      <c r="I50" s="2">
        <v>198</v>
      </c>
      <c r="J50" s="2">
        <v>0.09</v>
      </c>
      <c r="K50" s="2">
        <f t="shared" si="0"/>
        <v>0.09</v>
      </c>
      <c r="L50" s="2">
        <f t="shared" si="1"/>
        <v>0</v>
      </c>
      <c r="N50" s="4">
        <v>0.01</v>
      </c>
      <c r="O50" s="5">
        <v>4.4249999999999998</v>
      </c>
      <c r="P50" s="6">
        <v>0.08</v>
      </c>
      <c r="Q50" s="5">
        <v>31</v>
      </c>
      <c r="AN50" s="5" t="str">
        <f t="shared" si="2"/>
        <v/>
      </c>
      <c r="AP50" s="5" t="str">
        <f t="shared" si="3"/>
        <v/>
      </c>
      <c r="AR50" s="5" t="str">
        <f t="shared" si="4"/>
        <v/>
      </c>
      <c r="AU50" s="5">
        <f t="shared" si="6"/>
        <v>35.424999999999997</v>
      </c>
      <c r="AV50" s="11">
        <f t="shared" si="5"/>
        <v>2.2472356829667975E-3</v>
      </c>
      <c r="AW50" s="5">
        <f t="shared" si="7"/>
        <v>2.2472356829667972</v>
      </c>
    </row>
    <row r="51" spans="1:49" x14ac:dyDescent="0.25">
      <c r="A51" s="1" t="s">
        <v>124</v>
      </c>
      <c r="B51" s="1" t="s">
        <v>125</v>
      </c>
      <c r="C51" s="1" t="s">
        <v>126</v>
      </c>
      <c r="D51" s="1" t="s">
        <v>127</v>
      </c>
      <c r="E51" s="1" t="s">
        <v>62</v>
      </c>
      <c r="F51" s="1" t="s">
        <v>115</v>
      </c>
      <c r="G51" s="1" t="s">
        <v>64</v>
      </c>
      <c r="H51" s="1" t="s">
        <v>65</v>
      </c>
      <c r="I51" s="2">
        <v>198</v>
      </c>
      <c r="J51" s="2">
        <v>0.09</v>
      </c>
      <c r="K51" s="2">
        <f t="shared" si="0"/>
        <v>0.09</v>
      </c>
      <c r="L51" s="2">
        <f t="shared" si="1"/>
        <v>0</v>
      </c>
      <c r="P51" s="6">
        <v>0.04</v>
      </c>
      <c r="Q51" s="5">
        <v>15.5</v>
      </c>
      <c r="R51" s="7">
        <v>0.05</v>
      </c>
      <c r="S51" s="5">
        <v>8.4500000000000011</v>
      </c>
      <c r="AN51" s="5" t="str">
        <f t="shared" si="2"/>
        <v/>
      </c>
      <c r="AP51" s="5" t="str">
        <f t="shared" si="3"/>
        <v/>
      </c>
      <c r="AR51" s="5" t="str">
        <f t="shared" si="4"/>
        <v/>
      </c>
      <c r="AU51" s="5">
        <f t="shared" si="6"/>
        <v>23.950000000000003</v>
      </c>
      <c r="AV51" s="11">
        <f t="shared" si="5"/>
        <v>1.5193026000580045E-3</v>
      </c>
      <c r="AW51" s="5">
        <f t="shared" si="7"/>
        <v>1.5193026000580045</v>
      </c>
    </row>
    <row r="52" spans="1:49" x14ac:dyDescent="0.25">
      <c r="A52" s="1" t="s">
        <v>124</v>
      </c>
      <c r="B52" s="1" t="s">
        <v>125</v>
      </c>
      <c r="C52" s="1" t="s">
        <v>126</v>
      </c>
      <c r="D52" s="1" t="s">
        <v>127</v>
      </c>
      <c r="E52" s="1" t="s">
        <v>81</v>
      </c>
      <c r="F52" s="1" t="s">
        <v>115</v>
      </c>
      <c r="G52" s="1" t="s">
        <v>64</v>
      </c>
      <c r="H52" s="1" t="s">
        <v>65</v>
      </c>
      <c r="I52" s="2">
        <v>198</v>
      </c>
      <c r="J52" s="2">
        <v>40</v>
      </c>
      <c r="K52" s="2">
        <f t="shared" si="0"/>
        <v>40</v>
      </c>
      <c r="L52" s="2">
        <f t="shared" si="1"/>
        <v>0</v>
      </c>
      <c r="P52" s="6">
        <v>8.48</v>
      </c>
      <c r="Q52" s="5">
        <v>3286</v>
      </c>
      <c r="R52" s="7">
        <v>31.52</v>
      </c>
      <c r="S52" s="5">
        <v>5326.88</v>
      </c>
      <c r="AN52" s="5" t="str">
        <f t="shared" si="2"/>
        <v/>
      </c>
      <c r="AP52" s="5" t="str">
        <f t="shared" si="3"/>
        <v/>
      </c>
      <c r="AR52" s="5" t="str">
        <f t="shared" si="4"/>
        <v/>
      </c>
      <c r="AU52" s="5">
        <f t="shared" si="6"/>
        <v>8612.880000000001</v>
      </c>
      <c r="AV52" s="11">
        <f t="shared" si="5"/>
        <v>0.54637039574060897</v>
      </c>
      <c r="AW52" s="5">
        <f t="shared" si="7"/>
        <v>546.37039574060896</v>
      </c>
    </row>
    <row r="53" spans="1:49" x14ac:dyDescent="0.25">
      <c r="A53" s="1" t="s">
        <v>124</v>
      </c>
      <c r="B53" s="1" t="s">
        <v>125</v>
      </c>
      <c r="C53" s="1" t="s">
        <v>126</v>
      </c>
      <c r="D53" s="1" t="s">
        <v>127</v>
      </c>
      <c r="E53" s="1" t="s">
        <v>82</v>
      </c>
      <c r="F53" s="1" t="s">
        <v>115</v>
      </c>
      <c r="G53" s="1" t="s">
        <v>64</v>
      </c>
      <c r="H53" s="1" t="s">
        <v>65</v>
      </c>
      <c r="I53" s="2">
        <v>198</v>
      </c>
      <c r="J53" s="2">
        <v>39.340000000000003</v>
      </c>
      <c r="K53" s="2">
        <f t="shared" si="0"/>
        <v>39.339999999999996</v>
      </c>
      <c r="L53" s="2">
        <f t="shared" si="1"/>
        <v>0</v>
      </c>
      <c r="P53" s="6">
        <v>35.47</v>
      </c>
      <c r="Q53" s="5">
        <v>13744.625</v>
      </c>
      <c r="R53" s="7">
        <v>3.87</v>
      </c>
      <c r="S53" s="5">
        <v>654.03</v>
      </c>
      <c r="AN53" s="5" t="str">
        <f t="shared" si="2"/>
        <v/>
      </c>
      <c r="AP53" s="5" t="str">
        <f t="shared" si="3"/>
        <v/>
      </c>
      <c r="AR53" s="5" t="str">
        <f t="shared" si="4"/>
        <v/>
      </c>
      <c r="AU53" s="5">
        <f t="shared" si="6"/>
        <v>14398.655000000001</v>
      </c>
      <c r="AV53" s="11">
        <f t="shared" si="5"/>
        <v>0.91339933105796178</v>
      </c>
      <c r="AW53" s="5">
        <f t="shared" si="7"/>
        <v>913.39933105796172</v>
      </c>
    </row>
    <row r="54" spans="1:49" x14ac:dyDescent="0.25">
      <c r="A54" s="1" t="s">
        <v>124</v>
      </c>
      <c r="B54" s="1" t="s">
        <v>125</v>
      </c>
      <c r="C54" s="1" t="s">
        <v>126</v>
      </c>
      <c r="D54" s="1" t="s">
        <v>127</v>
      </c>
      <c r="E54" s="1" t="s">
        <v>90</v>
      </c>
      <c r="F54" s="1" t="s">
        <v>115</v>
      </c>
      <c r="G54" s="1" t="s">
        <v>64</v>
      </c>
      <c r="H54" s="1" t="s">
        <v>65</v>
      </c>
      <c r="I54" s="2">
        <v>198</v>
      </c>
      <c r="J54" s="2">
        <v>34.049999999999997</v>
      </c>
      <c r="K54" s="2">
        <f t="shared" si="0"/>
        <v>28.01</v>
      </c>
      <c r="L54" s="2">
        <f t="shared" si="1"/>
        <v>6.04</v>
      </c>
      <c r="R54" s="7">
        <v>24.51</v>
      </c>
      <c r="S54" s="5">
        <v>4142.1900000000014</v>
      </c>
      <c r="T54" s="8">
        <v>3.5</v>
      </c>
      <c r="U54" s="5">
        <v>176.75</v>
      </c>
      <c r="AN54" s="5" t="str">
        <f t="shared" si="2"/>
        <v/>
      </c>
      <c r="AP54" s="5" t="str">
        <f t="shared" si="3"/>
        <v/>
      </c>
      <c r="AR54" s="5" t="str">
        <f t="shared" si="4"/>
        <v/>
      </c>
      <c r="AT54" s="2">
        <v>6.04</v>
      </c>
      <c r="AU54" s="5">
        <f t="shared" si="6"/>
        <v>4318.9400000000014</v>
      </c>
      <c r="AV54" s="11">
        <f t="shared" si="5"/>
        <v>0.27397815329830977</v>
      </c>
      <c r="AW54" s="5">
        <f t="shared" si="7"/>
        <v>273.97815329830973</v>
      </c>
    </row>
    <row r="55" spans="1:49" x14ac:dyDescent="0.25">
      <c r="A55" s="1" t="s">
        <v>124</v>
      </c>
      <c r="B55" s="1" t="s">
        <v>125</v>
      </c>
      <c r="C55" s="1" t="s">
        <v>126</v>
      </c>
      <c r="D55" s="1" t="s">
        <v>127</v>
      </c>
      <c r="E55" s="1" t="s">
        <v>66</v>
      </c>
      <c r="F55" s="1" t="s">
        <v>115</v>
      </c>
      <c r="G55" s="1" t="s">
        <v>64</v>
      </c>
      <c r="H55" s="1" t="s">
        <v>65</v>
      </c>
      <c r="I55" s="2">
        <v>198</v>
      </c>
      <c r="J55" s="2">
        <v>0.09</v>
      </c>
      <c r="K55" s="2">
        <f t="shared" si="0"/>
        <v>0.02</v>
      </c>
      <c r="L55" s="2">
        <f t="shared" si="1"/>
        <v>0.04</v>
      </c>
      <c r="R55" s="7">
        <v>0.02</v>
      </c>
      <c r="S55" s="5">
        <v>3.38</v>
      </c>
      <c r="AN55" s="5" t="str">
        <f t="shared" si="2"/>
        <v/>
      </c>
      <c r="AP55" s="5" t="str">
        <f t="shared" si="3"/>
        <v/>
      </c>
      <c r="AR55" s="5" t="str">
        <f t="shared" si="4"/>
        <v/>
      </c>
      <c r="AT55" s="2">
        <v>0.04</v>
      </c>
      <c r="AU55" s="5">
        <f t="shared" si="6"/>
        <v>3.38</v>
      </c>
      <c r="AV55" s="11">
        <f t="shared" si="5"/>
        <v>2.1441514773261184E-4</v>
      </c>
      <c r="AW55" s="5">
        <f t="shared" si="7"/>
        <v>0.21441514773261186</v>
      </c>
    </row>
    <row r="56" spans="1:49" x14ac:dyDescent="0.25">
      <c r="A56" s="1" t="s">
        <v>128</v>
      </c>
      <c r="B56" s="1" t="s">
        <v>129</v>
      </c>
      <c r="C56" s="1" t="s">
        <v>130</v>
      </c>
      <c r="D56" s="1" t="s">
        <v>70</v>
      </c>
      <c r="E56" s="1" t="s">
        <v>93</v>
      </c>
      <c r="F56" s="1" t="s">
        <v>115</v>
      </c>
      <c r="G56" s="1" t="s">
        <v>64</v>
      </c>
      <c r="H56" s="1" t="s">
        <v>65</v>
      </c>
      <c r="I56" s="2">
        <v>3.99</v>
      </c>
      <c r="J56" s="2">
        <v>3.54</v>
      </c>
      <c r="K56" s="2">
        <f t="shared" si="0"/>
        <v>1.53</v>
      </c>
      <c r="L56" s="2">
        <f t="shared" si="1"/>
        <v>2.0099999999999998</v>
      </c>
      <c r="Z56" s="9">
        <v>1.53</v>
      </c>
      <c r="AA56" s="5">
        <v>31.364999999999998</v>
      </c>
      <c r="AN56" s="5" t="str">
        <f t="shared" si="2"/>
        <v/>
      </c>
      <c r="AP56" s="5" t="str">
        <f t="shared" si="3"/>
        <v/>
      </c>
      <c r="AR56" s="5" t="str">
        <f t="shared" si="4"/>
        <v/>
      </c>
      <c r="AT56" s="2">
        <v>2.0099999999999998</v>
      </c>
      <c r="AU56" s="5">
        <f t="shared" si="6"/>
        <v>31.364999999999998</v>
      </c>
      <c r="AV56" s="11">
        <f t="shared" si="5"/>
        <v>1.9896837599507017E-3</v>
      </c>
      <c r="AW56" s="5">
        <f t="shared" si="7"/>
        <v>1.9896837599507016</v>
      </c>
    </row>
    <row r="57" spans="1:49" x14ac:dyDescent="0.25">
      <c r="A57" s="1" t="s">
        <v>131</v>
      </c>
      <c r="B57" s="1" t="s">
        <v>132</v>
      </c>
      <c r="C57" s="1" t="s">
        <v>133</v>
      </c>
      <c r="D57" s="1" t="s">
        <v>134</v>
      </c>
      <c r="E57" s="1" t="s">
        <v>89</v>
      </c>
      <c r="F57" s="1" t="s">
        <v>115</v>
      </c>
      <c r="G57" s="1" t="s">
        <v>64</v>
      </c>
      <c r="H57" s="1" t="s">
        <v>65</v>
      </c>
      <c r="I57" s="2">
        <v>53.23</v>
      </c>
      <c r="J57" s="2">
        <v>0.03</v>
      </c>
      <c r="K57" s="2">
        <f t="shared" si="0"/>
        <v>0.01</v>
      </c>
      <c r="L57" s="2">
        <f t="shared" si="1"/>
        <v>0.02</v>
      </c>
      <c r="R57" s="7">
        <v>0.01</v>
      </c>
      <c r="S57" s="5">
        <v>1.69</v>
      </c>
      <c r="AN57" s="5" t="str">
        <f t="shared" si="2"/>
        <v/>
      </c>
      <c r="AP57" s="5" t="str">
        <f t="shared" si="3"/>
        <v/>
      </c>
      <c r="AR57" s="5" t="str">
        <f t="shared" si="4"/>
        <v/>
      </c>
      <c r="AT57" s="2">
        <v>0.02</v>
      </c>
      <c r="AU57" s="5">
        <f t="shared" si="6"/>
        <v>1.69</v>
      </c>
      <c r="AV57" s="11">
        <f t="shared" si="5"/>
        <v>1.0720757386630592E-4</v>
      </c>
      <c r="AW57" s="5">
        <f t="shared" si="7"/>
        <v>0.10720757386630593</v>
      </c>
    </row>
    <row r="58" spans="1:49" x14ac:dyDescent="0.25">
      <c r="A58" s="1" t="s">
        <v>131</v>
      </c>
      <c r="B58" s="1" t="s">
        <v>132</v>
      </c>
      <c r="C58" s="1" t="s">
        <v>133</v>
      </c>
      <c r="D58" s="1" t="s">
        <v>134</v>
      </c>
      <c r="E58" s="1" t="s">
        <v>90</v>
      </c>
      <c r="F58" s="1" t="s">
        <v>115</v>
      </c>
      <c r="G58" s="1" t="s">
        <v>64</v>
      </c>
      <c r="H58" s="1" t="s">
        <v>65</v>
      </c>
      <c r="I58" s="2">
        <v>53.23</v>
      </c>
      <c r="J58" s="2">
        <v>7.0000000000000007E-2</v>
      </c>
      <c r="K58" s="2">
        <f t="shared" si="0"/>
        <v>0.03</v>
      </c>
      <c r="L58" s="2">
        <f t="shared" si="1"/>
        <v>0</v>
      </c>
      <c r="R58" s="7">
        <v>0.03</v>
      </c>
      <c r="S58" s="5">
        <v>5.0699999999999994</v>
      </c>
      <c r="AN58" s="5" t="str">
        <f t="shared" si="2"/>
        <v/>
      </c>
      <c r="AP58" s="5" t="str">
        <f t="shared" si="3"/>
        <v/>
      </c>
      <c r="AR58" s="5" t="str">
        <f t="shared" si="4"/>
        <v/>
      </c>
      <c r="AU58" s="5">
        <f t="shared" si="6"/>
        <v>5.0699999999999994</v>
      </c>
      <c r="AV58" s="11">
        <f t="shared" si="5"/>
        <v>3.2162272159891775E-4</v>
      </c>
      <c r="AW58" s="5">
        <f t="shared" si="7"/>
        <v>0.32162272159891775</v>
      </c>
    </row>
    <row r="59" spans="1:49" x14ac:dyDescent="0.25">
      <c r="A59" s="1" t="s">
        <v>131</v>
      </c>
      <c r="B59" s="1" t="s">
        <v>132</v>
      </c>
      <c r="C59" s="1" t="s">
        <v>133</v>
      </c>
      <c r="D59" s="1" t="s">
        <v>134</v>
      </c>
      <c r="E59" s="1" t="s">
        <v>92</v>
      </c>
      <c r="F59" s="1" t="s">
        <v>115</v>
      </c>
      <c r="G59" s="1" t="s">
        <v>64</v>
      </c>
      <c r="H59" s="1" t="s">
        <v>65</v>
      </c>
      <c r="I59" s="2">
        <v>53.23</v>
      </c>
      <c r="J59" s="2">
        <v>39.450000000000003</v>
      </c>
      <c r="K59" s="2">
        <f t="shared" si="0"/>
        <v>14.79</v>
      </c>
      <c r="L59" s="2">
        <f t="shared" si="1"/>
        <v>0</v>
      </c>
      <c r="R59" s="7">
        <v>10.78</v>
      </c>
      <c r="S59" s="5">
        <v>1821.82</v>
      </c>
      <c r="T59" s="8">
        <v>4.01</v>
      </c>
      <c r="U59" s="5">
        <v>202.505</v>
      </c>
      <c r="AN59" s="5" t="str">
        <f t="shared" si="2"/>
        <v/>
      </c>
      <c r="AP59" s="5" t="str">
        <f t="shared" si="3"/>
        <v/>
      </c>
      <c r="AR59" s="5" t="str">
        <f t="shared" si="4"/>
        <v/>
      </c>
      <c r="AU59" s="5">
        <f t="shared" si="6"/>
        <v>2024.3249999999998</v>
      </c>
      <c r="AV59" s="11">
        <f t="shared" si="5"/>
        <v>0.12841595974373357</v>
      </c>
      <c r="AW59" s="5">
        <f t="shared" si="7"/>
        <v>128.41595974373357</v>
      </c>
    </row>
    <row r="60" spans="1:49" x14ac:dyDescent="0.25">
      <c r="A60" s="1" t="s">
        <v>131</v>
      </c>
      <c r="B60" s="1" t="s">
        <v>132</v>
      </c>
      <c r="C60" s="1" t="s">
        <v>133</v>
      </c>
      <c r="D60" s="1" t="s">
        <v>134</v>
      </c>
      <c r="E60" s="1" t="s">
        <v>93</v>
      </c>
      <c r="F60" s="1" t="s">
        <v>115</v>
      </c>
      <c r="G60" s="1" t="s">
        <v>64</v>
      </c>
      <c r="H60" s="1" t="s">
        <v>65</v>
      </c>
      <c r="I60" s="2">
        <v>53.23</v>
      </c>
      <c r="J60" s="2">
        <v>12.09</v>
      </c>
      <c r="K60" s="2">
        <f t="shared" si="0"/>
        <v>6.51</v>
      </c>
      <c r="L60" s="2">
        <f t="shared" si="1"/>
        <v>5.58</v>
      </c>
      <c r="R60" s="7">
        <v>4.3499999999999996</v>
      </c>
      <c r="S60" s="5">
        <v>735.15</v>
      </c>
      <c r="T60" s="8">
        <v>2.16</v>
      </c>
      <c r="U60" s="5">
        <v>109.08</v>
      </c>
      <c r="AN60" s="5" t="str">
        <f t="shared" si="2"/>
        <v/>
      </c>
      <c r="AP60" s="5" t="str">
        <f t="shared" si="3"/>
        <v/>
      </c>
      <c r="AR60" s="5" t="str">
        <f t="shared" si="4"/>
        <v/>
      </c>
      <c r="AT60" s="2">
        <v>5.58</v>
      </c>
      <c r="AU60" s="5">
        <f t="shared" si="6"/>
        <v>844.23</v>
      </c>
      <c r="AV60" s="11">
        <f t="shared" si="5"/>
        <v>5.355494087878785E-2</v>
      </c>
      <c r="AW60" s="5">
        <f t="shared" si="7"/>
        <v>53.554940878787853</v>
      </c>
    </row>
    <row r="61" spans="1:49" x14ac:dyDescent="0.25">
      <c r="A61" s="1" t="s">
        <v>135</v>
      </c>
      <c r="B61" s="1" t="s">
        <v>132</v>
      </c>
      <c r="C61" s="1" t="s">
        <v>133</v>
      </c>
      <c r="D61" s="1" t="s">
        <v>134</v>
      </c>
      <c r="E61" s="1" t="s">
        <v>93</v>
      </c>
      <c r="F61" s="1" t="s">
        <v>115</v>
      </c>
      <c r="G61" s="1" t="s">
        <v>64</v>
      </c>
      <c r="H61" s="1" t="s">
        <v>65</v>
      </c>
      <c r="I61" s="2">
        <v>1.24</v>
      </c>
      <c r="J61" s="2">
        <v>1.23</v>
      </c>
      <c r="K61" s="2">
        <f t="shared" si="0"/>
        <v>0</v>
      </c>
      <c r="L61" s="2">
        <f t="shared" si="1"/>
        <v>1.06</v>
      </c>
      <c r="AN61" s="5" t="str">
        <f t="shared" si="2"/>
        <v/>
      </c>
      <c r="AP61" s="5" t="str">
        <f t="shared" si="3"/>
        <v/>
      </c>
      <c r="AR61" s="5" t="str">
        <f t="shared" si="4"/>
        <v/>
      </c>
      <c r="AT61" s="2">
        <v>1.06</v>
      </c>
      <c r="AU61" s="5">
        <f t="shared" si="6"/>
        <v>0</v>
      </c>
      <c r="AV61" s="11">
        <f t="shared" si="5"/>
        <v>0</v>
      </c>
      <c r="AW61" s="5">
        <f t="shared" si="7"/>
        <v>0</v>
      </c>
    </row>
    <row r="62" spans="1:49" x14ac:dyDescent="0.25">
      <c r="A62" s="1" t="s">
        <v>136</v>
      </c>
      <c r="B62" s="1" t="s">
        <v>137</v>
      </c>
      <c r="C62" s="1" t="s">
        <v>138</v>
      </c>
      <c r="D62" s="1" t="s">
        <v>70</v>
      </c>
      <c r="E62" s="1" t="s">
        <v>82</v>
      </c>
      <c r="F62" s="1" t="s">
        <v>115</v>
      </c>
      <c r="G62" s="1" t="s">
        <v>64</v>
      </c>
      <c r="H62" s="1" t="s">
        <v>65</v>
      </c>
      <c r="I62" s="2">
        <v>58.56</v>
      </c>
      <c r="J62" s="2">
        <v>7.0000000000000007E-2</v>
      </c>
      <c r="K62" s="2">
        <f t="shared" si="0"/>
        <v>7.0000000000000007E-2</v>
      </c>
      <c r="L62" s="2">
        <f t="shared" si="1"/>
        <v>0</v>
      </c>
      <c r="P62" s="6">
        <v>0.05</v>
      </c>
      <c r="Q62" s="5">
        <v>19.375</v>
      </c>
      <c r="R62" s="7">
        <v>0.02</v>
      </c>
      <c r="S62" s="5">
        <v>3.38</v>
      </c>
      <c r="AN62" s="5" t="str">
        <f t="shared" si="2"/>
        <v/>
      </c>
      <c r="AP62" s="5" t="str">
        <f t="shared" si="3"/>
        <v/>
      </c>
      <c r="AR62" s="5" t="str">
        <f t="shared" si="4"/>
        <v/>
      </c>
      <c r="AU62" s="5">
        <f t="shared" si="6"/>
        <v>22.754999999999999</v>
      </c>
      <c r="AV62" s="11">
        <f t="shared" si="5"/>
        <v>1.443496061140705E-3</v>
      </c>
      <c r="AW62" s="5">
        <f t="shared" si="7"/>
        <v>1.4434960611407051</v>
      </c>
    </row>
    <row r="63" spans="1:49" x14ac:dyDescent="0.25">
      <c r="A63" s="1" t="s">
        <v>136</v>
      </c>
      <c r="B63" s="1" t="s">
        <v>137</v>
      </c>
      <c r="C63" s="1" t="s">
        <v>138</v>
      </c>
      <c r="D63" s="1" t="s">
        <v>70</v>
      </c>
      <c r="E63" s="1" t="s">
        <v>89</v>
      </c>
      <c r="F63" s="1" t="s">
        <v>115</v>
      </c>
      <c r="G63" s="1" t="s">
        <v>64</v>
      </c>
      <c r="H63" s="1" t="s">
        <v>65</v>
      </c>
      <c r="I63" s="2">
        <v>58.56</v>
      </c>
      <c r="J63" s="2">
        <v>39.24</v>
      </c>
      <c r="K63" s="2">
        <f t="shared" si="0"/>
        <v>38.85</v>
      </c>
      <c r="L63" s="2">
        <f t="shared" si="1"/>
        <v>0.39</v>
      </c>
      <c r="P63" s="6">
        <v>11.49</v>
      </c>
      <c r="Q63" s="5">
        <v>4452.375</v>
      </c>
      <c r="R63" s="7">
        <v>27.36</v>
      </c>
      <c r="S63" s="5">
        <v>4623.84</v>
      </c>
      <c r="AN63" s="5" t="str">
        <f t="shared" si="2"/>
        <v/>
      </c>
      <c r="AP63" s="5" t="str">
        <f t="shared" si="3"/>
        <v/>
      </c>
      <c r="AR63" s="5" t="str">
        <f t="shared" si="4"/>
        <v/>
      </c>
      <c r="AT63" s="2">
        <v>0.39</v>
      </c>
      <c r="AU63" s="5">
        <f t="shared" si="6"/>
        <v>9076.2150000000001</v>
      </c>
      <c r="AV63" s="11">
        <f t="shared" si="5"/>
        <v>0.57576271599939288</v>
      </c>
      <c r="AW63" s="5">
        <f t="shared" si="7"/>
        <v>575.76271599939287</v>
      </c>
    </row>
    <row r="64" spans="1:49" x14ac:dyDescent="0.25">
      <c r="A64" s="1" t="s">
        <v>136</v>
      </c>
      <c r="B64" s="1" t="s">
        <v>137</v>
      </c>
      <c r="C64" s="1" t="s">
        <v>138</v>
      </c>
      <c r="D64" s="1" t="s">
        <v>70</v>
      </c>
      <c r="E64" s="1" t="s">
        <v>90</v>
      </c>
      <c r="F64" s="1" t="s">
        <v>115</v>
      </c>
      <c r="G64" s="1" t="s">
        <v>64</v>
      </c>
      <c r="H64" s="1" t="s">
        <v>65</v>
      </c>
      <c r="I64" s="2">
        <v>58.56</v>
      </c>
      <c r="J64" s="2">
        <v>0.09</v>
      </c>
      <c r="K64" s="2">
        <f t="shared" si="0"/>
        <v>0.09</v>
      </c>
      <c r="L64" s="2">
        <f t="shared" si="1"/>
        <v>0</v>
      </c>
      <c r="R64" s="7">
        <v>0.09</v>
      </c>
      <c r="S64" s="5">
        <v>15.21</v>
      </c>
      <c r="AN64" s="5" t="str">
        <f t="shared" si="2"/>
        <v/>
      </c>
      <c r="AP64" s="5" t="str">
        <f t="shared" si="3"/>
        <v/>
      </c>
      <c r="AR64" s="5" t="str">
        <f t="shared" si="4"/>
        <v/>
      </c>
      <c r="AU64" s="5">
        <f t="shared" si="6"/>
        <v>15.21</v>
      </c>
      <c r="AV64" s="11">
        <f t="shared" si="5"/>
        <v>9.6486816479675352E-4</v>
      </c>
      <c r="AW64" s="5">
        <f t="shared" si="7"/>
        <v>0.96486816479675352</v>
      </c>
    </row>
    <row r="65" spans="1:49" x14ac:dyDescent="0.25">
      <c r="A65" s="1" t="s">
        <v>136</v>
      </c>
      <c r="B65" s="1" t="s">
        <v>137</v>
      </c>
      <c r="C65" s="1" t="s">
        <v>138</v>
      </c>
      <c r="D65" s="1" t="s">
        <v>70</v>
      </c>
      <c r="E65" s="1" t="s">
        <v>93</v>
      </c>
      <c r="F65" s="1" t="s">
        <v>115</v>
      </c>
      <c r="G65" s="1" t="s">
        <v>64</v>
      </c>
      <c r="H65" s="1" t="s">
        <v>65</v>
      </c>
      <c r="I65" s="2">
        <v>58.56</v>
      </c>
      <c r="J65" s="2">
        <v>17.57</v>
      </c>
      <c r="K65" s="2">
        <f t="shared" si="0"/>
        <v>8.57</v>
      </c>
      <c r="L65" s="2">
        <f t="shared" si="1"/>
        <v>5.77</v>
      </c>
      <c r="R65" s="7">
        <v>6.14</v>
      </c>
      <c r="S65" s="5">
        <v>1037.6600000000001</v>
      </c>
      <c r="Z65" s="9">
        <v>2.4300000000000002</v>
      </c>
      <c r="AA65" s="5">
        <v>49.814999999999998</v>
      </c>
      <c r="AN65" s="5" t="str">
        <f t="shared" ref="AN65:AN90" si="8">IF(AM65&gt;0,AM65*$AN$1,"")</f>
        <v/>
      </c>
      <c r="AP65" s="5" t="str">
        <f t="shared" ref="AP65:AP90" si="9">IF(AO65&gt;0,AO65*$AP$1,"")</f>
        <v/>
      </c>
      <c r="AR65" s="5" t="str">
        <f t="shared" ref="AR65:AR90" si="10">IF(AQ65&gt;0,AQ65*$AR$1,"")</f>
        <v/>
      </c>
      <c r="AT65" s="2">
        <v>5.77</v>
      </c>
      <c r="AU65" s="5">
        <f t="shared" si="6"/>
        <v>1087.4750000000001</v>
      </c>
      <c r="AV65" s="11">
        <f t="shared" si="5"/>
        <v>6.8985536325598271E-2</v>
      </c>
      <c r="AW65" s="5">
        <f t="shared" si="7"/>
        <v>68.985536325598261</v>
      </c>
    </row>
    <row r="66" spans="1:49" x14ac:dyDescent="0.25">
      <c r="A66" s="1" t="s">
        <v>139</v>
      </c>
      <c r="B66" s="1" t="s">
        <v>100</v>
      </c>
      <c r="C66" s="1" t="s">
        <v>101</v>
      </c>
      <c r="D66" s="1" t="s">
        <v>70</v>
      </c>
      <c r="E66" s="1" t="s">
        <v>105</v>
      </c>
      <c r="F66" s="1" t="s">
        <v>140</v>
      </c>
      <c r="G66" s="1" t="s">
        <v>64</v>
      </c>
      <c r="H66" s="1" t="s">
        <v>65</v>
      </c>
      <c r="I66" s="2">
        <v>26.57</v>
      </c>
      <c r="J66" s="2">
        <v>15.54</v>
      </c>
      <c r="K66" s="2">
        <f t="shared" si="0"/>
        <v>1.4200000000000002</v>
      </c>
      <c r="L66" s="2">
        <f t="shared" si="1"/>
        <v>3.38</v>
      </c>
      <c r="R66" s="7">
        <v>0.02</v>
      </c>
      <c r="S66" s="5">
        <v>3.38</v>
      </c>
      <c r="T66" s="8">
        <v>0.05</v>
      </c>
      <c r="U66" s="5">
        <v>2.5249999999999999</v>
      </c>
      <c r="Z66" s="9">
        <v>1.35</v>
      </c>
      <c r="AA66" s="5">
        <v>27.675000000000001</v>
      </c>
      <c r="AN66" s="5" t="str">
        <f t="shared" si="8"/>
        <v/>
      </c>
      <c r="AP66" s="5" t="str">
        <f t="shared" si="9"/>
        <v/>
      </c>
      <c r="AR66" s="5" t="str">
        <f t="shared" si="10"/>
        <v/>
      </c>
      <c r="AT66" s="2">
        <v>3.38</v>
      </c>
      <c r="AU66" s="5">
        <f t="shared" si="6"/>
        <v>33.58</v>
      </c>
      <c r="AV66" s="11">
        <f t="shared" si="5"/>
        <v>2.1301954617932266E-3</v>
      </c>
      <c r="AW66" s="5">
        <f t="shared" si="7"/>
        <v>2.1301954617932264</v>
      </c>
    </row>
    <row r="67" spans="1:49" x14ac:dyDescent="0.25">
      <c r="A67" s="1" t="s">
        <v>139</v>
      </c>
      <c r="B67" s="1" t="s">
        <v>100</v>
      </c>
      <c r="C67" s="1" t="s">
        <v>101</v>
      </c>
      <c r="D67" s="1" t="s">
        <v>70</v>
      </c>
      <c r="E67" s="1" t="s">
        <v>91</v>
      </c>
      <c r="F67" s="1" t="s">
        <v>140</v>
      </c>
      <c r="G67" s="1" t="s">
        <v>64</v>
      </c>
      <c r="H67" s="1" t="s">
        <v>65</v>
      </c>
      <c r="I67" s="2">
        <v>26.57</v>
      </c>
      <c r="J67" s="2">
        <v>10.09</v>
      </c>
      <c r="K67" s="2">
        <f t="shared" ref="K67:K90" si="11">SUM(N67,P67,R67,T67,V67,X67,Z67,AB67,AE67,AI67,AK67,AX67,AZ67,BB67,BD67,AG67)</f>
        <v>6.13</v>
      </c>
      <c r="L67" s="2">
        <f t="shared" ref="L67:L90" si="12">SUM(M67,AD67,AM67,AO67,AQ67,AS67,AT67)</f>
        <v>2.41</v>
      </c>
      <c r="R67" s="7">
        <v>0.03</v>
      </c>
      <c r="S67" s="5">
        <v>5.0699999999999994</v>
      </c>
      <c r="Z67" s="9">
        <v>6.1</v>
      </c>
      <c r="AA67" s="5">
        <v>125.05</v>
      </c>
      <c r="AN67" s="5" t="str">
        <f t="shared" si="8"/>
        <v/>
      </c>
      <c r="AP67" s="5" t="str">
        <f t="shared" si="9"/>
        <v/>
      </c>
      <c r="AR67" s="5" t="str">
        <f t="shared" si="10"/>
        <v/>
      </c>
      <c r="AT67" s="2">
        <v>2.41</v>
      </c>
      <c r="AU67" s="5">
        <f t="shared" si="6"/>
        <v>130.12</v>
      </c>
      <c r="AV67" s="11">
        <f t="shared" ref="AV67:AV130" si="13">(AU67/$AU$343)*100</f>
        <v>8.2543488233631536E-3</v>
      </c>
      <c r="AW67" s="5">
        <f t="shared" si="7"/>
        <v>8.2543488233631539</v>
      </c>
    </row>
    <row r="68" spans="1:49" x14ac:dyDescent="0.25">
      <c r="A68" s="1" t="s">
        <v>141</v>
      </c>
      <c r="B68" s="1" t="s">
        <v>100</v>
      </c>
      <c r="C68" s="1" t="s">
        <v>101</v>
      </c>
      <c r="D68" s="1" t="s">
        <v>70</v>
      </c>
      <c r="E68" s="1" t="s">
        <v>84</v>
      </c>
      <c r="F68" s="1" t="s">
        <v>140</v>
      </c>
      <c r="G68" s="1" t="s">
        <v>64</v>
      </c>
      <c r="H68" s="1" t="s">
        <v>65</v>
      </c>
      <c r="I68" s="2">
        <v>199.74</v>
      </c>
      <c r="J68" s="2">
        <v>7.0000000000000007E-2</v>
      </c>
      <c r="K68" s="2">
        <f t="shared" si="11"/>
        <v>7.0000000000000007E-2</v>
      </c>
      <c r="L68" s="2">
        <f t="shared" si="12"/>
        <v>0</v>
      </c>
      <c r="P68" s="6">
        <v>7.0000000000000007E-2</v>
      </c>
      <c r="Q68" s="5">
        <v>27.125</v>
      </c>
      <c r="AN68" s="5" t="str">
        <f t="shared" si="8"/>
        <v/>
      </c>
      <c r="AP68" s="5" t="str">
        <f t="shared" si="9"/>
        <v/>
      </c>
      <c r="AR68" s="5" t="str">
        <f t="shared" si="10"/>
        <v/>
      </c>
      <c r="AU68" s="5">
        <f t="shared" ref="AU68:AU91" si="14">SUM(O68,Q68,S68,U68,W68,Y68,AA68,AC68,AF68,AJ68,AL68,AY68,BA68,BC68,BE68,AH68)</f>
        <v>27.125</v>
      </c>
      <c r="AV68" s="11">
        <f t="shared" si="13"/>
        <v>1.7207132787713307E-3</v>
      </c>
      <c r="AW68" s="5">
        <f t="shared" ref="AW68:AW91" si="15">(AV68/100)*$AW$1</f>
        <v>1.7207132787713306</v>
      </c>
    </row>
    <row r="69" spans="1:49" x14ac:dyDescent="0.25">
      <c r="A69" s="1" t="s">
        <v>141</v>
      </c>
      <c r="B69" s="1" t="s">
        <v>100</v>
      </c>
      <c r="C69" s="1" t="s">
        <v>101</v>
      </c>
      <c r="D69" s="1" t="s">
        <v>70</v>
      </c>
      <c r="E69" s="1" t="s">
        <v>83</v>
      </c>
      <c r="F69" s="1" t="s">
        <v>140</v>
      </c>
      <c r="G69" s="1" t="s">
        <v>64</v>
      </c>
      <c r="H69" s="1" t="s">
        <v>65</v>
      </c>
      <c r="I69" s="2">
        <v>199.74</v>
      </c>
      <c r="J69" s="2">
        <v>38.94</v>
      </c>
      <c r="K69" s="2">
        <f t="shared" si="11"/>
        <v>38.94</v>
      </c>
      <c r="L69" s="2">
        <f t="shared" si="12"/>
        <v>0</v>
      </c>
      <c r="P69" s="6">
        <v>22.18</v>
      </c>
      <c r="Q69" s="5">
        <v>8594.75</v>
      </c>
      <c r="R69" s="7">
        <v>16.760000000000002</v>
      </c>
      <c r="S69" s="5">
        <v>2832.44</v>
      </c>
      <c r="AN69" s="5" t="str">
        <f t="shared" si="8"/>
        <v/>
      </c>
      <c r="AP69" s="5" t="str">
        <f t="shared" si="9"/>
        <v/>
      </c>
      <c r="AR69" s="5" t="str">
        <f t="shared" si="10"/>
        <v/>
      </c>
      <c r="AU69" s="5">
        <f t="shared" si="14"/>
        <v>11427.19</v>
      </c>
      <c r="AV69" s="11">
        <f t="shared" si="13"/>
        <v>0.72490018698775893</v>
      </c>
      <c r="AW69" s="5">
        <f t="shared" si="15"/>
        <v>724.90018698775884</v>
      </c>
    </row>
    <row r="70" spans="1:49" x14ac:dyDescent="0.25">
      <c r="A70" s="1" t="s">
        <v>141</v>
      </c>
      <c r="B70" s="1" t="s">
        <v>100</v>
      </c>
      <c r="C70" s="1" t="s">
        <v>101</v>
      </c>
      <c r="D70" s="1" t="s">
        <v>70</v>
      </c>
      <c r="E70" s="1" t="s">
        <v>114</v>
      </c>
      <c r="F70" s="1" t="s">
        <v>140</v>
      </c>
      <c r="G70" s="1" t="s">
        <v>64</v>
      </c>
      <c r="H70" s="1" t="s">
        <v>65</v>
      </c>
      <c r="I70" s="2">
        <v>199.74</v>
      </c>
      <c r="J70" s="2">
        <v>38.99</v>
      </c>
      <c r="K70" s="2">
        <f t="shared" si="11"/>
        <v>38.99</v>
      </c>
      <c r="L70" s="2">
        <f t="shared" si="12"/>
        <v>0</v>
      </c>
      <c r="R70" s="7">
        <v>38.99</v>
      </c>
      <c r="S70" s="5">
        <v>6589.31</v>
      </c>
      <c r="AN70" s="5" t="str">
        <f t="shared" si="8"/>
        <v/>
      </c>
      <c r="AP70" s="5" t="str">
        <f t="shared" si="9"/>
        <v/>
      </c>
      <c r="AR70" s="5" t="str">
        <f t="shared" si="10"/>
        <v/>
      </c>
      <c r="AU70" s="5">
        <f t="shared" si="14"/>
        <v>6589.31</v>
      </c>
      <c r="AV70" s="11">
        <f t="shared" si="13"/>
        <v>0.41800233050472685</v>
      </c>
      <c r="AW70" s="5">
        <f t="shared" si="15"/>
        <v>418.00233050472684</v>
      </c>
    </row>
    <row r="71" spans="1:49" x14ac:dyDescent="0.25">
      <c r="A71" s="1" t="s">
        <v>141</v>
      </c>
      <c r="B71" s="1" t="s">
        <v>100</v>
      </c>
      <c r="C71" s="1" t="s">
        <v>101</v>
      </c>
      <c r="D71" s="1" t="s">
        <v>70</v>
      </c>
      <c r="E71" s="1" t="s">
        <v>105</v>
      </c>
      <c r="F71" s="1" t="s">
        <v>140</v>
      </c>
      <c r="G71" s="1" t="s">
        <v>64</v>
      </c>
      <c r="H71" s="1" t="s">
        <v>65</v>
      </c>
      <c r="I71" s="2">
        <v>199.74</v>
      </c>
      <c r="J71" s="2">
        <v>11.8</v>
      </c>
      <c r="K71" s="2">
        <f t="shared" si="11"/>
        <v>11.8</v>
      </c>
      <c r="L71" s="2">
        <f t="shared" si="12"/>
        <v>0</v>
      </c>
      <c r="R71" s="7">
        <v>8.01</v>
      </c>
      <c r="S71" s="5">
        <v>1353.69</v>
      </c>
      <c r="T71" s="8">
        <v>3.79</v>
      </c>
      <c r="U71" s="5">
        <v>191.39500000000001</v>
      </c>
      <c r="AN71" s="5" t="str">
        <f t="shared" si="8"/>
        <v/>
      </c>
      <c r="AP71" s="5" t="str">
        <f t="shared" si="9"/>
        <v/>
      </c>
      <c r="AR71" s="5" t="str">
        <f t="shared" si="10"/>
        <v/>
      </c>
      <c r="AU71" s="5">
        <f t="shared" si="14"/>
        <v>1545.085</v>
      </c>
      <c r="AV71" s="11">
        <f t="shared" si="13"/>
        <v>9.8014682998355807E-2</v>
      </c>
      <c r="AW71" s="5">
        <f t="shared" si="15"/>
        <v>98.014682998355809</v>
      </c>
    </row>
    <row r="72" spans="1:49" x14ac:dyDescent="0.25">
      <c r="A72" s="1" t="s">
        <v>142</v>
      </c>
      <c r="B72" s="1" t="s">
        <v>143</v>
      </c>
      <c r="C72" s="1" t="s">
        <v>144</v>
      </c>
      <c r="D72" s="1" t="s">
        <v>70</v>
      </c>
      <c r="E72" s="1" t="s">
        <v>105</v>
      </c>
      <c r="F72" s="1" t="s">
        <v>140</v>
      </c>
      <c r="G72" s="1" t="s">
        <v>64</v>
      </c>
      <c r="H72" s="1" t="s">
        <v>65</v>
      </c>
      <c r="I72" s="2">
        <v>0.78</v>
      </c>
      <c r="J72" s="2">
        <v>0.22</v>
      </c>
      <c r="K72" s="2">
        <f t="shared" si="11"/>
        <v>0.2</v>
      </c>
      <c r="L72" s="2">
        <f t="shared" si="12"/>
        <v>0.02</v>
      </c>
      <c r="Z72" s="9">
        <v>0.2</v>
      </c>
      <c r="AA72" s="5">
        <v>4.1000000000000014</v>
      </c>
      <c r="AN72" s="5" t="str">
        <f t="shared" si="8"/>
        <v/>
      </c>
      <c r="AP72" s="5" t="str">
        <f t="shared" si="9"/>
        <v/>
      </c>
      <c r="AR72" s="5" t="str">
        <f t="shared" si="10"/>
        <v/>
      </c>
      <c r="AT72" s="2">
        <v>0.02</v>
      </c>
      <c r="AU72" s="5">
        <f t="shared" si="14"/>
        <v>4.1000000000000014</v>
      </c>
      <c r="AV72" s="11">
        <f t="shared" si="13"/>
        <v>2.600893803857127E-4</v>
      </c>
      <c r="AW72" s="5">
        <f t="shared" si="15"/>
        <v>0.26008938038571272</v>
      </c>
    </row>
    <row r="73" spans="1:49" x14ac:dyDescent="0.25">
      <c r="A73" s="1" t="s">
        <v>145</v>
      </c>
      <c r="B73" s="1" t="s">
        <v>100</v>
      </c>
      <c r="C73" s="1" t="s">
        <v>101</v>
      </c>
      <c r="D73" s="1" t="s">
        <v>70</v>
      </c>
      <c r="E73" s="1" t="s">
        <v>105</v>
      </c>
      <c r="F73" s="1" t="s">
        <v>140</v>
      </c>
      <c r="G73" s="1" t="s">
        <v>64</v>
      </c>
      <c r="H73" s="1" t="s">
        <v>65</v>
      </c>
      <c r="I73" s="2">
        <v>10</v>
      </c>
      <c r="J73" s="2">
        <v>10</v>
      </c>
      <c r="K73" s="2">
        <f t="shared" si="11"/>
        <v>0</v>
      </c>
      <c r="L73" s="2">
        <f t="shared" si="12"/>
        <v>0.1</v>
      </c>
      <c r="AN73" s="5" t="str">
        <f t="shared" si="8"/>
        <v/>
      </c>
      <c r="AP73" s="5" t="str">
        <f t="shared" si="9"/>
        <v/>
      </c>
      <c r="AR73" s="5" t="str">
        <f t="shared" si="10"/>
        <v/>
      </c>
      <c r="AT73" s="2">
        <v>0.1</v>
      </c>
      <c r="AU73" s="5">
        <f t="shared" si="14"/>
        <v>0</v>
      </c>
      <c r="AV73" s="11">
        <f t="shared" si="13"/>
        <v>0</v>
      </c>
      <c r="AW73" s="5">
        <f t="shared" si="15"/>
        <v>0</v>
      </c>
    </row>
    <row r="74" spans="1:49" x14ac:dyDescent="0.25">
      <c r="A74" s="1" t="s">
        <v>146</v>
      </c>
      <c r="B74" s="1" t="s">
        <v>147</v>
      </c>
      <c r="C74" s="1" t="s">
        <v>148</v>
      </c>
      <c r="D74" s="1" t="s">
        <v>149</v>
      </c>
      <c r="E74" s="1" t="s">
        <v>84</v>
      </c>
      <c r="F74" s="1" t="s">
        <v>140</v>
      </c>
      <c r="G74" s="1" t="s">
        <v>64</v>
      </c>
      <c r="H74" s="1" t="s">
        <v>65</v>
      </c>
      <c r="I74" s="2">
        <v>79</v>
      </c>
      <c r="J74" s="2">
        <v>37.590000000000003</v>
      </c>
      <c r="K74" s="2">
        <f t="shared" si="11"/>
        <v>37.590000000000003</v>
      </c>
      <c r="L74" s="2">
        <f t="shared" si="12"/>
        <v>0</v>
      </c>
      <c r="N74" s="4">
        <v>5.25</v>
      </c>
      <c r="O74" s="5">
        <v>2323.125</v>
      </c>
      <c r="P74" s="6">
        <v>32.340000000000003</v>
      </c>
      <c r="Q74" s="5">
        <v>12531.75</v>
      </c>
      <c r="AN74" s="5" t="str">
        <f t="shared" si="8"/>
        <v/>
      </c>
      <c r="AP74" s="5" t="str">
        <f t="shared" si="9"/>
        <v/>
      </c>
      <c r="AR74" s="5" t="str">
        <f t="shared" si="10"/>
        <v/>
      </c>
      <c r="AU74" s="5">
        <f t="shared" si="14"/>
        <v>14854.875</v>
      </c>
      <c r="AV74" s="11">
        <f t="shared" si="13"/>
        <v>0.94234030108712508</v>
      </c>
      <c r="AW74" s="5">
        <f t="shared" si="15"/>
        <v>942.340301087125</v>
      </c>
    </row>
    <row r="75" spans="1:49" x14ac:dyDescent="0.25">
      <c r="A75" s="1" t="s">
        <v>150</v>
      </c>
      <c r="B75" s="1" t="s">
        <v>107</v>
      </c>
      <c r="C75" s="1" t="s">
        <v>108</v>
      </c>
      <c r="D75" s="1" t="s">
        <v>109</v>
      </c>
      <c r="E75" s="1" t="s">
        <v>83</v>
      </c>
      <c r="F75" s="1" t="s">
        <v>151</v>
      </c>
      <c r="G75" s="1" t="s">
        <v>64</v>
      </c>
      <c r="H75" s="1" t="s">
        <v>65</v>
      </c>
      <c r="I75" s="2">
        <v>79</v>
      </c>
      <c r="J75" s="2">
        <v>7.0000000000000007E-2</v>
      </c>
      <c r="K75" s="2">
        <f t="shared" si="11"/>
        <v>6.0000000000000005E-2</v>
      </c>
      <c r="L75" s="2">
        <f t="shared" si="12"/>
        <v>0</v>
      </c>
      <c r="P75" s="6">
        <v>0.05</v>
      </c>
      <c r="Q75" s="5">
        <v>19.375</v>
      </c>
      <c r="R75" s="7">
        <v>0.01</v>
      </c>
      <c r="S75" s="5">
        <v>1.69</v>
      </c>
      <c r="AN75" s="5" t="str">
        <f t="shared" si="8"/>
        <v/>
      </c>
      <c r="AP75" s="5" t="str">
        <f t="shared" si="9"/>
        <v/>
      </c>
      <c r="AR75" s="5" t="str">
        <f t="shared" si="10"/>
        <v/>
      </c>
      <c r="AU75" s="5">
        <f t="shared" si="14"/>
        <v>21.065000000000001</v>
      </c>
      <c r="AV75" s="11">
        <f t="shared" si="13"/>
        <v>1.3362884872743991E-3</v>
      </c>
      <c r="AW75" s="5">
        <f t="shared" si="15"/>
        <v>1.3362884872743992</v>
      </c>
    </row>
    <row r="76" spans="1:49" x14ac:dyDescent="0.25">
      <c r="A76" s="1" t="s">
        <v>150</v>
      </c>
      <c r="B76" s="1" t="s">
        <v>107</v>
      </c>
      <c r="C76" s="1" t="s">
        <v>108</v>
      </c>
      <c r="D76" s="1" t="s">
        <v>109</v>
      </c>
      <c r="E76" s="1" t="s">
        <v>114</v>
      </c>
      <c r="F76" s="1" t="s">
        <v>151</v>
      </c>
      <c r="G76" s="1" t="s">
        <v>64</v>
      </c>
      <c r="H76" s="1" t="s">
        <v>65</v>
      </c>
      <c r="I76" s="2">
        <v>79</v>
      </c>
      <c r="J76" s="2">
        <v>38.880000000000003</v>
      </c>
      <c r="K76" s="2">
        <f t="shared" si="11"/>
        <v>37.519999999999996</v>
      </c>
      <c r="L76" s="2">
        <f t="shared" si="12"/>
        <v>1.37</v>
      </c>
      <c r="N76" s="4">
        <v>0.99</v>
      </c>
      <c r="O76" s="5">
        <v>438.07499999999999</v>
      </c>
      <c r="P76" s="6">
        <v>19.36</v>
      </c>
      <c r="Q76" s="5">
        <v>7502</v>
      </c>
      <c r="R76" s="7">
        <v>17.170000000000002</v>
      </c>
      <c r="S76" s="5">
        <v>2901.73</v>
      </c>
      <c r="AN76" s="5" t="str">
        <f t="shared" si="8"/>
        <v/>
      </c>
      <c r="AO76" s="3">
        <v>0.5</v>
      </c>
      <c r="AP76" s="5">
        <f t="shared" si="9"/>
        <v>1445</v>
      </c>
      <c r="AR76" s="5" t="str">
        <f t="shared" si="10"/>
        <v/>
      </c>
      <c r="AS76" s="2">
        <v>0.87</v>
      </c>
      <c r="AU76" s="5">
        <f t="shared" si="14"/>
        <v>10841.805</v>
      </c>
      <c r="AV76" s="11">
        <f t="shared" si="13"/>
        <v>0.68776544992993205</v>
      </c>
      <c r="AW76" s="5">
        <f t="shared" si="15"/>
        <v>687.76544992993206</v>
      </c>
    </row>
    <row r="77" spans="1:49" x14ac:dyDescent="0.25">
      <c r="A77" s="1" t="s">
        <v>150</v>
      </c>
      <c r="B77" s="1" t="s">
        <v>107</v>
      </c>
      <c r="C77" s="1" t="s">
        <v>108</v>
      </c>
      <c r="D77" s="1" t="s">
        <v>109</v>
      </c>
      <c r="E77" s="1" t="s">
        <v>105</v>
      </c>
      <c r="F77" s="1" t="s">
        <v>151</v>
      </c>
      <c r="G77" s="1" t="s">
        <v>64</v>
      </c>
      <c r="H77" s="1" t="s">
        <v>65</v>
      </c>
      <c r="I77" s="2">
        <v>79</v>
      </c>
      <c r="J77" s="2">
        <v>38.17</v>
      </c>
      <c r="K77" s="2">
        <f t="shared" si="11"/>
        <v>37.54</v>
      </c>
      <c r="L77" s="2">
        <f t="shared" si="12"/>
        <v>0.63</v>
      </c>
      <c r="N77" s="4">
        <v>8.3800000000000008</v>
      </c>
      <c r="O77" s="5">
        <v>3708.150000000001</v>
      </c>
      <c r="P77" s="6">
        <v>17.7</v>
      </c>
      <c r="Q77" s="5">
        <v>6858.75</v>
      </c>
      <c r="R77" s="7">
        <v>11.46</v>
      </c>
      <c r="S77" s="5">
        <v>1936.74</v>
      </c>
      <c r="AN77" s="5" t="str">
        <f t="shared" si="8"/>
        <v/>
      </c>
      <c r="AO77" s="3">
        <v>0.22</v>
      </c>
      <c r="AP77" s="5">
        <f t="shared" si="9"/>
        <v>635.79999999999995</v>
      </c>
      <c r="AR77" s="5" t="str">
        <f t="shared" si="10"/>
        <v/>
      </c>
      <c r="AS77" s="2">
        <v>0.41</v>
      </c>
      <c r="AU77" s="5">
        <f t="shared" si="14"/>
        <v>12503.640000000001</v>
      </c>
      <c r="AV77" s="11">
        <f t="shared" si="13"/>
        <v>0.79318633662585658</v>
      </c>
      <c r="AW77" s="5">
        <f t="shared" si="15"/>
        <v>793.1863366258566</v>
      </c>
    </row>
    <row r="78" spans="1:49" x14ac:dyDescent="0.25">
      <c r="A78" s="1" t="s">
        <v>152</v>
      </c>
      <c r="B78" s="1" t="s">
        <v>97</v>
      </c>
      <c r="C78" s="1" t="s">
        <v>98</v>
      </c>
      <c r="D78" s="1" t="s">
        <v>99</v>
      </c>
      <c r="E78" s="1" t="s">
        <v>84</v>
      </c>
      <c r="F78" s="1" t="s">
        <v>151</v>
      </c>
      <c r="G78" s="1" t="s">
        <v>64</v>
      </c>
      <c r="H78" s="1" t="s">
        <v>65</v>
      </c>
      <c r="I78" s="2">
        <v>200</v>
      </c>
      <c r="J78" s="2">
        <v>38.369999999999997</v>
      </c>
      <c r="K78" s="2">
        <f t="shared" si="11"/>
        <v>37.150000000000006</v>
      </c>
      <c r="L78" s="2">
        <f t="shared" si="12"/>
        <v>1.23</v>
      </c>
      <c r="N78" s="4">
        <v>17.010000000000002</v>
      </c>
      <c r="O78" s="5">
        <v>7526.9250000000011</v>
      </c>
      <c r="P78" s="6">
        <v>20.14</v>
      </c>
      <c r="Q78" s="5">
        <v>7804.25</v>
      </c>
      <c r="AN78" s="5" t="str">
        <f t="shared" si="8"/>
        <v/>
      </c>
      <c r="AO78" s="3">
        <v>0.49</v>
      </c>
      <c r="AP78" s="5">
        <f t="shared" si="9"/>
        <v>1416.1</v>
      </c>
      <c r="AR78" s="5" t="str">
        <f t="shared" si="10"/>
        <v/>
      </c>
      <c r="AS78" s="2">
        <v>0.74</v>
      </c>
      <c r="AU78" s="5">
        <f t="shared" si="14"/>
        <v>15331.175000000001</v>
      </c>
      <c r="AV78" s="11">
        <f t="shared" si="13"/>
        <v>0.97255507471583602</v>
      </c>
      <c r="AW78" s="5">
        <f t="shared" si="15"/>
        <v>972.5550747158361</v>
      </c>
    </row>
    <row r="79" spans="1:49" x14ac:dyDescent="0.25">
      <c r="A79" s="1" t="s">
        <v>152</v>
      </c>
      <c r="B79" s="1" t="s">
        <v>97</v>
      </c>
      <c r="C79" s="1" t="s">
        <v>98</v>
      </c>
      <c r="D79" s="1" t="s">
        <v>99</v>
      </c>
      <c r="E79" s="1" t="s">
        <v>83</v>
      </c>
      <c r="F79" s="1" t="s">
        <v>151</v>
      </c>
      <c r="G79" s="1" t="s">
        <v>64</v>
      </c>
      <c r="H79" s="1" t="s">
        <v>65</v>
      </c>
      <c r="I79" s="2">
        <v>200</v>
      </c>
      <c r="J79" s="2">
        <v>39.07</v>
      </c>
      <c r="K79" s="2">
        <f t="shared" si="11"/>
        <v>37.72</v>
      </c>
      <c r="L79" s="2">
        <f t="shared" si="12"/>
        <v>1.3399999999999999</v>
      </c>
      <c r="N79" s="4">
        <v>0.13</v>
      </c>
      <c r="O79" s="5">
        <v>57.524999999999999</v>
      </c>
      <c r="P79" s="6">
        <v>32.25</v>
      </c>
      <c r="Q79" s="5">
        <v>12496.875</v>
      </c>
      <c r="R79" s="7">
        <v>5.34</v>
      </c>
      <c r="S79" s="5">
        <v>902.45999999999992</v>
      </c>
      <c r="AN79" s="5" t="str">
        <f t="shared" si="8"/>
        <v/>
      </c>
      <c r="AO79" s="3">
        <v>0.5</v>
      </c>
      <c r="AP79" s="5">
        <f t="shared" si="9"/>
        <v>1445</v>
      </c>
      <c r="AR79" s="5" t="str">
        <f t="shared" si="10"/>
        <v/>
      </c>
      <c r="AS79" s="2">
        <v>0.84</v>
      </c>
      <c r="AU79" s="5">
        <f t="shared" si="14"/>
        <v>13456.859999999999</v>
      </c>
      <c r="AV79" s="11">
        <f t="shared" si="13"/>
        <v>0.85365521447250747</v>
      </c>
      <c r="AW79" s="5">
        <f t="shared" si="15"/>
        <v>853.65521447250751</v>
      </c>
    </row>
    <row r="80" spans="1:49" x14ac:dyDescent="0.25">
      <c r="A80" s="1" t="s">
        <v>152</v>
      </c>
      <c r="B80" s="1" t="s">
        <v>97</v>
      </c>
      <c r="C80" s="1" t="s">
        <v>98</v>
      </c>
      <c r="D80" s="1" t="s">
        <v>99</v>
      </c>
      <c r="E80" s="1" t="s">
        <v>114</v>
      </c>
      <c r="F80" s="1" t="s">
        <v>151</v>
      </c>
      <c r="G80" s="1" t="s">
        <v>64</v>
      </c>
      <c r="H80" s="1" t="s">
        <v>65</v>
      </c>
      <c r="I80" s="2">
        <v>200</v>
      </c>
      <c r="J80" s="2">
        <v>0.09</v>
      </c>
      <c r="K80" s="2">
        <f t="shared" si="11"/>
        <v>0.09</v>
      </c>
      <c r="L80" s="2">
        <f t="shared" si="12"/>
        <v>0</v>
      </c>
      <c r="P80" s="6">
        <v>0.03</v>
      </c>
      <c r="Q80" s="5">
        <v>11.625</v>
      </c>
      <c r="R80" s="7">
        <v>0.06</v>
      </c>
      <c r="S80" s="5">
        <v>10.14</v>
      </c>
      <c r="AN80" s="5" t="str">
        <f t="shared" si="8"/>
        <v/>
      </c>
      <c r="AP80" s="5" t="str">
        <f t="shared" si="9"/>
        <v/>
      </c>
      <c r="AR80" s="5" t="str">
        <f t="shared" si="10"/>
        <v/>
      </c>
      <c r="AU80" s="5">
        <f t="shared" si="14"/>
        <v>21.765000000000001</v>
      </c>
      <c r="AV80" s="11">
        <f t="shared" si="13"/>
        <v>1.3806939912426916E-3</v>
      </c>
      <c r="AW80" s="5">
        <f t="shared" si="15"/>
        <v>1.3806939912426917</v>
      </c>
    </row>
    <row r="81" spans="1:49" x14ac:dyDescent="0.25">
      <c r="A81" s="1" t="s">
        <v>153</v>
      </c>
      <c r="B81" s="1" t="s">
        <v>97</v>
      </c>
      <c r="C81" s="1" t="s">
        <v>98</v>
      </c>
      <c r="D81" s="1" t="s">
        <v>99</v>
      </c>
      <c r="E81" s="1" t="s">
        <v>114</v>
      </c>
      <c r="F81" s="1" t="s">
        <v>154</v>
      </c>
      <c r="G81" s="1" t="s">
        <v>64</v>
      </c>
      <c r="H81" s="1" t="s">
        <v>65</v>
      </c>
      <c r="I81" s="2">
        <v>80</v>
      </c>
      <c r="J81" s="2">
        <v>7.0000000000000007E-2</v>
      </c>
      <c r="K81" s="2">
        <f t="shared" si="11"/>
        <v>0.05</v>
      </c>
      <c r="L81" s="2">
        <f t="shared" si="12"/>
        <v>0</v>
      </c>
      <c r="N81" s="4">
        <v>0.03</v>
      </c>
      <c r="O81" s="5">
        <v>13.275</v>
      </c>
      <c r="P81" s="6">
        <v>0.02</v>
      </c>
      <c r="Q81" s="5">
        <v>7.75</v>
      </c>
      <c r="AN81" s="5" t="str">
        <f t="shared" si="8"/>
        <v/>
      </c>
      <c r="AP81" s="5" t="str">
        <f t="shared" si="9"/>
        <v/>
      </c>
      <c r="AR81" s="5" t="str">
        <f t="shared" si="10"/>
        <v/>
      </c>
      <c r="AU81" s="5">
        <f t="shared" si="14"/>
        <v>21.024999999999999</v>
      </c>
      <c r="AV81" s="11">
        <f t="shared" si="13"/>
        <v>1.3337510299047824E-3</v>
      </c>
      <c r="AW81" s="5">
        <f t="shared" si="15"/>
        <v>1.3337510299047823</v>
      </c>
    </row>
    <row r="82" spans="1:49" x14ac:dyDescent="0.25">
      <c r="A82" s="1" t="s">
        <v>153</v>
      </c>
      <c r="B82" s="1" t="s">
        <v>97</v>
      </c>
      <c r="C82" s="1" t="s">
        <v>98</v>
      </c>
      <c r="D82" s="1" t="s">
        <v>99</v>
      </c>
      <c r="E82" s="1" t="s">
        <v>105</v>
      </c>
      <c r="F82" s="1" t="s">
        <v>154</v>
      </c>
      <c r="G82" s="1" t="s">
        <v>64</v>
      </c>
      <c r="H82" s="1" t="s">
        <v>65</v>
      </c>
      <c r="I82" s="2">
        <v>80</v>
      </c>
      <c r="J82" s="2">
        <v>38.51</v>
      </c>
      <c r="K82" s="2">
        <f t="shared" si="11"/>
        <v>30.759999999999998</v>
      </c>
      <c r="L82" s="2">
        <f t="shared" si="12"/>
        <v>1.37</v>
      </c>
      <c r="N82" s="4">
        <v>14.51</v>
      </c>
      <c r="O82" s="5">
        <v>6420.6750000000002</v>
      </c>
      <c r="P82" s="6">
        <v>16.25</v>
      </c>
      <c r="Q82" s="5">
        <v>6296.875</v>
      </c>
      <c r="AN82" s="5" t="str">
        <f t="shared" si="8"/>
        <v/>
      </c>
      <c r="AO82" s="3">
        <v>0.49</v>
      </c>
      <c r="AP82" s="5">
        <f t="shared" si="9"/>
        <v>1416.1</v>
      </c>
      <c r="AR82" s="5" t="str">
        <f t="shared" si="10"/>
        <v/>
      </c>
      <c r="AS82" s="2">
        <v>0.88</v>
      </c>
      <c r="AU82" s="5">
        <f t="shared" si="14"/>
        <v>12717.55</v>
      </c>
      <c r="AV82" s="11">
        <f t="shared" si="13"/>
        <v>0.80675602427422421</v>
      </c>
      <c r="AW82" s="5">
        <f t="shared" si="15"/>
        <v>806.75602427422427</v>
      </c>
    </row>
    <row r="83" spans="1:49" x14ac:dyDescent="0.25">
      <c r="A83" s="1" t="s">
        <v>333</v>
      </c>
      <c r="B83" s="1" t="s">
        <v>156</v>
      </c>
      <c r="C83" s="1" t="s">
        <v>157</v>
      </c>
      <c r="D83" s="1" t="s">
        <v>158</v>
      </c>
      <c r="E83" s="1" t="s">
        <v>83</v>
      </c>
      <c r="F83" s="1" t="s">
        <v>154</v>
      </c>
      <c r="G83" s="1" t="s">
        <v>64</v>
      </c>
      <c r="H83" s="1" t="s">
        <v>65</v>
      </c>
      <c r="I83" s="2">
        <v>80</v>
      </c>
      <c r="J83" s="2">
        <v>7.0000000000000007E-2</v>
      </c>
      <c r="K83" s="2">
        <f t="shared" si="11"/>
        <v>0.02</v>
      </c>
      <c r="L83" s="2">
        <f t="shared" si="12"/>
        <v>0</v>
      </c>
      <c r="N83" s="4">
        <v>0.01</v>
      </c>
      <c r="O83" s="5">
        <v>4.4249999999999998</v>
      </c>
      <c r="R83" s="7">
        <v>0.01</v>
      </c>
      <c r="S83" s="5">
        <v>1.69</v>
      </c>
      <c r="AN83" s="5" t="str">
        <f t="shared" si="8"/>
        <v/>
      </c>
      <c r="AP83" s="5" t="str">
        <f t="shared" si="9"/>
        <v/>
      </c>
      <c r="AR83" s="5" t="str">
        <f t="shared" si="10"/>
        <v/>
      </c>
      <c r="AU83" s="5">
        <f t="shared" si="14"/>
        <v>6.1150000000000002</v>
      </c>
      <c r="AV83" s="11">
        <f t="shared" si="13"/>
        <v>3.8791379538015436E-4</v>
      </c>
      <c r="AW83" s="5">
        <f t="shared" si="15"/>
        <v>0.38791379538015436</v>
      </c>
    </row>
    <row r="84" spans="1:49" x14ac:dyDescent="0.25">
      <c r="A84" s="1" t="s">
        <v>155</v>
      </c>
      <c r="B84" s="1" t="s">
        <v>156</v>
      </c>
      <c r="C84" s="1" t="s">
        <v>157</v>
      </c>
      <c r="D84" s="1" t="s">
        <v>158</v>
      </c>
      <c r="E84" s="1" t="s">
        <v>114</v>
      </c>
      <c r="F84" s="1" t="s">
        <v>154</v>
      </c>
      <c r="G84" s="1" t="s">
        <v>64</v>
      </c>
      <c r="H84" s="1" t="s">
        <v>65</v>
      </c>
      <c r="I84" s="2">
        <v>80</v>
      </c>
      <c r="J84" s="2">
        <v>39.53</v>
      </c>
      <c r="K84" s="2">
        <f t="shared" si="11"/>
        <v>37.909999999999997</v>
      </c>
      <c r="L84" s="2">
        <f t="shared" si="12"/>
        <v>1.47</v>
      </c>
      <c r="N84" s="4">
        <v>6.19</v>
      </c>
      <c r="O84" s="5">
        <v>2739.0749999999998</v>
      </c>
      <c r="P84" s="6">
        <v>28.46</v>
      </c>
      <c r="Q84" s="5">
        <v>11028.25</v>
      </c>
      <c r="R84" s="7">
        <v>3.26</v>
      </c>
      <c r="S84" s="5">
        <v>550.93999999999994</v>
      </c>
      <c r="AN84" s="5" t="str">
        <f t="shared" si="8"/>
        <v/>
      </c>
      <c r="AO84" s="3">
        <v>0.5</v>
      </c>
      <c r="AP84" s="5">
        <f t="shared" si="9"/>
        <v>1445</v>
      </c>
      <c r="AR84" s="5" t="str">
        <f t="shared" si="10"/>
        <v/>
      </c>
      <c r="AS84" s="2">
        <v>0.97</v>
      </c>
      <c r="AU84" s="5">
        <f t="shared" si="14"/>
        <v>14318.265000000001</v>
      </c>
      <c r="AV84" s="11">
        <f t="shared" si="13"/>
        <v>0.90829967610937468</v>
      </c>
      <c r="AW84" s="5">
        <f t="shared" si="15"/>
        <v>908.29967610937467</v>
      </c>
    </row>
    <row r="85" spans="1:49" x14ac:dyDescent="0.25">
      <c r="A85" s="1" t="s">
        <v>159</v>
      </c>
      <c r="B85" s="1" t="s">
        <v>160</v>
      </c>
      <c r="C85" s="1" t="s">
        <v>161</v>
      </c>
      <c r="D85" s="1" t="s">
        <v>162</v>
      </c>
      <c r="E85" s="1" t="s">
        <v>84</v>
      </c>
      <c r="F85" s="1" t="s">
        <v>154</v>
      </c>
      <c r="G85" s="1" t="s">
        <v>64</v>
      </c>
      <c r="H85" s="1" t="s">
        <v>65</v>
      </c>
      <c r="I85" s="2">
        <v>160</v>
      </c>
      <c r="J85" s="2">
        <v>37.67</v>
      </c>
      <c r="K85" s="2">
        <f t="shared" si="11"/>
        <v>0.3</v>
      </c>
      <c r="L85" s="2">
        <f t="shared" si="12"/>
        <v>0.94</v>
      </c>
      <c r="N85" s="4">
        <v>0.25</v>
      </c>
      <c r="O85" s="5">
        <v>110.625</v>
      </c>
      <c r="T85" s="8">
        <v>0.05</v>
      </c>
      <c r="U85" s="5">
        <v>2.5249999999999999</v>
      </c>
      <c r="AN85" s="5" t="str">
        <f t="shared" si="8"/>
        <v/>
      </c>
      <c r="AO85" s="3">
        <v>0.44</v>
      </c>
      <c r="AP85" s="5">
        <f t="shared" si="9"/>
        <v>1271.5999999999999</v>
      </c>
      <c r="AR85" s="5" t="str">
        <f t="shared" si="10"/>
        <v/>
      </c>
      <c r="AS85" s="2">
        <v>0.5</v>
      </c>
      <c r="AU85" s="5">
        <f t="shared" si="14"/>
        <v>113.15</v>
      </c>
      <c r="AV85" s="11">
        <f t="shared" si="13"/>
        <v>7.1778325343032643E-3</v>
      </c>
      <c r="AW85" s="5">
        <f t="shared" si="15"/>
        <v>7.1778325343032643</v>
      </c>
    </row>
    <row r="86" spans="1:49" x14ac:dyDescent="0.25">
      <c r="A86" s="1" t="s">
        <v>159</v>
      </c>
      <c r="B86" s="1" t="s">
        <v>160</v>
      </c>
      <c r="C86" s="1" t="s">
        <v>161</v>
      </c>
      <c r="D86" s="1" t="s">
        <v>162</v>
      </c>
      <c r="E86" s="1" t="s">
        <v>83</v>
      </c>
      <c r="F86" s="1" t="s">
        <v>154</v>
      </c>
      <c r="G86" s="1" t="s">
        <v>64</v>
      </c>
      <c r="H86" s="1" t="s">
        <v>65</v>
      </c>
      <c r="I86" s="2">
        <v>160</v>
      </c>
      <c r="J86" s="2">
        <v>41.13</v>
      </c>
      <c r="K86" s="2">
        <f t="shared" si="11"/>
        <v>0.17</v>
      </c>
      <c r="L86" s="2">
        <f t="shared" si="12"/>
        <v>1.0899999999999999</v>
      </c>
      <c r="N86" s="4">
        <v>0.16</v>
      </c>
      <c r="O86" s="5">
        <v>70.8</v>
      </c>
      <c r="R86" s="7">
        <v>0.01</v>
      </c>
      <c r="S86" s="5">
        <v>1.69</v>
      </c>
      <c r="AN86" s="5" t="str">
        <f t="shared" si="8"/>
        <v/>
      </c>
      <c r="AO86" s="3">
        <v>0.4</v>
      </c>
      <c r="AP86" s="5">
        <f t="shared" si="9"/>
        <v>1156</v>
      </c>
      <c r="AR86" s="5" t="str">
        <f t="shared" si="10"/>
        <v/>
      </c>
      <c r="AS86" s="2">
        <v>0.69</v>
      </c>
      <c r="AU86" s="5">
        <f t="shared" si="14"/>
        <v>72.489999999999995</v>
      </c>
      <c r="AV86" s="11">
        <f t="shared" si="13"/>
        <v>4.5985071180878797E-3</v>
      </c>
      <c r="AW86" s="5">
        <f t="shared" si="15"/>
        <v>4.5985071180878796</v>
      </c>
    </row>
    <row r="87" spans="1:49" x14ac:dyDescent="0.25">
      <c r="A87" s="1" t="s">
        <v>163</v>
      </c>
      <c r="B87" s="1" t="s">
        <v>97</v>
      </c>
      <c r="C87" s="1" t="s">
        <v>98</v>
      </c>
      <c r="D87" s="1" t="s">
        <v>99</v>
      </c>
      <c r="E87" s="1" t="s">
        <v>80</v>
      </c>
      <c r="F87" s="1" t="s">
        <v>164</v>
      </c>
      <c r="G87" s="1" t="s">
        <v>64</v>
      </c>
      <c r="H87" s="1" t="s">
        <v>65</v>
      </c>
      <c r="I87" s="2">
        <v>636.89</v>
      </c>
      <c r="J87" s="2">
        <v>39.43</v>
      </c>
      <c r="K87" s="2">
        <f t="shared" si="11"/>
        <v>39.43</v>
      </c>
      <c r="L87" s="2">
        <f t="shared" si="12"/>
        <v>0</v>
      </c>
      <c r="R87" s="7">
        <v>39.39</v>
      </c>
      <c r="S87" s="5">
        <v>6656.91</v>
      </c>
      <c r="T87" s="8">
        <v>0.04</v>
      </c>
      <c r="U87" s="5">
        <v>2.02</v>
      </c>
      <c r="AN87" s="5" t="str">
        <f t="shared" si="8"/>
        <v/>
      </c>
      <c r="AP87" s="5" t="str">
        <f t="shared" si="9"/>
        <v/>
      </c>
      <c r="AR87" s="5" t="str">
        <f t="shared" si="10"/>
        <v/>
      </c>
      <c r="AU87" s="5">
        <f t="shared" si="14"/>
        <v>6658.93</v>
      </c>
      <c r="AV87" s="11">
        <f t="shared" si="13"/>
        <v>0.42241877505654474</v>
      </c>
      <c r="AW87" s="5">
        <f t="shared" si="15"/>
        <v>422.41877505654475</v>
      </c>
    </row>
    <row r="88" spans="1:49" x14ac:dyDescent="0.25">
      <c r="A88" s="1" t="s">
        <v>163</v>
      </c>
      <c r="B88" s="1" t="s">
        <v>97</v>
      </c>
      <c r="C88" s="1" t="s">
        <v>98</v>
      </c>
      <c r="D88" s="1" t="s">
        <v>99</v>
      </c>
      <c r="E88" s="1" t="s">
        <v>84</v>
      </c>
      <c r="F88" s="1" t="s">
        <v>164</v>
      </c>
      <c r="G88" s="1" t="s">
        <v>64</v>
      </c>
      <c r="H88" s="1" t="s">
        <v>65</v>
      </c>
      <c r="I88" s="2">
        <v>636.89</v>
      </c>
      <c r="J88" s="2">
        <v>38.53</v>
      </c>
      <c r="K88" s="2">
        <f t="shared" si="11"/>
        <v>36.75</v>
      </c>
      <c r="L88" s="2">
        <f t="shared" si="12"/>
        <v>1.78</v>
      </c>
      <c r="R88" s="7">
        <v>36.75</v>
      </c>
      <c r="S88" s="5">
        <v>6210.75</v>
      </c>
      <c r="AN88" s="5" t="str">
        <f t="shared" si="8"/>
        <v/>
      </c>
      <c r="AO88" s="3">
        <v>0.51</v>
      </c>
      <c r="AP88" s="5">
        <f t="shared" si="9"/>
        <v>1473.9</v>
      </c>
      <c r="AR88" s="5" t="str">
        <f t="shared" si="10"/>
        <v/>
      </c>
      <c r="AS88" s="2">
        <v>1.27</v>
      </c>
      <c r="AU88" s="5">
        <f t="shared" si="14"/>
        <v>6210.75</v>
      </c>
      <c r="AV88" s="11">
        <f t="shared" si="13"/>
        <v>0.39398783395867432</v>
      </c>
      <c r="AW88" s="5">
        <f t="shared" si="15"/>
        <v>393.98783395867434</v>
      </c>
    </row>
    <row r="89" spans="1:49" x14ac:dyDescent="0.25">
      <c r="A89" s="1" t="s">
        <v>163</v>
      </c>
      <c r="B89" s="1" t="s">
        <v>97</v>
      </c>
      <c r="C89" s="1" t="s">
        <v>98</v>
      </c>
      <c r="D89" s="1" t="s">
        <v>99</v>
      </c>
      <c r="E89" s="1" t="s">
        <v>83</v>
      </c>
      <c r="F89" s="1" t="s">
        <v>164</v>
      </c>
      <c r="G89" s="1" t="s">
        <v>64</v>
      </c>
      <c r="H89" s="1" t="s">
        <v>65</v>
      </c>
      <c r="I89" s="2">
        <v>636.89</v>
      </c>
      <c r="J89" s="2">
        <v>38.83</v>
      </c>
      <c r="K89" s="2">
        <f t="shared" si="11"/>
        <v>37.090000000000003</v>
      </c>
      <c r="L89" s="2">
        <f t="shared" si="12"/>
        <v>1.74</v>
      </c>
      <c r="R89" s="7">
        <v>37.090000000000003</v>
      </c>
      <c r="S89" s="5">
        <v>6268.2100000000009</v>
      </c>
      <c r="AN89" s="5" t="str">
        <f t="shared" si="8"/>
        <v/>
      </c>
      <c r="AO89" s="3">
        <v>0.5</v>
      </c>
      <c r="AP89" s="5">
        <f t="shared" si="9"/>
        <v>1445</v>
      </c>
      <c r="AR89" s="5" t="str">
        <f t="shared" si="10"/>
        <v/>
      </c>
      <c r="AS89" s="2">
        <v>1.24</v>
      </c>
      <c r="AU89" s="5">
        <f t="shared" si="14"/>
        <v>6268.2100000000009</v>
      </c>
      <c r="AV89" s="11">
        <f t="shared" si="13"/>
        <v>0.39763289147012881</v>
      </c>
      <c r="AW89" s="5">
        <f t="shared" si="15"/>
        <v>397.63289147012881</v>
      </c>
    </row>
    <row r="90" spans="1:49" x14ac:dyDescent="0.25">
      <c r="A90" s="1" t="s">
        <v>163</v>
      </c>
      <c r="B90" s="1" t="s">
        <v>97</v>
      </c>
      <c r="C90" s="1" t="s">
        <v>98</v>
      </c>
      <c r="D90" s="1" t="s">
        <v>99</v>
      </c>
      <c r="E90" s="1" t="s">
        <v>62</v>
      </c>
      <c r="F90" s="1" t="s">
        <v>164</v>
      </c>
      <c r="G90" s="1" t="s">
        <v>64</v>
      </c>
      <c r="H90" s="1" t="s">
        <v>65</v>
      </c>
      <c r="I90" s="2">
        <v>636.89</v>
      </c>
      <c r="J90" s="2">
        <v>39.340000000000003</v>
      </c>
      <c r="K90" s="2">
        <f t="shared" si="11"/>
        <v>39.340000000000003</v>
      </c>
      <c r="L90" s="2">
        <f t="shared" si="12"/>
        <v>0</v>
      </c>
      <c r="R90" s="7">
        <v>39.340000000000003</v>
      </c>
      <c r="S90" s="5">
        <v>6648.4600000000009</v>
      </c>
      <c r="AN90" s="5" t="str">
        <f t="shared" si="8"/>
        <v/>
      </c>
      <c r="AP90" s="5" t="str">
        <f t="shared" si="9"/>
        <v/>
      </c>
      <c r="AR90" s="5" t="str">
        <f t="shared" si="10"/>
        <v/>
      </c>
      <c r="AU90" s="5">
        <f t="shared" si="14"/>
        <v>6648.4600000000009</v>
      </c>
      <c r="AV90" s="11">
        <f t="shared" si="13"/>
        <v>0.42175459559004763</v>
      </c>
      <c r="AW90" s="5">
        <f t="shared" si="15"/>
        <v>421.75459559004764</v>
      </c>
    </row>
    <row r="91" spans="1:49" x14ac:dyDescent="0.25">
      <c r="A91" s="1" t="s">
        <v>163</v>
      </c>
      <c r="B91" s="1" t="s">
        <v>97</v>
      </c>
      <c r="C91" s="1" t="s">
        <v>98</v>
      </c>
      <c r="D91" s="1" t="s">
        <v>99</v>
      </c>
      <c r="E91" s="1" t="s">
        <v>66</v>
      </c>
      <c r="F91" s="1" t="s">
        <v>164</v>
      </c>
      <c r="G91" s="1" t="s">
        <v>64</v>
      </c>
      <c r="H91" s="1" t="s">
        <v>65</v>
      </c>
      <c r="I91" s="2">
        <v>636.89</v>
      </c>
      <c r="J91" s="2">
        <v>38.85</v>
      </c>
      <c r="K91" s="2">
        <f t="shared" ref="K91:K146" si="16">SUM(N91,P91,R91,T91,V91,X91,Z91,AB91,AE91,AI91,AK91,AX91,AZ91,BB91,BD91,AG91)</f>
        <v>38.85</v>
      </c>
      <c r="L91" s="2">
        <f t="shared" ref="L91:L146" si="17">SUM(M91,AD91,AM91,AO91,AQ91,AS91,AT91)</f>
        <v>0</v>
      </c>
      <c r="R91" s="7">
        <v>24.07</v>
      </c>
      <c r="S91" s="5">
        <v>4067.83</v>
      </c>
      <c r="T91" s="8">
        <v>14.78</v>
      </c>
      <c r="U91" s="5">
        <v>746.39</v>
      </c>
      <c r="AN91" s="5" t="str">
        <f t="shared" ref="AN91:AN144" si="18">IF(AM91&gt;0,AM91*$AN$1,"")</f>
        <v/>
      </c>
      <c r="AP91" s="5" t="str">
        <f t="shared" ref="AP91:AP144" si="19">IF(AO91&gt;0,AO91*$AP$1,"")</f>
        <v/>
      </c>
      <c r="AR91" s="5" t="str">
        <f t="shared" ref="AR91:AR144" si="20">IF(AQ91&gt;0,AQ91*$AR$1,"")</f>
        <v/>
      </c>
      <c r="AU91" s="5">
        <f t="shared" si="14"/>
        <v>4814.22</v>
      </c>
      <c r="AV91" s="11">
        <f t="shared" si="13"/>
        <v>0.3053969504489038</v>
      </c>
      <c r="AW91" s="5">
        <f t="shared" si="15"/>
        <v>305.39695044890379</v>
      </c>
    </row>
    <row r="92" spans="1:49" x14ac:dyDescent="0.25">
      <c r="A92" s="1" t="s">
        <v>163</v>
      </c>
      <c r="B92" s="1" t="s">
        <v>97</v>
      </c>
      <c r="C92" s="1" t="s">
        <v>98</v>
      </c>
      <c r="D92" s="1" t="s">
        <v>99</v>
      </c>
      <c r="E92" s="1" t="s">
        <v>114</v>
      </c>
      <c r="F92" s="1" t="s">
        <v>164</v>
      </c>
      <c r="G92" s="1" t="s">
        <v>64</v>
      </c>
      <c r="H92" s="1" t="s">
        <v>65</v>
      </c>
      <c r="I92" s="2">
        <v>636.89</v>
      </c>
      <c r="J92" s="2">
        <v>38.92</v>
      </c>
      <c r="K92" s="2">
        <f t="shared" si="16"/>
        <v>37.200000000000003</v>
      </c>
      <c r="L92" s="2">
        <f t="shared" si="17"/>
        <v>1.71</v>
      </c>
      <c r="R92" s="7">
        <v>30.73</v>
      </c>
      <c r="S92" s="5">
        <v>5193.37</v>
      </c>
      <c r="T92" s="8">
        <v>6.47</v>
      </c>
      <c r="U92" s="5">
        <v>326.73500000000001</v>
      </c>
      <c r="AN92" s="5" t="str">
        <f t="shared" si="18"/>
        <v/>
      </c>
      <c r="AO92" s="3">
        <v>0.49</v>
      </c>
      <c r="AP92" s="5">
        <f t="shared" si="19"/>
        <v>1416.1</v>
      </c>
      <c r="AR92" s="5" t="str">
        <f t="shared" si="20"/>
        <v/>
      </c>
      <c r="AS92" s="2">
        <v>1.22</v>
      </c>
      <c r="AU92" s="5">
        <f t="shared" ref="AU92:AU147" si="21">SUM(O92,Q92,S92,U92,W92,Y92,AA92,AC92,AF92,AJ92,AL92,AY92,BA92,BC92,BE92,AH92)</f>
        <v>5520.1049999999996</v>
      </c>
      <c r="AV92" s="11">
        <f t="shared" si="13"/>
        <v>0.35017577783270099</v>
      </c>
      <c r="AW92" s="5">
        <f t="shared" ref="AW92:AW147" si="22">(AV92/100)*$AW$1</f>
        <v>350.17577783270099</v>
      </c>
    </row>
    <row r="93" spans="1:49" x14ac:dyDescent="0.25">
      <c r="A93" s="1" t="s">
        <v>163</v>
      </c>
      <c r="B93" s="1" t="s">
        <v>97</v>
      </c>
      <c r="C93" s="1" t="s">
        <v>98</v>
      </c>
      <c r="D93" s="1" t="s">
        <v>99</v>
      </c>
      <c r="E93" s="1" t="s">
        <v>105</v>
      </c>
      <c r="F93" s="1" t="s">
        <v>164</v>
      </c>
      <c r="G93" s="1" t="s">
        <v>64</v>
      </c>
      <c r="H93" s="1" t="s">
        <v>65</v>
      </c>
      <c r="I93" s="2">
        <v>636.89</v>
      </c>
      <c r="J93" s="2">
        <v>39.79</v>
      </c>
      <c r="K93" s="2">
        <f t="shared" si="16"/>
        <v>38.4</v>
      </c>
      <c r="L93" s="2">
        <f t="shared" si="17"/>
        <v>1.38</v>
      </c>
      <c r="R93" s="7">
        <v>0.61</v>
      </c>
      <c r="S93" s="5">
        <v>103.09</v>
      </c>
      <c r="T93" s="8">
        <v>37.79</v>
      </c>
      <c r="U93" s="5">
        <v>1908.395</v>
      </c>
      <c r="AN93" s="5" t="str">
        <f t="shared" si="18"/>
        <v/>
      </c>
      <c r="AO93" s="3">
        <v>0.5</v>
      </c>
      <c r="AP93" s="5">
        <f t="shared" si="19"/>
        <v>1445</v>
      </c>
      <c r="AR93" s="5" t="str">
        <f t="shared" si="20"/>
        <v/>
      </c>
      <c r="AS93" s="2">
        <v>0.88</v>
      </c>
      <c r="AU93" s="5">
        <f t="shared" si="21"/>
        <v>2011.4849999999999</v>
      </c>
      <c r="AV93" s="11">
        <f t="shared" si="13"/>
        <v>0.12760143592808662</v>
      </c>
      <c r="AW93" s="5">
        <f t="shared" si="22"/>
        <v>127.60143592808662</v>
      </c>
    </row>
    <row r="94" spans="1:49" x14ac:dyDescent="0.25">
      <c r="A94" s="1" t="s">
        <v>163</v>
      </c>
      <c r="B94" s="1" t="s">
        <v>97</v>
      </c>
      <c r="C94" s="1" t="s">
        <v>98</v>
      </c>
      <c r="D94" s="1" t="s">
        <v>99</v>
      </c>
      <c r="E94" s="1" t="s">
        <v>91</v>
      </c>
      <c r="F94" s="1" t="s">
        <v>164</v>
      </c>
      <c r="G94" s="1" t="s">
        <v>64</v>
      </c>
      <c r="H94" s="1" t="s">
        <v>65</v>
      </c>
      <c r="I94" s="2">
        <v>636.89</v>
      </c>
      <c r="J94" s="2">
        <v>38.75</v>
      </c>
      <c r="K94" s="2">
        <f t="shared" si="16"/>
        <v>38.75</v>
      </c>
      <c r="L94" s="2">
        <f t="shared" si="17"/>
        <v>0</v>
      </c>
      <c r="T94" s="8">
        <v>38.75</v>
      </c>
      <c r="U94" s="5">
        <v>1956.875</v>
      </c>
      <c r="AN94" s="5" t="str">
        <f t="shared" si="18"/>
        <v/>
      </c>
      <c r="AP94" s="5" t="str">
        <f t="shared" si="19"/>
        <v/>
      </c>
      <c r="AR94" s="5" t="str">
        <f t="shared" si="20"/>
        <v/>
      </c>
      <c r="AU94" s="5">
        <f t="shared" si="21"/>
        <v>1956.875</v>
      </c>
      <c r="AV94" s="11">
        <f t="shared" si="13"/>
        <v>0.12413717225421741</v>
      </c>
      <c r="AW94" s="5">
        <f t="shared" si="22"/>
        <v>124.1371722542174</v>
      </c>
    </row>
    <row r="95" spans="1:49" x14ac:dyDescent="0.25">
      <c r="A95" s="1" t="s">
        <v>163</v>
      </c>
      <c r="B95" s="1" t="s">
        <v>97</v>
      </c>
      <c r="C95" s="1" t="s">
        <v>98</v>
      </c>
      <c r="D95" s="1" t="s">
        <v>99</v>
      </c>
      <c r="E95" s="1" t="s">
        <v>105</v>
      </c>
      <c r="F95" s="1" t="s">
        <v>165</v>
      </c>
      <c r="G95" s="1" t="s">
        <v>64</v>
      </c>
      <c r="H95" s="1" t="s">
        <v>65</v>
      </c>
      <c r="I95" s="2">
        <v>636.89</v>
      </c>
      <c r="J95" s="2">
        <v>7.0000000000000007E-2</v>
      </c>
      <c r="K95" s="2">
        <f t="shared" si="16"/>
        <v>0.06</v>
      </c>
      <c r="L95" s="2">
        <f t="shared" si="17"/>
        <v>0</v>
      </c>
      <c r="R95" s="7">
        <v>0.06</v>
      </c>
      <c r="S95" s="5">
        <v>10.14</v>
      </c>
      <c r="AN95" s="5" t="str">
        <f t="shared" si="18"/>
        <v/>
      </c>
      <c r="AP95" s="5" t="str">
        <f t="shared" si="19"/>
        <v/>
      </c>
      <c r="AR95" s="5" t="str">
        <f t="shared" si="20"/>
        <v/>
      </c>
      <c r="AU95" s="5">
        <f t="shared" si="21"/>
        <v>10.14</v>
      </c>
      <c r="AV95" s="11">
        <f t="shared" si="13"/>
        <v>6.4324544319783561E-4</v>
      </c>
      <c r="AW95" s="5">
        <f t="shared" si="22"/>
        <v>0.64324544319783561</v>
      </c>
    </row>
    <row r="96" spans="1:49" x14ac:dyDescent="0.25">
      <c r="A96" s="1" t="s">
        <v>163</v>
      </c>
      <c r="B96" s="1" t="s">
        <v>97</v>
      </c>
      <c r="C96" s="1" t="s">
        <v>98</v>
      </c>
      <c r="D96" s="1" t="s">
        <v>99</v>
      </c>
      <c r="E96" s="1" t="s">
        <v>91</v>
      </c>
      <c r="F96" s="1" t="s">
        <v>165</v>
      </c>
      <c r="G96" s="1" t="s">
        <v>64</v>
      </c>
      <c r="H96" s="1" t="s">
        <v>65</v>
      </c>
      <c r="I96" s="2">
        <v>636.89</v>
      </c>
      <c r="J96" s="2">
        <v>7.0000000000000007E-2</v>
      </c>
      <c r="K96" s="2">
        <f t="shared" si="16"/>
        <v>7.0000000000000007E-2</v>
      </c>
      <c r="L96" s="2">
        <f t="shared" si="17"/>
        <v>0</v>
      </c>
      <c r="R96" s="7">
        <v>7.0000000000000007E-2</v>
      </c>
      <c r="S96" s="5">
        <v>11.83</v>
      </c>
      <c r="AN96" s="5" t="str">
        <f t="shared" si="18"/>
        <v/>
      </c>
      <c r="AP96" s="5" t="str">
        <f t="shared" si="19"/>
        <v/>
      </c>
      <c r="AR96" s="5" t="str">
        <f t="shared" si="20"/>
        <v/>
      </c>
      <c r="AU96" s="5">
        <f t="shared" si="21"/>
        <v>11.83</v>
      </c>
      <c r="AV96" s="11">
        <f t="shared" si="13"/>
        <v>7.5045301706414154E-4</v>
      </c>
      <c r="AW96" s="5">
        <f t="shared" si="22"/>
        <v>0.75045301706414158</v>
      </c>
    </row>
    <row r="97" spans="1:49" x14ac:dyDescent="0.25">
      <c r="A97" s="1" t="s">
        <v>166</v>
      </c>
      <c r="B97" s="1" t="s">
        <v>167</v>
      </c>
      <c r="C97" s="1" t="s">
        <v>168</v>
      </c>
      <c r="D97" s="1" t="s">
        <v>169</v>
      </c>
      <c r="E97" s="1" t="s">
        <v>80</v>
      </c>
      <c r="F97" s="1" t="s">
        <v>165</v>
      </c>
      <c r="G97" s="1" t="s">
        <v>64</v>
      </c>
      <c r="H97" s="1" t="s">
        <v>65</v>
      </c>
      <c r="I97" s="2">
        <v>291.10000000000002</v>
      </c>
      <c r="J97" s="2">
        <v>39.81</v>
      </c>
      <c r="K97" s="2">
        <f t="shared" si="16"/>
        <v>41.25</v>
      </c>
      <c r="L97" s="2">
        <f t="shared" si="17"/>
        <v>0</v>
      </c>
      <c r="N97" s="4">
        <v>9.23</v>
      </c>
      <c r="O97" s="5">
        <v>4084.2750000000001</v>
      </c>
      <c r="P97" s="6">
        <v>30.58</v>
      </c>
      <c r="Q97" s="5">
        <v>11849.75</v>
      </c>
      <c r="AG97" s="2">
        <v>1.44</v>
      </c>
      <c r="AH97" s="5">
        <v>124.3584</v>
      </c>
      <c r="AN97" s="5" t="str">
        <f t="shared" si="18"/>
        <v/>
      </c>
      <c r="AP97" s="5" t="str">
        <f t="shared" si="19"/>
        <v/>
      </c>
      <c r="AR97" s="5" t="str">
        <f t="shared" si="20"/>
        <v/>
      </c>
      <c r="AU97" s="5">
        <f t="shared" si="21"/>
        <v>16058.383399999999</v>
      </c>
      <c r="AV97" s="11">
        <f t="shared" si="13"/>
        <v>1.0186865825615155</v>
      </c>
      <c r="AW97" s="5">
        <f t="shared" si="22"/>
        <v>1018.6865825615154</v>
      </c>
    </row>
    <row r="98" spans="1:49" x14ac:dyDescent="0.25">
      <c r="A98" s="1" t="s">
        <v>166</v>
      </c>
      <c r="B98" s="1" t="s">
        <v>167</v>
      </c>
      <c r="C98" s="1" t="s">
        <v>168</v>
      </c>
      <c r="D98" s="1" t="s">
        <v>169</v>
      </c>
      <c r="E98" s="1" t="s">
        <v>78</v>
      </c>
      <c r="F98" s="1" t="s">
        <v>165</v>
      </c>
      <c r="G98" s="1" t="s">
        <v>64</v>
      </c>
      <c r="H98" s="1" t="s">
        <v>65</v>
      </c>
      <c r="I98" s="2">
        <v>291.10000000000002</v>
      </c>
      <c r="J98" s="2">
        <v>39.81</v>
      </c>
      <c r="K98" s="2">
        <f t="shared" ref="K98" si="23">SUM(N98,P98,R98,T98,V98,X98,Z98,AB98,AE98,AI98,AK98,AX98,AZ98,BB98,BD98,AG98)</f>
        <v>18.04</v>
      </c>
      <c r="L98" s="2">
        <f t="shared" ref="L98" si="24">SUM(M98,AD98,AM98,AO98,AQ98,AS98,AT98)</f>
        <v>0</v>
      </c>
      <c r="AG98" s="2">
        <v>18.04</v>
      </c>
      <c r="AH98" s="5">
        <v>1557.9344699999999</v>
      </c>
      <c r="AU98" s="5">
        <f t="shared" ref="AU98" si="25">SUM(O98,Q98,S98,U98,W98,Y98,AA98,AC98,AF98,AJ98,AL98,AY98,BA98,BC98,BE98,AH98)</f>
        <v>1557.9344699999999</v>
      </c>
      <c r="AV98" s="11">
        <f t="shared" si="13"/>
        <v>9.8829807557035021E-2</v>
      </c>
      <c r="AW98" s="5">
        <f t="shared" ref="AW98" si="26">(AV98/100)*$AW$1</f>
        <v>98.829807557035025</v>
      </c>
    </row>
    <row r="99" spans="1:49" x14ac:dyDescent="0.25">
      <c r="A99" s="1" t="s">
        <v>166</v>
      </c>
      <c r="B99" s="1" t="s">
        <v>167</v>
      </c>
      <c r="C99" s="1" t="s">
        <v>168</v>
      </c>
      <c r="D99" s="1" t="s">
        <v>169</v>
      </c>
      <c r="E99" s="1" t="s">
        <v>84</v>
      </c>
      <c r="F99" s="1" t="s">
        <v>165</v>
      </c>
      <c r="G99" s="1" t="s">
        <v>64</v>
      </c>
      <c r="H99" s="1" t="s">
        <v>65</v>
      </c>
      <c r="I99" s="2">
        <v>291.10000000000002</v>
      </c>
      <c r="J99" s="2">
        <v>35.26</v>
      </c>
      <c r="K99" s="2">
        <f t="shared" si="16"/>
        <v>33.369999999999997</v>
      </c>
      <c r="L99" s="2">
        <f t="shared" si="17"/>
        <v>1.89</v>
      </c>
      <c r="N99" s="4">
        <v>13.6</v>
      </c>
      <c r="O99" s="5">
        <v>6018</v>
      </c>
      <c r="P99" s="6">
        <v>19.77</v>
      </c>
      <c r="Q99" s="5">
        <v>7660.875</v>
      </c>
      <c r="AN99" s="5" t="str">
        <f t="shared" si="18"/>
        <v/>
      </c>
      <c r="AO99" s="3">
        <v>0.5</v>
      </c>
      <c r="AP99" s="5">
        <f t="shared" si="19"/>
        <v>1445</v>
      </c>
      <c r="AR99" s="5" t="str">
        <f t="shared" si="20"/>
        <v/>
      </c>
      <c r="AS99" s="2">
        <v>1.39</v>
      </c>
      <c r="AU99" s="5">
        <f t="shared" si="21"/>
        <v>13678.875</v>
      </c>
      <c r="AV99" s="11">
        <f t="shared" si="13"/>
        <v>0.8677390544203939</v>
      </c>
      <c r="AW99" s="5">
        <f>(AV99/100)*$AW$1</f>
        <v>867.73905442039393</v>
      </c>
    </row>
    <row r="100" spans="1:49" x14ac:dyDescent="0.25">
      <c r="A100" s="1" t="s">
        <v>166</v>
      </c>
      <c r="B100" s="1" t="s">
        <v>167</v>
      </c>
      <c r="C100" s="1" t="s">
        <v>168</v>
      </c>
      <c r="D100" s="1" t="s">
        <v>169</v>
      </c>
      <c r="E100" s="1" t="s">
        <v>79</v>
      </c>
      <c r="F100" s="1" t="s">
        <v>165</v>
      </c>
      <c r="G100" s="1" t="s">
        <v>64</v>
      </c>
      <c r="H100" s="1" t="s">
        <v>65</v>
      </c>
      <c r="I100" s="2">
        <v>291.10000000000002</v>
      </c>
      <c r="J100" s="2">
        <v>35.26</v>
      </c>
      <c r="K100" s="2">
        <f t="shared" ref="K100:K101" si="27">SUM(N100,P100,R100,T100,V100,X100,Z100,AB100,AE100,AI100,AK100,AX100,AZ100,BB100,BD100,AG100)</f>
        <v>24.66</v>
      </c>
      <c r="L100" s="2">
        <f t="shared" ref="L100:L101" si="28">SUM(M100,AD100,AM100,AO100,AQ100,AS100,AT100)</f>
        <v>0</v>
      </c>
      <c r="AG100" s="2">
        <v>24.66</v>
      </c>
      <c r="AH100" s="5">
        <v>2129.6370000000002</v>
      </c>
      <c r="AU100" s="5">
        <f t="shared" si="21"/>
        <v>2129.6370000000002</v>
      </c>
      <c r="AV100" s="11">
        <f t="shared" si="13"/>
        <v>0.13509657750646048</v>
      </c>
      <c r="AW100" s="5">
        <f t="shared" ref="AW100:AW101" si="29">(AV100/100)*$AW$1</f>
        <v>135.09657750646048</v>
      </c>
    </row>
    <row r="101" spans="1:49" x14ac:dyDescent="0.25">
      <c r="A101" s="1" t="s">
        <v>166</v>
      </c>
      <c r="B101" s="1" t="s">
        <v>167</v>
      </c>
      <c r="C101" s="1" t="s">
        <v>168</v>
      </c>
      <c r="D101" s="1" t="s">
        <v>169</v>
      </c>
      <c r="E101" s="1" t="s">
        <v>83</v>
      </c>
      <c r="F101" s="1" t="s">
        <v>165</v>
      </c>
      <c r="G101" s="1" t="s">
        <v>64</v>
      </c>
      <c r="H101" s="1" t="s">
        <v>65</v>
      </c>
      <c r="I101" s="2">
        <v>291.10000000000002</v>
      </c>
      <c r="J101" s="2">
        <v>30.26</v>
      </c>
      <c r="K101" s="2">
        <f t="shared" si="27"/>
        <v>28.669999999999998</v>
      </c>
      <c r="L101" s="2">
        <f t="shared" si="28"/>
        <v>1.5899999999999999</v>
      </c>
      <c r="N101" s="4">
        <v>4.58</v>
      </c>
      <c r="O101" s="5">
        <v>2026.65</v>
      </c>
      <c r="P101" s="6">
        <v>15.68</v>
      </c>
      <c r="Q101" s="5">
        <v>6076</v>
      </c>
      <c r="R101" s="7">
        <v>8.41</v>
      </c>
      <c r="S101" s="5">
        <v>1421.29</v>
      </c>
      <c r="AN101" s="5" t="str">
        <f t="shared" si="18"/>
        <v/>
      </c>
      <c r="AO101" s="3">
        <v>0.42</v>
      </c>
      <c r="AP101" s="5">
        <f t="shared" si="19"/>
        <v>1213.8</v>
      </c>
      <c r="AR101" s="5" t="str">
        <f t="shared" si="20"/>
        <v/>
      </c>
      <c r="AS101" s="2">
        <v>1.17</v>
      </c>
      <c r="AU101" s="5">
        <f t="shared" si="21"/>
        <v>9523.9399999999987</v>
      </c>
      <c r="AV101" s="11">
        <f t="shared" si="13"/>
        <v>0.60416479351968377</v>
      </c>
      <c r="AW101" s="5">
        <f t="shared" si="29"/>
        <v>604.16479351968371</v>
      </c>
    </row>
    <row r="102" spans="1:49" x14ac:dyDescent="0.25">
      <c r="A102" s="1" t="s">
        <v>166</v>
      </c>
      <c r="B102" s="1" t="s">
        <v>167</v>
      </c>
      <c r="C102" s="1" t="s">
        <v>168</v>
      </c>
      <c r="D102" s="1" t="s">
        <v>169</v>
      </c>
      <c r="E102" s="1" t="s">
        <v>62</v>
      </c>
      <c r="F102" s="1" t="s">
        <v>165</v>
      </c>
      <c r="G102" s="1" t="s">
        <v>64</v>
      </c>
      <c r="H102" s="1" t="s">
        <v>65</v>
      </c>
      <c r="I102" s="2">
        <v>291.10000000000002</v>
      </c>
      <c r="J102" s="2">
        <v>33.299999999999997</v>
      </c>
      <c r="K102" s="2">
        <f t="shared" si="16"/>
        <v>33.31</v>
      </c>
      <c r="L102" s="2">
        <f t="shared" si="17"/>
        <v>0</v>
      </c>
      <c r="N102" s="4">
        <v>3.14</v>
      </c>
      <c r="O102" s="5">
        <v>1389.45</v>
      </c>
      <c r="P102" s="6">
        <v>21.46</v>
      </c>
      <c r="Q102" s="5">
        <v>8315.75</v>
      </c>
      <c r="R102" s="7">
        <v>7.88</v>
      </c>
      <c r="S102" s="5">
        <v>1331.72</v>
      </c>
      <c r="T102" s="8">
        <v>0.83</v>
      </c>
      <c r="U102" s="5">
        <v>41.914999999999999</v>
      </c>
      <c r="AN102" s="5" t="str">
        <f t="shared" si="18"/>
        <v/>
      </c>
      <c r="AP102" s="5" t="str">
        <f t="shared" si="19"/>
        <v/>
      </c>
      <c r="AR102" s="5" t="str">
        <f t="shared" si="20"/>
        <v/>
      </c>
      <c r="AU102" s="5">
        <f t="shared" si="21"/>
        <v>11078.835000000001</v>
      </c>
      <c r="AV102" s="11">
        <f t="shared" si="13"/>
        <v>0.70280178793793824</v>
      </c>
      <c r="AW102" s="5">
        <f t="shared" si="22"/>
        <v>702.80178793793823</v>
      </c>
    </row>
    <row r="103" spans="1:49" x14ac:dyDescent="0.25">
      <c r="A103" s="1" t="s">
        <v>166</v>
      </c>
      <c r="B103" s="1" t="s">
        <v>167</v>
      </c>
      <c r="C103" s="1" t="s">
        <v>168</v>
      </c>
      <c r="D103" s="1" t="s">
        <v>169</v>
      </c>
      <c r="E103" s="1" t="s">
        <v>81</v>
      </c>
      <c r="F103" s="1" t="s">
        <v>165</v>
      </c>
      <c r="G103" s="1" t="s">
        <v>64</v>
      </c>
      <c r="H103" s="1" t="s">
        <v>65</v>
      </c>
      <c r="I103" s="2">
        <v>291.10000000000002</v>
      </c>
      <c r="J103" s="2">
        <v>29.53</v>
      </c>
      <c r="K103" s="2">
        <f t="shared" si="16"/>
        <v>29.53</v>
      </c>
      <c r="L103" s="2">
        <f t="shared" si="17"/>
        <v>0</v>
      </c>
      <c r="N103" s="4">
        <v>2.34</v>
      </c>
      <c r="O103" s="5">
        <v>1035.45</v>
      </c>
      <c r="P103" s="6">
        <v>17.809999999999999</v>
      </c>
      <c r="Q103" s="5">
        <v>6901.3749999999991</v>
      </c>
      <c r="R103" s="7">
        <v>9.3800000000000008</v>
      </c>
      <c r="S103" s="5">
        <v>1585.22</v>
      </c>
      <c r="AN103" s="5" t="str">
        <f t="shared" si="18"/>
        <v/>
      </c>
      <c r="AP103" s="5" t="str">
        <f t="shared" si="19"/>
        <v/>
      </c>
      <c r="AR103" s="5" t="str">
        <f t="shared" si="20"/>
        <v/>
      </c>
      <c r="AU103" s="5">
        <f t="shared" si="21"/>
        <v>9522.0449999999983</v>
      </c>
      <c r="AV103" s="11">
        <f t="shared" si="13"/>
        <v>0.60404458147679818</v>
      </c>
      <c r="AW103" s="5">
        <f t="shared" si="22"/>
        <v>604.04458147679816</v>
      </c>
    </row>
    <row r="104" spans="1:49" x14ac:dyDescent="0.25">
      <c r="A104" s="1" t="s">
        <v>170</v>
      </c>
      <c r="B104" s="1" t="s">
        <v>97</v>
      </c>
      <c r="C104" s="1" t="s">
        <v>98</v>
      </c>
      <c r="D104" s="1" t="s">
        <v>99</v>
      </c>
      <c r="E104" s="1" t="s">
        <v>83</v>
      </c>
      <c r="F104" s="1" t="s">
        <v>165</v>
      </c>
      <c r="G104" s="1" t="s">
        <v>64</v>
      </c>
      <c r="H104" s="1" t="s">
        <v>65</v>
      </c>
      <c r="I104" s="2">
        <v>320.20999999999998</v>
      </c>
      <c r="J104" s="2">
        <v>0.06</v>
      </c>
      <c r="K104" s="2">
        <f t="shared" si="16"/>
        <v>0.06</v>
      </c>
      <c r="L104" s="2">
        <f t="shared" si="17"/>
        <v>0</v>
      </c>
      <c r="P104" s="6">
        <v>0.06</v>
      </c>
      <c r="Q104" s="5">
        <v>23.25</v>
      </c>
      <c r="AN104" s="5" t="str">
        <f t="shared" si="18"/>
        <v/>
      </c>
      <c r="AP104" s="5" t="str">
        <f t="shared" si="19"/>
        <v/>
      </c>
      <c r="AR104" s="5" t="str">
        <f t="shared" si="20"/>
        <v/>
      </c>
      <c r="AU104" s="5">
        <f t="shared" si="21"/>
        <v>23.25</v>
      </c>
      <c r="AV104" s="11">
        <f t="shared" si="13"/>
        <v>1.4748970960897119E-3</v>
      </c>
      <c r="AW104" s="5">
        <f t="shared" si="22"/>
        <v>1.4748970960897119</v>
      </c>
    </row>
    <row r="105" spans="1:49" x14ac:dyDescent="0.25">
      <c r="A105" s="1" t="s">
        <v>170</v>
      </c>
      <c r="B105" s="1" t="s">
        <v>97</v>
      </c>
      <c r="C105" s="1" t="s">
        <v>98</v>
      </c>
      <c r="D105" s="1" t="s">
        <v>99</v>
      </c>
      <c r="E105" s="1" t="s">
        <v>62</v>
      </c>
      <c r="F105" s="1" t="s">
        <v>165</v>
      </c>
      <c r="G105" s="1" t="s">
        <v>64</v>
      </c>
      <c r="H105" s="1" t="s">
        <v>65</v>
      </c>
      <c r="I105" s="2">
        <v>320.20999999999998</v>
      </c>
      <c r="J105" s="2">
        <v>7.0000000000000007E-2</v>
      </c>
      <c r="K105" s="2">
        <f t="shared" si="16"/>
        <v>7.9999999999999988E-2</v>
      </c>
      <c r="L105" s="2">
        <f t="shared" si="17"/>
        <v>0</v>
      </c>
      <c r="P105" s="6">
        <v>0.06</v>
      </c>
      <c r="Q105" s="5">
        <v>23.25</v>
      </c>
      <c r="R105" s="7">
        <v>0.01</v>
      </c>
      <c r="S105" s="5">
        <v>1.69</v>
      </c>
      <c r="T105" s="8">
        <v>0.01</v>
      </c>
      <c r="U105" s="5">
        <v>0.505</v>
      </c>
      <c r="AN105" s="5" t="str">
        <f t="shared" si="18"/>
        <v/>
      </c>
      <c r="AP105" s="5" t="str">
        <f t="shared" si="19"/>
        <v/>
      </c>
      <c r="AR105" s="5" t="str">
        <f t="shared" si="20"/>
        <v/>
      </c>
      <c r="AU105" s="5">
        <f t="shared" si="21"/>
        <v>25.445</v>
      </c>
      <c r="AV105" s="11">
        <f t="shared" si="13"/>
        <v>1.6141400692474288E-3</v>
      </c>
      <c r="AW105" s="5">
        <f t="shared" si="22"/>
        <v>1.6141400692474288</v>
      </c>
    </row>
    <row r="106" spans="1:49" x14ac:dyDescent="0.25">
      <c r="A106" s="1" t="s">
        <v>170</v>
      </c>
      <c r="B106" s="1" t="s">
        <v>97</v>
      </c>
      <c r="C106" s="1" t="s">
        <v>98</v>
      </c>
      <c r="D106" s="1" t="s">
        <v>99</v>
      </c>
      <c r="E106" s="1" t="s">
        <v>81</v>
      </c>
      <c r="F106" s="1" t="s">
        <v>165</v>
      </c>
      <c r="G106" s="1" t="s">
        <v>64</v>
      </c>
      <c r="H106" s="1" t="s">
        <v>65</v>
      </c>
      <c r="I106" s="2">
        <v>320.20999999999998</v>
      </c>
      <c r="J106" s="2">
        <v>7.0000000000000007E-2</v>
      </c>
      <c r="K106" s="2">
        <f t="shared" si="16"/>
        <v>7.0000000000000007E-2</v>
      </c>
      <c r="L106" s="2">
        <f t="shared" si="17"/>
        <v>0</v>
      </c>
      <c r="N106" s="4">
        <v>0.01</v>
      </c>
      <c r="O106" s="5">
        <v>4.4249999999999998</v>
      </c>
      <c r="P106" s="6">
        <v>0.05</v>
      </c>
      <c r="Q106" s="5">
        <v>19.375</v>
      </c>
      <c r="R106" s="7">
        <v>0.01</v>
      </c>
      <c r="S106" s="5">
        <v>1.69</v>
      </c>
      <c r="AN106" s="5" t="str">
        <f t="shared" si="18"/>
        <v/>
      </c>
      <c r="AP106" s="5" t="str">
        <f t="shared" si="19"/>
        <v/>
      </c>
      <c r="AR106" s="5" t="str">
        <f t="shared" si="20"/>
        <v/>
      </c>
      <c r="AU106" s="5">
        <f t="shared" si="21"/>
        <v>25.490000000000002</v>
      </c>
      <c r="AV106" s="11">
        <f t="shared" si="13"/>
        <v>1.6169947087882478E-3</v>
      </c>
      <c r="AW106" s="5">
        <f t="shared" si="22"/>
        <v>1.6169947087882479</v>
      </c>
    </row>
    <row r="107" spans="1:49" x14ac:dyDescent="0.25">
      <c r="A107" s="1" t="s">
        <v>170</v>
      </c>
      <c r="B107" s="1" t="s">
        <v>97</v>
      </c>
      <c r="C107" s="1" t="s">
        <v>98</v>
      </c>
      <c r="D107" s="1" t="s">
        <v>99</v>
      </c>
      <c r="E107" s="1" t="s">
        <v>66</v>
      </c>
      <c r="F107" s="1" t="s">
        <v>165</v>
      </c>
      <c r="G107" s="1" t="s">
        <v>64</v>
      </c>
      <c r="H107" s="1" t="s">
        <v>65</v>
      </c>
      <c r="I107" s="2">
        <v>320.20999999999998</v>
      </c>
      <c r="J107" s="2">
        <v>39.01</v>
      </c>
      <c r="K107" s="2">
        <f t="shared" si="16"/>
        <v>39.01</v>
      </c>
      <c r="L107" s="2">
        <f t="shared" si="17"/>
        <v>0</v>
      </c>
      <c r="P107" s="6">
        <v>24.15</v>
      </c>
      <c r="Q107" s="5">
        <v>9358.125</v>
      </c>
      <c r="R107" s="7">
        <v>14.83</v>
      </c>
      <c r="S107" s="5">
        <v>2506.27</v>
      </c>
      <c r="T107" s="8">
        <v>0.03</v>
      </c>
      <c r="U107" s="5">
        <v>1.5149999999999999</v>
      </c>
      <c r="AN107" s="5" t="str">
        <f t="shared" si="18"/>
        <v/>
      </c>
      <c r="AP107" s="5" t="str">
        <f t="shared" si="19"/>
        <v/>
      </c>
      <c r="AR107" s="5" t="str">
        <f t="shared" si="20"/>
        <v/>
      </c>
      <c r="AU107" s="5">
        <f t="shared" si="21"/>
        <v>11865.91</v>
      </c>
      <c r="AV107" s="11">
        <f t="shared" si="13"/>
        <v>0.75273101941771503</v>
      </c>
      <c r="AW107" s="5">
        <f t="shared" si="22"/>
        <v>752.73101941771506</v>
      </c>
    </row>
    <row r="108" spans="1:49" x14ac:dyDescent="0.25">
      <c r="A108" s="1" t="s">
        <v>170</v>
      </c>
      <c r="B108" s="1" t="s">
        <v>97</v>
      </c>
      <c r="C108" s="1" t="s">
        <v>98</v>
      </c>
      <c r="D108" s="1" t="s">
        <v>99</v>
      </c>
      <c r="E108" s="1" t="s">
        <v>114</v>
      </c>
      <c r="F108" s="1" t="s">
        <v>165</v>
      </c>
      <c r="G108" s="1" t="s">
        <v>64</v>
      </c>
      <c r="H108" s="1" t="s">
        <v>65</v>
      </c>
      <c r="I108" s="2">
        <v>320.20999999999998</v>
      </c>
      <c r="J108" s="2">
        <v>36.51</v>
      </c>
      <c r="K108" s="2">
        <f t="shared" si="16"/>
        <v>34.519999999999996</v>
      </c>
      <c r="L108" s="2">
        <f t="shared" si="17"/>
        <v>1.99</v>
      </c>
      <c r="P108" s="6">
        <v>16.53</v>
      </c>
      <c r="Q108" s="5">
        <v>6405.375</v>
      </c>
      <c r="R108" s="7">
        <v>17.989999999999998</v>
      </c>
      <c r="S108" s="5">
        <v>3040.31</v>
      </c>
      <c r="AN108" s="5" t="str">
        <f t="shared" si="18"/>
        <v/>
      </c>
      <c r="AO108" s="3">
        <v>0.52</v>
      </c>
      <c r="AP108" s="5">
        <f t="shared" si="19"/>
        <v>1502.8</v>
      </c>
      <c r="AR108" s="5" t="str">
        <f t="shared" si="20"/>
        <v/>
      </c>
      <c r="AS108" s="2">
        <v>1.47</v>
      </c>
      <c r="AU108" s="5">
        <f t="shared" si="21"/>
        <v>9445.6849999999995</v>
      </c>
      <c r="AV108" s="11">
        <f t="shared" si="13"/>
        <v>0.59920057535819993</v>
      </c>
      <c r="AW108" s="5">
        <f t="shared" si="22"/>
        <v>599.20057535820001</v>
      </c>
    </row>
    <row r="109" spans="1:49" x14ac:dyDescent="0.25">
      <c r="A109" s="1" t="s">
        <v>170</v>
      </c>
      <c r="B109" s="1" t="s">
        <v>97</v>
      </c>
      <c r="C109" s="1" t="s">
        <v>98</v>
      </c>
      <c r="D109" s="1" t="s">
        <v>99</v>
      </c>
      <c r="E109" s="1" t="s">
        <v>105</v>
      </c>
      <c r="F109" s="1" t="s">
        <v>165</v>
      </c>
      <c r="G109" s="1" t="s">
        <v>64</v>
      </c>
      <c r="H109" s="1" t="s">
        <v>65</v>
      </c>
      <c r="I109" s="2">
        <v>320.20999999999998</v>
      </c>
      <c r="J109" s="2">
        <v>38.4</v>
      </c>
      <c r="K109" s="2">
        <f t="shared" si="16"/>
        <v>36.450000000000003</v>
      </c>
      <c r="L109" s="2">
        <f t="shared" si="17"/>
        <v>1.96</v>
      </c>
      <c r="P109" s="6">
        <v>9.2100000000000009</v>
      </c>
      <c r="Q109" s="5">
        <v>3568.875</v>
      </c>
      <c r="R109" s="7">
        <v>27.24</v>
      </c>
      <c r="S109" s="5">
        <v>4603.5599999999986</v>
      </c>
      <c r="AN109" s="5" t="str">
        <f t="shared" si="18"/>
        <v/>
      </c>
      <c r="AO109" s="3">
        <v>0.52</v>
      </c>
      <c r="AP109" s="5">
        <f t="shared" si="19"/>
        <v>1502.8</v>
      </c>
      <c r="AR109" s="5" t="str">
        <f t="shared" si="20"/>
        <v/>
      </c>
      <c r="AS109" s="2">
        <v>1.44</v>
      </c>
      <c r="AU109" s="5">
        <f t="shared" si="21"/>
        <v>8172.4349999999986</v>
      </c>
      <c r="AV109" s="11">
        <f t="shared" si="13"/>
        <v>0.51843013546158812</v>
      </c>
      <c r="AW109" s="5">
        <f t="shared" si="22"/>
        <v>518.43013546158818</v>
      </c>
    </row>
    <row r="110" spans="1:49" x14ac:dyDescent="0.25">
      <c r="A110" s="1" t="s">
        <v>170</v>
      </c>
      <c r="B110" s="1" t="s">
        <v>97</v>
      </c>
      <c r="C110" s="1" t="s">
        <v>98</v>
      </c>
      <c r="D110" s="1" t="s">
        <v>99</v>
      </c>
      <c r="E110" s="1" t="s">
        <v>91</v>
      </c>
      <c r="F110" s="1" t="s">
        <v>165</v>
      </c>
      <c r="G110" s="1" t="s">
        <v>64</v>
      </c>
      <c r="H110" s="1" t="s">
        <v>65</v>
      </c>
      <c r="I110" s="2">
        <v>320.20999999999998</v>
      </c>
      <c r="J110" s="2">
        <v>40.72</v>
      </c>
      <c r="K110" s="2">
        <f t="shared" si="16"/>
        <v>40</v>
      </c>
      <c r="L110" s="2">
        <f t="shared" si="17"/>
        <v>0</v>
      </c>
      <c r="R110" s="7">
        <v>40</v>
      </c>
      <c r="S110" s="5">
        <v>6760</v>
      </c>
      <c r="AN110" s="5" t="str">
        <f t="shared" si="18"/>
        <v/>
      </c>
      <c r="AP110" s="5" t="str">
        <f t="shared" si="19"/>
        <v/>
      </c>
      <c r="AR110" s="5" t="str">
        <f t="shared" si="20"/>
        <v/>
      </c>
      <c r="AU110" s="5">
        <f t="shared" si="21"/>
        <v>6760</v>
      </c>
      <c r="AV110" s="11">
        <f t="shared" si="13"/>
        <v>0.42883029546522372</v>
      </c>
      <c r="AW110" s="5">
        <f t="shared" si="22"/>
        <v>428.83029546522374</v>
      </c>
    </row>
    <row r="111" spans="1:49" x14ac:dyDescent="0.25">
      <c r="A111" s="1" t="s">
        <v>171</v>
      </c>
      <c r="B111" s="1" t="s">
        <v>172</v>
      </c>
      <c r="C111" s="1" t="s">
        <v>173</v>
      </c>
      <c r="D111" s="1" t="s">
        <v>174</v>
      </c>
      <c r="E111" s="1" t="s">
        <v>89</v>
      </c>
      <c r="F111" s="1" t="s">
        <v>63</v>
      </c>
      <c r="G111" s="1" t="s">
        <v>64</v>
      </c>
      <c r="H111" s="1" t="s">
        <v>175</v>
      </c>
      <c r="I111" s="2">
        <v>114.27</v>
      </c>
      <c r="J111" s="2">
        <v>39.47</v>
      </c>
      <c r="K111" s="2">
        <f t="shared" si="16"/>
        <v>10.84</v>
      </c>
      <c r="L111" s="2">
        <f t="shared" si="17"/>
        <v>0</v>
      </c>
      <c r="N111" s="4">
        <v>4.87</v>
      </c>
      <c r="O111" s="5">
        <v>2154.9749999999999</v>
      </c>
      <c r="P111" s="6">
        <v>5.97</v>
      </c>
      <c r="Q111" s="5">
        <v>2313.375</v>
      </c>
      <c r="AN111" s="5" t="str">
        <f t="shared" si="18"/>
        <v/>
      </c>
      <c r="AP111" s="5" t="str">
        <f t="shared" si="19"/>
        <v/>
      </c>
      <c r="AR111" s="5" t="str">
        <f t="shared" si="20"/>
        <v/>
      </c>
      <c r="AU111" s="5">
        <f t="shared" si="21"/>
        <v>4468.3500000000004</v>
      </c>
      <c r="AV111" s="11">
        <f t="shared" si="13"/>
        <v>0.28345619093817054</v>
      </c>
      <c r="AW111" s="5">
        <f t="shared" si="22"/>
        <v>283.45619093817055</v>
      </c>
    </row>
    <row r="112" spans="1:49" x14ac:dyDescent="0.25">
      <c r="A112" s="1" t="s">
        <v>176</v>
      </c>
      <c r="B112" s="1" t="s">
        <v>177</v>
      </c>
      <c r="C112" s="1" t="s">
        <v>178</v>
      </c>
      <c r="D112" s="1" t="s">
        <v>179</v>
      </c>
      <c r="E112" s="1" t="s">
        <v>89</v>
      </c>
      <c r="F112" s="1" t="s">
        <v>63</v>
      </c>
      <c r="G112" s="1" t="s">
        <v>64</v>
      </c>
      <c r="H112" s="1" t="s">
        <v>175</v>
      </c>
      <c r="I112" s="2">
        <v>78</v>
      </c>
      <c r="J112" s="2">
        <v>0.05</v>
      </c>
      <c r="K112" s="2">
        <f t="shared" si="16"/>
        <v>0.04</v>
      </c>
      <c r="L112" s="2">
        <f t="shared" si="17"/>
        <v>0</v>
      </c>
      <c r="N112" s="4">
        <v>0.03</v>
      </c>
      <c r="O112" s="5">
        <v>13.275</v>
      </c>
      <c r="P112" s="6">
        <v>0.01</v>
      </c>
      <c r="Q112" s="5">
        <v>3.875</v>
      </c>
      <c r="AN112" s="5" t="str">
        <f t="shared" si="18"/>
        <v/>
      </c>
      <c r="AP112" s="5" t="str">
        <f t="shared" si="19"/>
        <v/>
      </c>
      <c r="AR112" s="5" t="str">
        <f t="shared" si="20"/>
        <v/>
      </c>
      <c r="AU112" s="5">
        <f t="shared" si="21"/>
        <v>17.149999999999999</v>
      </c>
      <c r="AV112" s="11">
        <f t="shared" si="13"/>
        <v>1.0879348472231638E-3</v>
      </c>
      <c r="AW112" s="5">
        <f t="shared" si="22"/>
        <v>1.0879348472231638</v>
      </c>
    </row>
    <row r="113" spans="1:49" x14ac:dyDescent="0.25">
      <c r="A113" s="1" t="s">
        <v>176</v>
      </c>
      <c r="B113" s="1" t="s">
        <v>177</v>
      </c>
      <c r="C113" s="1" t="s">
        <v>178</v>
      </c>
      <c r="D113" s="1" t="s">
        <v>179</v>
      </c>
      <c r="E113" s="1" t="s">
        <v>92</v>
      </c>
      <c r="F113" s="1" t="s">
        <v>63</v>
      </c>
      <c r="G113" s="1" t="s">
        <v>64</v>
      </c>
      <c r="H113" s="1" t="s">
        <v>175</v>
      </c>
      <c r="I113" s="2">
        <v>78</v>
      </c>
      <c r="J113" s="2">
        <v>33.549999999999997</v>
      </c>
      <c r="K113" s="2">
        <f t="shared" si="16"/>
        <v>14.59</v>
      </c>
      <c r="L113" s="2">
        <f t="shared" si="17"/>
        <v>0.14000000000000001</v>
      </c>
      <c r="N113" s="4">
        <v>4.17</v>
      </c>
      <c r="O113" s="5">
        <v>1845.2249999999999</v>
      </c>
      <c r="P113" s="6">
        <v>10.37</v>
      </c>
      <c r="Q113" s="5">
        <v>4018.375</v>
      </c>
      <c r="R113" s="7">
        <v>0.05</v>
      </c>
      <c r="S113" s="5">
        <v>8.4500000000000011</v>
      </c>
      <c r="AN113" s="5" t="str">
        <f t="shared" si="18"/>
        <v/>
      </c>
      <c r="AO113" s="3">
        <v>0.06</v>
      </c>
      <c r="AP113" s="5">
        <f t="shared" si="19"/>
        <v>173.4</v>
      </c>
      <c r="AR113" s="5" t="str">
        <f t="shared" si="20"/>
        <v/>
      </c>
      <c r="AS113" s="2">
        <v>0.08</v>
      </c>
      <c r="AU113" s="5">
        <f t="shared" si="21"/>
        <v>5872.05</v>
      </c>
      <c r="AV113" s="11">
        <f t="shared" si="13"/>
        <v>0.37250191368144486</v>
      </c>
      <c r="AW113" s="5">
        <f t="shared" si="22"/>
        <v>372.50191368144488</v>
      </c>
    </row>
    <row r="114" spans="1:49" x14ac:dyDescent="0.25">
      <c r="A114" s="1" t="s">
        <v>176</v>
      </c>
      <c r="B114" s="1" t="s">
        <v>177</v>
      </c>
      <c r="C114" s="1" t="s">
        <v>178</v>
      </c>
      <c r="D114" s="1" t="s">
        <v>179</v>
      </c>
      <c r="E114" s="1" t="s">
        <v>93</v>
      </c>
      <c r="F114" s="1" t="s">
        <v>63</v>
      </c>
      <c r="G114" s="1" t="s">
        <v>64</v>
      </c>
      <c r="H114" s="1" t="s">
        <v>175</v>
      </c>
      <c r="I114" s="2">
        <v>78</v>
      </c>
      <c r="J114" s="2">
        <v>38.630000000000003</v>
      </c>
      <c r="K114" s="2">
        <f t="shared" si="16"/>
        <v>35.67</v>
      </c>
      <c r="L114" s="2">
        <f t="shared" si="17"/>
        <v>2.9299999999999997</v>
      </c>
      <c r="N114" s="4">
        <v>23.06</v>
      </c>
      <c r="O114" s="5">
        <v>10204.049999999999</v>
      </c>
      <c r="P114" s="6">
        <v>12.61</v>
      </c>
      <c r="Q114" s="5">
        <v>4886.375</v>
      </c>
      <c r="AN114" s="5" t="str">
        <f t="shared" si="18"/>
        <v/>
      </c>
      <c r="AO114" s="3">
        <v>1.17</v>
      </c>
      <c r="AP114" s="5">
        <f t="shared" si="19"/>
        <v>3381.2999999999997</v>
      </c>
      <c r="AR114" s="5" t="str">
        <f t="shared" si="20"/>
        <v/>
      </c>
      <c r="AS114" s="2">
        <v>1.76</v>
      </c>
      <c r="AU114" s="5">
        <f t="shared" si="21"/>
        <v>15090.424999999999</v>
      </c>
      <c r="AV114" s="11">
        <f t="shared" si="13"/>
        <v>0.95728275317245537</v>
      </c>
      <c r="AW114" s="5">
        <f t="shared" si="22"/>
        <v>957.28275317245539</v>
      </c>
    </row>
    <row r="115" spans="1:49" x14ac:dyDescent="0.25">
      <c r="A115" s="1" t="s">
        <v>180</v>
      </c>
      <c r="B115" s="1" t="s">
        <v>181</v>
      </c>
      <c r="C115" s="1" t="s">
        <v>182</v>
      </c>
      <c r="D115" s="1" t="s">
        <v>70</v>
      </c>
      <c r="E115" s="1" t="s">
        <v>83</v>
      </c>
      <c r="F115" s="1" t="s">
        <v>95</v>
      </c>
      <c r="G115" s="1" t="s">
        <v>64</v>
      </c>
      <c r="H115" s="1" t="s">
        <v>175</v>
      </c>
      <c r="I115" s="2">
        <v>158</v>
      </c>
      <c r="J115" s="2">
        <v>37.200000000000003</v>
      </c>
      <c r="K115" s="2">
        <f t="shared" si="16"/>
        <v>0.23</v>
      </c>
      <c r="L115" s="2">
        <f t="shared" si="17"/>
        <v>0</v>
      </c>
      <c r="AG115" s="2">
        <v>0.23</v>
      </c>
      <c r="AH115" s="5">
        <v>19.8628</v>
      </c>
      <c r="AN115" s="5" t="str">
        <f t="shared" si="18"/>
        <v/>
      </c>
      <c r="AP115" s="5" t="str">
        <f t="shared" si="19"/>
        <v/>
      </c>
      <c r="AR115" s="5" t="str">
        <f t="shared" si="20"/>
        <v/>
      </c>
      <c r="AU115" s="5">
        <f t="shared" si="21"/>
        <v>19.8628</v>
      </c>
      <c r="AV115" s="11">
        <f t="shared" si="13"/>
        <v>1.260025206030569E-3</v>
      </c>
      <c r="AW115" s="5">
        <f t="shared" si="22"/>
        <v>1.260025206030569</v>
      </c>
    </row>
    <row r="116" spans="1:49" x14ac:dyDescent="0.25">
      <c r="A116" s="1" t="s">
        <v>180</v>
      </c>
      <c r="B116" s="1" t="s">
        <v>181</v>
      </c>
      <c r="C116" s="1" t="s">
        <v>182</v>
      </c>
      <c r="D116" s="1" t="s">
        <v>70</v>
      </c>
      <c r="E116" s="1" t="s">
        <v>84</v>
      </c>
      <c r="F116" s="1" t="s">
        <v>95</v>
      </c>
      <c r="G116" s="1" t="s">
        <v>64</v>
      </c>
      <c r="H116" s="1" t="s">
        <v>175</v>
      </c>
      <c r="I116" s="2">
        <v>158</v>
      </c>
      <c r="J116" s="2">
        <v>40.76</v>
      </c>
      <c r="K116" s="2">
        <f t="shared" si="16"/>
        <v>15.02</v>
      </c>
      <c r="L116" s="2">
        <f t="shared" si="17"/>
        <v>0</v>
      </c>
      <c r="AG116" s="2">
        <v>15.02</v>
      </c>
      <c r="AH116" s="5">
        <v>1297.1271999999999</v>
      </c>
      <c r="AN116" s="5" t="str">
        <f t="shared" si="18"/>
        <v/>
      </c>
      <c r="AP116" s="5" t="str">
        <f t="shared" si="19"/>
        <v/>
      </c>
      <c r="AR116" s="5" t="str">
        <f t="shared" si="20"/>
        <v/>
      </c>
      <c r="AU116" s="5">
        <f t="shared" si="21"/>
        <v>1297.1271999999999</v>
      </c>
      <c r="AV116" s="11">
        <f t="shared" si="13"/>
        <v>8.228512432425715E-2</v>
      </c>
      <c r="AW116" s="5">
        <f t="shared" si="22"/>
        <v>82.28512432425714</v>
      </c>
    </row>
    <row r="117" spans="1:49" x14ac:dyDescent="0.25">
      <c r="A117" s="1" t="s">
        <v>180</v>
      </c>
      <c r="B117" s="1" t="s">
        <v>181</v>
      </c>
      <c r="C117" s="1" t="s">
        <v>182</v>
      </c>
      <c r="D117" s="1" t="s">
        <v>70</v>
      </c>
      <c r="E117" s="1" t="s">
        <v>80</v>
      </c>
      <c r="F117" s="1" t="s">
        <v>95</v>
      </c>
      <c r="G117" s="1" t="s">
        <v>64</v>
      </c>
      <c r="H117" s="1" t="s">
        <v>175</v>
      </c>
      <c r="I117" s="2">
        <v>158</v>
      </c>
      <c r="J117" s="2">
        <v>46.5</v>
      </c>
      <c r="K117" s="2">
        <f t="shared" si="16"/>
        <v>39.58</v>
      </c>
      <c r="L117" s="2">
        <f t="shared" si="17"/>
        <v>0</v>
      </c>
      <c r="AG117" s="2">
        <v>39.58</v>
      </c>
      <c r="AH117" s="5">
        <v>3418.1288</v>
      </c>
      <c r="AN117" s="5" t="str">
        <f t="shared" si="18"/>
        <v/>
      </c>
      <c r="AP117" s="5" t="str">
        <f t="shared" si="19"/>
        <v/>
      </c>
      <c r="AR117" s="5" t="str">
        <f t="shared" si="20"/>
        <v/>
      </c>
      <c r="AU117" s="5">
        <f t="shared" si="21"/>
        <v>3418.1288</v>
      </c>
      <c r="AV117" s="11">
        <f t="shared" si="13"/>
        <v>0.21683390284647791</v>
      </c>
      <c r="AW117" s="5">
        <f t="shared" si="22"/>
        <v>216.83390284647791</v>
      </c>
    </row>
    <row r="118" spans="1:49" x14ac:dyDescent="0.25">
      <c r="A118" s="1" t="s">
        <v>183</v>
      </c>
      <c r="B118" s="1" t="s">
        <v>184</v>
      </c>
      <c r="C118" s="1" t="s">
        <v>185</v>
      </c>
      <c r="D118" s="1" t="s">
        <v>70</v>
      </c>
      <c r="E118" s="1" t="s">
        <v>78</v>
      </c>
      <c r="F118" s="1" t="s">
        <v>95</v>
      </c>
      <c r="G118" s="1" t="s">
        <v>64</v>
      </c>
      <c r="H118" s="1" t="s">
        <v>175</v>
      </c>
      <c r="I118" s="2">
        <v>160</v>
      </c>
      <c r="J118" s="2">
        <v>27.9</v>
      </c>
      <c r="K118" s="2">
        <f t="shared" si="16"/>
        <v>22.46</v>
      </c>
      <c r="L118" s="2">
        <f t="shared" si="17"/>
        <v>0</v>
      </c>
      <c r="N118" s="4">
        <v>0.87</v>
      </c>
      <c r="O118" s="5">
        <v>384.97500000000002</v>
      </c>
      <c r="P118" s="6">
        <v>0.28999999999999998</v>
      </c>
      <c r="Q118" s="5">
        <v>112.375</v>
      </c>
      <c r="AG118" s="2">
        <v>21.3</v>
      </c>
      <c r="AH118" s="5">
        <v>1839.4680000000001</v>
      </c>
      <c r="AN118" s="5" t="str">
        <f t="shared" si="18"/>
        <v/>
      </c>
      <c r="AP118" s="5" t="str">
        <f t="shared" si="19"/>
        <v/>
      </c>
      <c r="AR118" s="5" t="str">
        <f t="shared" si="20"/>
        <v/>
      </c>
      <c r="AU118" s="5">
        <f t="shared" si="21"/>
        <v>2336.8180000000002</v>
      </c>
      <c r="AV118" s="11">
        <f t="shared" si="13"/>
        <v>0.14823940138882447</v>
      </c>
      <c r="AW118" s="5">
        <f t="shared" si="22"/>
        <v>148.23940138882446</v>
      </c>
    </row>
    <row r="119" spans="1:49" x14ac:dyDescent="0.25">
      <c r="A119" s="1" t="s">
        <v>183</v>
      </c>
      <c r="B119" s="1" t="s">
        <v>184</v>
      </c>
      <c r="C119" s="1" t="s">
        <v>185</v>
      </c>
      <c r="D119" s="1" t="s">
        <v>70</v>
      </c>
      <c r="E119" s="1" t="s">
        <v>82</v>
      </c>
      <c r="F119" s="1" t="s">
        <v>95</v>
      </c>
      <c r="G119" s="1" t="s">
        <v>64</v>
      </c>
      <c r="H119" s="1" t="s">
        <v>175</v>
      </c>
      <c r="I119" s="2">
        <v>160</v>
      </c>
      <c r="J119" s="2">
        <v>38.729999999999997</v>
      </c>
      <c r="K119" s="2">
        <f t="shared" si="16"/>
        <v>1.0900000000000001</v>
      </c>
      <c r="L119" s="2">
        <f t="shared" si="17"/>
        <v>0</v>
      </c>
      <c r="AG119" s="2">
        <v>1.0900000000000001</v>
      </c>
      <c r="AH119" s="5">
        <v>94.132400000000004</v>
      </c>
      <c r="AN119" s="5" t="str">
        <f t="shared" si="18"/>
        <v/>
      </c>
      <c r="AP119" s="5" t="str">
        <f t="shared" si="19"/>
        <v/>
      </c>
      <c r="AR119" s="5" t="str">
        <f t="shared" si="20"/>
        <v/>
      </c>
      <c r="AU119" s="5">
        <f t="shared" si="21"/>
        <v>94.132400000000004</v>
      </c>
      <c r="AV119" s="11">
        <f t="shared" si="13"/>
        <v>5.9714238024926973E-3</v>
      </c>
      <c r="AW119" s="5">
        <f t="shared" si="22"/>
        <v>5.9714238024926978</v>
      </c>
    </row>
    <row r="120" spans="1:49" x14ac:dyDescent="0.25">
      <c r="A120" s="1" t="s">
        <v>183</v>
      </c>
      <c r="B120" s="1" t="s">
        <v>184</v>
      </c>
      <c r="C120" s="1" t="s">
        <v>185</v>
      </c>
      <c r="D120" s="1" t="s">
        <v>70</v>
      </c>
      <c r="E120" s="1" t="s">
        <v>79</v>
      </c>
      <c r="F120" s="1" t="s">
        <v>95</v>
      </c>
      <c r="G120" s="1" t="s">
        <v>64</v>
      </c>
      <c r="H120" s="1" t="s">
        <v>175</v>
      </c>
      <c r="I120" s="2">
        <v>160</v>
      </c>
      <c r="J120" s="2">
        <v>42.38</v>
      </c>
      <c r="K120" s="2">
        <f t="shared" si="16"/>
        <v>39.97</v>
      </c>
      <c r="L120" s="2">
        <f t="shared" si="17"/>
        <v>0</v>
      </c>
      <c r="AG120" s="2">
        <v>39.97</v>
      </c>
      <c r="AH120" s="5">
        <v>3451.8092000000001</v>
      </c>
      <c r="AN120" s="5" t="str">
        <f t="shared" si="18"/>
        <v/>
      </c>
      <c r="AP120" s="5" t="str">
        <f t="shared" si="19"/>
        <v/>
      </c>
      <c r="AR120" s="5" t="str">
        <f t="shared" si="20"/>
        <v/>
      </c>
      <c r="AU120" s="5">
        <f t="shared" si="21"/>
        <v>3451.8092000000001</v>
      </c>
      <c r="AV120" s="11">
        <f t="shared" si="13"/>
        <v>0.21897046732626887</v>
      </c>
      <c r="AW120" s="5">
        <f t="shared" si="22"/>
        <v>218.97046732626887</v>
      </c>
    </row>
    <row r="121" spans="1:49" x14ac:dyDescent="0.25">
      <c r="A121" s="1" t="s">
        <v>183</v>
      </c>
      <c r="B121" s="1" t="s">
        <v>184</v>
      </c>
      <c r="C121" s="1" t="s">
        <v>185</v>
      </c>
      <c r="D121" s="1" t="s">
        <v>70</v>
      </c>
      <c r="E121" s="1" t="s">
        <v>80</v>
      </c>
      <c r="F121" s="1" t="s">
        <v>95</v>
      </c>
      <c r="G121" s="1" t="s">
        <v>64</v>
      </c>
      <c r="H121" s="1" t="s">
        <v>175</v>
      </c>
      <c r="I121" s="2">
        <v>160</v>
      </c>
      <c r="J121" s="2">
        <v>0.11</v>
      </c>
      <c r="K121" s="2">
        <f t="shared" si="16"/>
        <v>0.1</v>
      </c>
      <c r="L121" s="2">
        <f t="shared" si="17"/>
        <v>0</v>
      </c>
      <c r="AG121" s="2">
        <v>0.1</v>
      </c>
      <c r="AH121" s="5">
        <v>8.636000000000001</v>
      </c>
      <c r="AN121" s="5" t="str">
        <f t="shared" si="18"/>
        <v/>
      </c>
      <c r="AP121" s="5" t="str">
        <f t="shared" si="19"/>
        <v/>
      </c>
      <c r="AR121" s="5" t="str">
        <f t="shared" si="20"/>
        <v/>
      </c>
      <c r="AU121" s="5">
        <f t="shared" si="21"/>
        <v>8.636000000000001</v>
      </c>
      <c r="AV121" s="11">
        <f t="shared" si="13"/>
        <v>5.4783704610024745E-4</v>
      </c>
      <c r="AW121" s="5">
        <f t="shared" si="22"/>
        <v>0.54783704610024742</v>
      </c>
    </row>
    <row r="122" spans="1:49" x14ac:dyDescent="0.25">
      <c r="A122" s="1" t="s">
        <v>183</v>
      </c>
      <c r="B122" s="1" t="s">
        <v>184</v>
      </c>
      <c r="C122" s="1" t="s">
        <v>185</v>
      </c>
      <c r="D122" s="1" t="s">
        <v>70</v>
      </c>
      <c r="E122" s="1" t="s">
        <v>81</v>
      </c>
      <c r="F122" s="1" t="s">
        <v>95</v>
      </c>
      <c r="G122" s="1" t="s">
        <v>64</v>
      </c>
      <c r="H122" s="1" t="s">
        <v>175</v>
      </c>
      <c r="I122" s="2">
        <v>160</v>
      </c>
      <c r="J122" s="2">
        <v>34.65</v>
      </c>
      <c r="K122" s="2">
        <f t="shared" si="16"/>
        <v>0.53</v>
      </c>
      <c r="L122" s="2">
        <f t="shared" si="17"/>
        <v>0</v>
      </c>
      <c r="AG122" s="2">
        <v>0.53</v>
      </c>
      <c r="AH122" s="5">
        <v>45.770800000000001</v>
      </c>
      <c r="AN122" s="5" t="str">
        <f t="shared" si="18"/>
        <v/>
      </c>
      <c r="AP122" s="5" t="str">
        <f t="shared" si="19"/>
        <v/>
      </c>
      <c r="AR122" s="5" t="str">
        <f t="shared" si="20"/>
        <v/>
      </c>
      <c r="AU122" s="5">
        <f t="shared" si="21"/>
        <v>45.770800000000001</v>
      </c>
      <c r="AV122" s="11">
        <f t="shared" si="13"/>
        <v>2.9035363443313113E-3</v>
      </c>
      <c r="AW122" s="5">
        <f t="shared" si="22"/>
        <v>2.9035363443313114</v>
      </c>
    </row>
    <row r="123" spans="1:49" x14ac:dyDescent="0.25">
      <c r="A123" s="1" t="s">
        <v>186</v>
      </c>
      <c r="B123" s="1" t="s">
        <v>184</v>
      </c>
      <c r="C123" s="1" t="s">
        <v>185</v>
      </c>
      <c r="D123" s="1" t="s">
        <v>70</v>
      </c>
      <c r="E123" s="1" t="s">
        <v>114</v>
      </c>
      <c r="F123" s="1" t="s">
        <v>102</v>
      </c>
      <c r="G123" s="1" t="s">
        <v>64</v>
      </c>
      <c r="H123" s="1" t="s">
        <v>175</v>
      </c>
      <c r="I123" s="2">
        <v>315</v>
      </c>
      <c r="J123" s="2">
        <v>42.59</v>
      </c>
      <c r="K123" s="2">
        <f t="shared" si="16"/>
        <v>1.72</v>
      </c>
      <c r="L123" s="2">
        <f t="shared" si="17"/>
        <v>0</v>
      </c>
      <c r="AG123" s="2">
        <v>1.72</v>
      </c>
      <c r="AH123" s="5">
        <v>148.53919999999999</v>
      </c>
      <c r="AN123" s="5" t="str">
        <f t="shared" si="18"/>
        <v/>
      </c>
      <c r="AP123" s="5" t="str">
        <f t="shared" si="19"/>
        <v/>
      </c>
      <c r="AR123" s="5" t="str">
        <f t="shared" si="20"/>
        <v/>
      </c>
      <c r="AU123" s="5">
        <f t="shared" si="21"/>
        <v>148.53919999999999</v>
      </c>
      <c r="AV123" s="11">
        <f t="shared" si="13"/>
        <v>9.4227971929242548E-3</v>
      </c>
      <c r="AW123" s="5">
        <f t="shared" si="22"/>
        <v>9.4227971929242553</v>
      </c>
    </row>
    <row r="124" spans="1:49" x14ac:dyDescent="0.25">
      <c r="A124" s="1" t="s">
        <v>186</v>
      </c>
      <c r="B124" s="1" t="s">
        <v>184</v>
      </c>
      <c r="C124" s="1" t="s">
        <v>185</v>
      </c>
      <c r="D124" s="1" t="s">
        <v>70</v>
      </c>
      <c r="E124" s="1" t="s">
        <v>79</v>
      </c>
      <c r="F124" s="1" t="s">
        <v>102</v>
      </c>
      <c r="G124" s="1" t="s">
        <v>64</v>
      </c>
      <c r="H124" s="1" t="s">
        <v>175</v>
      </c>
      <c r="I124" s="2">
        <v>315</v>
      </c>
      <c r="J124" s="2">
        <v>7.0000000000000007E-2</v>
      </c>
      <c r="K124" s="2">
        <f t="shared" si="16"/>
        <v>7.0000000000000007E-2</v>
      </c>
      <c r="L124" s="2">
        <f t="shared" si="17"/>
        <v>0</v>
      </c>
      <c r="AG124" s="2">
        <v>7.0000000000000007E-2</v>
      </c>
      <c r="AH124" s="5">
        <v>6.0452000000000004</v>
      </c>
      <c r="AN124" s="5" t="str">
        <f t="shared" si="18"/>
        <v/>
      </c>
      <c r="AP124" s="5" t="str">
        <f t="shared" si="19"/>
        <v/>
      </c>
      <c r="AR124" s="5" t="str">
        <f t="shared" si="20"/>
        <v/>
      </c>
      <c r="AU124" s="5">
        <f t="shared" si="21"/>
        <v>6.0452000000000004</v>
      </c>
      <c r="AV124" s="11">
        <f t="shared" si="13"/>
        <v>3.834859322701732E-4</v>
      </c>
      <c r="AW124" s="5">
        <f t="shared" si="22"/>
        <v>0.38348593227017319</v>
      </c>
    </row>
    <row r="125" spans="1:49" x14ac:dyDescent="0.25">
      <c r="A125" s="1" t="s">
        <v>186</v>
      </c>
      <c r="B125" s="1" t="s">
        <v>184</v>
      </c>
      <c r="C125" s="1" t="s">
        <v>185</v>
      </c>
      <c r="D125" s="1" t="s">
        <v>70</v>
      </c>
      <c r="E125" s="1" t="s">
        <v>81</v>
      </c>
      <c r="F125" s="1" t="s">
        <v>102</v>
      </c>
      <c r="G125" s="1" t="s">
        <v>64</v>
      </c>
      <c r="H125" s="1" t="s">
        <v>175</v>
      </c>
      <c r="I125" s="2">
        <v>315</v>
      </c>
      <c r="J125" s="2">
        <v>43.12</v>
      </c>
      <c r="K125" s="2">
        <f t="shared" si="16"/>
        <v>25.61</v>
      </c>
      <c r="L125" s="2">
        <f t="shared" si="17"/>
        <v>0</v>
      </c>
      <c r="AG125" s="2">
        <v>25.61</v>
      </c>
      <c r="AH125" s="5">
        <v>2211.6795999999999</v>
      </c>
      <c r="AN125" s="5" t="str">
        <f t="shared" si="18"/>
        <v/>
      </c>
      <c r="AP125" s="5" t="str">
        <f t="shared" si="19"/>
        <v/>
      </c>
      <c r="AR125" s="5" t="str">
        <f t="shared" si="20"/>
        <v/>
      </c>
      <c r="AU125" s="5">
        <f t="shared" si="21"/>
        <v>2211.6795999999999</v>
      </c>
      <c r="AV125" s="11">
        <f t="shared" si="13"/>
        <v>0.14030106750627336</v>
      </c>
      <c r="AW125" s="5">
        <f t="shared" si="22"/>
        <v>140.30106750627337</v>
      </c>
    </row>
    <row r="126" spans="1:49" x14ac:dyDescent="0.25">
      <c r="A126" s="1" t="s">
        <v>186</v>
      </c>
      <c r="B126" s="1" t="s">
        <v>184</v>
      </c>
      <c r="C126" s="1" t="s">
        <v>185</v>
      </c>
      <c r="D126" s="1" t="s">
        <v>70</v>
      </c>
      <c r="E126" s="1" t="s">
        <v>66</v>
      </c>
      <c r="F126" s="1" t="s">
        <v>102</v>
      </c>
      <c r="G126" s="1" t="s">
        <v>64</v>
      </c>
      <c r="H126" s="1" t="s">
        <v>175</v>
      </c>
      <c r="I126" s="2">
        <v>315</v>
      </c>
      <c r="J126" s="2">
        <v>42.61</v>
      </c>
      <c r="K126" s="2">
        <f t="shared" si="16"/>
        <v>2.88</v>
      </c>
      <c r="L126" s="2">
        <f t="shared" si="17"/>
        <v>0</v>
      </c>
      <c r="AG126" s="2">
        <v>2.88</v>
      </c>
      <c r="AH126" s="5">
        <v>248.71680000000001</v>
      </c>
      <c r="AN126" s="5" t="str">
        <f t="shared" si="18"/>
        <v/>
      </c>
      <c r="AP126" s="5" t="str">
        <f t="shared" si="19"/>
        <v/>
      </c>
      <c r="AR126" s="5" t="str">
        <f t="shared" si="20"/>
        <v/>
      </c>
      <c r="AU126" s="5">
        <f t="shared" si="21"/>
        <v>248.71680000000001</v>
      </c>
      <c r="AV126" s="11">
        <f t="shared" si="13"/>
        <v>1.5777706927687124E-2</v>
      </c>
      <c r="AW126" s="5">
        <f t="shared" si="22"/>
        <v>15.777706927687124</v>
      </c>
    </row>
    <row r="127" spans="1:49" x14ac:dyDescent="0.25">
      <c r="A127" s="1" t="s">
        <v>186</v>
      </c>
      <c r="B127" s="1" t="s">
        <v>184</v>
      </c>
      <c r="C127" s="1" t="s">
        <v>185</v>
      </c>
      <c r="D127" s="1" t="s">
        <v>70</v>
      </c>
      <c r="E127" s="1" t="s">
        <v>90</v>
      </c>
      <c r="F127" s="1" t="s">
        <v>102</v>
      </c>
      <c r="G127" s="1" t="s">
        <v>64</v>
      </c>
      <c r="H127" s="1" t="s">
        <v>175</v>
      </c>
      <c r="I127" s="2">
        <v>315</v>
      </c>
      <c r="J127" s="2">
        <v>42.95</v>
      </c>
      <c r="K127" s="2">
        <f t="shared" si="16"/>
        <v>6.08</v>
      </c>
      <c r="L127" s="2">
        <f t="shared" si="17"/>
        <v>0</v>
      </c>
      <c r="AG127" s="2">
        <v>6.08</v>
      </c>
      <c r="AH127" s="5">
        <v>525.06880000000001</v>
      </c>
      <c r="AN127" s="5" t="str">
        <f t="shared" si="18"/>
        <v/>
      </c>
      <c r="AP127" s="5" t="str">
        <f t="shared" si="19"/>
        <v/>
      </c>
      <c r="AR127" s="5" t="str">
        <f t="shared" si="20"/>
        <v/>
      </c>
      <c r="AU127" s="5">
        <f t="shared" si="21"/>
        <v>525.06880000000001</v>
      </c>
      <c r="AV127" s="11">
        <f t="shared" si="13"/>
        <v>3.3308492402895039E-2</v>
      </c>
      <c r="AW127" s="5">
        <f t="shared" si="22"/>
        <v>33.308492402895041</v>
      </c>
    </row>
    <row r="128" spans="1:49" x14ac:dyDescent="0.25">
      <c r="A128" s="1" t="s">
        <v>186</v>
      </c>
      <c r="B128" s="1" t="s">
        <v>184</v>
      </c>
      <c r="C128" s="1" t="s">
        <v>185</v>
      </c>
      <c r="D128" s="1" t="s">
        <v>70</v>
      </c>
      <c r="E128" s="1" t="s">
        <v>78</v>
      </c>
      <c r="F128" s="1" t="s">
        <v>102</v>
      </c>
      <c r="G128" s="1" t="s">
        <v>64</v>
      </c>
      <c r="H128" s="1" t="s">
        <v>175</v>
      </c>
      <c r="I128" s="2">
        <v>315</v>
      </c>
      <c r="J128" s="2">
        <v>7.0000000000000007E-2</v>
      </c>
      <c r="K128" s="2">
        <f t="shared" si="16"/>
        <v>0.03</v>
      </c>
      <c r="L128" s="2">
        <f t="shared" si="17"/>
        <v>0</v>
      </c>
      <c r="AG128" s="2">
        <v>0.03</v>
      </c>
      <c r="AH128" s="5">
        <v>2.5908000000000002</v>
      </c>
      <c r="AN128" s="5" t="str">
        <f t="shared" si="18"/>
        <v/>
      </c>
      <c r="AP128" s="5" t="str">
        <f t="shared" si="19"/>
        <v/>
      </c>
      <c r="AR128" s="5" t="str">
        <f t="shared" si="20"/>
        <v/>
      </c>
      <c r="AU128" s="5">
        <f t="shared" si="21"/>
        <v>2.5908000000000002</v>
      </c>
      <c r="AV128" s="11">
        <f t="shared" si="13"/>
        <v>1.6435111383007422E-4</v>
      </c>
      <c r="AW128" s="5">
        <f t="shared" si="22"/>
        <v>0.16435111383007422</v>
      </c>
    </row>
    <row r="129" spans="1:49" x14ac:dyDescent="0.25">
      <c r="A129" s="1" t="s">
        <v>186</v>
      </c>
      <c r="B129" s="1" t="s">
        <v>184</v>
      </c>
      <c r="C129" s="1" t="s">
        <v>185</v>
      </c>
      <c r="D129" s="1" t="s">
        <v>70</v>
      </c>
      <c r="E129" s="1" t="s">
        <v>82</v>
      </c>
      <c r="F129" s="1" t="s">
        <v>102</v>
      </c>
      <c r="G129" s="1" t="s">
        <v>64</v>
      </c>
      <c r="H129" s="1" t="s">
        <v>175</v>
      </c>
      <c r="I129" s="2">
        <v>315</v>
      </c>
      <c r="J129" s="2">
        <v>42.05</v>
      </c>
      <c r="K129" s="2">
        <f t="shared" si="16"/>
        <v>36.659999999999997</v>
      </c>
      <c r="L129" s="2">
        <f t="shared" si="17"/>
        <v>0</v>
      </c>
      <c r="N129" s="4">
        <v>2.12</v>
      </c>
      <c r="O129" s="5">
        <v>938.1</v>
      </c>
      <c r="AG129" s="2">
        <v>34.54</v>
      </c>
      <c r="AH129" s="5">
        <v>2982.8744000000002</v>
      </c>
      <c r="AN129" s="5" t="str">
        <f t="shared" si="18"/>
        <v/>
      </c>
      <c r="AP129" s="5" t="str">
        <f t="shared" si="19"/>
        <v/>
      </c>
      <c r="AR129" s="5" t="str">
        <f t="shared" si="20"/>
        <v/>
      </c>
      <c r="AU129" s="5">
        <f t="shared" si="21"/>
        <v>3920.9744000000001</v>
      </c>
      <c r="AV129" s="11">
        <f t="shared" si="13"/>
        <v>0.24873263468396131</v>
      </c>
      <c r="AW129" s="5">
        <f t="shared" si="22"/>
        <v>248.73263468396132</v>
      </c>
    </row>
    <row r="130" spans="1:49" x14ac:dyDescent="0.25">
      <c r="A130" s="1" t="s">
        <v>186</v>
      </c>
      <c r="B130" s="1" t="s">
        <v>184</v>
      </c>
      <c r="C130" s="1" t="s">
        <v>185</v>
      </c>
      <c r="D130" s="1" t="s">
        <v>70</v>
      </c>
      <c r="E130" s="1" t="s">
        <v>89</v>
      </c>
      <c r="F130" s="1" t="s">
        <v>102</v>
      </c>
      <c r="G130" s="1" t="s">
        <v>64</v>
      </c>
      <c r="H130" s="1" t="s">
        <v>175</v>
      </c>
      <c r="I130" s="2">
        <v>315</v>
      </c>
      <c r="J130" s="2">
        <v>41.99</v>
      </c>
      <c r="K130" s="2">
        <f t="shared" si="16"/>
        <v>19.95</v>
      </c>
      <c r="L130" s="2">
        <f t="shared" si="17"/>
        <v>0</v>
      </c>
      <c r="N130" s="4">
        <v>2.0699999999999998</v>
      </c>
      <c r="O130" s="5">
        <v>915.97499999999991</v>
      </c>
      <c r="P130" s="6">
        <v>8.5399999999999991</v>
      </c>
      <c r="Q130" s="5">
        <v>3309.25</v>
      </c>
      <c r="R130" s="7">
        <v>1.88</v>
      </c>
      <c r="S130" s="5">
        <v>317.72000000000003</v>
      </c>
      <c r="AG130" s="2">
        <v>7.46</v>
      </c>
      <c r="AH130" s="5">
        <v>644.24559999999997</v>
      </c>
      <c r="AN130" s="5" t="str">
        <f t="shared" si="18"/>
        <v/>
      </c>
      <c r="AP130" s="5" t="str">
        <f t="shared" si="19"/>
        <v/>
      </c>
      <c r="AR130" s="5" t="str">
        <f t="shared" si="20"/>
        <v/>
      </c>
      <c r="AU130" s="5">
        <f t="shared" si="21"/>
        <v>5187.1906000000008</v>
      </c>
      <c r="AV130" s="11">
        <f t="shared" si="13"/>
        <v>0.32905687538941297</v>
      </c>
      <c r="AW130" s="5">
        <f t="shared" si="22"/>
        <v>329.05687538941294</v>
      </c>
    </row>
    <row r="131" spans="1:49" x14ac:dyDescent="0.25">
      <c r="A131" s="1" t="s">
        <v>186</v>
      </c>
      <c r="B131" s="1" t="s">
        <v>184</v>
      </c>
      <c r="C131" s="1" t="s">
        <v>185</v>
      </c>
      <c r="D131" s="1" t="s">
        <v>70</v>
      </c>
      <c r="E131" s="1" t="s">
        <v>93</v>
      </c>
      <c r="F131" s="1" t="s">
        <v>102</v>
      </c>
      <c r="G131" s="1" t="s">
        <v>64</v>
      </c>
      <c r="H131" s="1" t="s">
        <v>175</v>
      </c>
      <c r="I131" s="2">
        <v>315</v>
      </c>
      <c r="J131" s="2">
        <v>41.26</v>
      </c>
      <c r="K131" s="2">
        <f t="shared" si="16"/>
        <v>8.7100000000000009</v>
      </c>
      <c r="L131" s="2">
        <f t="shared" si="17"/>
        <v>0</v>
      </c>
      <c r="P131" s="6">
        <v>8.7100000000000009</v>
      </c>
      <c r="Q131" s="5">
        <v>3375.125</v>
      </c>
      <c r="AN131" s="5" t="str">
        <f t="shared" si="18"/>
        <v/>
      </c>
      <c r="AP131" s="5" t="str">
        <f t="shared" si="19"/>
        <v/>
      </c>
      <c r="AR131" s="5" t="str">
        <f t="shared" si="20"/>
        <v/>
      </c>
      <c r="AU131" s="5">
        <f t="shared" si="21"/>
        <v>3375.125</v>
      </c>
      <c r="AV131" s="11">
        <f t="shared" ref="AV131:AV194" si="30">(AU131/$AU$343)*100</f>
        <v>0.21410589511568984</v>
      </c>
      <c r="AW131" s="5">
        <f t="shared" si="22"/>
        <v>214.10589511568983</v>
      </c>
    </row>
    <row r="132" spans="1:49" x14ac:dyDescent="0.25">
      <c r="A132" s="1" t="s">
        <v>187</v>
      </c>
      <c r="B132" s="1" t="s">
        <v>184</v>
      </c>
      <c r="C132" s="1" t="s">
        <v>185</v>
      </c>
      <c r="D132" s="1" t="s">
        <v>70</v>
      </c>
      <c r="E132" s="1" t="s">
        <v>83</v>
      </c>
      <c r="F132" s="1" t="s">
        <v>102</v>
      </c>
      <c r="G132" s="1" t="s">
        <v>64</v>
      </c>
      <c r="H132" s="1" t="s">
        <v>175</v>
      </c>
      <c r="I132" s="2">
        <v>154</v>
      </c>
      <c r="J132" s="2">
        <v>40</v>
      </c>
      <c r="K132" s="2">
        <f t="shared" si="16"/>
        <v>0.77</v>
      </c>
      <c r="L132" s="2">
        <f t="shared" si="17"/>
        <v>0</v>
      </c>
      <c r="AG132" s="2">
        <v>0.77</v>
      </c>
      <c r="AH132" s="5">
        <v>66.497200000000007</v>
      </c>
      <c r="AN132" s="5" t="str">
        <f t="shared" si="18"/>
        <v/>
      </c>
      <c r="AP132" s="5" t="str">
        <f t="shared" si="19"/>
        <v/>
      </c>
      <c r="AR132" s="5" t="str">
        <f t="shared" si="20"/>
        <v/>
      </c>
      <c r="AU132" s="5">
        <f t="shared" si="21"/>
        <v>66.497200000000007</v>
      </c>
      <c r="AV132" s="11">
        <f t="shared" si="30"/>
        <v>4.2183452549719048E-3</v>
      </c>
      <c r="AW132" s="5">
        <f t="shared" si="22"/>
        <v>4.2183452549719043</v>
      </c>
    </row>
    <row r="133" spans="1:49" x14ac:dyDescent="0.25">
      <c r="A133" s="1" t="s">
        <v>187</v>
      </c>
      <c r="B133" s="1" t="s">
        <v>184</v>
      </c>
      <c r="C133" s="1" t="s">
        <v>185</v>
      </c>
      <c r="D133" s="1" t="s">
        <v>70</v>
      </c>
      <c r="E133" s="1" t="s">
        <v>84</v>
      </c>
      <c r="F133" s="1" t="s">
        <v>102</v>
      </c>
      <c r="G133" s="1" t="s">
        <v>64</v>
      </c>
      <c r="H133" s="1" t="s">
        <v>175</v>
      </c>
      <c r="I133" s="2">
        <v>154</v>
      </c>
      <c r="J133" s="2">
        <v>40</v>
      </c>
      <c r="K133" s="2">
        <f t="shared" si="16"/>
        <v>12.74</v>
      </c>
      <c r="L133" s="2">
        <f t="shared" si="17"/>
        <v>0</v>
      </c>
      <c r="AG133" s="2">
        <v>12.74</v>
      </c>
      <c r="AH133" s="5">
        <v>1100.2264</v>
      </c>
      <c r="AN133" s="5" t="str">
        <f t="shared" si="18"/>
        <v/>
      </c>
      <c r="AP133" s="5" t="str">
        <f t="shared" si="19"/>
        <v/>
      </c>
      <c r="AR133" s="5" t="str">
        <f t="shared" si="20"/>
        <v/>
      </c>
      <c r="AU133" s="5">
        <f t="shared" si="21"/>
        <v>1100.2264</v>
      </c>
      <c r="AV133" s="11">
        <f t="shared" si="30"/>
        <v>6.9794439673171518E-2</v>
      </c>
      <c r="AW133" s="5">
        <f t="shared" si="22"/>
        <v>69.794439673171524</v>
      </c>
    </row>
    <row r="134" spans="1:49" x14ac:dyDescent="0.25">
      <c r="A134" s="1" t="s">
        <v>187</v>
      </c>
      <c r="B134" s="1" t="s">
        <v>184</v>
      </c>
      <c r="C134" s="1" t="s">
        <v>185</v>
      </c>
      <c r="D134" s="1" t="s">
        <v>70</v>
      </c>
      <c r="E134" s="1" t="s">
        <v>80</v>
      </c>
      <c r="F134" s="1" t="s">
        <v>102</v>
      </c>
      <c r="G134" s="1" t="s">
        <v>64</v>
      </c>
      <c r="H134" s="1" t="s">
        <v>175</v>
      </c>
      <c r="I134" s="2">
        <v>154</v>
      </c>
      <c r="J134" s="2">
        <v>32.53</v>
      </c>
      <c r="K134" s="2">
        <f t="shared" si="16"/>
        <v>32.53</v>
      </c>
      <c r="L134" s="2">
        <f t="shared" si="17"/>
        <v>0</v>
      </c>
      <c r="AG134" s="2">
        <v>32.53</v>
      </c>
      <c r="AH134" s="5">
        <v>2809.2908000000002</v>
      </c>
      <c r="AN134" s="5" t="str">
        <f t="shared" si="18"/>
        <v/>
      </c>
      <c r="AP134" s="5" t="str">
        <f t="shared" si="19"/>
        <v/>
      </c>
      <c r="AR134" s="5" t="str">
        <f t="shared" si="20"/>
        <v/>
      </c>
      <c r="AU134" s="5">
        <f t="shared" si="21"/>
        <v>2809.2908000000002</v>
      </c>
      <c r="AV134" s="11">
        <f t="shared" si="30"/>
        <v>0.17821139109641049</v>
      </c>
      <c r="AW134" s="5">
        <f t="shared" si="22"/>
        <v>178.21139109641049</v>
      </c>
    </row>
    <row r="135" spans="1:49" x14ac:dyDescent="0.25">
      <c r="A135" s="1" t="s">
        <v>187</v>
      </c>
      <c r="B135" s="1" t="s">
        <v>184</v>
      </c>
      <c r="C135" s="1" t="s">
        <v>185</v>
      </c>
      <c r="D135" s="1" t="s">
        <v>70</v>
      </c>
      <c r="E135" s="1" t="s">
        <v>62</v>
      </c>
      <c r="F135" s="1" t="s">
        <v>102</v>
      </c>
      <c r="G135" s="1" t="s">
        <v>64</v>
      </c>
      <c r="H135" s="1" t="s">
        <v>175</v>
      </c>
      <c r="I135" s="2">
        <v>154</v>
      </c>
      <c r="J135" s="2">
        <v>40</v>
      </c>
      <c r="K135" s="2">
        <f t="shared" si="16"/>
        <v>1.01</v>
      </c>
      <c r="L135" s="2">
        <f t="shared" si="17"/>
        <v>0</v>
      </c>
      <c r="AG135" s="2">
        <v>1.01</v>
      </c>
      <c r="AH135" s="5">
        <v>87.223600000000005</v>
      </c>
      <c r="AN135" s="5" t="str">
        <f t="shared" si="18"/>
        <v/>
      </c>
      <c r="AP135" s="5" t="str">
        <f t="shared" si="19"/>
        <v/>
      </c>
      <c r="AR135" s="5" t="str">
        <f t="shared" si="20"/>
        <v/>
      </c>
      <c r="AU135" s="5">
        <f t="shared" si="21"/>
        <v>87.223600000000005</v>
      </c>
      <c r="AV135" s="11">
        <f t="shared" si="30"/>
        <v>5.5331541656124987E-3</v>
      </c>
      <c r="AW135" s="5">
        <f t="shared" si="22"/>
        <v>5.5331541656124985</v>
      </c>
    </row>
    <row r="136" spans="1:49" x14ac:dyDescent="0.25">
      <c r="A136" s="1" t="s">
        <v>188</v>
      </c>
      <c r="B136" s="1" t="s">
        <v>184</v>
      </c>
      <c r="C136" s="1" t="s">
        <v>185</v>
      </c>
      <c r="D136" s="1" t="s">
        <v>70</v>
      </c>
      <c r="E136" s="1" t="s">
        <v>80</v>
      </c>
      <c r="F136" s="1" t="s">
        <v>102</v>
      </c>
      <c r="G136" s="1" t="s">
        <v>64</v>
      </c>
      <c r="H136" s="1" t="s">
        <v>175</v>
      </c>
      <c r="I136" s="2">
        <v>76</v>
      </c>
      <c r="J136" s="2">
        <v>0.09</v>
      </c>
      <c r="K136" s="2">
        <f t="shared" si="16"/>
        <v>0.09</v>
      </c>
      <c r="L136" s="2">
        <f t="shared" si="17"/>
        <v>0</v>
      </c>
      <c r="AG136" s="2">
        <v>0.09</v>
      </c>
      <c r="AH136" s="5">
        <v>7.7723999999999993</v>
      </c>
      <c r="AN136" s="5" t="str">
        <f t="shared" si="18"/>
        <v/>
      </c>
      <c r="AP136" s="5" t="str">
        <f t="shared" si="19"/>
        <v/>
      </c>
      <c r="AR136" s="5" t="str">
        <f t="shared" si="20"/>
        <v/>
      </c>
      <c r="AU136" s="5">
        <f t="shared" si="21"/>
        <v>7.7723999999999993</v>
      </c>
      <c r="AV136" s="11">
        <f t="shared" si="30"/>
        <v>4.9305334149022263E-4</v>
      </c>
      <c r="AW136" s="5">
        <f t="shared" si="22"/>
        <v>0.49305334149022262</v>
      </c>
    </row>
    <row r="137" spans="1:49" x14ac:dyDescent="0.25">
      <c r="A137" s="1" t="s">
        <v>188</v>
      </c>
      <c r="B137" s="1" t="s">
        <v>184</v>
      </c>
      <c r="C137" s="1" t="s">
        <v>185</v>
      </c>
      <c r="D137" s="1" t="s">
        <v>70</v>
      </c>
      <c r="E137" s="1" t="s">
        <v>79</v>
      </c>
      <c r="F137" s="1" t="s">
        <v>102</v>
      </c>
      <c r="G137" s="1" t="s">
        <v>64</v>
      </c>
      <c r="H137" s="1" t="s">
        <v>175</v>
      </c>
      <c r="I137" s="2">
        <v>76</v>
      </c>
      <c r="J137" s="2">
        <v>40</v>
      </c>
      <c r="K137" s="2">
        <f t="shared" si="16"/>
        <v>40</v>
      </c>
      <c r="L137" s="2">
        <f t="shared" si="17"/>
        <v>0</v>
      </c>
      <c r="AG137" s="2">
        <v>40</v>
      </c>
      <c r="AH137" s="5">
        <v>3454.4</v>
      </c>
      <c r="AN137" s="5" t="str">
        <f t="shared" si="18"/>
        <v/>
      </c>
      <c r="AP137" s="5" t="str">
        <f t="shared" si="19"/>
        <v/>
      </c>
      <c r="AR137" s="5" t="str">
        <f t="shared" si="20"/>
        <v/>
      </c>
      <c r="AU137" s="5">
        <f t="shared" si="21"/>
        <v>3454.4</v>
      </c>
      <c r="AV137" s="11">
        <f t="shared" si="30"/>
        <v>0.21913481844009897</v>
      </c>
      <c r="AW137" s="5">
        <f t="shared" si="22"/>
        <v>219.13481844009897</v>
      </c>
    </row>
    <row r="138" spans="1:49" x14ac:dyDescent="0.25">
      <c r="A138" s="1" t="s">
        <v>188</v>
      </c>
      <c r="B138" s="1" t="s">
        <v>184</v>
      </c>
      <c r="C138" s="1" t="s">
        <v>185</v>
      </c>
      <c r="D138" s="1" t="s">
        <v>70</v>
      </c>
      <c r="E138" s="1" t="s">
        <v>78</v>
      </c>
      <c r="F138" s="1" t="s">
        <v>102</v>
      </c>
      <c r="G138" s="1" t="s">
        <v>64</v>
      </c>
      <c r="H138" s="1" t="s">
        <v>175</v>
      </c>
      <c r="I138" s="2">
        <v>76</v>
      </c>
      <c r="J138" s="2">
        <v>31.42</v>
      </c>
      <c r="K138" s="2">
        <f t="shared" si="16"/>
        <v>31.419999999999998</v>
      </c>
      <c r="L138" s="2">
        <f t="shared" si="17"/>
        <v>0</v>
      </c>
      <c r="N138" s="4">
        <v>8.31</v>
      </c>
      <c r="O138" s="5">
        <v>3677.1750000000002</v>
      </c>
      <c r="P138" s="6">
        <v>4.53</v>
      </c>
      <c r="Q138" s="5">
        <v>1755.375</v>
      </c>
      <c r="AG138" s="2">
        <v>18.579999999999998</v>
      </c>
      <c r="AH138" s="5">
        <v>1604.5688</v>
      </c>
      <c r="AN138" s="5" t="str">
        <f t="shared" si="18"/>
        <v/>
      </c>
      <c r="AP138" s="5" t="str">
        <f t="shared" si="19"/>
        <v/>
      </c>
      <c r="AR138" s="5" t="str">
        <f t="shared" si="20"/>
        <v/>
      </c>
      <c r="AU138" s="5">
        <f t="shared" si="21"/>
        <v>7037.1188000000002</v>
      </c>
      <c r="AV138" s="11">
        <f t="shared" si="30"/>
        <v>0.44640972399820728</v>
      </c>
      <c r="AW138" s="5">
        <f t="shared" si="22"/>
        <v>446.40972399820726</v>
      </c>
    </row>
    <row r="139" spans="1:49" x14ac:dyDescent="0.25">
      <c r="A139" s="1" t="s">
        <v>189</v>
      </c>
      <c r="B139" s="1" t="s">
        <v>190</v>
      </c>
      <c r="C139" s="1" t="s">
        <v>191</v>
      </c>
      <c r="D139" s="1" t="s">
        <v>192</v>
      </c>
      <c r="E139" s="1" t="s">
        <v>114</v>
      </c>
      <c r="F139" s="1" t="s">
        <v>104</v>
      </c>
      <c r="G139" s="1" t="s">
        <v>64</v>
      </c>
      <c r="H139" s="1" t="s">
        <v>175</v>
      </c>
      <c r="I139" s="2">
        <v>40</v>
      </c>
      <c r="J139" s="2">
        <v>39.04</v>
      </c>
      <c r="K139" s="2">
        <f t="shared" si="16"/>
        <v>0.15</v>
      </c>
      <c r="L139" s="2">
        <f t="shared" si="17"/>
        <v>0</v>
      </c>
      <c r="AG139" s="2">
        <v>0.15</v>
      </c>
      <c r="AH139" s="5">
        <v>12.954000000000001</v>
      </c>
      <c r="AN139" s="5" t="str">
        <f t="shared" si="18"/>
        <v/>
      </c>
      <c r="AP139" s="5" t="str">
        <f t="shared" si="19"/>
        <v/>
      </c>
      <c r="AR139" s="5" t="str">
        <f t="shared" si="20"/>
        <v/>
      </c>
      <c r="AU139" s="5">
        <f t="shared" si="21"/>
        <v>12.954000000000001</v>
      </c>
      <c r="AV139" s="11">
        <f t="shared" si="30"/>
        <v>8.2175556915037111E-4</v>
      </c>
      <c r="AW139" s="5">
        <f t="shared" si="22"/>
        <v>0.82175556915037107</v>
      </c>
    </row>
    <row r="140" spans="1:49" x14ac:dyDescent="0.25">
      <c r="A140" s="1" t="s">
        <v>193</v>
      </c>
      <c r="B140" s="1" t="s">
        <v>190</v>
      </c>
      <c r="C140" s="1" t="s">
        <v>191</v>
      </c>
      <c r="D140" s="1" t="s">
        <v>192</v>
      </c>
      <c r="E140" s="1" t="s">
        <v>83</v>
      </c>
      <c r="F140" s="1" t="s">
        <v>104</v>
      </c>
      <c r="G140" s="1" t="s">
        <v>64</v>
      </c>
      <c r="H140" s="1" t="s">
        <v>175</v>
      </c>
      <c r="I140" s="2">
        <v>80</v>
      </c>
      <c r="J140" s="2">
        <v>39.17</v>
      </c>
      <c r="K140" s="2">
        <f t="shared" si="16"/>
        <v>27.73</v>
      </c>
      <c r="L140" s="2">
        <f t="shared" si="17"/>
        <v>0</v>
      </c>
      <c r="AG140" s="2">
        <v>27.73</v>
      </c>
      <c r="AH140" s="5">
        <v>2394.7628</v>
      </c>
      <c r="AN140" s="5" t="str">
        <f t="shared" si="18"/>
        <v/>
      </c>
      <c r="AP140" s="5" t="str">
        <f t="shared" si="19"/>
        <v/>
      </c>
      <c r="AR140" s="5" t="str">
        <f t="shared" si="20"/>
        <v/>
      </c>
      <c r="AU140" s="5">
        <f t="shared" si="21"/>
        <v>2394.7628</v>
      </c>
      <c r="AV140" s="11">
        <f t="shared" si="30"/>
        <v>0.15191521288359858</v>
      </c>
      <c r="AW140" s="5">
        <f t="shared" si="22"/>
        <v>151.91521288359857</v>
      </c>
    </row>
    <row r="141" spans="1:49" x14ac:dyDescent="0.25">
      <c r="A141" s="1" t="s">
        <v>193</v>
      </c>
      <c r="B141" s="1" t="s">
        <v>190</v>
      </c>
      <c r="C141" s="1" t="s">
        <v>191</v>
      </c>
      <c r="D141" s="1" t="s">
        <v>192</v>
      </c>
      <c r="E141" s="1" t="s">
        <v>84</v>
      </c>
      <c r="F141" s="1" t="s">
        <v>104</v>
      </c>
      <c r="G141" s="1" t="s">
        <v>64</v>
      </c>
      <c r="H141" s="1" t="s">
        <v>175</v>
      </c>
      <c r="I141" s="2">
        <v>80</v>
      </c>
      <c r="J141" s="2">
        <v>37.78</v>
      </c>
      <c r="K141" s="2">
        <f t="shared" si="16"/>
        <v>35.659999999999997</v>
      </c>
      <c r="L141" s="2">
        <f t="shared" si="17"/>
        <v>0</v>
      </c>
      <c r="AG141" s="2">
        <v>35.659999999999997</v>
      </c>
      <c r="AH141" s="5">
        <v>3079.5976000000001</v>
      </c>
      <c r="AN141" s="5" t="str">
        <f t="shared" si="18"/>
        <v/>
      </c>
      <c r="AP141" s="5" t="str">
        <f t="shared" si="19"/>
        <v/>
      </c>
      <c r="AR141" s="5" t="str">
        <f t="shared" si="20"/>
        <v/>
      </c>
      <c r="AU141" s="5">
        <f t="shared" si="21"/>
        <v>3079.5976000000001</v>
      </c>
      <c r="AV141" s="11">
        <f t="shared" si="30"/>
        <v>0.19535869063934821</v>
      </c>
      <c r="AW141" s="5">
        <f t="shared" si="22"/>
        <v>195.35869063934823</v>
      </c>
    </row>
    <row r="142" spans="1:49" x14ac:dyDescent="0.25">
      <c r="A142" s="1" t="s">
        <v>194</v>
      </c>
      <c r="B142" s="1" t="s">
        <v>190</v>
      </c>
      <c r="C142" s="1" t="s">
        <v>191</v>
      </c>
      <c r="D142" s="1" t="s">
        <v>192</v>
      </c>
      <c r="E142" s="1" t="s">
        <v>83</v>
      </c>
      <c r="F142" s="1" t="s">
        <v>104</v>
      </c>
      <c r="G142" s="1" t="s">
        <v>64</v>
      </c>
      <c r="H142" s="1" t="s">
        <v>175</v>
      </c>
      <c r="I142" s="2">
        <v>78</v>
      </c>
      <c r="J142" s="2">
        <v>0.09</v>
      </c>
      <c r="K142" s="2">
        <f t="shared" si="16"/>
        <v>0.05</v>
      </c>
      <c r="L142" s="2">
        <f t="shared" si="17"/>
        <v>0</v>
      </c>
      <c r="AG142" s="2">
        <v>0.05</v>
      </c>
      <c r="AH142" s="5">
        <v>4.3180000000000014</v>
      </c>
      <c r="AN142" s="5" t="str">
        <f t="shared" si="18"/>
        <v/>
      </c>
      <c r="AP142" s="5" t="str">
        <f t="shared" si="19"/>
        <v/>
      </c>
      <c r="AR142" s="5" t="str">
        <f t="shared" si="20"/>
        <v/>
      </c>
      <c r="AU142" s="5">
        <f t="shared" si="21"/>
        <v>4.3180000000000014</v>
      </c>
      <c r="AV142" s="11">
        <f t="shared" si="30"/>
        <v>2.7391852305012378E-4</v>
      </c>
      <c r="AW142" s="5">
        <f t="shared" si="22"/>
        <v>0.27391852305012376</v>
      </c>
    </row>
    <row r="143" spans="1:49" x14ac:dyDescent="0.25">
      <c r="A143" s="1" t="s">
        <v>194</v>
      </c>
      <c r="B143" s="1" t="s">
        <v>190</v>
      </c>
      <c r="C143" s="1" t="s">
        <v>191</v>
      </c>
      <c r="D143" s="1" t="s">
        <v>192</v>
      </c>
      <c r="E143" s="1" t="s">
        <v>84</v>
      </c>
      <c r="F143" s="1" t="s">
        <v>104</v>
      </c>
      <c r="G143" s="1" t="s">
        <v>64</v>
      </c>
      <c r="H143" s="1" t="s">
        <v>175</v>
      </c>
      <c r="I143" s="2">
        <v>78</v>
      </c>
      <c r="J143" s="2">
        <v>0.09</v>
      </c>
      <c r="K143" s="2">
        <f t="shared" si="16"/>
        <v>0.09</v>
      </c>
      <c r="L143" s="2">
        <f t="shared" si="17"/>
        <v>0</v>
      </c>
      <c r="AG143" s="2">
        <v>0.09</v>
      </c>
      <c r="AH143" s="5">
        <v>7.7723999999999993</v>
      </c>
      <c r="AN143" s="5" t="str">
        <f t="shared" si="18"/>
        <v/>
      </c>
      <c r="AP143" s="5" t="str">
        <f t="shared" si="19"/>
        <v/>
      </c>
      <c r="AR143" s="5" t="str">
        <f t="shared" si="20"/>
        <v/>
      </c>
      <c r="AU143" s="5">
        <f t="shared" si="21"/>
        <v>7.7723999999999993</v>
      </c>
      <c r="AV143" s="11">
        <f t="shared" si="30"/>
        <v>4.9305334149022263E-4</v>
      </c>
      <c r="AW143" s="5">
        <f t="shared" si="22"/>
        <v>0.49305334149022262</v>
      </c>
    </row>
    <row r="144" spans="1:49" x14ac:dyDescent="0.25">
      <c r="A144" s="1" t="s">
        <v>194</v>
      </c>
      <c r="B144" s="1" t="s">
        <v>190</v>
      </c>
      <c r="C144" s="1" t="s">
        <v>191</v>
      </c>
      <c r="D144" s="1" t="s">
        <v>192</v>
      </c>
      <c r="E144" s="1" t="s">
        <v>80</v>
      </c>
      <c r="F144" s="1" t="s">
        <v>104</v>
      </c>
      <c r="G144" s="1" t="s">
        <v>64</v>
      </c>
      <c r="H144" s="1" t="s">
        <v>175</v>
      </c>
      <c r="I144" s="2">
        <v>78</v>
      </c>
      <c r="J144" s="2">
        <v>35.43</v>
      </c>
      <c r="K144" s="2">
        <f t="shared" si="16"/>
        <v>35.43</v>
      </c>
      <c r="L144" s="2">
        <f t="shared" si="17"/>
        <v>0</v>
      </c>
      <c r="AG144" s="2">
        <v>35.43</v>
      </c>
      <c r="AH144" s="5">
        <v>3059.7348000000002</v>
      </c>
      <c r="AN144" s="5" t="str">
        <f t="shared" si="18"/>
        <v/>
      </c>
      <c r="AP144" s="5" t="str">
        <f t="shared" si="19"/>
        <v/>
      </c>
      <c r="AR144" s="5" t="str">
        <f t="shared" si="20"/>
        <v/>
      </c>
      <c r="AU144" s="5">
        <f t="shared" si="21"/>
        <v>3059.7348000000002</v>
      </c>
      <c r="AV144" s="11">
        <f t="shared" si="30"/>
        <v>0.19409866543331766</v>
      </c>
      <c r="AW144" s="5">
        <f t="shared" si="22"/>
        <v>194.09866543331765</v>
      </c>
    </row>
    <row r="145" spans="1:49" x14ac:dyDescent="0.25">
      <c r="A145" s="1" t="s">
        <v>194</v>
      </c>
      <c r="B145" s="1" t="s">
        <v>190</v>
      </c>
      <c r="C145" s="1" t="s">
        <v>191</v>
      </c>
      <c r="D145" s="1" t="s">
        <v>192</v>
      </c>
      <c r="E145" s="1" t="s">
        <v>62</v>
      </c>
      <c r="F145" s="1" t="s">
        <v>104</v>
      </c>
      <c r="G145" s="1" t="s">
        <v>64</v>
      </c>
      <c r="H145" s="1" t="s">
        <v>175</v>
      </c>
      <c r="I145" s="2">
        <v>78</v>
      </c>
      <c r="J145" s="2">
        <v>40</v>
      </c>
      <c r="K145" s="2">
        <f t="shared" si="16"/>
        <v>19.43</v>
      </c>
      <c r="L145" s="2">
        <f t="shared" si="17"/>
        <v>0</v>
      </c>
      <c r="AG145" s="2">
        <v>19.43</v>
      </c>
      <c r="AH145" s="5">
        <v>1677.9748</v>
      </c>
      <c r="AN145" s="5" t="str">
        <f t="shared" ref="AN145:AN206" si="31">IF(AM145&gt;0,AM145*$AN$1,"")</f>
        <v/>
      </c>
      <c r="AP145" s="5" t="str">
        <f t="shared" ref="AP145:AP206" si="32">IF(AO145&gt;0,AO145*$AP$1,"")</f>
        <v/>
      </c>
      <c r="AR145" s="5" t="str">
        <f t="shared" ref="AR145:AR206" si="33">IF(AQ145&gt;0,AQ145*$AR$1,"")</f>
        <v/>
      </c>
      <c r="AU145" s="5">
        <f t="shared" si="21"/>
        <v>1677.9748</v>
      </c>
      <c r="AV145" s="11">
        <f t="shared" si="30"/>
        <v>0.10644473805727805</v>
      </c>
      <c r="AW145" s="5">
        <f t="shared" si="22"/>
        <v>106.44473805727806</v>
      </c>
    </row>
    <row r="146" spans="1:49" x14ac:dyDescent="0.25">
      <c r="A146" s="1" t="s">
        <v>195</v>
      </c>
      <c r="B146" s="1" t="s">
        <v>184</v>
      </c>
      <c r="C146" s="1" t="s">
        <v>185</v>
      </c>
      <c r="D146" s="1" t="s">
        <v>70</v>
      </c>
      <c r="E146" s="1" t="s">
        <v>80</v>
      </c>
      <c r="F146" s="1" t="s">
        <v>104</v>
      </c>
      <c r="G146" s="1" t="s">
        <v>64</v>
      </c>
      <c r="H146" s="1" t="s">
        <v>175</v>
      </c>
      <c r="I146" s="2">
        <v>158</v>
      </c>
      <c r="J146" s="2">
        <v>0.08</v>
      </c>
      <c r="K146" s="2">
        <f t="shared" si="16"/>
        <v>0.04</v>
      </c>
      <c r="L146" s="2">
        <f t="shared" si="17"/>
        <v>0</v>
      </c>
      <c r="AG146" s="2">
        <v>0.04</v>
      </c>
      <c r="AH146" s="5">
        <v>3.4544000000000001</v>
      </c>
      <c r="AN146" s="5" t="str">
        <f t="shared" si="31"/>
        <v/>
      </c>
      <c r="AP146" s="5" t="str">
        <f t="shared" si="32"/>
        <v/>
      </c>
      <c r="AR146" s="5" t="str">
        <f t="shared" si="33"/>
        <v/>
      </c>
      <c r="AU146" s="5">
        <f t="shared" si="21"/>
        <v>3.4544000000000001</v>
      </c>
      <c r="AV146" s="11">
        <f t="shared" si="30"/>
        <v>2.1913481844009896E-4</v>
      </c>
      <c r="AW146" s="5">
        <f t="shared" si="22"/>
        <v>0.21913481844009897</v>
      </c>
    </row>
    <row r="147" spans="1:49" x14ac:dyDescent="0.25">
      <c r="A147" s="1" t="s">
        <v>195</v>
      </c>
      <c r="B147" s="1" t="s">
        <v>184</v>
      </c>
      <c r="C147" s="1" t="s">
        <v>185</v>
      </c>
      <c r="D147" s="1" t="s">
        <v>70</v>
      </c>
      <c r="E147" s="1" t="s">
        <v>79</v>
      </c>
      <c r="F147" s="1" t="s">
        <v>104</v>
      </c>
      <c r="G147" s="1" t="s">
        <v>64</v>
      </c>
      <c r="H147" s="1" t="s">
        <v>175</v>
      </c>
      <c r="I147" s="2">
        <v>158</v>
      </c>
      <c r="J147" s="2">
        <v>37.549999999999997</v>
      </c>
      <c r="K147" s="2">
        <f t="shared" ref="K147:K208" si="34">SUM(N147,P147,R147,T147,V147,X147,Z147,AB147,AE147,AI147,AK147,AX147,AZ147,BB147,BD147,AG147)</f>
        <v>37.020000000000003</v>
      </c>
      <c r="L147" s="2">
        <f t="shared" ref="L147:L208" si="35">SUM(M147,AD147,AM147,AO147,AQ147,AS147,AT147)</f>
        <v>0</v>
      </c>
      <c r="AG147" s="2">
        <v>37.020000000000003</v>
      </c>
      <c r="AH147" s="5">
        <v>3197.0472</v>
      </c>
      <c r="AN147" s="5" t="str">
        <f t="shared" si="31"/>
        <v/>
      </c>
      <c r="AP147" s="5" t="str">
        <f t="shared" si="32"/>
        <v/>
      </c>
      <c r="AR147" s="5" t="str">
        <f t="shared" si="33"/>
        <v/>
      </c>
      <c r="AU147" s="5">
        <f t="shared" si="21"/>
        <v>3197.0472</v>
      </c>
      <c r="AV147" s="11">
        <f t="shared" si="30"/>
        <v>0.20280927446631158</v>
      </c>
      <c r="AW147" s="5">
        <f t="shared" si="22"/>
        <v>202.80927446631159</v>
      </c>
    </row>
    <row r="148" spans="1:49" x14ac:dyDescent="0.25">
      <c r="A148" s="1" t="s">
        <v>195</v>
      </c>
      <c r="B148" s="1" t="s">
        <v>184</v>
      </c>
      <c r="C148" s="1" t="s">
        <v>185</v>
      </c>
      <c r="D148" s="1" t="s">
        <v>70</v>
      </c>
      <c r="E148" s="1" t="s">
        <v>81</v>
      </c>
      <c r="F148" s="1" t="s">
        <v>104</v>
      </c>
      <c r="G148" s="1" t="s">
        <v>64</v>
      </c>
      <c r="H148" s="1" t="s">
        <v>175</v>
      </c>
      <c r="I148" s="2">
        <v>158</v>
      </c>
      <c r="J148" s="2">
        <v>40.43</v>
      </c>
      <c r="K148" s="2">
        <f t="shared" si="34"/>
        <v>21.52</v>
      </c>
      <c r="L148" s="2">
        <f t="shared" si="35"/>
        <v>0</v>
      </c>
      <c r="AG148" s="2">
        <v>21.52</v>
      </c>
      <c r="AH148" s="5">
        <v>1858.4672</v>
      </c>
      <c r="AN148" s="5" t="str">
        <f t="shared" si="31"/>
        <v/>
      </c>
      <c r="AP148" s="5" t="str">
        <f t="shared" si="32"/>
        <v/>
      </c>
      <c r="AR148" s="5" t="str">
        <f t="shared" si="33"/>
        <v/>
      </c>
      <c r="AU148" s="5">
        <f t="shared" ref="AU148:AU209" si="36">SUM(O148,Q148,S148,U148,W148,Y148,AA148,AC148,AF148,AJ148,AL148,AY148,BA148,BC148,BE148,AH148)</f>
        <v>1858.4672</v>
      </c>
      <c r="AV148" s="11">
        <f t="shared" si="30"/>
        <v>0.11789453232077324</v>
      </c>
      <c r="AW148" s="5">
        <f t="shared" ref="AW148:AW209" si="37">(AV148/100)*$AW$1</f>
        <v>117.89453232077324</v>
      </c>
    </row>
    <row r="149" spans="1:49" x14ac:dyDescent="0.25">
      <c r="A149" s="1" t="s">
        <v>195</v>
      </c>
      <c r="B149" s="1" t="s">
        <v>184</v>
      </c>
      <c r="C149" s="1" t="s">
        <v>185</v>
      </c>
      <c r="D149" s="1" t="s">
        <v>70</v>
      </c>
      <c r="E149" s="1" t="s">
        <v>78</v>
      </c>
      <c r="F149" s="1" t="s">
        <v>104</v>
      </c>
      <c r="G149" s="1" t="s">
        <v>64</v>
      </c>
      <c r="H149" s="1" t="s">
        <v>175</v>
      </c>
      <c r="I149" s="2">
        <v>158</v>
      </c>
      <c r="J149" s="2">
        <v>35.76</v>
      </c>
      <c r="K149" s="2">
        <f t="shared" si="34"/>
        <v>34.89</v>
      </c>
      <c r="L149" s="2">
        <f t="shared" si="35"/>
        <v>0</v>
      </c>
      <c r="N149" s="4">
        <v>2.1800000000000002</v>
      </c>
      <c r="O149" s="5">
        <v>964.65000000000009</v>
      </c>
      <c r="P149" s="6">
        <v>1.36</v>
      </c>
      <c r="Q149" s="5">
        <v>527</v>
      </c>
      <c r="AG149" s="2">
        <v>31.35</v>
      </c>
      <c r="AH149" s="5">
        <v>2707.386</v>
      </c>
      <c r="AN149" s="5" t="str">
        <f t="shared" si="31"/>
        <v/>
      </c>
      <c r="AP149" s="5" t="str">
        <f t="shared" si="32"/>
        <v/>
      </c>
      <c r="AR149" s="5" t="str">
        <f t="shared" si="33"/>
        <v/>
      </c>
      <c r="AU149" s="5">
        <f t="shared" si="36"/>
        <v>4199.0360000000001</v>
      </c>
      <c r="AV149" s="11">
        <f t="shared" si="30"/>
        <v>0.26637187108714666</v>
      </c>
      <c r="AW149" s="5">
        <f t="shared" si="37"/>
        <v>266.37187108714664</v>
      </c>
    </row>
    <row r="150" spans="1:49" x14ac:dyDescent="0.25">
      <c r="A150" s="1" t="s">
        <v>195</v>
      </c>
      <c r="B150" s="1" t="s">
        <v>184</v>
      </c>
      <c r="C150" s="1" t="s">
        <v>185</v>
      </c>
      <c r="D150" s="1" t="s">
        <v>70</v>
      </c>
      <c r="E150" s="1" t="s">
        <v>82</v>
      </c>
      <c r="F150" s="1" t="s">
        <v>104</v>
      </c>
      <c r="G150" s="1" t="s">
        <v>64</v>
      </c>
      <c r="H150" s="1" t="s">
        <v>175</v>
      </c>
      <c r="I150" s="2">
        <v>158</v>
      </c>
      <c r="J150" s="2">
        <v>39.26</v>
      </c>
      <c r="K150" s="2">
        <f t="shared" si="34"/>
        <v>21.37</v>
      </c>
      <c r="L150" s="2">
        <f t="shared" si="35"/>
        <v>0</v>
      </c>
      <c r="AG150" s="2">
        <v>21.37</v>
      </c>
      <c r="AH150" s="5">
        <v>1845.5132000000001</v>
      </c>
      <c r="AN150" s="5" t="str">
        <f t="shared" si="31"/>
        <v/>
      </c>
      <c r="AP150" s="5" t="str">
        <f t="shared" si="32"/>
        <v/>
      </c>
      <c r="AR150" s="5" t="str">
        <f t="shared" si="33"/>
        <v/>
      </c>
      <c r="AU150" s="5">
        <f t="shared" si="36"/>
        <v>1845.5132000000001</v>
      </c>
      <c r="AV150" s="11">
        <f t="shared" si="30"/>
        <v>0.11707277675162286</v>
      </c>
      <c r="AW150" s="5">
        <f t="shared" si="37"/>
        <v>117.07277675162287</v>
      </c>
    </row>
    <row r="151" spans="1:49" x14ac:dyDescent="0.25">
      <c r="A151" s="1" t="s">
        <v>196</v>
      </c>
      <c r="B151" s="1" t="s">
        <v>197</v>
      </c>
      <c r="C151" s="1" t="s">
        <v>198</v>
      </c>
      <c r="D151" s="1" t="s">
        <v>179</v>
      </c>
      <c r="E151" s="1" t="s">
        <v>79</v>
      </c>
      <c r="F151" s="1" t="s">
        <v>115</v>
      </c>
      <c r="G151" s="1" t="s">
        <v>64</v>
      </c>
      <c r="H151" s="1" t="s">
        <v>175</v>
      </c>
      <c r="I151" s="2">
        <v>120</v>
      </c>
      <c r="J151" s="2">
        <v>7.0000000000000007E-2</v>
      </c>
      <c r="K151" s="2">
        <f t="shared" si="34"/>
        <v>6.9999999999999993E-2</v>
      </c>
      <c r="L151" s="2">
        <f t="shared" si="35"/>
        <v>0</v>
      </c>
      <c r="P151" s="6">
        <v>0.06</v>
      </c>
      <c r="Q151" s="5">
        <v>23.25</v>
      </c>
      <c r="R151" s="7">
        <v>0.01</v>
      </c>
      <c r="S151" s="5">
        <v>1.69</v>
      </c>
      <c r="AN151" s="5" t="str">
        <f t="shared" si="31"/>
        <v/>
      </c>
      <c r="AP151" s="5" t="str">
        <f t="shared" si="32"/>
        <v/>
      </c>
      <c r="AR151" s="5" t="str">
        <f t="shared" si="33"/>
        <v/>
      </c>
      <c r="AU151" s="5">
        <f t="shared" si="36"/>
        <v>24.94</v>
      </c>
      <c r="AV151" s="11">
        <f t="shared" si="30"/>
        <v>1.5821046699560179E-3</v>
      </c>
      <c r="AW151" s="5">
        <f t="shared" si="37"/>
        <v>1.582104669956018</v>
      </c>
    </row>
    <row r="152" spans="1:49" x14ac:dyDescent="0.25">
      <c r="A152" s="1" t="s">
        <v>196</v>
      </c>
      <c r="B152" s="1" t="s">
        <v>197</v>
      </c>
      <c r="C152" s="1" t="s">
        <v>198</v>
      </c>
      <c r="D152" s="1" t="s">
        <v>179</v>
      </c>
      <c r="E152" s="1" t="s">
        <v>62</v>
      </c>
      <c r="F152" s="1" t="s">
        <v>115</v>
      </c>
      <c r="G152" s="1" t="s">
        <v>64</v>
      </c>
      <c r="H152" s="1" t="s">
        <v>175</v>
      </c>
      <c r="I152" s="2">
        <v>120</v>
      </c>
      <c r="J152" s="2">
        <v>40.51</v>
      </c>
      <c r="K152" s="2">
        <f t="shared" si="34"/>
        <v>0.13999999999999999</v>
      </c>
      <c r="L152" s="2">
        <f t="shared" si="35"/>
        <v>0</v>
      </c>
      <c r="R152" s="7">
        <v>0.02</v>
      </c>
      <c r="S152" s="5">
        <v>3.38</v>
      </c>
      <c r="AG152" s="2">
        <v>0.12</v>
      </c>
      <c r="AH152" s="5">
        <v>10.363200000000001</v>
      </c>
      <c r="AN152" s="5" t="str">
        <f t="shared" si="31"/>
        <v/>
      </c>
      <c r="AP152" s="5" t="str">
        <f t="shared" si="32"/>
        <v/>
      </c>
      <c r="AR152" s="5" t="str">
        <f t="shared" si="33"/>
        <v/>
      </c>
      <c r="AU152" s="5">
        <f t="shared" si="36"/>
        <v>13.743200000000002</v>
      </c>
      <c r="AV152" s="11">
        <f t="shared" si="30"/>
        <v>8.7181960305290885E-4</v>
      </c>
      <c r="AW152" s="5">
        <f t="shared" si="37"/>
        <v>0.87181960305290884</v>
      </c>
    </row>
    <row r="153" spans="1:49" x14ac:dyDescent="0.25">
      <c r="A153" s="1" t="s">
        <v>196</v>
      </c>
      <c r="B153" s="1" t="s">
        <v>197</v>
      </c>
      <c r="C153" s="1" t="s">
        <v>198</v>
      </c>
      <c r="D153" s="1" t="s">
        <v>179</v>
      </c>
      <c r="E153" s="1" t="s">
        <v>81</v>
      </c>
      <c r="F153" s="1" t="s">
        <v>115</v>
      </c>
      <c r="G153" s="1" t="s">
        <v>64</v>
      </c>
      <c r="H153" s="1" t="s">
        <v>175</v>
      </c>
      <c r="I153" s="2">
        <v>120</v>
      </c>
      <c r="J153" s="2">
        <v>40.270000000000003</v>
      </c>
      <c r="K153" s="2">
        <f t="shared" si="34"/>
        <v>6.6999999999999993</v>
      </c>
      <c r="L153" s="2">
        <f t="shared" si="35"/>
        <v>0</v>
      </c>
      <c r="P153" s="6">
        <v>5.22</v>
      </c>
      <c r="Q153" s="5">
        <v>2022.75</v>
      </c>
      <c r="R153" s="7">
        <v>1.48</v>
      </c>
      <c r="S153" s="5">
        <v>250.12</v>
      </c>
      <c r="AN153" s="5" t="str">
        <f t="shared" si="31"/>
        <v/>
      </c>
      <c r="AP153" s="5" t="str">
        <f t="shared" si="32"/>
        <v/>
      </c>
      <c r="AR153" s="5" t="str">
        <f t="shared" si="33"/>
        <v/>
      </c>
      <c r="AU153" s="5">
        <f t="shared" si="36"/>
        <v>2272.87</v>
      </c>
      <c r="AV153" s="11">
        <f t="shared" si="30"/>
        <v>0.1441827682920182</v>
      </c>
      <c r="AW153" s="5">
        <f t="shared" si="37"/>
        <v>144.18276829201821</v>
      </c>
    </row>
    <row r="154" spans="1:49" x14ac:dyDescent="0.25">
      <c r="A154" s="1" t="s">
        <v>199</v>
      </c>
      <c r="B154" s="1" t="s">
        <v>200</v>
      </c>
      <c r="C154" s="1" t="s">
        <v>201</v>
      </c>
      <c r="D154" s="1" t="s">
        <v>202</v>
      </c>
      <c r="E154" s="1" t="s">
        <v>90</v>
      </c>
      <c r="F154" s="1" t="s">
        <v>115</v>
      </c>
      <c r="G154" s="1" t="s">
        <v>64</v>
      </c>
      <c r="H154" s="1" t="s">
        <v>175</v>
      </c>
      <c r="I154" s="2">
        <v>78</v>
      </c>
      <c r="J154" s="2">
        <v>7.0000000000000007E-2</v>
      </c>
      <c r="K154" s="2">
        <f t="shared" si="34"/>
        <v>0.02</v>
      </c>
      <c r="L154" s="2">
        <f t="shared" si="35"/>
        <v>0</v>
      </c>
      <c r="R154" s="7">
        <v>0.02</v>
      </c>
      <c r="S154" s="5">
        <v>3.38</v>
      </c>
      <c r="AN154" s="5" t="str">
        <f t="shared" si="31"/>
        <v/>
      </c>
      <c r="AP154" s="5" t="str">
        <f t="shared" si="32"/>
        <v/>
      </c>
      <c r="AR154" s="5" t="str">
        <f t="shared" si="33"/>
        <v/>
      </c>
      <c r="AU154" s="5">
        <f t="shared" si="36"/>
        <v>3.38</v>
      </c>
      <c r="AV154" s="11">
        <f t="shared" si="30"/>
        <v>2.1441514773261184E-4</v>
      </c>
      <c r="AW154" s="5">
        <f t="shared" si="37"/>
        <v>0.21441514773261186</v>
      </c>
    </row>
    <row r="155" spans="1:49" x14ac:dyDescent="0.25">
      <c r="A155" s="1" t="s">
        <v>199</v>
      </c>
      <c r="B155" s="1" t="s">
        <v>200</v>
      </c>
      <c r="C155" s="1" t="s">
        <v>201</v>
      </c>
      <c r="D155" s="1" t="s">
        <v>202</v>
      </c>
      <c r="E155" s="1" t="s">
        <v>92</v>
      </c>
      <c r="F155" s="1" t="s">
        <v>115</v>
      </c>
      <c r="G155" s="1" t="s">
        <v>64</v>
      </c>
      <c r="H155" s="1" t="s">
        <v>175</v>
      </c>
      <c r="I155" s="2">
        <v>78</v>
      </c>
      <c r="J155" s="2">
        <v>39.5</v>
      </c>
      <c r="K155" s="2">
        <f t="shared" si="34"/>
        <v>35.979999999999997</v>
      </c>
      <c r="L155" s="2">
        <f t="shared" si="35"/>
        <v>0</v>
      </c>
      <c r="N155" s="4">
        <v>0.02</v>
      </c>
      <c r="O155" s="5">
        <v>8.85</v>
      </c>
      <c r="P155" s="6">
        <v>3.67</v>
      </c>
      <c r="Q155" s="5">
        <v>1422.125</v>
      </c>
      <c r="R155" s="7">
        <v>32.29</v>
      </c>
      <c r="S155" s="5">
        <v>5457.01</v>
      </c>
      <c r="AN155" s="5" t="str">
        <f t="shared" si="31"/>
        <v/>
      </c>
      <c r="AP155" s="5" t="str">
        <f t="shared" si="32"/>
        <v/>
      </c>
      <c r="AR155" s="5" t="str">
        <f t="shared" si="33"/>
        <v/>
      </c>
      <c r="AU155" s="5">
        <f t="shared" si="36"/>
        <v>6887.9850000000006</v>
      </c>
      <c r="AV155" s="11">
        <f t="shared" si="30"/>
        <v>0.43694920750148364</v>
      </c>
      <c r="AW155" s="5">
        <f t="shared" si="37"/>
        <v>436.94920750148361</v>
      </c>
    </row>
    <row r="156" spans="1:49" x14ac:dyDescent="0.25">
      <c r="A156" s="1" t="s">
        <v>203</v>
      </c>
      <c r="B156" s="1" t="s">
        <v>204</v>
      </c>
      <c r="C156" s="1" t="s">
        <v>205</v>
      </c>
      <c r="D156" s="1" t="s">
        <v>70</v>
      </c>
      <c r="E156" s="1" t="s">
        <v>84</v>
      </c>
      <c r="F156" s="1" t="s">
        <v>115</v>
      </c>
      <c r="G156" s="1" t="s">
        <v>64</v>
      </c>
      <c r="H156" s="1" t="s">
        <v>175</v>
      </c>
      <c r="I156" s="2">
        <v>77</v>
      </c>
      <c r="J156" s="2">
        <v>30.29</v>
      </c>
      <c r="K156" s="2">
        <f t="shared" si="34"/>
        <v>30.29</v>
      </c>
      <c r="L156" s="2">
        <f t="shared" si="35"/>
        <v>0</v>
      </c>
      <c r="AG156" s="2">
        <v>30.29</v>
      </c>
      <c r="AH156" s="5">
        <v>2615.8444</v>
      </c>
      <c r="AN156" s="5" t="str">
        <f t="shared" si="31"/>
        <v/>
      </c>
      <c r="AP156" s="5" t="str">
        <f t="shared" si="32"/>
        <v/>
      </c>
      <c r="AR156" s="5" t="str">
        <f t="shared" si="33"/>
        <v/>
      </c>
      <c r="AU156" s="5">
        <f t="shared" si="36"/>
        <v>2615.8444</v>
      </c>
      <c r="AV156" s="11">
        <f t="shared" si="30"/>
        <v>0.16593984126376493</v>
      </c>
      <c r="AW156" s="5">
        <f t="shared" si="37"/>
        <v>165.93984126376495</v>
      </c>
    </row>
    <row r="157" spans="1:49" x14ac:dyDescent="0.25">
      <c r="A157" s="1" t="s">
        <v>203</v>
      </c>
      <c r="B157" s="1" t="s">
        <v>204</v>
      </c>
      <c r="C157" s="1" t="s">
        <v>205</v>
      </c>
      <c r="D157" s="1" t="s">
        <v>70</v>
      </c>
      <c r="E157" s="1" t="s">
        <v>80</v>
      </c>
      <c r="F157" s="1" t="s">
        <v>115</v>
      </c>
      <c r="G157" s="1" t="s">
        <v>64</v>
      </c>
      <c r="H157" s="1" t="s">
        <v>175</v>
      </c>
      <c r="I157" s="2">
        <v>77</v>
      </c>
      <c r="J157" s="2">
        <v>35.69</v>
      </c>
      <c r="K157" s="2">
        <f t="shared" si="34"/>
        <v>35.69</v>
      </c>
      <c r="L157" s="2">
        <f t="shared" si="35"/>
        <v>0</v>
      </c>
      <c r="P157" s="6">
        <v>0.01</v>
      </c>
      <c r="Q157" s="5">
        <v>3.875</v>
      </c>
      <c r="R157" s="7">
        <v>0.02</v>
      </c>
      <c r="S157" s="5">
        <v>3.38</v>
      </c>
      <c r="AG157" s="2">
        <v>35.659999999999997</v>
      </c>
      <c r="AH157" s="5">
        <v>3079.5976000000001</v>
      </c>
      <c r="AN157" s="5" t="str">
        <f t="shared" si="31"/>
        <v/>
      </c>
      <c r="AP157" s="5" t="str">
        <f t="shared" si="32"/>
        <v/>
      </c>
      <c r="AR157" s="5" t="str">
        <f t="shared" si="33"/>
        <v/>
      </c>
      <c r="AU157" s="5">
        <f t="shared" si="36"/>
        <v>3086.8526000000002</v>
      </c>
      <c r="AV157" s="11">
        <f t="shared" si="30"/>
        <v>0.19581892196976247</v>
      </c>
      <c r="AW157" s="5">
        <f t="shared" si="37"/>
        <v>195.81892196976247</v>
      </c>
    </row>
    <row r="158" spans="1:49" x14ac:dyDescent="0.25">
      <c r="A158" s="1" t="s">
        <v>206</v>
      </c>
      <c r="B158" s="1" t="s">
        <v>207</v>
      </c>
      <c r="C158" s="1" t="s">
        <v>208</v>
      </c>
      <c r="D158" s="1" t="s">
        <v>209</v>
      </c>
      <c r="E158" s="1" t="s">
        <v>78</v>
      </c>
      <c r="F158" s="1" t="s">
        <v>115</v>
      </c>
      <c r="G158" s="1" t="s">
        <v>64</v>
      </c>
      <c r="H158" s="1" t="s">
        <v>175</v>
      </c>
      <c r="I158" s="2">
        <v>77</v>
      </c>
      <c r="J158" s="2">
        <v>37.42</v>
      </c>
      <c r="K158" s="2">
        <f t="shared" si="34"/>
        <v>37.42</v>
      </c>
      <c r="L158" s="2">
        <f t="shared" si="35"/>
        <v>0</v>
      </c>
      <c r="N158" s="4">
        <v>16.600000000000001</v>
      </c>
      <c r="O158" s="5">
        <v>7345.5000000000009</v>
      </c>
      <c r="P158" s="6">
        <v>20.82</v>
      </c>
      <c r="Q158" s="5">
        <v>8067.75</v>
      </c>
      <c r="AN158" s="5" t="str">
        <f t="shared" si="31"/>
        <v/>
      </c>
      <c r="AP158" s="5" t="str">
        <f t="shared" si="32"/>
        <v/>
      </c>
      <c r="AR158" s="5" t="str">
        <f t="shared" si="33"/>
        <v/>
      </c>
      <c r="AU158" s="5">
        <f t="shared" si="36"/>
        <v>15413.25</v>
      </c>
      <c r="AV158" s="11">
        <f t="shared" si="30"/>
        <v>0.97776162005611833</v>
      </c>
      <c r="AW158" s="5">
        <f t="shared" si="37"/>
        <v>977.76162005611832</v>
      </c>
    </row>
    <row r="159" spans="1:49" x14ac:dyDescent="0.25">
      <c r="A159" s="1" t="s">
        <v>206</v>
      </c>
      <c r="B159" s="1" t="s">
        <v>207</v>
      </c>
      <c r="C159" s="1" t="s">
        <v>208</v>
      </c>
      <c r="D159" s="1" t="s">
        <v>209</v>
      </c>
      <c r="E159" s="1" t="s">
        <v>79</v>
      </c>
      <c r="F159" s="1" t="s">
        <v>115</v>
      </c>
      <c r="G159" s="1" t="s">
        <v>64</v>
      </c>
      <c r="H159" s="1" t="s">
        <v>175</v>
      </c>
      <c r="I159" s="2">
        <v>77</v>
      </c>
      <c r="J159" s="2">
        <v>39.200000000000003</v>
      </c>
      <c r="K159" s="2">
        <f t="shared" si="34"/>
        <v>39.1</v>
      </c>
      <c r="L159" s="2">
        <f t="shared" si="35"/>
        <v>0</v>
      </c>
      <c r="P159" s="6">
        <v>22.02</v>
      </c>
      <c r="Q159" s="5">
        <v>8532.75</v>
      </c>
      <c r="R159" s="7">
        <v>1.32</v>
      </c>
      <c r="S159" s="5">
        <v>223.08</v>
      </c>
      <c r="AG159" s="2">
        <v>15.76</v>
      </c>
      <c r="AH159" s="5">
        <v>1361.0336</v>
      </c>
      <c r="AN159" s="5" t="str">
        <f t="shared" si="31"/>
        <v/>
      </c>
      <c r="AP159" s="5" t="str">
        <f t="shared" si="32"/>
        <v/>
      </c>
      <c r="AR159" s="5" t="str">
        <f t="shared" si="33"/>
        <v/>
      </c>
      <c r="AU159" s="5">
        <f t="shared" si="36"/>
        <v>10116.863600000001</v>
      </c>
      <c r="AV159" s="11">
        <f t="shared" si="30"/>
        <v>0.6417777524806757</v>
      </c>
      <c r="AW159" s="5">
        <f t="shared" si="37"/>
        <v>641.77775248067564</v>
      </c>
    </row>
    <row r="160" spans="1:49" x14ac:dyDescent="0.25">
      <c r="A160" s="1" t="s">
        <v>206</v>
      </c>
      <c r="B160" s="1" t="s">
        <v>207</v>
      </c>
      <c r="C160" s="1" t="s">
        <v>208</v>
      </c>
      <c r="D160" s="1" t="s">
        <v>209</v>
      </c>
      <c r="E160" s="1" t="s">
        <v>80</v>
      </c>
      <c r="F160" s="1" t="s">
        <v>115</v>
      </c>
      <c r="G160" s="1" t="s">
        <v>64</v>
      </c>
      <c r="H160" s="1" t="s">
        <v>175</v>
      </c>
      <c r="I160" s="2">
        <v>77</v>
      </c>
      <c r="J160" s="2">
        <v>0.09</v>
      </c>
      <c r="K160" s="2">
        <f t="shared" si="34"/>
        <v>0.08</v>
      </c>
      <c r="L160" s="2">
        <f t="shared" si="35"/>
        <v>0</v>
      </c>
      <c r="P160" s="6">
        <v>0.01</v>
      </c>
      <c r="Q160" s="5">
        <v>3.875</v>
      </c>
      <c r="AG160" s="2">
        <v>7.0000000000000007E-2</v>
      </c>
      <c r="AH160" s="5">
        <v>6.0452000000000004</v>
      </c>
      <c r="AN160" s="5" t="str">
        <f t="shared" si="31"/>
        <v/>
      </c>
      <c r="AP160" s="5" t="str">
        <f t="shared" si="32"/>
        <v/>
      </c>
      <c r="AR160" s="5" t="str">
        <f t="shared" si="33"/>
        <v/>
      </c>
      <c r="AU160" s="5">
        <f t="shared" si="36"/>
        <v>9.9202000000000012</v>
      </c>
      <c r="AV160" s="11">
        <f t="shared" si="30"/>
        <v>6.2930211495179189E-4</v>
      </c>
      <c r="AW160" s="5">
        <f t="shared" si="37"/>
        <v>0.62930211495179189</v>
      </c>
    </row>
    <row r="161" spans="1:49" x14ac:dyDescent="0.25">
      <c r="A161" s="1" t="s">
        <v>210</v>
      </c>
      <c r="B161" s="1" t="s">
        <v>211</v>
      </c>
      <c r="C161" s="1" t="s">
        <v>212</v>
      </c>
      <c r="D161" s="1" t="s">
        <v>213</v>
      </c>
      <c r="E161" s="1" t="s">
        <v>78</v>
      </c>
      <c r="F161" s="1" t="s">
        <v>115</v>
      </c>
      <c r="G161" s="1" t="s">
        <v>64</v>
      </c>
      <c r="H161" s="1" t="s">
        <v>175</v>
      </c>
      <c r="I161" s="2">
        <v>116</v>
      </c>
      <c r="J161" s="2">
        <v>7.0000000000000007E-2</v>
      </c>
      <c r="K161" s="2">
        <f t="shared" si="34"/>
        <v>6.9999999999999993E-2</v>
      </c>
      <c r="L161" s="2">
        <f t="shared" si="35"/>
        <v>0</v>
      </c>
      <c r="N161" s="4">
        <v>0.01</v>
      </c>
      <c r="O161" s="5">
        <v>4.4249999999999998</v>
      </c>
      <c r="P161" s="6">
        <v>0.06</v>
      </c>
      <c r="Q161" s="5">
        <v>23.25</v>
      </c>
      <c r="AN161" s="5" t="str">
        <f t="shared" si="31"/>
        <v/>
      </c>
      <c r="AP161" s="5" t="str">
        <f t="shared" si="32"/>
        <v/>
      </c>
      <c r="AR161" s="5" t="str">
        <f t="shared" si="33"/>
        <v/>
      </c>
      <c r="AU161" s="5">
        <f t="shared" si="36"/>
        <v>27.675000000000001</v>
      </c>
      <c r="AV161" s="11">
        <f t="shared" si="30"/>
        <v>1.7556033176035605E-3</v>
      </c>
      <c r="AW161" s="5">
        <f t="shared" si="37"/>
        <v>1.7556033176035604</v>
      </c>
    </row>
    <row r="162" spans="1:49" x14ac:dyDescent="0.25">
      <c r="A162" s="1" t="s">
        <v>210</v>
      </c>
      <c r="B162" s="1" t="s">
        <v>211</v>
      </c>
      <c r="C162" s="1" t="s">
        <v>212</v>
      </c>
      <c r="D162" s="1" t="s">
        <v>213</v>
      </c>
      <c r="E162" s="1" t="s">
        <v>81</v>
      </c>
      <c r="F162" s="1" t="s">
        <v>115</v>
      </c>
      <c r="G162" s="1" t="s">
        <v>64</v>
      </c>
      <c r="H162" s="1" t="s">
        <v>175</v>
      </c>
      <c r="I162" s="2">
        <v>116</v>
      </c>
      <c r="J162" s="2">
        <v>0.09</v>
      </c>
      <c r="K162" s="2">
        <f t="shared" si="34"/>
        <v>0.06</v>
      </c>
      <c r="L162" s="2">
        <f t="shared" si="35"/>
        <v>0</v>
      </c>
      <c r="P162" s="6">
        <v>0.06</v>
      </c>
      <c r="Q162" s="5">
        <v>23.25</v>
      </c>
      <c r="AN162" s="5" t="str">
        <f t="shared" si="31"/>
        <v/>
      </c>
      <c r="AP162" s="5" t="str">
        <f t="shared" si="32"/>
        <v/>
      </c>
      <c r="AR162" s="5" t="str">
        <f t="shared" si="33"/>
        <v/>
      </c>
      <c r="AU162" s="5">
        <f t="shared" si="36"/>
        <v>23.25</v>
      </c>
      <c r="AV162" s="11">
        <f t="shared" si="30"/>
        <v>1.4748970960897119E-3</v>
      </c>
      <c r="AW162" s="5">
        <f t="shared" si="37"/>
        <v>1.4748970960897119</v>
      </c>
    </row>
    <row r="163" spans="1:49" x14ac:dyDescent="0.25">
      <c r="A163" s="1" t="s">
        <v>210</v>
      </c>
      <c r="B163" s="1" t="s">
        <v>211</v>
      </c>
      <c r="C163" s="1" t="s">
        <v>212</v>
      </c>
      <c r="D163" s="1" t="s">
        <v>213</v>
      </c>
      <c r="E163" s="1" t="s">
        <v>82</v>
      </c>
      <c r="F163" s="1" t="s">
        <v>115</v>
      </c>
      <c r="G163" s="1" t="s">
        <v>64</v>
      </c>
      <c r="H163" s="1" t="s">
        <v>175</v>
      </c>
      <c r="I163" s="2">
        <v>116</v>
      </c>
      <c r="J163" s="2">
        <v>38.57</v>
      </c>
      <c r="K163" s="2">
        <f t="shared" si="34"/>
        <v>38.54</v>
      </c>
      <c r="L163" s="2">
        <f t="shared" si="35"/>
        <v>0</v>
      </c>
      <c r="N163" s="4">
        <v>8.93</v>
      </c>
      <c r="O163" s="5">
        <v>3951.5250000000001</v>
      </c>
      <c r="P163" s="6">
        <v>29.43</v>
      </c>
      <c r="Q163" s="5">
        <v>11404.125</v>
      </c>
      <c r="R163" s="7">
        <v>0.18</v>
      </c>
      <c r="S163" s="5">
        <v>30.42</v>
      </c>
      <c r="AN163" s="5" t="str">
        <f t="shared" si="31"/>
        <v/>
      </c>
      <c r="AP163" s="5" t="str">
        <f t="shared" si="32"/>
        <v/>
      </c>
      <c r="AR163" s="5" t="str">
        <f t="shared" si="33"/>
        <v/>
      </c>
      <c r="AU163" s="5">
        <f t="shared" si="36"/>
        <v>15386.07</v>
      </c>
      <c r="AV163" s="11">
        <f t="shared" si="30"/>
        <v>0.97603741777346387</v>
      </c>
      <c r="AW163" s="5">
        <f t="shared" si="37"/>
        <v>976.03741777346386</v>
      </c>
    </row>
    <row r="164" spans="1:49" x14ac:dyDescent="0.25">
      <c r="A164" s="1" t="s">
        <v>210</v>
      </c>
      <c r="B164" s="1" t="s">
        <v>211</v>
      </c>
      <c r="C164" s="1" t="s">
        <v>212</v>
      </c>
      <c r="D164" s="1" t="s">
        <v>213</v>
      </c>
      <c r="E164" s="1" t="s">
        <v>89</v>
      </c>
      <c r="F164" s="1" t="s">
        <v>115</v>
      </c>
      <c r="G164" s="1" t="s">
        <v>64</v>
      </c>
      <c r="H164" s="1" t="s">
        <v>175</v>
      </c>
      <c r="I164" s="2">
        <v>116</v>
      </c>
      <c r="J164" s="2">
        <v>38.57</v>
      </c>
      <c r="K164" s="2">
        <f t="shared" si="34"/>
        <v>38.29</v>
      </c>
      <c r="L164" s="2">
        <f t="shared" si="35"/>
        <v>0</v>
      </c>
      <c r="N164" s="4">
        <v>1.6</v>
      </c>
      <c r="O164" s="5">
        <v>708</v>
      </c>
      <c r="P164" s="6">
        <v>36.33</v>
      </c>
      <c r="Q164" s="5">
        <v>14077.875</v>
      </c>
      <c r="R164" s="7">
        <v>0.36</v>
      </c>
      <c r="S164" s="5">
        <v>60.84</v>
      </c>
      <c r="AN164" s="5" t="str">
        <f t="shared" si="31"/>
        <v/>
      </c>
      <c r="AP164" s="5" t="str">
        <f t="shared" si="32"/>
        <v/>
      </c>
      <c r="AR164" s="5" t="str">
        <f t="shared" si="33"/>
        <v/>
      </c>
      <c r="AU164" s="5">
        <f t="shared" si="36"/>
        <v>14846.715</v>
      </c>
      <c r="AV164" s="11">
        <f t="shared" si="30"/>
        <v>0.94182265978372326</v>
      </c>
      <c r="AW164" s="5">
        <f t="shared" si="37"/>
        <v>941.82265978372334</v>
      </c>
    </row>
    <row r="165" spans="1:49" x14ac:dyDescent="0.25">
      <c r="A165" s="1" t="s">
        <v>210</v>
      </c>
      <c r="B165" s="1" t="s">
        <v>211</v>
      </c>
      <c r="C165" s="1" t="s">
        <v>212</v>
      </c>
      <c r="D165" s="1" t="s">
        <v>213</v>
      </c>
      <c r="E165" s="1" t="s">
        <v>90</v>
      </c>
      <c r="F165" s="1" t="s">
        <v>115</v>
      </c>
      <c r="G165" s="1" t="s">
        <v>64</v>
      </c>
      <c r="H165" s="1" t="s">
        <v>175</v>
      </c>
      <c r="I165" s="2">
        <v>116</v>
      </c>
      <c r="J165" s="2">
        <v>0.09</v>
      </c>
      <c r="K165" s="2">
        <f t="shared" si="34"/>
        <v>0.08</v>
      </c>
      <c r="L165" s="2">
        <f t="shared" si="35"/>
        <v>0</v>
      </c>
      <c r="P165" s="6">
        <v>7.0000000000000007E-2</v>
      </c>
      <c r="Q165" s="5">
        <v>27.125</v>
      </c>
      <c r="R165" s="7">
        <v>0.01</v>
      </c>
      <c r="S165" s="5">
        <v>1.69</v>
      </c>
      <c r="AN165" s="5" t="str">
        <f t="shared" si="31"/>
        <v/>
      </c>
      <c r="AP165" s="5" t="str">
        <f t="shared" si="32"/>
        <v/>
      </c>
      <c r="AR165" s="5" t="str">
        <f t="shared" si="33"/>
        <v/>
      </c>
      <c r="AU165" s="5">
        <f t="shared" si="36"/>
        <v>28.815000000000001</v>
      </c>
      <c r="AV165" s="11">
        <f t="shared" si="30"/>
        <v>1.8279208526376365E-3</v>
      </c>
      <c r="AW165" s="5">
        <f t="shared" si="37"/>
        <v>1.8279208526376365</v>
      </c>
    </row>
    <row r="166" spans="1:49" x14ac:dyDescent="0.25">
      <c r="A166" s="1" t="s">
        <v>210</v>
      </c>
      <c r="B166" s="1" t="s">
        <v>211</v>
      </c>
      <c r="C166" s="1" t="s">
        <v>212</v>
      </c>
      <c r="D166" s="1" t="s">
        <v>213</v>
      </c>
      <c r="E166" s="1" t="s">
        <v>92</v>
      </c>
      <c r="F166" s="1" t="s">
        <v>115</v>
      </c>
      <c r="G166" s="1" t="s">
        <v>64</v>
      </c>
      <c r="H166" s="1" t="s">
        <v>175</v>
      </c>
      <c r="I166" s="2">
        <v>116</v>
      </c>
      <c r="J166" s="2">
        <v>0.09</v>
      </c>
      <c r="K166" s="2">
        <f t="shared" si="34"/>
        <v>0.09</v>
      </c>
      <c r="L166" s="2">
        <f t="shared" si="35"/>
        <v>0</v>
      </c>
      <c r="P166" s="6">
        <v>0.04</v>
      </c>
      <c r="Q166" s="5">
        <v>15.5</v>
      </c>
      <c r="R166" s="7">
        <v>0.05</v>
      </c>
      <c r="S166" s="5">
        <v>8.4500000000000011</v>
      </c>
      <c r="AN166" s="5" t="str">
        <f t="shared" si="31"/>
        <v/>
      </c>
      <c r="AP166" s="5" t="str">
        <f t="shared" si="32"/>
        <v/>
      </c>
      <c r="AR166" s="5" t="str">
        <f t="shared" si="33"/>
        <v/>
      </c>
      <c r="AU166" s="5">
        <f t="shared" si="36"/>
        <v>23.950000000000003</v>
      </c>
      <c r="AV166" s="11">
        <f t="shared" si="30"/>
        <v>1.5193026000580045E-3</v>
      </c>
      <c r="AW166" s="5">
        <f t="shared" si="37"/>
        <v>1.5193026000580045</v>
      </c>
    </row>
    <row r="167" spans="1:49" x14ac:dyDescent="0.25">
      <c r="A167" s="1" t="s">
        <v>210</v>
      </c>
      <c r="B167" s="1" t="s">
        <v>211</v>
      </c>
      <c r="C167" s="1" t="s">
        <v>212</v>
      </c>
      <c r="D167" s="1" t="s">
        <v>213</v>
      </c>
      <c r="E167" s="1" t="s">
        <v>93</v>
      </c>
      <c r="F167" s="1" t="s">
        <v>115</v>
      </c>
      <c r="G167" s="1" t="s">
        <v>64</v>
      </c>
      <c r="H167" s="1" t="s">
        <v>175</v>
      </c>
      <c r="I167" s="2">
        <v>116</v>
      </c>
      <c r="J167" s="2">
        <v>37.950000000000003</v>
      </c>
      <c r="K167" s="2">
        <f t="shared" si="34"/>
        <v>37.950000000000003</v>
      </c>
      <c r="L167" s="2">
        <f t="shared" si="35"/>
        <v>0</v>
      </c>
      <c r="N167" s="4">
        <v>1.4</v>
      </c>
      <c r="O167" s="5">
        <v>619.5</v>
      </c>
      <c r="P167" s="6">
        <v>11.7</v>
      </c>
      <c r="Q167" s="5">
        <v>4533.75</v>
      </c>
      <c r="R167" s="7">
        <v>24.85</v>
      </c>
      <c r="S167" s="5">
        <v>4199.6500000000005</v>
      </c>
      <c r="AN167" s="5" t="str">
        <f t="shared" si="31"/>
        <v/>
      </c>
      <c r="AP167" s="5" t="str">
        <f t="shared" si="32"/>
        <v/>
      </c>
      <c r="AR167" s="5" t="str">
        <f t="shared" si="33"/>
        <v/>
      </c>
      <c r="AU167" s="5">
        <f t="shared" si="36"/>
        <v>9352.9000000000015</v>
      </c>
      <c r="AV167" s="11">
        <f t="shared" si="30"/>
        <v>0.59331462580720296</v>
      </c>
      <c r="AW167" s="5">
        <f t="shared" si="37"/>
        <v>593.3146258072029</v>
      </c>
    </row>
    <row r="168" spans="1:49" x14ac:dyDescent="0.25">
      <c r="A168" s="1" t="s">
        <v>214</v>
      </c>
      <c r="B168" s="1" t="s">
        <v>197</v>
      </c>
      <c r="C168" s="1" t="s">
        <v>198</v>
      </c>
      <c r="D168" s="1" t="s">
        <v>179</v>
      </c>
      <c r="E168" s="1" t="s">
        <v>90</v>
      </c>
      <c r="F168" s="1" t="s">
        <v>115</v>
      </c>
      <c r="G168" s="1" t="s">
        <v>64</v>
      </c>
      <c r="H168" s="1" t="s">
        <v>175</v>
      </c>
      <c r="I168" s="2">
        <v>40</v>
      </c>
      <c r="J168" s="2">
        <v>40</v>
      </c>
      <c r="K168" s="2">
        <f t="shared" si="34"/>
        <v>0.5</v>
      </c>
      <c r="L168" s="2">
        <f t="shared" si="35"/>
        <v>0</v>
      </c>
      <c r="P168" s="6">
        <v>0.37</v>
      </c>
      <c r="Q168" s="5">
        <v>143.375</v>
      </c>
      <c r="R168" s="7">
        <v>0.13</v>
      </c>
      <c r="S168" s="5">
        <v>21.97</v>
      </c>
      <c r="AN168" s="5" t="str">
        <f t="shared" si="31"/>
        <v/>
      </c>
      <c r="AP168" s="5" t="str">
        <f t="shared" si="32"/>
        <v/>
      </c>
      <c r="AR168" s="5" t="str">
        <f t="shared" si="33"/>
        <v/>
      </c>
      <c r="AU168" s="5">
        <f t="shared" si="36"/>
        <v>165.345</v>
      </c>
      <c r="AV168" s="11">
        <f t="shared" si="30"/>
        <v>1.0488897219481867E-2</v>
      </c>
      <c r="AW168" s="5">
        <f t="shared" si="37"/>
        <v>10.488897219481867</v>
      </c>
    </row>
    <row r="169" spans="1:49" x14ac:dyDescent="0.25">
      <c r="A169" s="1" t="s">
        <v>215</v>
      </c>
      <c r="B169" s="1" t="s">
        <v>216</v>
      </c>
      <c r="C169" s="1" t="s">
        <v>217</v>
      </c>
      <c r="D169" s="1" t="s">
        <v>218</v>
      </c>
      <c r="E169" s="1" t="s">
        <v>62</v>
      </c>
      <c r="F169" s="1" t="s">
        <v>219</v>
      </c>
      <c r="G169" s="1" t="s">
        <v>64</v>
      </c>
      <c r="H169" s="1" t="s">
        <v>175</v>
      </c>
      <c r="I169" s="2">
        <v>156</v>
      </c>
      <c r="J169" s="2">
        <v>7.0000000000000007E-2</v>
      </c>
      <c r="K169" s="2">
        <f t="shared" si="34"/>
        <v>0.02</v>
      </c>
      <c r="L169" s="2">
        <f t="shared" si="35"/>
        <v>0</v>
      </c>
      <c r="P169" s="6">
        <v>0.02</v>
      </c>
      <c r="Q169" s="5">
        <v>7.75</v>
      </c>
      <c r="AN169" s="5" t="str">
        <f t="shared" si="31"/>
        <v/>
      </c>
      <c r="AP169" s="5" t="str">
        <f t="shared" si="32"/>
        <v/>
      </c>
      <c r="AR169" s="5" t="str">
        <f t="shared" si="33"/>
        <v/>
      </c>
      <c r="AU169" s="5">
        <f t="shared" si="36"/>
        <v>7.75</v>
      </c>
      <c r="AV169" s="11">
        <f t="shared" si="30"/>
        <v>4.9163236536323726E-4</v>
      </c>
      <c r="AW169" s="5">
        <f t="shared" si="37"/>
        <v>0.49163236536323729</v>
      </c>
    </row>
    <row r="170" spans="1:49" x14ac:dyDescent="0.25">
      <c r="A170" s="1" t="s">
        <v>215</v>
      </c>
      <c r="B170" s="1" t="s">
        <v>216</v>
      </c>
      <c r="C170" s="1" t="s">
        <v>217</v>
      </c>
      <c r="D170" s="1" t="s">
        <v>218</v>
      </c>
      <c r="E170" s="1" t="s">
        <v>66</v>
      </c>
      <c r="F170" s="1" t="s">
        <v>219</v>
      </c>
      <c r="G170" s="1" t="s">
        <v>64</v>
      </c>
      <c r="H170" s="1" t="s">
        <v>175</v>
      </c>
      <c r="I170" s="2">
        <v>156</v>
      </c>
      <c r="J170" s="2">
        <v>42.93</v>
      </c>
      <c r="K170" s="2">
        <f t="shared" si="34"/>
        <v>1.6800000000000002</v>
      </c>
      <c r="L170" s="2">
        <f t="shared" si="35"/>
        <v>0</v>
      </c>
      <c r="P170" s="6">
        <v>1.61</v>
      </c>
      <c r="Q170" s="5">
        <v>623.875</v>
      </c>
      <c r="R170" s="7">
        <v>7.0000000000000007E-2</v>
      </c>
      <c r="S170" s="5">
        <v>11.83</v>
      </c>
      <c r="AN170" s="5" t="str">
        <f t="shared" si="31"/>
        <v/>
      </c>
      <c r="AP170" s="5" t="str">
        <f t="shared" si="32"/>
        <v/>
      </c>
      <c r="AR170" s="5" t="str">
        <f t="shared" si="33"/>
        <v/>
      </c>
      <c r="AU170" s="5">
        <f t="shared" si="36"/>
        <v>635.70500000000004</v>
      </c>
      <c r="AV170" s="11">
        <f t="shared" si="30"/>
        <v>4.0326858428804742E-2</v>
      </c>
      <c r="AW170" s="5">
        <f t="shared" si="37"/>
        <v>40.326858428804748</v>
      </c>
    </row>
    <row r="171" spans="1:49" x14ac:dyDescent="0.25">
      <c r="A171" s="1" t="s">
        <v>215</v>
      </c>
      <c r="B171" s="1" t="s">
        <v>216</v>
      </c>
      <c r="C171" s="1" t="s">
        <v>217</v>
      </c>
      <c r="D171" s="1" t="s">
        <v>218</v>
      </c>
      <c r="E171" s="1" t="s">
        <v>91</v>
      </c>
      <c r="F171" s="1" t="s">
        <v>219</v>
      </c>
      <c r="G171" s="1" t="s">
        <v>64</v>
      </c>
      <c r="H171" s="1" t="s">
        <v>175</v>
      </c>
      <c r="I171" s="2">
        <v>156</v>
      </c>
      <c r="J171" s="2">
        <v>43.01</v>
      </c>
      <c r="K171" s="2">
        <f t="shared" si="34"/>
        <v>1.63</v>
      </c>
      <c r="L171" s="2">
        <f t="shared" si="35"/>
        <v>0</v>
      </c>
      <c r="R171" s="7">
        <v>1.63</v>
      </c>
      <c r="S171" s="5">
        <v>275.47000000000003</v>
      </c>
      <c r="AN171" s="5" t="str">
        <f t="shared" si="31"/>
        <v/>
      </c>
      <c r="AP171" s="5" t="str">
        <f t="shared" si="32"/>
        <v/>
      </c>
      <c r="AR171" s="5" t="str">
        <f t="shared" si="33"/>
        <v/>
      </c>
      <c r="AU171" s="5">
        <f t="shared" si="36"/>
        <v>275.47000000000003</v>
      </c>
      <c r="AV171" s="11">
        <f t="shared" si="30"/>
        <v>1.747483454020787E-2</v>
      </c>
      <c r="AW171" s="5">
        <f t="shared" si="37"/>
        <v>17.474834540207869</v>
      </c>
    </row>
    <row r="172" spans="1:49" x14ac:dyDescent="0.25">
      <c r="A172" s="1" t="s">
        <v>220</v>
      </c>
      <c r="B172" s="1" t="s">
        <v>167</v>
      </c>
      <c r="C172" s="1" t="s">
        <v>168</v>
      </c>
      <c r="D172" s="1" t="s">
        <v>169</v>
      </c>
      <c r="E172" s="1" t="s">
        <v>80</v>
      </c>
      <c r="F172" s="1" t="s">
        <v>219</v>
      </c>
      <c r="G172" s="1" t="s">
        <v>64</v>
      </c>
      <c r="H172" s="1" t="s">
        <v>175</v>
      </c>
      <c r="I172" s="2">
        <v>156</v>
      </c>
      <c r="J172" s="2">
        <v>34.6</v>
      </c>
      <c r="K172" s="2">
        <f t="shared" si="34"/>
        <v>34.6</v>
      </c>
      <c r="L172" s="2">
        <f t="shared" si="35"/>
        <v>0</v>
      </c>
      <c r="N172" s="4">
        <v>7.9</v>
      </c>
      <c r="O172" s="5">
        <v>3495.75</v>
      </c>
      <c r="P172" s="6">
        <v>18.600000000000001</v>
      </c>
      <c r="Q172" s="5">
        <v>7207.5000000000009</v>
      </c>
      <c r="AG172" s="2">
        <v>8.1</v>
      </c>
      <c r="AH172" s="5">
        <v>699.51599999999996</v>
      </c>
      <c r="AN172" s="5" t="str">
        <f t="shared" si="31"/>
        <v/>
      </c>
      <c r="AP172" s="5" t="str">
        <f t="shared" si="32"/>
        <v/>
      </c>
      <c r="AR172" s="5" t="str">
        <f t="shared" si="33"/>
        <v/>
      </c>
      <c r="AU172" s="5">
        <f t="shared" si="36"/>
        <v>11402.766</v>
      </c>
      <c r="AV172" s="11">
        <f t="shared" si="30"/>
        <v>0.72335081551787084</v>
      </c>
      <c r="AW172" s="5">
        <f t="shared" si="37"/>
        <v>723.35081551787084</v>
      </c>
    </row>
    <row r="173" spans="1:49" x14ac:dyDescent="0.25">
      <c r="A173" s="1" t="s">
        <v>220</v>
      </c>
      <c r="B173" s="1" t="s">
        <v>167</v>
      </c>
      <c r="C173" s="1" t="s">
        <v>168</v>
      </c>
      <c r="D173" s="1" t="s">
        <v>169</v>
      </c>
      <c r="E173" s="1" t="s">
        <v>62</v>
      </c>
      <c r="F173" s="1" t="s">
        <v>219</v>
      </c>
      <c r="G173" s="1" t="s">
        <v>64</v>
      </c>
      <c r="H173" s="1" t="s">
        <v>175</v>
      </c>
      <c r="I173" s="2">
        <v>156</v>
      </c>
      <c r="J173" s="2">
        <v>40</v>
      </c>
      <c r="K173" s="2">
        <f t="shared" si="34"/>
        <v>21.560000000000002</v>
      </c>
      <c r="L173" s="2">
        <f t="shared" si="35"/>
        <v>0</v>
      </c>
      <c r="N173" s="4">
        <v>3.03</v>
      </c>
      <c r="O173" s="5">
        <v>1340.7750000000001</v>
      </c>
      <c r="P173" s="6">
        <v>4.9400000000000004</v>
      </c>
      <c r="Q173" s="5">
        <v>1914.25</v>
      </c>
      <c r="R173" s="7">
        <v>13.49</v>
      </c>
      <c r="S173" s="5">
        <v>2279.81</v>
      </c>
      <c r="AG173" s="2">
        <v>0.1</v>
      </c>
      <c r="AH173" s="5">
        <v>8.636000000000001</v>
      </c>
      <c r="AN173" s="5" t="str">
        <f t="shared" si="31"/>
        <v/>
      </c>
      <c r="AP173" s="5" t="str">
        <f t="shared" si="32"/>
        <v/>
      </c>
      <c r="AR173" s="5" t="str">
        <f t="shared" si="33"/>
        <v/>
      </c>
      <c r="AU173" s="5">
        <f t="shared" si="36"/>
        <v>5543.4710000000005</v>
      </c>
      <c r="AV173" s="11">
        <f t="shared" si="30"/>
        <v>0.35165803355516267</v>
      </c>
      <c r="AW173" s="5">
        <f t="shared" si="37"/>
        <v>351.65803355516272</v>
      </c>
    </row>
    <row r="174" spans="1:49" x14ac:dyDescent="0.25">
      <c r="A174" s="1" t="s">
        <v>220</v>
      </c>
      <c r="B174" s="1" t="s">
        <v>167</v>
      </c>
      <c r="C174" s="1" t="s">
        <v>168</v>
      </c>
      <c r="D174" s="1" t="s">
        <v>169</v>
      </c>
      <c r="E174" s="1" t="s">
        <v>83</v>
      </c>
      <c r="F174" s="1" t="s">
        <v>219</v>
      </c>
      <c r="G174" s="1" t="s">
        <v>64</v>
      </c>
      <c r="H174" s="1" t="s">
        <v>175</v>
      </c>
      <c r="I174" s="2">
        <v>156</v>
      </c>
      <c r="J174" s="2">
        <v>37.86</v>
      </c>
      <c r="K174" s="2">
        <f t="shared" si="34"/>
        <v>0.03</v>
      </c>
      <c r="L174" s="2">
        <f t="shared" si="35"/>
        <v>0</v>
      </c>
      <c r="AG174" s="2">
        <v>0.03</v>
      </c>
      <c r="AH174" s="5">
        <v>2.5908000000000002</v>
      </c>
      <c r="AN174" s="5" t="str">
        <f t="shared" si="31"/>
        <v/>
      </c>
      <c r="AP174" s="5" t="str">
        <f t="shared" si="32"/>
        <v/>
      </c>
      <c r="AR174" s="5" t="str">
        <f t="shared" si="33"/>
        <v/>
      </c>
      <c r="AU174" s="5">
        <f t="shared" si="36"/>
        <v>2.5908000000000002</v>
      </c>
      <c r="AV174" s="11">
        <f t="shared" si="30"/>
        <v>1.6435111383007422E-4</v>
      </c>
      <c r="AW174" s="5">
        <f t="shared" si="37"/>
        <v>0.16435111383007422</v>
      </c>
    </row>
    <row r="175" spans="1:49" x14ac:dyDescent="0.25">
      <c r="A175" s="1" t="s">
        <v>220</v>
      </c>
      <c r="B175" s="1" t="s">
        <v>167</v>
      </c>
      <c r="C175" s="1" t="s">
        <v>168</v>
      </c>
      <c r="D175" s="1" t="s">
        <v>169</v>
      </c>
      <c r="E175" s="1" t="s">
        <v>84</v>
      </c>
      <c r="F175" s="1" t="s">
        <v>219</v>
      </c>
      <c r="G175" s="1" t="s">
        <v>64</v>
      </c>
      <c r="H175" s="1" t="s">
        <v>175</v>
      </c>
      <c r="I175" s="2">
        <v>156</v>
      </c>
      <c r="J175" s="2">
        <v>37.96</v>
      </c>
      <c r="K175" s="2">
        <f t="shared" si="34"/>
        <v>25.339999999999996</v>
      </c>
      <c r="L175" s="2">
        <f t="shared" si="35"/>
        <v>0</v>
      </c>
      <c r="N175" s="4">
        <v>1.61</v>
      </c>
      <c r="O175" s="5">
        <v>712.42500000000007</v>
      </c>
      <c r="P175" s="6">
        <v>2.4</v>
      </c>
      <c r="Q175" s="5">
        <v>930</v>
      </c>
      <c r="AG175" s="2">
        <v>21.33</v>
      </c>
      <c r="AH175" s="5">
        <v>1842.0588</v>
      </c>
      <c r="AN175" s="5" t="str">
        <f t="shared" si="31"/>
        <v/>
      </c>
      <c r="AP175" s="5" t="str">
        <f t="shared" si="32"/>
        <v/>
      </c>
      <c r="AR175" s="5" t="str">
        <f t="shared" si="33"/>
        <v/>
      </c>
      <c r="AU175" s="5">
        <f t="shared" si="36"/>
        <v>3484.4838</v>
      </c>
      <c r="AV175" s="11">
        <f t="shared" si="30"/>
        <v>0.22104322744050084</v>
      </c>
      <c r="AW175" s="5">
        <f t="shared" si="37"/>
        <v>221.04322744050083</v>
      </c>
    </row>
    <row r="176" spans="1:49" x14ac:dyDescent="0.25">
      <c r="A176" s="1" t="s">
        <v>221</v>
      </c>
      <c r="B176" s="1" t="s">
        <v>204</v>
      </c>
      <c r="C176" s="1" t="s">
        <v>205</v>
      </c>
      <c r="D176" s="1" t="s">
        <v>70</v>
      </c>
      <c r="E176" s="1" t="s">
        <v>78</v>
      </c>
      <c r="F176" s="1" t="s">
        <v>219</v>
      </c>
      <c r="G176" s="1" t="s">
        <v>64</v>
      </c>
      <c r="H176" s="1" t="s">
        <v>175</v>
      </c>
      <c r="I176" s="2">
        <v>146</v>
      </c>
      <c r="J176" s="2">
        <v>37.979999999999997</v>
      </c>
      <c r="K176" s="2">
        <f t="shared" si="34"/>
        <v>37.980000000000004</v>
      </c>
      <c r="L176" s="2">
        <f t="shared" si="35"/>
        <v>0</v>
      </c>
      <c r="N176" s="4">
        <v>19.5</v>
      </c>
      <c r="O176" s="5">
        <v>8628.75</v>
      </c>
      <c r="P176" s="6">
        <v>18.48</v>
      </c>
      <c r="Q176" s="5">
        <v>7161</v>
      </c>
      <c r="AN176" s="5" t="str">
        <f t="shared" si="31"/>
        <v/>
      </c>
      <c r="AP176" s="5" t="str">
        <f t="shared" si="32"/>
        <v/>
      </c>
      <c r="AR176" s="5" t="str">
        <f t="shared" si="33"/>
        <v/>
      </c>
      <c r="AU176" s="5">
        <f t="shared" si="36"/>
        <v>15789.75</v>
      </c>
      <c r="AV176" s="11">
        <f t="shared" si="30"/>
        <v>1.0016454375476356</v>
      </c>
      <c r="AW176" s="5">
        <f t="shared" si="37"/>
        <v>1001.6454375476355</v>
      </c>
    </row>
    <row r="177" spans="1:49" x14ac:dyDescent="0.25">
      <c r="A177" s="1" t="s">
        <v>221</v>
      </c>
      <c r="B177" s="1" t="s">
        <v>204</v>
      </c>
      <c r="C177" s="1" t="s">
        <v>205</v>
      </c>
      <c r="D177" s="1" t="s">
        <v>70</v>
      </c>
      <c r="E177" s="1" t="s">
        <v>79</v>
      </c>
      <c r="F177" s="1" t="s">
        <v>219</v>
      </c>
      <c r="G177" s="1" t="s">
        <v>64</v>
      </c>
      <c r="H177" s="1" t="s">
        <v>175</v>
      </c>
      <c r="I177" s="2">
        <v>146</v>
      </c>
      <c r="J177" s="2">
        <v>39.049999999999997</v>
      </c>
      <c r="K177" s="2">
        <f t="shared" si="34"/>
        <v>39.049999999999997</v>
      </c>
      <c r="L177" s="2">
        <f t="shared" si="35"/>
        <v>0</v>
      </c>
      <c r="N177" s="4">
        <v>24.26</v>
      </c>
      <c r="O177" s="5">
        <v>10735.054</v>
      </c>
      <c r="P177" s="6">
        <v>14.79</v>
      </c>
      <c r="Q177" s="5">
        <v>5731.125</v>
      </c>
      <c r="AN177" s="5" t="str">
        <f t="shared" si="31"/>
        <v/>
      </c>
      <c r="AP177" s="5" t="str">
        <f t="shared" si="32"/>
        <v/>
      </c>
      <c r="AR177" s="5" t="str">
        <f t="shared" si="33"/>
        <v/>
      </c>
      <c r="AU177" s="5">
        <f t="shared" si="36"/>
        <v>16466.179</v>
      </c>
      <c r="AV177" s="11">
        <f t="shared" si="30"/>
        <v>1.0445556813244472</v>
      </c>
      <c r="AW177" s="5">
        <f t="shared" si="37"/>
        <v>1044.5556813244473</v>
      </c>
    </row>
    <row r="178" spans="1:49" x14ac:dyDescent="0.25">
      <c r="A178" s="1" t="s">
        <v>221</v>
      </c>
      <c r="B178" s="1" t="s">
        <v>204</v>
      </c>
      <c r="C178" s="1" t="s">
        <v>205</v>
      </c>
      <c r="D178" s="1" t="s">
        <v>70</v>
      </c>
      <c r="E178" s="1" t="s">
        <v>80</v>
      </c>
      <c r="F178" s="1" t="s">
        <v>219</v>
      </c>
      <c r="G178" s="1" t="s">
        <v>64</v>
      </c>
      <c r="H178" s="1" t="s">
        <v>175</v>
      </c>
      <c r="I178" s="2">
        <v>146</v>
      </c>
      <c r="J178" s="2">
        <v>0.09</v>
      </c>
      <c r="K178" s="2">
        <f t="shared" si="34"/>
        <v>0.08</v>
      </c>
      <c r="L178" s="2">
        <f t="shared" si="35"/>
        <v>0</v>
      </c>
      <c r="N178" s="4">
        <v>0.02</v>
      </c>
      <c r="O178" s="5">
        <v>8.85</v>
      </c>
      <c r="P178" s="6">
        <v>0.06</v>
      </c>
      <c r="Q178" s="5">
        <v>23.25</v>
      </c>
      <c r="AN178" s="5" t="str">
        <f t="shared" si="31"/>
        <v/>
      </c>
      <c r="AP178" s="5" t="str">
        <f t="shared" si="32"/>
        <v/>
      </c>
      <c r="AR178" s="5" t="str">
        <f t="shared" si="33"/>
        <v/>
      </c>
      <c r="AU178" s="5">
        <f t="shared" si="36"/>
        <v>32.1</v>
      </c>
      <c r="AV178" s="11">
        <f t="shared" si="30"/>
        <v>2.0363095391174087E-3</v>
      </c>
      <c r="AW178" s="5">
        <f t="shared" si="37"/>
        <v>2.0363095391174086</v>
      </c>
    </row>
    <row r="179" spans="1:49" x14ac:dyDescent="0.25">
      <c r="A179" s="1" t="s">
        <v>221</v>
      </c>
      <c r="B179" s="1" t="s">
        <v>204</v>
      </c>
      <c r="C179" s="1" t="s">
        <v>205</v>
      </c>
      <c r="D179" s="1" t="s">
        <v>70</v>
      </c>
      <c r="E179" s="1" t="s">
        <v>62</v>
      </c>
      <c r="F179" s="1" t="s">
        <v>219</v>
      </c>
      <c r="G179" s="1" t="s">
        <v>64</v>
      </c>
      <c r="H179" s="1" t="s">
        <v>175</v>
      </c>
      <c r="I179" s="2">
        <v>146</v>
      </c>
      <c r="J179" s="2">
        <v>0.09</v>
      </c>
      <c r="K179" s="2">
        <f t="shared" si="34"/>
        <v>0.09</v>
      </c>
      <c r="L179" s="2">
        <f t="shared" si="35"/>
        <v>0</v>
      </c>
      <c r="P179" s="6">
        <v>0.03</v>
      </c>
      <c r="Q179" s="5">
        <v>11.625</v>
      </c>
      <c r="R179" s="7">
        <v>0.06</v>
      </c>
      <c r="S179" s="5">
        <v>10.14</v>
      </c>
      <c r="AN179" s="5" t="str">
        <f t="shared" si="31"/>
        <v/>
      </c>
      <c r="AP179" s="5" t="str">
        <f t="shared" si="32"/>
        <v/>
      </c>
      <c r="AR179" s="5" t="str">
        <f t="shared" si="33"/>
        <v/>
      </c>
      <c r="AU179" s="5">
        <f t="shared" si="36"/>
        <v>21.765000000000001</v>
      </c>
      <c r="AV179" s="11">
        <f t="shared" si="30"/>
        <v>1.3806939912426916E-3</v>
      </c>
      <c r="AW179" s="5">
        <f t="shared" si="37"/>
        <v>1.3806939912426917</v>
      </c>
    </row>
    <row r="180" spans="1:49" x14ac:dyDescent="0.25">
      <c r="A180" s="1" t="s">
        <v>221</v>
      </c>
      <c r="B180" s="1" t="s">
        <v>204</v>
      </c>
      <c r="C180" s="1" t="s">
        <v>205</v>
      </c>
      <c r="D180" s="1" t="s">
        <v>70</v>
      </c>
      <c r="E180" s="1" t="s">
        <v>81</v>
      </c>
      <c r="F180" s="1" t="s">
        <v>219</v>
      </c>
      <c r="G180" s="1" t="s">
        <v>64</v>
      </c>
      <c r="H180" s="1" t="s">
        <v>175</v>
      </c>
      <c r="I180" s="2">
        <v>146</v>
      </c>
      <c r="J180" s="2">
        <v>35.049999999999997</v>
      </c>
      <c r="K180" s="2">
        <f t="shared" si="34"/>
        <v>31.17</v>
      </c>
      <c r="L180" s="2">
        <f t="shared" si="35"/>
        <v>3.88</v>
      </c>
      <c r="N180" s="4">
        <v>0.5</v>
      </c>
      <c r="O180" s="5">
        <v>221.25</v>
      </c>
      <c r="P180" s="6">
        <v>25.69</v>
      </c>
      <c r="Q180" s="5">
        <v>9954.875</v>
      </c>
      <c r="R180" s="7">
        <v>3.58</v>
      </c>
      <c r="S180" s="5">
        <v>605.02</v>
      </c>
      <c r="Z180" s="9">
        <v>1.4</v>
      </c>
      <c r="AA180" s="5">
        <v>31.8857</v>
      </c>
      <c r="AN180" s="5" t="str">
        <f t="shared" si="31"/>
        <v/>
      </c>
      <c r="AP180" s="5" t="str">
        <f t="shared" si="32"/>
        <v/>
      </c>
      <c r="AR180" s="5" t="str">
        <f t="shared" si="33"/>
        <v/>
      </c>
      <c r="AT180" s="2">
        <v>3.88</v>
      </c>
      <c r="AU180" s="5">
        <f t="shared" si="36"/>
        <v>10813.030700000001</v>
      </c>
      <c r="AV180" s="11">
        <f t="shared" si="30"/>
        <v>0.68594011094016794</v>
      </c>
      <c r="AW180" s="5">
        <f t="shared" si="37"/>
        <v>685.94011094016798</v>
      </c>
    </row>
    <row r="181" spans="1:49" x14ac:dyDescent="0.25">
      <c r="A181" s="1" t="s">
        <v>221</v>
      </c>
      <c r="B181" s="1" t="s">
        <v>204</v>
      </c>
      <c r="C181" s="1" t="s">
        <v>205</v>
      </c>
      <c r="D181" s="1" t="s">
        <v>70</v>
      </c>
      <c r="E181" s="1" t="s">
        <v>82</v>
      </c>
      <c r="F181" s="1" t="s">
        <v>219</v>
      </c>
      <c r="G181" s="1" t="s">
        <v>64</v>
      </c>
      <c r="H181" s="1" t="s">
        <v>175</v>
      </c>
      <c r="I181" s="2">
        <v>146</v>
      </c>
      <c r="J181" s="2">
        <v>33.74</v>
      </c>
      <c r="K181" s="2">
        <f t="shared" si="34"/>
        <v>33.309999999999995</v>
      </c>
      <c r="L181" s="2">
        <f t="shared" si="35"/>
        <v>0.43</v>
      </c>
      <c r="N181" s="4">
        <v>17</v>
      </c>
      <c r="O181" s="5">
        <v>7522.5</v>
      </c>
      <c r="P181" s="6">
        <v>13.33</v>
      </c>
      <c r="Q181" s="5">
        <v>5165.375</v>
      </c>
      <c r="Z181" s="9">
        <v>2.98</v>
      </c>
      <c r="AA181" s="5">
        <v>72.949249999999992</v>
      </c>
      <c r="AN181" s="5" t="str">
        <f t="shared" si="31"/>
        <v/>
      </c>
      <c r="AP181" s="5" t="str">
        <f t="shared" si="32"/>
        <v/>
      </c>
      <c r="AR181" s="5" t="str">
        <f t="shared" si="33"/>
        <v/>
      </c>
      <c r="AT181" s="2">
        <v>0.43</v>
      </c>
      <c r="AU181" s="5">
        <f t="shared" si="36"/>
        <v>12760.82425</v>
      </c>
      <c r="AV181" s="11">
        <f t="shared" si="30"/>
        <v>0.8095011883886527</v>
      </c>
      <c r="AW181" s="5">
        <f t="shared" si="37"/>
        <v>809.50118838865274</v>
      </c>
    </row>
    <row r="182" spans="1:49" x14ac:dyDescent="0.25">
      <c r="A182" s="1" t="s">
        <v>222</v>
      </c>
      <c r="B182" s="1" t="s">
        <v>204</v>
      </c>
      <c r="C182" s="1" t="s">
        <v>205</v>
      </c>
      <c r="D182" s="1" t="s">
        <v>70</v>
      </c>
      <c r="E182" s="1" t="s">
        <v>81</v>
      </c>
      <c r="F182" s="1" t="s">
        <v>219</v>
      </c>
      <c r="G182" s="1" t="s">
        <v>64</v>
      </c>
      <c r="H182" s="1" t="s">
        <v>175</v>
      </c>
      <c r="I182" s="2">
        <v>10</v>
      </c>
      <c r="J182" s="2">
        <v>4.96</v>
      </c>
      <c r="K182" s="2">
        <f t="shared" si="34"/>
        <v>3.29</v>
      </c>
      <c r="L182" s="2">
        <f t="shared" si="35"/>
        <v>1.68</v>
      </c>
      <c r="P182" s="6">
        <v>0.43</v>
      </c>
      <c r="Q182" s="5">
        <v>166.625</v>
      </c>
      <c r="Z182" s="9">
        <v>2.86</v>
      </c>
      <c r="AA182" s="5">
        <v>65.259699999999995</v>
      </c>
      <c r="AN182" s="5" t="str">
        <f t="shared" si="31"/>
        <v/>
      </c>
      <c r="AP182" s="5" t="str">
        <f t="shared" si="32"/>
        <v/>
      </c>
      <c r="AR182" s="5" t="str">
        <f t="shared" si="33"/>
        <v/>
      </c>
      <c r="AT182" s="2">
        <v>1.68</v>
      </c>
      <c r="AU182" s="5">
        <f t="shared" si="36"/>
        <v>231.88470000000001</v>
      </c>
      <c r="AV182" s="11">
        <f t="shared" si="30"/>
        <v>1.4709938522908991E-2</v>
      </c>
      <c r="AW182" s="5">
        <f t="shared" si="37"/>
        <v>14.70993852290899</v>
      </c>
    </row>
    <row r="183" spans="1:49" x14ac:dyDescent="0.25">
      <c r="A183" s="1" t="s">
        <v>222</v>
      </c>
      <c r="B183" s="1" t="s">
        <v>204</v>
      </c>
      <c r="C183" s="1" t="s">
        <v>205</v>
      </c>
      <c r="D183" s="1" t="s">
        <v>70</v>
      </c>
      <c r="E183" s="1" t="s">
        <v>82</v>
      </c>
      <c r="F183" s="1" t="s">
        <v>219</v>
      </c>
      <c r="G183" s="1" t="s">
        <v>64</v>
      </c>
      <c r="H183" s="1" t="s">
        <v>175</v>
      </c>
      <c r="I183" s="2">
        <v>10</v>
      </c>
      <c r="J183" s="2">
        <v>5.03</v>
      </c>
      <c r="K183" s="2">
        <f t="shared" si="34"/>
        <v>4.22</v>
      </c>
      <c r="L183" s="2">
        <f t="shared" si="35"/>
        <v>0.82</v>
      </c>
      <c r="P183" s="6">
        <v>1.94</v>
      </c>
      <c r="Q183" s="5">
        <v>751.75</v>
      </c>
      <c r="Z183" s="9">
        <v>2.2799999999999998</v>
      </c>
      <c r="AA183" s="5">
        <v>55.270049999999998</v>
      </c>
      <c r="AN183" s="5" t="str">
        <f t="shared" si="31"/>
        <v/>
      </c>
      <c r="AP183" s="5" t="str">
        <f t="shared" si="32"/>
        <v/>
      </c>
      <c r="AR183" s="5" t="str">
        <f t="shared" si="33"/>
        <v/>
      </c>
      <c r="AT183" s="2">
        <v>0.82</v>
      </c>
      <c r="AU183" s="5">
        <f t="shared" si="36"/>
        <v>807.02004999999997</v>
      </c>
      <c r="AV183" s="11">
        <f t="shared" si="30"/>
        <v>5.1194474332523617E-2</v>
      </c>
      <c r="AW183" s="5">
        <f t="shared" si="37"/>
        <v>51.194474332523619</v>
      </c>
    </row>
    <row r="184" spans="1:49" x14ac:dyDescent="0.25">
      <c r="A184" s="1" t="s">
        <v>223</v>
      </c>
      <c r="B184" s="1" t="s">
        <v>204</v>
      </c>
      <c r="C184" s="1" t="s">
        <v>205</v>
      </c>
      <c r="D184" s="1" t="s">
        <v>70</v>
      </c>
      <c r="E184" s="1" t="s">
        <v>81</v>
      </c>
      <c r="F184" s="1" t="s">
        <v>219</v>
      </c>
      <c r="G184" s="1" t="s">
        <v>64</v>
      </c>
      <c r="H184" s="1" t="s">
        <v>175</v>
      </c>
      <c r="I184" s="2">
        <v>78</v>
      </c>
      <c r="J184" s="2">
        <v>7.0000000000000007E-2</v>
      </c>
      <c r="K184" s="2">
        <f t="shared" si="34"/>
        <v>7.0000000000000007E-2</v>
      </c>
      <c r="L184" s="2">
        <f t="shared" si="35"/>
        <v>0</v>
      </c>
      <c r="P184" s="6">
        <v>7.0000000000000007E-2</v>
      </c>
      <c r="Q184" s="5">
        <v>27.125</v>
      </c>
      <c r="AN184" s="5" t="str">
        <f t="shared" si="31"/>
        <v/>
      </c>
      <c r="AP184" s="5" t="str">
        <f t="shared" si="32"/>
        <v/>
      </c>
      <c r="AR184" s="5" t="str">
        <f t="shared" si="33"/>
        <v/>
      </c>
      <c r="AU184" s="5">
        <f t="shared" si="36"/>
        <v>27.125</v>
      </c>
      <c r="AV184" s="11">
        <f t="shared" si="30"/>
        <v>1.7207132787713307E-3</v>
      </c>
      <c r="AW184" s="5">
        <f t="shared" si="37"/>
        <v>1.7207132787713306</v>
      </c>
    </row>
    <row r="185" spans="1:49" x14ac:dyDescent="0.25">
      <c r="A185" s="1" t="s">
        <v>223</v>
      </c>
      <c r="B185" s="1" t="s">
        <v>204</v>
      </c>
      <c r="C185" s="1" t="s">
        <v>205</v>
      </c>
      <c r="D185" s="1" t="s">
        <v>70</v>
      </c>
      <c r="E185" s="1" t="s">
        <v>90</v>
      </c>
      <c r="F185" s="1" t="s">
        <v>219</v>
      </c>
      <c r="G185" s="1" t="s">
        <v>64</v>
      </c>
      <c r="H185" s="1" t="s">
        <v>175</v>
      </c>
      <c r="I185" s="2">
        <v>78</v>
      </c>
      <c r="J185" s="2">
        <v>39.26</v>
      </c>
      <c r="K185" s="2">
        <f t="shared" si="34"/>
        <v>39.260000000000005</v>
      </c>
      <c r="L185" s="2">
        <f t="shared" si="35"/>
        <v>0</v>
      </c>
      <c r="P185" s="6">
        <v>38.200000000000003</v>
      </c>
      <c r="Q185" s="5">
        <v>14802.5</v>
      </c>
      <c r="R185" s="7">
        <v>1.06</v>
      </c>
      <c r="S185" s="5">
        <v>179.14</v>
      </c>
      <c r="AN185" s="5" t="str">
        <f t="shared" si="31"/>
        <v/>
      </c>
      <c r="AP185" s="5" t="str">
        <f t="shared" si="32"/>
        <v/>
      </c>
      <c r="AR185" s="5" t="str">
        <f t="shared" si="33"/>
        <v/>
      </c>
      <c r="AU185" s="5">
        <f t="shared" si="36"/>
        <v>14981.64</v>
      </c>
      <c r="AV185" s="11">
        <f t="shared" si="30"/>
        <v>0.95038182067361165</v>
      </c>
      <c r="AW185" s="5">
        <f t="shared" si="37"/>
        <v>950.38182067361163</v>
      </c>
    </row>
    <row r="186" spans="1:49" x14ac:dyDescent="0.25">
      <c r="A186" s="1" t="s">
        <v>223</v>
      </c>
      <c r="B186" s="1" t="s">
        <v>204</v>
      </c>
      <c r="C186" s="1" t="s">
        <v>205</v>
      </c>
      <c r="D186" s="1" t="s">
        <v>70</v>
      </c>
      <c r="E186" s="1" t="s">
        <v>66</v>
      </c>
      <c r="F186" s="1" t="s">
        <v>219</v>
      </c>
      <c r="G186" s="1" t="s">
        <v>64</v>
      </c>
      <c r="H186" s="1" t="s">
        <v>175</v>
      </c>
      <c r="I186" s="2">
        <v>78</v>
      </c>
      <c r="J186" s="2">
        <v>0.09</v>
      </c>
      <c r="K186" s="2">
        <f t="shared" si="34"/>
        <v>0.09</v>
      </c>
      <c r="L186" s="2">
        <f t="shared" si="35"/>
        <v>0</v>
      </c>
      <c r="P186" s="6">
        <v>0.08</v>
      </c>
      <c r="Q186" s="5">
        <v>31</v>
      </c>
      <c r="R186" s="7">
        <v>0.01</v>
      </c>
      <c r="S186" s="5">
        <v>1.69</v>
      </c>
      <c r="AN186" s="5" t="str">
        <f t="shared" si="31"/>
        <v/>
      </c>
      <c r="AP186" s="5" t="str">
        <f t="shared" si="32"/>
        <v/>
      </c>
      <c r="AR186" s="5" t="str">
        <f t="shared" si="33"/>
        <v/>
      </c>
      <c r="AU186" s="5">
        <f t="shared" si="36"/>
        <v>32.69</v>
      </c>
      <c r="AV186" s="11">
        <f t="shared" si="30"/>
        <v>2.0737370353192549E-3</v>
      </c>
      <c r="AW186" s="5">
        <f t="shared" si="37"/>
        <v>2.073737035319255</v>
      </c>
    </row>
    <row r="187" spans="1:49" x14ac:dyDescent="0.25">
      <c r="A187" s="1" t="s">
        <v>223</v>
      </c>
      <c r="B187" s="1" t="s">
        <v>204</v>
      </c>
      <c r="C187" s="1" t="s">
        <v>205</v>
      </c>
      <c r="D187" s="1" t="s">
        <v>70</v>
      </c>
      <c r="E187" s="1" t="s">
        <v>91</v>
      </c>
      <c r="F187" s="1" t="s">
        <v>219</v>
      </c>
      <c r="G187" s="1" t="s">
        <v>64</v>
      </c>
      <c r="H187" s="1" t="s">
        <v>175</v>
      </c>
      <c r="I187" s="2">
        <v>78</v>
      </c>
      <c r="J187" s="2">
        <v>0.09</v>
      </c>
      <c r="K187" s="2">
        <f t="shared" si="34"/>
        <v>0.09</v>
      </c>
      <c r="L187" s="2">
        <f t="shared" si="35"/>
        <v>0</v>
      </c>
      <c r="R187" s="7">
        <v>0.09</v>
      </c>
      <c r="S187" s="5">
        <v>15.21</v>
      </c>
      <c r="AN187" s="5" t="str">
        <f t="shared" si="31"/>
        <v/>
      </c>
      <c r="AP187" s="5" t="str">
        <f t="shared" si="32"/>
        <v/>
      </c>
      <c r="AR187" s="5" t="str">
        <f t="shared" si="33"/>
        <v/>
      </c>
      <c r="AU187" s="5">
        <f t="shared" si="36"/>
        <v>15.21</v>
      </c>
      <c r="AV187" s="11">
        <f t="shared" si="30"/>
        <v>9.6486816479675352E-4</v>
      </c>
      <c r="AW187" s="5">
        <f t="shared" si="37"/>
        <v>0.96486816479675352</v>
      </c>
    </row>
    <row r="188" spans="1:49" x14ac:dyDescent="0.25">
      <c r="A188" s="1" t="s">
        <v>223</v>
      </c>
      <c r="B188" s="1" t="s">
        <v>204</v>
      </c>
      <c r="C188" s="1" t="s">
        <v>205</v>
      </c>
      <c r="D188" s="1" t="s">
        <v>70</v>
      </c>
      <c r="E188" s="1" t="s">
        <v>92</v>
      </c>
      <c r="F188" s="1" t="s">
        <v>219</v>
      </c>
      <c r="G188" s="1" t="s">
        <v>64</v>
      </c>
      <c r="H188" s="1" t="s">
        <v>175</v>
      </c>
      <c r="I188" s="2">
        <v>78</v>
      </c>
      <c r="J188" s="2">
        <v>38.49</v>
      </c>
      <c r="K188" s="2">
        <f t="shared" si="34"/>
        <v>38.489999999999995</v>
      </c>
      <c r="L188" s="2">
        <f t="shared" si="35"/>
        <v>0</v>
      </c>
      <c r="P188" s="6">
        <v>8.18</v>
      </c>
      <c r="Q188" s="5">
        <v>3169.75</v>
      </c>
      <c r="R188" s="7">
        <v>30.31</v>
      </c>
      <c r="S188" s="5">
        <v>5122.3899999999994</v>
      </c>
      <c r="AN188" s="5" t="str">
        <f t="shared" si="31"/>
        <v/>
      </c>
      <c r="AP188" s="5" t="str">
        <f t="shared" si="32"/>
        <v/>
      </c>
      <c r="AR188" s="5" t="str">
        <f t="shared" si="33"/>
        <v/>
      </c>
      <c r="AU188" s="5">
        <f t="shared" si="36"/>
        <v>8292.14</v>
      </c>
      <c r="AV188" s="11">
        <f t="shared" si="30"/>
        <v>0.52602379382233733</v>
      </c>
      <c r="AW188" s="5">
        <f t="shared" si="37"/>
        <v>526.02379382233732</v>
      </c>
    </row>
    <row r="189" spans="1:49" x14ac:dyDescent="0.25">
      <c r="A189" s="1" t="s">
        <v>224</v>
      </c>
      <c r="B189" s="1" t="s">
        <v>204</v>
      </c>
      <c r="C189" s="1" t="s">
        <v>205</v>
      </c>
      <c r="D189" s="1" t="s">
        <v>70</v>
      </c>
      <c r="E189" s="1" t="s">
        <v>82</v>
      </c>
      <c r="F189" s="1" t="s">
        <v>219</v>
      </c>
      <c r="G189" s="1" t="s">
        <v>64</v>
      </c>
      <c r="H189" s="1" t="s">
        <v>175</v>
      </c>
      <c r="I189" s="2">
        <v>78</v>
      </c>
      <c r="J189" s="2">
        <v>7.0000000000000007E-2</v>
      </c>
      <c r="K189" s="2">
        <f t="shared" si="34"/>
        <v>7.0000000000000007E-2</v>
      </c>
      <c r="L189" s="2">
        <f t="shared" si="35"/>
        <v>0</v>
      </c>
      <c r="N189" s="4">
        <v>0.04</v>
      </c>
      <c r="O189" s="5">
        <v>17.7</v>
      </c>
      <c r="P189" s="6">
        <v>0.03</v>
      </c>
      <c r="Q189" s="5">
        <v>11.625</v>
      </c>
      <c r="AN189" s="5" t="str">
        <f t="shared" si="31"/>
        <v/>
      </c>
      <c r="AP189" s="5" t="str">
        <f t="shared" si="32"/>
        <v/>
      </c>
      <c r="AR189" s="5" t="str">
        <f t="shared" si="33"/>
        <v/>
      </c>
      <c r="AU189" s="5">
        <f t="shared" si="36"/>
        <v>29.324999999999999</v>
      </c>
      <c r="AV189" s="11">
        <f t="shared" si="30"/>
        <v>1.8602734341002494E-3</v>
      </c>
      <c r="AW189" s="5">
        <f t="shared" si="37"/>
        <v>1.8602734341002496</v>
      </c>
    </row>
    <row r="190" spans="1:49" x14ac:dyDescent="0.25">
      <c r="A190" s="1" t="s">
        <v>224</v>
      </c>
      <c r="B190" s="1" t="s">
        <v>204</v>
      </c>
      <c r="C190" s="1" t="s">
        <v>205</v>
      </c>
      <c r="D190" s="1" t="s">
        <v>70</v>
      </c>
      <c r="E190" s="1" t="s">
        <v>89</v>
      </c>
      <c r="F190" s="1" t="s">
        <v>219</v>
      </c>
      <c r="G190" s="1" t="s">
        <v>64</v>
      </c>
      <c r="H190" s="1" t="s">
        <v>175</v>
      </c>
      <c r="I190" s="2">
        <v>78</v>
      </c>
      <c r="J190" s="2">
        <v>38.94</v>
      </c>
      <c r="K190" s="2">
        <f t="shared" si="34"/>
        <v>38.93</v>
      </c>
      <c r="L190" s="2">
        <f t="shared" si="35"/>
        <v>0</v>
      </c>
      <c r="N190" s="4">
        <v>8.84</v>
      </c>
      <c r="O190" s="5">
        <v>3911.7</v>
      </c>
      <c r="P190" s="6">
        <v>26.61</v>
      </c>
      <c r="Q190" s="5">
        <v>10311.375</v>
      </c>
      <c r="R190" s="7">
        <v>3.48</v>
      </c>
      <c r="S190" s="5">
        <v>588.12</v>
      </c>
      <c r="AN190" s="5" t="str">
        <f t="shared" si="31"/>
        <v/>
      </c>
      <c r="AP190" s="5" t="str">
        <f t="shared" si="32"/>
        <v/>
      </c>
      <c r="AR190" s="5" t="str">
        <f t="shared" si="33"/>
        <v/>
      </c>
      <c r="AU190" s="5">
        <f t="shared" si="36"/>
        <v>14811.195000000002</v>
      </c>
      <c r="AV190" s="11">
        <f t="shared" si="30"/>
        <v>0.93956939763950376</v>
      </c>
      <c r="AW190" s="5">
        <f t="shared" si="37"/>
        <v>939.56939763950379</v>
      </c>
    </row>
    <row r="191" spans="1:49" x14ac:dyDescent="0.25">
      <c r="A191" s="1" t="s">
        <v>224</v>
      </c>
      <c r="B191" s="1" t="s">
        <v>204</v>
      </c>
      <c r="C191" s="1" t="s">
        <v>205</v>
      </c>
      <c r="D191" s="1" t="s">
        <v>70</v>
      </c>
      <c r="E191" s="1" t="s">
        <v>90</v>
      </c>
      <c r="F191" s="1" t="s">
        <v>219</v>
      </c>
      <c r="G191" s="1" t="s">
        <v>64</v>
      </c>
      <c r="H191" s="1" t="s">
        <v>175</v>
      </c>
      <c r="I191" s="2">
        <v>78</v>
      </c>
      <c r="J191" s="2">
        <v>0.09</v>
      </c>
      <c r="K191" s="2">
        <f t="shared" si="34"/>
        <v>9.0000000000000011E-2</v>
      </c>
      <c r="L191" s="2">
        <f t="shared" si="35"/>
        <v>0</v>
      </c>
      <c r="P191" s="6">
        <v>7.0000000000000007E-2</v>
      </c>
      <c r="Q191" s="5">
        <v>27.125</v>
      </c>
      <c r="R191" s="7">
        <v>0.02</v>
      </c>
      <c r="S191" s="5">
        <v>3.38</v>
      </c>
      <c r="AN191" s="5" t="str">
        <f t="shared" si="31"/>
        <v/>
      </c>
      <c r="AP191" s="5" t="str">
        <f t="shared" si="32"/>
        <v/>
      </c>
      <c r="AR191" s="5" t="str">
        <f t="shared" si="33"/>
        <v/>
      </c>
      <c r="AU191" s="5">
        <f t="shared" si="36"/>
        <v>30.504999999999999</v>
      </c>
      <c r="AV191" s="11">
        <f t="shared" si="30"/>
        <v>1.9351284265039423E-3</v>
      </c>
      <c r="AW191" s="5">
        <f t="shared" si="37"/>
        <v>1.9351284265039423</v>
      </c>
    </row>
    <row r="192" spans="1:49" x14ac:dyDescent="0.25">
      <c r="A192" s="1" t="s">
        <v>224</v>
      </c>
      <c r="B192" s="1" t="s">
        <v>204</v>
      </c>
      <c r="C192" s="1" t="s">
        <v>205</v>
      </c>
      <c r="D192" s="1" t="s">
        <v>70</v>
      </c>
      <c r="E192" s="1" t="s">
        <v>92</v>
      </c>
      <c r="F192" s="1" t="s">
        <v>219</v>
      </c>
      <c r="G192" s="1" t="s">
        <v>64</v>
      </c>
      <c r="H192" s="1" t="s">
        <v>175</v>
      </c>
      <c r="I192" s="2">
        <v>78</v>
      </c>
      <c r="J192" s="2">
        <v>0.09</v>
      </c>
      <c r="K192" s="2">
        <f t="shared" si="34"/>
        <v>0.09</v>
      </c>
      <c r="L192" s="2">
        <f t="shared" si="35"/>
        <v>0</v>
      </c>
      <c r="R192" s="7">
        <v>0.09</v>
      </c>
      <c r="S192" s="5">
        <v>15.21</v>
      </c>
      <c r="AN192" s="5" t="str">
        <f t="shared" si="31"/>
        <v/>
      </c>
      <c r="AP192" s="5" t="str">
        <f t="shared" si="32"/>
        <v/>
      </c>
      <c r="AR192" s="5" t="str">
        <f t="shared" si="33"/>
        <v/>
      </c>
      <c r="AU192" s="5">
        <f t="shared" si="36"/>
        <v>15.21</v>
      </c>
      <c r="AV192" s="11">
        <f t="shared" si="30"/>
        <v>9.6486816479675352E-4</v>
      </c>
      <c r="AW192" s="5">
        <f t="shared" si="37"/>
        <v>0.96486816479675352</v>
      </c>
    </row>
    <row r="193" spans="1:49" x14ac:dyDescent="0.25">
      <c r="A193" s="1" t="s">
        <v>224</v>
      </c>
      <c r="B193" s="1" t="s">
        <v>204</v>
      </c>
      <c r="C193" s="1" t="s">
        <v>205</v>
      </c>
      <c r="D193" s="1" t="s">
        <v>70</v>
      </c>
      <c r="E193" s="1" t="s">
        <v>93</v>
      </c>
      <c r="F193" s="1" t="s">
        <v>219</v>
      </c>
      <c r="G193" s="1" t="s">
        <v>64</v>
      </c>
      <c r="H193" s="1" t="s">
        <v>175</v>
      </c>
      <c r="I193" s="2">
        <v>78</v>
      </c>
      <c r="J193" s="2">
        <v>38.090000000000003</v>
      </c>
      <c r="K193" s="2">
        <f t="shared" si="34"/>
        <v>38.090000000000003</v>
      </c>
      <c r="L193" s="2">
        <f t="shared" si="35"/>
        <v>0</v>
      </c>
      <c r="N193" s="4">
        <v>2.44</v>
      </c>
      <c r="O193" s="5">
        <v>1079.7</v>
      </c>
      <c r="P193" s="6">
        <v>15.11</v>
      </c>
      <c r="Q193" s="5">
        <v>5855.125</v>
      </c>
      <c r="R193" s="7">
        <v>20.54</v>
      </c>
      <c r="S193" s="5">
        <v>3471.26</v>
      </c>
      <c r="AN193" s="5" t="str">
        <f t="shared" si="31"/>
        <v/>
      </c>
      <c r="AP193" s="5" t="str">
        <f t="shared" si="32"/>
        <v/>
      </c>
      <c r="AR193" s="5" t="str">
        <f t="shared" si="33"/>
        <v/>
      </c>
      <c r="AU193" s="5">
        <f t="shared" si="36"/>
        <v>10406.084999999999</v>
      </c>
      <c r="AV193" s="11">
        <f t="shared" si="30"/>
        <v>0.66012492680269708</v>
      </c>
      <c r="AW193" s="5">
        <f t="shared" si="37"/>
        <v>660.12492680269702</v>
      </c>
    </row>
    <row r="194" spans="1:49" x14ac:dyDescent="0.25">
      <c r="A194" s="1" t="s">
        <v>225</v>
      </c>
      <c r="B194" s="1" t="s">
        <v>167</v>
      </c>
      <c r="C194" s="1" t="s">
        <v>168</v>
      </c>
      <c r="D194" s="1" t="s">
        <v>169</v>
      </c>
      <c r="E194" s="1" t="s">
        <v>78</v>
      </c>
      <c r="F194" s="1" t="s">
        <v>226</v>
      </c>
      <c r="G194" s="1" t="s">
        <v>64</v>
      </c>
      <c r="H194" s="1" t="s">
        <v>175</v>
      </c>
      <c r="I194" s="2">
        <v>628</v>
      </c>
      <c r="J194" s="2">
        <v>39.67</v>
      </c>
      <c r="K194" s="2">
        <f t="shared" si="34"/>
        <v>39.729999999999997</v>
      </c>
      <c r="L194" s="2">
        <f t="shared" si="35"/>
        <v>0</v>
      </c>
      <c r="AG194" s="2">
        <v>39.729999999999997</v>
      </c>
      <c r="AH194" s="5">
        <v>3431.0827599999998</v>
      </c>
      <c r="AN194" s="5" t="str">
        <f t="shared" si="31"/>
        <v/>
      </c>
      <c r="AP194" s="5" t="str">
        <f t="shared" si="32"/>
        <v/>
      </c>
      <c r="AR194" s="5" t="str">
        <f t="shared" si="33"/>
        <v/>
      </c>
      <c r="AU194" s="5">
        <f t="shared" si="36"/>
        <v>3431.0827599999998</v>
      </c>
      <c r="AV194" s="11">
        <f t="shared" si="30"/>
        <v>0.2176556558781709</v>
      </c>
      <c r="AW194" s="5">
        <f t="shared" si="37"/>
        <v>217.6556558781709</v>
      </c>
    </row>
    <row r="195" spans="1:49" x14ac:dyDescent="0.25">
      <c r="A195" s="1" t="s">
        <v>225</v>
      </c>
      <c r="B195" s="1" t="s">
        <v>167</v>
      </c>
      <c r="C195" s="1" t="s">
        <v>168</v>
      </c>
      <c r="D195" s="1" t="s">
        <v>169</v>
      </c>
      <c r="E195" s="1" t="s">
        <v>79</v>
      </c>
      <c r="F195" s="1" t="s">
        <v>226</v>
      </c>
      <c r="G195" s="1" t="s">
        <v>64</v>
      </c>
      <c r="H195" s="1" t="s">
        <v>175</v>
      </c>
      <c r="I195" s="2">
        <v>628</v>
      </c>
      <c r="J195" s="2">
        <v>37.380000000000003</v>
      </c>
      <c r="K195" s="2">
        <f t="shared" si="34"/>
        <v>33.81</v>
      </c>
      <c r="L195" s="2">
        <f t="shared" si="35"/>
        <v>0</v>
      </c>
      <c r="AG195" s="2">
        <v>33.81</v>
      </c>
      <c r="AH195" s="5">
        <v>2919.8317189999998</v>
      </c>
      <c r="AN195" s="5" t="str">
        <f t="shared" si="31"/>
        <v/>
      </c>
      <c r="AP195" s="5" t="str">
        <f t="shared" si="32"/>
        <v/>
      </c>
      <c r="AR195" s="5" t="str">
        <f t="shared" si="33"/>
        <v/>
      </c>
      <c r="AU195" s="5">
        <f t="shared" si="36"/>
        <v>2919.8317189999998</v>
      </c>
      <c r="AV195" s="11">
        <f t="shared" ref="AV195:AV258" si="38">(AU195/$AU$343)*100</f>
        <v>0.18522371283542929</v>
      </c>
      <c r="AW195" s="5">
        <f t="shared" si="37"/>
        <v>185.2237128354293</v>
      </c>
    </row>
    <row r="196" spans="1:49" x14ac:dyDescent="0.25">
      <c r="A196" s="1" t="s">
        <v>225</v>
      </c>
      <c r="B196" s="1" t="s">
        <v>167</v>
      </c>
      <c r="C196" s="1" t="s">
        <v>168</v>
      </c>
      <c r="D196" s="1" t="s">
        <v>169</v>
      </c>
      <c r="E196" s="1" t="s">
        <v>80</v>
      </c>
      <c r="F196" s="1" t="s">
        <v>226</v>
      </c>
      <c r="G196" s="1" t="s">
        <v>64</v>
      </c>
      <c r="H196" s="1" t="s">
        <v>175</v>
      </c>
      <c r="I196" s="2">
        <v>628</v>
      </c>
      <c r="J196" s="2">
        <v>39.15</v>
      </c>
      <c r="K196" s="2">
        <f t="shared" si="34"/>
        <v>39.790000000000006</v>
      </c>
      <c r="L196" s="2">
        <f t="shared" si="35"/>
        <v>0</v>
      </c>
      <c r="N196" s="4">
        <v>17.29</v>
      </c>
      <c r="O196" s="5">
        <v>7650.8249999999998</v>
      </c>
      <c r="P196" s="6">
        <v>21.8</v>
      </c>
      <c r="Q196" s="5">
        <v>8447.5</v>
      </c>
      <c r="R196" s="7">
        <v>0.06</v>
      </c>
      <c r="S196" s="5">
        <v>10.14</v>
      </c>
      <c r="AG196" s="2">
        <v>0.64</v>
      </c>
      <c r="AH196" s="5">
        <v>55.27</v>
      </c>
      <c r="AN196" s="5" t="str">
        <f t="shared" si="31"/>
        <v/>
      </c>
      <c r="AP196" s="5" t="str">
        <f t="shared" si="32"/>
        <v/>
      </c>
      <c r="AR196" s="5" t="str">
        <f t="shared" si="33"/>
        <v/>
      </c>
      <c r="AU196" s="5">
        <f t="shared" si="36"/>
        <v>16163.735000000001</v>
      </c>
      <c r="AV196" s="11">
        <f t="shared" si="38"/>
        <v>1.0253697124070382</v>
      </c>
      <c r="AW196" s="5">
        <f t="shared" si="37"/>
        <v>1025.3697124070382</v>
      </c>
    </row>
    <row r="197" spans="1:49" x14ac:dyDescent="0.25">
      <c r="A197" s="1" t="s">
        <v>225</v>
      </c>
      <c r="B197" s="1" t="s">
        <v>167</v>
      </c>
      <c r="C197" s="1" t="s">
        <v>168</v>
      </c>
      <c r="D197" s="1" t="s">
        <v>169</v>
      </c>
      <c r="E197" s="1" t="s">
        <v>84</v>
      </c>
      <c r="F197" s="1" t="s">
        <v>226</v>
      </c>
      <c r="G197" s="1" t="s">
        <v>64</v>
      </c>
      <c r="H197" s="1" t="s">
        <v>175</v>
      </c>
      <c r="I197" s="2">
        <v>628</v>
      </c>
      <c r="J197" s="2">
        <v>37.89</v>
      </c>
      <c r="K197" s="2">
        <f t="shared" si="34"/>
        <v>36.149999999999991</v>
      </c>
      <c r="L197" s="2">
        <f t="shared" si="35"/>
        <v>1.73</v>
      </c>
      <c r="N197" s="4">
        <v>12.34</v>
      </c>
      <c r="O197" s="5">
        <v>5460.45</v>
      </c>
      <c r="P197" s="6">
        <v>21.9</v>
      </c>
      <c r="Q197" s="5">
        <v>8486.25</v>
      </c>
      <c r="R197" s="7">
        <v>1.91</v>
      </c>
      <c r="S197" s="5">
        <v>322.79000000000002</v>
      </c>
      <c r="AN197" s="5" t="str">
        <f t="shared" si="31"/>
        <v/>
      </c>
      <c r="AO197" s="3">
        <v>0.49</v>
      </c>
      <c r="AP197" s="5">
        <f t="shared" si="32"/>
        <v>1416.1</v>
      </c>
      <c r="AR197" s="5" t="str">
        <f t="shared" si="33"/>
        <v/>
      </c>
      <c r="AS197" s="2">
        <v>1.24</v>
      </c>
      <c r="AU197" s="5">
        <f t="shared" si="36"/>
        <v>14269.490000000002</v>
      </c>
      <c r="AV197" s="11">
        <f t="shared" si="38"/>
        <v>0.9052055640292983</v>
      </c>
      <c r="AW197" s="5">
        <f t="shared" si="37"/>
        <v>905.20556402929833</v>
      </c>
    </row>
    <row r="198" spans="1:49" x14ac:dyDescent="0.25">
      <c r="A198" s="1" t="s">
        <v>225</v>
      </c>
      <c r="B198" s="1" t="s">
        <v>167</v>
      </c>
      <c r="C198" s="1" t="s">
        <v>168</v>
      </c>
      <c r="D198" s="1" t="s">
        <v>169</v>
      </c>
      <c r="E198" s="1" t="s">
        <v>83</v>
      </c>
      <c r="F198" s="1" t="s">
        <v>226</v>
      </c>
      <c r="G198" s="1" t="s">
        <v>64</v>
      </c>
      <c r="H198" s="1" t="s">
        <v>175</v>
      </c>
      <c r="I198" s="2">
        <v>628</v>
      </c>
      <c r="J198" s="2">
        <v>37.64</v>
      </c>
      <c r="K198" s="2">
        <f t="shared" si="34"/>
        <v>35.799999999999997</v>
      </c>
      <c r="L198" s="2">
        <f t="shared" si="35"/>
        <v>1.83</v>
      </c>
      <c r="N198" s="4">
        <v>13.59</v>
      </c>
      <c r="O198" s="5">
        <v>6013.5749999999998</v>
      </c>
      <c r="P198" s="6">
        <v>18.149999999999999</v>
      </c>
      <c r="Q198" s="5">
        <v>7033.1249999999991</v>
      </c>
      <c r="R198" s="7">
        <v>4.0599999999999996</v>
      </c>
      <c r="S198" s="5">
        <v>686.14</v>
      </c>
      <c r="AN198" s="5" t="str">
        <f t="shared" si="31"/>
        <v/>
      </c>
      <c r="AO198" s="3">
        <v>0.5</v>
      </c>
      <c r="AP198" s="5">
        <f t="shared" si="32"/>
        <v>1445</v>
      </c>
      <c r="AR198" s="5" t="str">
        <f t="shared" si="33"/>
        <v/>
      </c>
      <c r="AS198" s="2">
        <v>1.33</v>
      </c>
      <c r="AU198" s="5">
        <f t="shared" si="36"/>
        <v>13732.839999999998</v>
      </c>
      <c r="AV198" s="11">
        <f t="shared" si="38"/>
        <v>0.8711624015941779</v>
      </c>
      <c r="AW198" s="5">
        <f t="shared" si="37"/>
        <v>871.16240159417782</v>
      </c>
    </row>
    <row r="199" spans="1:49" x14ac:dyDescent="0.25">
      <c r="A199" s="1" t="s">
        <v>225</v>
      </c>
      <c r="B199" s="1" t="s">
        <v>167</v>
      </c>
      <c r="C199" s="1" t="s">
        <v>168</v>
      </c>
      <c r="D199" s="1" t="s">
        <v>169</v>
      </c>
      <c r="E199" s="1" t="s">
        <v>62</v>
      </c>
      <c r="F199" s="1" t="s">
        <v>226</v>
      </c>
      <c r="G199" s="1" t="s">
        <v>64</v>
      </c>
      <c r="H199" s="1" t="s">
        <v>175</v>
      </c>
      <c r="I199" s="2">
        <v>628</v>
      </c>
      <c r="J199" s="2">
        <v>40.049999999999997</v>
      </c>
      <c r="K199" s="2">
        <f t="shared" si="34"/>
        <v>40</v>
      </c>
      <c r="L199" s="2">
        <f t="shared" si="35"/>
        <v>0</v>
      </c>
      <c r="N199" s="4">
        <v>3.29</v>
      </c>
      <c r="O199" s="5">
        <v>1455.825</v>
      </c>
      <c r="P199" s="6">
        <v>29.46</v>
      </c>
      <c r="Q199" s="5">
        <v>11415.75</v>
      </c>
      <c r="R199" s="7">
        <v>7.25</v>
      </c>
      <c r="S199" s="5">
        <v>1225.25</v>
      </c>
      <c r="AN199" s="5" t="str">
        <f t="shared" si="31"/>
        <v/>
      </c>
      <c r="AP199" s="5" t="str">
        <f t="shared" si="32"/>
        <v/>
      </c>
      <c r="AR199" s="5" t="str">
        <f t="shared" si="33"/>
        <v/>
      </c>
      <c r="AU199" s="5">
        <f t="shared" si="36"/>
        <v>14096.825000000001</v>
      </c>
      <c r="AV199" s="11">
        <f t="shared" si="38"/>
        <v>0.89425231211117651</v>
      </c>
      <c r="AW199" s="5">
        <f t="shared" si="37"/>
        <v>894.25231211117659</v>
      </c>
    </row>
    <row r="200" spans="1:49" x14ac:dyDescent="0.25">
      <c r="A200" s="1" t="s">
        <v>225</v>
      </c>
      <c r="B200" s="1" t="s">
        <v>167</v>
      </c>
      <c r="C200" s="1" t="s">
        <v>168</v>
      </c>
      <c r="D200" s="1" t="s">
        <v>169</v>
      </c>
      <c r="E200" s="1" t="s">
        <v>81</v>
      </c>
      <c r="F200" s="1" t="s">
        <v>226</v>
      </c>
      <c r="G200" s="1" t="s">
        <v>64</v>
      </c>
      <c r="H200" s="1" t="s">
        <v>175</v>
      </c>
      <c r="I200" s="2">
        <v>628</v>
      </c>
      <c r="J200" s="2">
        <v>38.549999999999997</v>
      </c>
      <c r="K200" s="2">
        <f t="shared" si="34"/>
        <v>0.37</v>
      </c>
      <c r="L200" s="2">
        <f t="shared" si="35"/>
        <v>0</v>
      </c>
      <c r="AG200" s="2">
        <v>0.37</v>
      </c>
      <c r="AH200" s="5">
        <v>31.953199999999999</v>
      </c>
      <c r="AN200" s="5" t="str">
        <f t="shared" si="31"/>
        <v/>
      </c>
      <c r="AP200" s="5" t="str">
        <f t="shared" si="32"/>
        <v/>
      </c>
      <c r="AR200" s="5" t="str">
        <f t="shared" si="33"/>
        <v/>
      </c>
      <c r="AU200" s="5">
        <f t="shared" si="36"/>
        <v>31.953199999999999</v>
      </c>
      <c r="AV200" s="11">
        <f t="shared" si="38"/>
        <v>2.026997070570915E-3</v>
      </c>
      <c r="AW200" s="5">
        <f t="shared" si="37"/>
        <v>2.026997070570915</v>
      </c>
    </row>
    <row r="201" spans="1:49" x14ac:dyDescent="0.25">
      <c r="A201" s="1" t="s">
        <v>225</v>
      </c>
      <c r="B201" s="1" t="s">
        <v>167</v>
      </c>
      <c r="C201" s="1" t="s">
        <v>168</v>
      </c>
      <c r="D201" s="1" t="s">
        <v>169</v>
      </c>
      <c r="E201" s="1" t="s">
        <v>66</v>
      </c>
      <c r="F201" s="1" t="s">
        <v>226</v>
      </c>
      <c r="G201" s="1" t="s">
        <v>64</v>
      </c>
      <c r="H201" s="1" t="s">
        <v>175</v>
      </c>
      <c r="I201" s="2">
        <v>628</v>
      </c>
      <c r="J201" s="2">
        <v>40.01</v>
      </c>
      <c r="K201" s="2">
        <f t="shared" si="34"/>
        <v>40</v>
      </c>
      <c r="L201" s="2">
        <f t="shared" si="35"/>
        <v>0</v>
      </c>
      <c r="N201" s="4">
        <v>4.38</v>
      </c>
      <c r="O201" s="5">
        <v>1938.15</v>
      </c>
      <c r="P201" s="6">
        <v>34.26</v>
      </c>
      <c r="Q201" s="5">
        <v>13275.75</v>
      </c>
      <c r="R201" s="7">
        <v>1.36</v>
      </c>
      <c r="S201" s="5">
        <v>229.84</v>
      </c>
      <c r="AN201" s="5" t="str">
        <f t="shared" si="31"/>
        <v/>
      </c>
      <c r="AP201" s="5" t="str">
        <f t="shared" si="32"/>
        <v/>
      </c>
      <c r="AR201" s="5" t="str">
        <f t="shared" si="33"/>
        <v/>
      </c>
      <c r="AU201" s="5">
        <f t="shared" si="36"/>
        <v>15443.74</v>
      </c>
      <c r="AV201" s="11">
        <f t="shared" si="38"/>
        <v>0.97969579693610864</v>
      </c>
      <c r="AW201" s="5">
        <f t="shared" si="37"/>
        <v>979.69579693610865</v>
      </c>
    </row>
    <row r="202" spans="1:49" x14ac:dyDescent="0.25">
      <c r="A202" s="1" t="s">
        <v>225</v>
      </c>
      <c r="B202" s="1" t="s">
        <v>167</v>
      </c>
      <c r="C202" s="1" t="s">
        <v>168</v>
      </c>
      <c r="D202" s="1" t="s">
        <v>169</v>
      </c>
      <c r="E202" s="1" t="s">
        <v>114</v>
      </c>
      <c r="F202" s="1" t="s">
        <v>226</v>
      </c>
      <c r="G202" s="1" t="s">
        <v>64</v>
      </c>
      <c r="H202" s="1" t="s">
        <v>175</v>
      </c>
      <c r="I202" s="2">
        <v>628</v>
      </c>
      <c r="J202" s="2">
        <v>36.54</v>
      </c>
      <c r="K202" s="2">
        <f t="shared" si="34"/>
        <v>34.71</v>
      </c>
      <c r="L202" s="2">
        <f t="shared" si="35"/>
        <v>1.83</v>
      </c>
      <c r="N202" s="4">
        <v>19.190000000000001</v>
      </c>
      <c r="O202" s="5">
        <v>8491.5750000000007</v>
      </c>
      <c r="P202" s="6">
        <v>15.51</v>
      </c>
      <c r="Q202" s="5">
        <v>6010.125</v>
      </c>
      <c r="R202" s="7">
        <v>0.01</v>
      </c>
      <c r="S202" s="5">
        <v>1.69</v>
      </c>
      <c r="AN202" s="5" t="str">
        <f t="shared" si="31"/>
        <v/>
      </c>
      <c r="AO202" s="3">
        <v>0.5</v>
      </c>
      <c r="AP202" s="5">
        <f t="shared" si="32"/>
        <v>1445</v>
      </c>
      <c r="AR202" s="5" t="str">
        <f t="shared" si="33"/>
        <v/>
      </c>
      <c r="AS202" s="2">
        <v>1.33</v>
      </c>
      <c r="AU202" s="5">
        <f t="shared" si="36"/>
        <v>14503.390000000001</v>
      </c>
      <c r="AV202" s="11">
        <f t="shared" si="38"/>
        <v>0.92004334599813198</v>
      </c>
      <c r="AW202" s="5">
        <f t="shared" si="37"/>
        <v>920.04334599813194</v>
      </c>
    </row>
    <row r="203" spans="1:49" x14ac:dyDescent="0.25">
      <c r="A203" s="1" t="s">
        <v>225</v>
      </c>
      <c r="B203" s="1" t="s">
        <v>167</v>
      </c>
      <c r="C203" s="1" t="s">
        <v>168</v>
      </c>
      <c r="D203" s="1" t="s">
        <v>169</v>
      </c>
      <c r="E203" s="1" t="s">
        <v>105</v>
      </c>
      <c r="F203" s="1" t="s">
        <v>226</v>
      </c>
      <c r="G203" s="1" t="s">
        <v>64</v>
      </c>
      <c r="H203" s="1" t="s">
        <v>175</v>
      </c>
      <c r="I203" s="2">
        <v>628</v>
      </c>
      <c r="J203" s="2">
        <v>34.69</v>
      </c>
      <c r="K203" s="2">
        <f t="shared" si="34"/>
        <v>32.840000000000003</v>
      </c>
      <c r="L203" s="2">
        <f t="shared" si="35"/>
        <v>1.84</v>
      </c>
      <c r="N203" s="4">
        <v>15.31</v>
      </c>
      <c r="O203" s="5">
        <v>6774.6750000000002</v>
      </c>
      <c r="P203" s="6">
        <v>14.58</v>
      </c>
      <c r="Q203" s="5">
        <v>5649.75</v>
      </c>
      <c r="R203" s="7">
        <v>2.95</v>
      </c>
      <c r="S203" s="5">
        <v>498.55</v>
      </c>
      <c r="AN203" s="5" t="str">
        <f t="shared" si="31"/>
        <v/>
      </c>
      <c r="AO203" s="3">
        <v>0.49</v>
      </c>
      <c r="AP203" s="5">
        <f t="shared" si="32"/>
        <v>1416.1</v>
      </c>
      <c r="AR203" s="5" t="str">
        <f t="shared" si="33"/>
        <v/>
      </c>
      <c r="AS203" s="2">
        <v>1.35</v>
      </c>
      <c r="AU203" s="5">
        <f t="shared" si="36"/>
        <v>12922.974999999999</v>
      </c>
      <c r="AV203" s="11">
        <f t="shared" si="38"/>
        <v>0.81978745377806195</v>
      </c>
      <c r="AW203" s="5">
        <f t="shared" si="37"/>
        <v>819.78745377806194</v>
      </c>
    </row>
    <row r="204" spans="1:49" x14ac:dyDescent="0.25">
      <c r="A204" s="1" t="s">
        <v>225</v>
      </c>
      <c r="B204" s="1" t="s">
        <v>167</v>
      </c>
      <c r="C204" s="1" t="s">
        <v>168</v>
      </c>
      <c r="D204" s="1" t="s">
        <v>169</v>
      </c>
      <c r="E204" s="1" t="s">
        <v>91</v>
      </c>
      <c r="F204" s="1" t="s">
        <v>226</v>
      </c>
      <c r="G204" s="1" t="s">
        <v>64</v>
      </c>
      <c r="H204" s="1" t="s">
        <v>175</v>
      </c>
      <c r="I204" s="2">
        <v>628</v>
      </c>
      <c r="J204" s="2">
        <v>39.08</v>
      </c>
      <c r="K204" s="2">
        <f t="shared" si="34"/>
        <v>39.08</v>
      </c>
      <c r="L204" s="2">
        <f t="shared" si="35"/>
        <v>0</v>
      </c>
      <c r="N204" s="4">
        <v>7.55</v>
      </c>
      <c r="O204" s="5">
        <v>3340.875</v>
      </c>
      <c r="P204" s="6">
        <v>21.08</v>
      </c>
      <c r="Q204" s="5">
        <v>8168.4999999999991</v>
      </c>
      <c r="R204" s="7">
        <v>10.45</v>
      </c>
      <c r="S204" s="5">
        <v>1766.05</v>
      </c>
      <c r="AN204" s="5" t="str">
        <f t="shared" si="31"/>
        <v/>
      </c>
      <c r="AP204" s="5" t="str">
        <f t="shared" si="32"/>
        <v/>
      </c>
      <c r="AR204" s="5" t="str">
        <f t="shared" si="33"/>
        <v/>
      </c>
      <c r="AU204" s="5">
        <f t="shared" si="36"/>
        <v>13275.424999999999</v>
      </c>
      <c r="AV204" s="11">
        <f t="shared" si="38"/>
        <v>0.84214562502609724</v>
      </c>
      <c r="AW204" s="5">
        <f t="shared" si="37"/>
        <v>842.14562502609726</v>
      </c>
    </row>
    <row r="205" spans="1:49" x14ac:dyDescent="0.25">
      <c r="A205" s="1" t="s">
        <v>225</v>
      </c>
      <c r="B205" s="1" t="s">
        <v>167</v>
      </c>
      <c r="C205" s="1" t="s">
        <v>168</v>
      </c>
      <c r="D205" s="1" t="s">
        <v>169</v>
      </c>
      <c r="E205" s="1" t="s">
        <v>82</v>
      </c>
      <c r="F205" s="1" t="s">
        <v>226</v>
      </c>
      <c r="G205" s="1" t="s">
        <v>64</v>
      </c>
      <c r="H205" s="1" t="s">
        <v>175</v>
      </c>
      <c r="I205" s="2">
        <v>628</v>
      </c>
      <c r="J205" s="2">
        <v>42.03</v>
      </c>
      <c r="K205" s="2">
        <f t="shared" si="34"/>
        <v>4.0199999999999996</v>
      </c>
      <c r="L205" s="2">
        <f t="shared" si="35"/>
        <v>0</v>
      </c>
      <c r="AG205" s="2">
        <v>4.0199999999999996</v>
      </c>
      <c r="AH205" s="5">
        <v>347.16719999999998</v>
      </c>
      <c r="AN205" s="5" t="str">
        <f t="shared" si="31"/>
        <v/>
      </c>
      <c r="AP205" s="5" t="str">
        <f t="shared" si="32"/>
        <v/>
      </c>
      <c r="AR205" s="5" t="str">
        <f t="shared" si="33"/>
        <v/>
      </c>
      <c r="AU205" s="5">
        <f t="shared" si="36"/>
        <v>347.16719999999998</v>
      </c>
      <c r="AV205" s="11">
        <f t="shared" si="38"/>
        <v>2.2023049253229943E-2</v>
      </c>
      <c r="AW205" s="5">
        <f t="shared" si="37"/>
        <v>22.023049253229942</v>
      </c>
    </row>
    <row r="206" spans="1:49" x14ac:dyDescent="0.25">
      <c r="A206" s="1" t="s">
        <v>227</v>
      </c>
      <c r="B206" s="1" t="s">
        <v>228</v>
      </c>
      <c r="C206" s="1" t="s">
        <v>229</v>
      </c>
      <c r="D206" s="1" t="s">
        <v>230</v>
      </c>
      <c r="E206" s="1" t="s">
        <v>83</v>
      </c>
      <c r="F206" s="1" t="s">
        <v>140</v>
      </c>
      <c r="G206" s="1" t="s">
        <v>64</v>
      </c>
      <c r="H206" s="1" t="s">
        <v>175</v>
      </c>
      <c r="I206" s="2">
        <v>78</v>
      </c>
      <c r="J206" s="2">
        <v>7.0000000000000007E-2</v>
      </c>
      <c r="K206" s="2">
        <f t="shared" si="34"/>
        <v>7.0000000000000007E-2</v>
      </c>
      <c r="L206" s="2">
        <f t="shared" si="35"/>
        <v>0</v>
      </c>
      <c r="N206" s="4">
        <v>7.0000000000000007E-2</v>
      </c>
      <c r="O206" s="5">
        <v>30.975000000000001</v>
      </c>
      <c r="AN206" s="5" t="str">
        <f t="shared" si="31"/>
        <v/>
      </c>
      <c r="AP206" s="5" t="str">
        <f t="shared" si="32"/>
        <v/>
      </c>
      <c r="AR206" s="5" t="str">
        <f t="shared" si="33"/>
        <v/>
      </c>
      <c r="AU206" s="5">
        <f t="shared" si="36"/>
        <v>30.975000000000001</v>
      </c>
      <c r="AV206" s="11">
        <f t="shared" si="38"/>
        <v>1.9649435505969389E-3</v>
      </c>
      <c r="AW206" s="5">
        <f t="shared" si="37"/>
        <v>1.9649435505969388</v>
      </c>
    </row>
    <row r="207" spans="1:49" x14ac:dyDescent="0.25">
      <c r="A207" s="1" t="s">
        <v>227</v>
      </c>
      <c r="B207" s="1" t="s">
        <v>228</v>
      </c>
      <c r="C207" s="1" t="s">
        <v>229</v>
      </c>
      <c r="D207" s="1" t="s">
        <v>230</v>
      </c>
      <c r="E207" s="1" t="s">
        <v>114</v>
      </c>
      <c r="F207" s="1" t="s">
        <v>140</v>
      </c>
      <c r="G207" s="1" t="s">
        <v>64</v>
      </c>
      <c r="H207" s="1" t="s">
        <v>175</v>
      </c>
      <c r="I207" s="2">
        <v>78</v>
      </c>
      <c r="J207" s="2">
        <v>39.369999999999997</v>
      </c>
      <c r="K207" s="2">
        <f t="shared" si="34"/>
        <v>37.43</v>
      </c>
      <c r="L207" s="2">
        <f t="shared" si="35"/>
        <v>1.94</v>
      </c>
      <c r="N207" s="4">
        <v>16.11</v>
      </c>
      <c r="O207" s="5">
        <v>7128.6750000000002</v>
      </c>
      <c r="P207" s="6">
        <v>21.32</v>
      </c>
      <c r="Q207" s="5">
        <v>8261.5</v>
      </c>
      <c r="AN207" s="5" t="str">
        <f t="shared" ref="AN207:AN252" si="39">IF(AM207&gt;0,AM207*$AN$1,"")</f>
        <v/>
      </c>
      <c r="AO207" s="3">
        <v>0.5</v>
      </c>
      <c r="AP207" s="5">
        <f t="shared" ref="AP207:AP252" si="40">IF(AO207&gt;0,AO207*$AP$1,"")</f>
        <v>1445</v>
      </c>
      <c r="AR207" s="5" t="str">
        <f t="shared" ref="AR207:AR252" si="41">IF(AQ207&gt;0,AQ207*$AR$1,"")</f>
        <v/>
      </c>
      <c r="AS207" s="2">
        <v>1.44</v>
      </c>
      <c r="AU207" s="5">
        <f t="shared" si="36"/>
        <v>15390.174999999999</v>
      </c>
      <c r="AV207" s="11">
        <f t="shared" si="38"/>
        <v>0.97629782433602075</v>
      </c>
      <c r="AW207" s="5">
        <f t="shared" si="37"/>
        <v>976.29782433602077</v>
      </c>
    </row>
    <row r="208" spans="1:49" x14ac:dyDescent="0.25">
      <c r="A208" s="1" t="s">
        <v>227</v>
      </c>
      <c r="B208" s="1" t="s">
        <v>228</v>
      </c>
      <c r="C208" s="1" t="s">
        <v>229</v>
      </c>
      <c r="D208" s="1" t="s">
        <v>230</v>
      </c>
      <c r="E208" s="1" t="s">
        <v>105</v>
      </c>
      <c r="F208" s="1" t="s">
        <v>140</v>
      </c>
      <c r="G208" s="1" t="s">
        <v>64</v>
      </c>
      <c r="H208" s="1" t="s">
        <v>175</v>
      </c>
      <c r="I208" s="2">
        <v>78</v>
      </c>
      <c r="J208" s="2">
        <v>38.57</v>
      </c>
      <c r="K208" s="2">
        <f t="shared" si="34"/>
        <v>36.739999999999995</v>
      </c>
      <c r="L208" s="2">
        <f t="shared" si="35"/>
        <v>1.83</v>
      </c>
      <c r="N208" s="4">
        <v>6.87</v>
      </c>
      <c r="O208" s="5">
        <v>3039.9749999999999</v>
      </c>
      <c r="P208" s="6">
        <v>28.21</v>
      </c>
      <c r="Q208" s="5">
        <v>10931.375</v>
      </c>
      <c r="R208" s="7">
        <v>1.66</v>
      </c>
      <c r="S208" s="5">
        <v>280.54000000000002</v>
      </c>
      <c r="AN208" s="5" t="str">
        <f t="shared" si="39"/>
        <v/>
      </c>
      <c r="AO208" s="3">
        <v>0.49</v>
      </c>
      <c r="AP208" s="5">
        <f t="shared" si="40"/>
        <v>1416.1</v>
      </c>
      <c r="AR208" s="5" t="str">
        <f t="shared" si="41"/>
        <v/>
      </c>
      <c r="AS208" s="2">
        <v>1.34</v>
      </c>
      <c r="AU208" s="5">
        <f t="shared" si="36"/>
        <v>14251.890000000001</v>
      </c>
      <c r="AV208" s="11">
        <f t="shared" si="38"/>
        <v>0.90408908278666689</v>
      </c>
      <c r="AW208" s="5">
        <f t="shared" si="37"/>
        <v>904.08908278666684</v>
      </c>
    </row>
    <row r="209" spans="1:49" x14ac:dyDescent="0.25">
      <c r="A209" s="1" t="s">
        <v>231</v>
      </c>
      <c r="B209" s="1" t="s">
        <v>228</v>
      </c>
      <c r="C209" s="1" t="s">
        <v>229</v>
      </c>
      <c r="D209" s="1" t="s">
        <v>230</v>
      </c>
      <c r="E209" s="1" t="s">
        <v>62</v>
      </c>
      <c r="F209" s="1" t="s">
        <v>140</v>
      </c>
      <c r="G209" s="1" t="s">
        <v>64</v>
      </c>
      <c r="H209" s="1" t="s">
        <v>175</v>
      </c>
      <c r="I209" s="2">
        <v>78</v>
      </c>
      <c r="J209" s="2">
        <v>7.0000000000000007E-2</v>
      </c>
      <c r="K209" s="2">
        <f t="shared" ref="K209:K254" si="42">SUM(N209,P209,R209,T209,V209,X209,Z209,AB209,AE209,AI209,AK209,AX209,AZ209,BB209,BD209,AG209)</f>
        <v>6.9999999999999993E-2</v>
      </c>
      <c r="L209" s="2">
        <f t="shared" ref="L209:L254" si="43">SUM(M209,AD209,AM209,AO209,AQ209,AS209,AT209)</f>
        <v>0</v>
      </c>
      <c r="N209" s="4">
        <v>0.06</v>
      </c>
      <c r="O209" s="5">
        <v>26.55</v>
      </c>
      <c r="P209" s="6">
        <v>0.01</v>
      </c>
      <c r="Q209" s="5">
        <v>3.875</v>
      </c>
      <c r="AN209" s="5" t="str">
        <f t="shared" si="39"/>
        <v/>
      </c>
      <c r="AP209" s="5" t="str">
        <f t="shared" si="40"/>
        <v/>
      </c>
      <c r="AR209" s="5" t="str">
        <f t="shared" si="41"/>
        <v/>
      </c>
      <c r="AU209" s="5">
        <f t="shared" si="36"/>
        <v>30.425000000000001</v>
      </c>
      <c r="AV209" s="11">
        <f t="shared" si="38"/>
        <v>1.9300535117647091E-3</v>
      </c>
      <c r="AW209" s="5">
        <f t="shared" si="37"/>
        <v>1.9300535117647091</v>
      </c>
    </row>
    <row r="210" spans="1:49" x14ac:dyDescent="0.25">
      <c r="A210" s="1" t="s">
        <v>231</v>
      </c>
      <c r="B210" s="1" t="s">
        <v>228</v>
      </c>
      <c r="C210" s="1" t="s">
        <v>229</v>
      </c>
      <c r="D210" s="1" t="s">
        <v>230</v>
      </c>
      <c r="E210" s="1" t="s">
        <v>66</v>
      </c>
      <c r="F210" s="1" t="s">
        <v>140</v>
      </c>
      <c r="G210" s="1" t="s">
        <v>64</v>
      </c>
      <c r="H210" s="1" t="s">
        <v>175</v>
      </c>
      <c r="I210" s="2">
        <v>78</v>
      </c>
      <c r="J210" s="2">
        <v>39.11</v>
      </c>
      <c r="K210" s="2">
        <f t="shared" si="42"/>
        <v>39.11</v>
      </c>
      <c r="L210" s="2">
        <f t="shared" si="43"/>
        <v>0</v>
      </c>
      <c r="N210" s="4">
        <v>6.46</v>
      </c>
      <c r="O210" s="5">
        <v>2858.55</v>
      </c>
      <c r="P210" s="6">
        <v>32.479999999999997</v>
      </c>
      <c r="Q210" s="5">
        <v>12586</v>
      </c>
      <c r="R210" s="7">
        <v>0.17</v>
      </c>
      <c r="S210" s="5">
        <v>28.73</v>
      </c>
      <c r="AN210" s="5" t="str">
        <f t="shared" si="39"/>
        <v/>
      </c>
      <c r="AP210" s="5" t="str">
        <f t="shared" si="40"/>
        <v/>
      </c>
      <c r="AR210" s="5" t="str">
        <f t="shared" si="41"/>
        <v/>
      </c>
      <c r="AU210" s="5">
        <f t="shared" ref="AU210:AU255" si="44">SUM(O210,Q210,S210,U210,W210,Y210,AA210,AC210,AF210,AJ210,AL210,AY210,BA210,BC210,BE210,AH210)</f>
        <v>15473.279999999999</v>
      </c>
      <c r="AV210" s="11">
        <f t="shared" si="38"/>
        <v>0.98156970920357056</v>
      </c>
      <c r="AW210" s="5">
        <f t="shared" ref="AW210:AW255" si="45">(AV210/100)*$AW$1</f>
        <v>981.5697092035706</v>
      </c>
    </row>
    <row r="211" spans="1:49" x14ac:dyDescent="0.25">
      <c r="A211" s="1" t="s">
        <v>231</v>
      </c>
      <c r="B211" s="1" t="s">
        <v>228</v>
      </c>
      <c r="C211" s="1" t="s">
        <v>229</v>
      </c>
      <c r="D211" s="1" t="s">
        <v>230</v>
      </c>
      <c r="E211" s="1" t="s">
        <v>114</v>
      </c>
      <c r="F211" s="1" t="s">
        <v>140</v>
      </c>
      <c r="G211" s="1" t="s">
        <v>64</v>
      </c>
      <c r="H211" s="1" t="s">
        <v>175</v>
      </c>
      <c r="I211" s="2">
        <v>78</v>
      </c>
      <c r="J211" s="2">
        <v>0.09</v>
      </c>
      <c r="K211" s="2">
        <f t="shared" si="42"/>
        <v>0.09</v>
      </c>
      <c r="L211" s="2">
        <f t="shared" si="43"/>
        <v>0</v>
      </c>
      <c r="N211" s="4">
        <v>0.03</v>
      </c>
      <c r="O211" s="5">
        <v>13.275</v>
      </c>
      <c r="P211" s="6">
        <v>0.06</v>
      </c>
      <c r="Q211" s="5">
        <v>23.25</v>
      </c>
      <c r="AN211" s="5" t="str">
        <f t="shared" si="39"/>
        <v/>
      </c>
      <c r="AP211" s="5" t="str">
        <f t="shared" si="40"/>
        <v/>
      </c>
      <c r="AR211" s="5" t="str">
        <f t="shared" si="41"/>
        <v/>
      </c>
      <c r="AU211" s="5">
        <f t="shared" si="44"/>
        <v>36.524999999999999</v>
      </c>
      <c r="AV211" s="11">
        <f t="shared" si="38"/>
        <v>2.3170157606312572E-3</v>
      </c>
      <c r="AW211" s="5">
        <f t="shared" si="45"/>
        <v>2.3170157606312571</v>
      </c>
    </row>
    <row r="212" spans="1:49" x14ac:dyDescent="0.25">
      <c r="A212" s="1" t="s">
        <v>231</v>
      </c>
      <c r="B212" s="1" t="s">
        <v>228</v>
      </c>
      <c r="C212" s="1" t="s">
        <v>229</v>
      </c>
      <c r="D212" s="1" t="s">
        <v>230</v>
      </c>
      <c r="E212" s="1" t="s">
        <v>105</v>
      </c>
      <c r="F212" s="1" t="s">
        <v>140</v>
      </c>
      <c r="G212" s="1" t="s">
        <v>64</v>
      </c>
      <c r="H212" s="1" t="s">
        <v>175</v>
      </c>
      <c r="I212" s="2">
        <v>78</v>
      </c>
      <c r="J212" s="2">
        <v>0.09</v>
      </c>
      <c r="K212" s="2">
        <f t="shared" si="42"/>
        <v>9.0000000000000011E-2</v>
      </c>
      <c r="L212" s="2">
        <f t="shared" si="43"/>
        <v>0</v>
      </c>
      <c r="P212" s="6">
        <v>7.0000000000000007E-2</v>
      </c>
      <c r="Q212" s="5">
        <v>27.125</v>
      </c>
      <c r="R212" s="7">
        <v>0.02</v>
      </c>
      <c r="S212" s="5">
        <v>3.38</v>
      </c>
      <c r="AN212" s="5" t="str">
        <f t="shared" si="39"/>
        <v/>
      </c>
      <c r="AP212" s="5" t="str">
        <f t="shared" si="40"/>
        <v/>
      </c>
      <c r="AR212" s="5" t="str">
        <f t="shared" si="41"/>
        <v/>
      </c>
      <c r="AU212" s="5">
        <f t="shared" si="44"/>
        <v>30.504999999999999</v>
      </c>
      <c r="AV212" s="11">
        <f t="shared" si="38"/>
        <v>1.9351284265039423E-3</v>
      </c>
      <c r="AW212" s="5">
        <f t="shared" si="45"/>
        <v>1.9351284265039423</v>
      </c>
    </row>
    <row r="213" spans="1:49" x14ac:dyDescent="0.25">
      <c r="A213" s="1" t="s">
        <v>231</v>
      </c>
      <c r="B213" s="1" t="s">
        <v>228</v>
      </c>
      <c r="C213" s="1" t="s">
        <v>229</v>
      </c>
      <c r="D213" s="1" t="s">
        <v>230</v>
      </c>
      <c r="E213" s="1" t="s">
        <v>91</v>
      </c>
      <c r="F213" s="1" t="s">
        <v>140</v>
      </c>
      <c r="G213" s="1" t="s">
        <v>64</v>
      </c>
      <c r="H213" s="1" t="s">
        <v>175</v>
      </c>
      <c r="I213" s="2">
        <v>78</v>
      </c>
      <c r="J213" s="2">
        <v>38.64</v>
      </c>
      <c r="K213" s="2">
        <f t="shared" si="42"/>
        <v>38.64</v>
      </c>
      <c r="L213" s="2">
        <f t="shared" si="43"/>
        <v>0</v>
      </c>
      <c r="N213" s="4">
        <v>0.08</v>
      </c>
      <c r="O213" s="5">
        <v>35.4</v>
      </c>
      <c r="P213" s="6">
        <v>17.04</v>
      </c>
      <c r="Q213" s="5">
        <v>6603</v>
      </c>
      <c r="R213" s="7">
        <v>21.52</v>
      </c>
      <c r="S213" s="5">
        <v>3636.88</v>
      </c>
      <c r="AN213" s="5" t="str">
        <f t="shared" si="39"/>
        <v/>
      </c>
      <c r="AP213" s="5" t="str">
        <f t="shared" si="40"/>
        <v/>
      </c>
      <c r="AR213" s="5" t="str">
        <f t="shared" si="41"/>
        <v/>
      </c>
      <c r="AU213" s="5">
        <f t="shared" si="44"/>
        <v>10275.279999999999</v>
      </c>
      <c r="AV213" s="11">
        <f t="shared" si="38"/>
        <v>0.65182712402187926</v>
      </c>
      <c r="AW213" s="5">
        <f t="shared" si="45"/>
        <v>651.82712402187929</v>
      </c>
    </row>
    <row r="214" spans="1:49" x14ac:dyDescent="0.25">
      <c r="A214" s="1" t="s">
        <v>232</v>
      </c>
      <c r="B214" s="1" t="s">
        <v>233</v>
      </c>
      <c r="C214" s="1" t="s">
        <v>234</v>
      </c>
      <c r="D214" s="1" t="s">
        <v>70</v>
      </c>
      <c r="E214" s="1" t="s">
        <v>80</v>
      </c>
      <c r="F214" s="1" t="s">
        <v>140</v>
      </c>
      <c r="G214" s="1" t="s">
        <v>64</v>
      </c>
      <c r="H214" s="1" t="s">
        <v>175</v>
      </c>
      <c r="I214" s="2">
        <v>79.59</v>
      </c>
      <c r="J214" s="2">
        <v>39.299999999999997</v>
      </c>
      <c r="K214" s="2">
        <f t="shared" si="42"/>
        <v>39.299999999999997</v>
      </c>
      <c r="L214" s="2">
        <f t="shared" si="43"/>
        <v>0</v>
      </c>
      <c r="N214" s="4">
        <v>15.69</v>
      </c>
      <c r="O214" s="5">
        <v>6942.8249999999998</v>
      </c>
      <c r="P214" s="6">
        <v>23.08</v>
      </c>
      <c r="Q214" s="5">
        <v>8943.5</v>
      </c>
      <c r="R214" s="7">
        <v>0.53</v>
      </c>
      <c r="S214" s="5">
        <v>89.570000000000007</v>
      </c>
      <c r="AN214" s="5" t="str">
        <f t="shared" si="39"/>
        <v/>
      </c>
      <c r="AP214" s="5" t="str">
        <f t="shared" si="40"/>
        <v/>
      </c>
      <c r="AR214" s="5" t="str">
        <f t="shared" si="41"/>
        <v/>
      </c>
      <c r="AU214" s="5">
        <f t="shared" si="44"/>
        <v>15975.895</v>
      </c>
      <c r="AV214" s="11">
        <f t="shared" si="38"/>
        <v>1.0134538125993182</v>
      </c>
      <c r="AW214" s="5">
        <f t="shared" si="45"/>
        <v>1013.4538125993181</v>
      </c>
    </row>
    <row r="215" spans="1:49" x14ac:dyDescent="0.25">
      <c r="A215" s="1" t="s">
        <v>232</v>
      </c>
      <c r="B215" s="1" t="s">
        <v>233</v>
      </c>
      <c r="C215" s="1" t="s">
        <v>234</v>
      </c>
      <c r="D215" s="1" t="s">
        <v>70</v>
      </c>
      <c r="E215" s="1" t="s">
        <v>84</v>
      </c>
      <c r="F215" s="1" t="s">
        <v>140</v>
      </c>
      <c r="G215" s="1" t="s">
        <v>64</v>
      </c>
      <c r="H215" s="1" t="s">
        <v>175</v>
      </c>
      <c r="I215" s="2">
        <v>79.59</v>
      </c>
      <c r="J215" s="2">
        <v>0.09</v>
      </c>
      <c r="K215" s="2">
        <f t="shared" si="42"/>
        <v>0.09</v>
      </c>
      <c r="L215" s="2">
        <f t="shared" si="43"/>
        <v>0</v>
      </c>
      <c r="N215" s="4">
        <v>0.09</v>
      </c>
      <c r="O215" s="5">
        <v>39.825000000000003</v>
      </c>
      <c r="AN215" s="5" t="str">
        <f t="shared" si="39"/>
        <v/>
      </c>
      <c r="AP215" s="5" t="str">
        <f t="shared" si="40"/>
        <v/>
      </c>
      <c r="AR215" s="5" t="str">
        <f t="shared" si="41"/>
        <v/>
      </c>
      <c r="AU215" s="5">
        <f t="shared" si="44"/>
        <v>39.825000000000003</v>
      </c>
      <c r="AV215" s="11">
        <f t="shared" si="38"/>
        <v>2.5263559936246358E-3</v>
      </c>
      <c r="AW215" s="5">
        <f t="shared" si="45"/>
        <v>2.5263559936246356</v>
      </c>
    </row>
    <row r="216" spans="1:49" x14ac:dyDescent="0.25">
      <c r="A216" s="1" t="s">
        <v>232</v>
      </c>
      <c r="B216" s="1" t="s">
        <v>233</v>
      </c>
      <c r="C216" s="1" t="s">
        <v>234</v>
      </c>
      <c r="D216" s="1" t="s">
        <v>70</v>
      </c>
      <c r="E216" s="1" t="s">
        <v>83</v>
      </c>
      <c r="F216" s="1" t="s">
        <v>140</v>
      </c>
      <c r="G216" s="1" t="s">
        <v>64</v>
      </c>
      <c r="H216" s="1" t="s">
        <v>175</v>
      </c>
      <c r="I216" s="2">
        <v>79.59</v>
      </c>
      <c r="J216" s="2">
        <v>0.09</v>
      </c>
      <c r="K216" s="2">
        <f t="shared" si="42"/>
        <v>0.09</v>
      </c>
      <c r="L216" s="2">
        <f t="shared" si="43"/>
        <v>0</v>
      </c>
      <c r="N216" s="4">
        <v>0.01</v>
      </c>
      <c r="O216" s="5">
        <v>4.4249999999999998</v>
      </c>
      <c r="P216" s="6">
        <v>0.08</v>
      </c>
      <c r="Q216" s="5">
        <v>31</v>
      </c>
      <c r="AN216" s="5" t="str">
        <f t="shared" si="39"/>
        <v/>
      </c>
      <c r="AP216" s="5" t="str">
        <f t="shared" si="40"/>
        <v/>
      </c>
      <c r="AR216" s="5" t="str">
        <f t="shared" si="41"/>
        <v/>
      </c>
      <c r="AU216" s="5">
        <f t="shared" si="44"/>
        <v>35.424999999999997</v>
      </c>
      <c r="AV216" s="11">
        <f t="shared" si="38"/>
        <v>2.2472356829667975E-3</v>
      </c>
      <c r="AW216" s="5">
        <f t="shared" si="45"/>
        <v>2.2472356829667972</v>
      </c>
    </row>
    <row r="217" spans="1:49" x14ac:dyDescent="0.25">
      <c r="A217" s="1" t="s">
        <v>232</v>
      </c>
      <c r="B217" s="1" t="s">
        <v>233</v>
      </c>
      <c r="C217" s="1" t="s">
        <v>234</v>
      </c>
      <c r="D217" s="1" t="s">
        <v>70</v>
      </c>
      <c r="E217" s="1" t="s">
        <v>62</v>
      </c>
      <c r="F217" s="1" t="s">
        <v>140</v>
      </c>
      <c r="G217" s="1" t="s">
        <v>64</v>
      </c>
      <c r="H217" s="1" t="s">
        <v>175</v>
      </c>
      <c r="I217" s="2">
        <v>79.59</v>
      </c>
      <c r="J217" s="2">
        <v>40</v>
      </c>
      <c r="K217" s="2">
        <f t="shared" si="42"/>
        <v>40</v>
      </c>
      <c r="L217" s="2">
        <f t="shared" si="43"/>
        <v>0</v>
      </c>
      <c r="N217" s="4">
        <v>1.56</v>
      </c>
      <c r="O217" s="5">
        <v>690.30000000000007</v>
      </c>
      <c r="P217" s="6">
        <v>24.6</v>
      </c>
      <c r="Q217" s="5">
        <v>9532.5</v>
      </c>
      <c r="R217" s="7">
        <v>13.84</v>
      </c>
      <c r="S217" s="5">
        <v>2338.96</v>
      </c>
      <c r="AN217" s="5" t="str">
        <f t="shared" si="39"/>
        <v/>
      </c>
      <c r="AP217" s="5" t="str">
        <f t="shared" si="40"/>
        <v/>
      </c>
      <c r="AR217" s="5" t="str">
        <f t="shared" si="41"/>
        <v/>
      </c>
      <c r="AU217" s="5">
        <f t="shared" si="44"/>
        <v>12561.759999999998</v>
      </c>
      <c r="AV217" s="11">
        <f t="shared" si="38"/>
        <v>0.79687326218390953</v>
      </c>
      <c r="AW217" s="5">
        <f t="shared" si="45"/>
        <v>796.87326218390956</v>
      </c>
    </row>
    <row r="218" spans="1:49" x14ac:dyDescent="0.25">
      <c r="A218" s="1" t="s">
        <v>235</v>
      </c>
      <c r="B218" s="1" t="s">
        <v>233</v>
      </c>
      <c r="C218" s="1" t="s">
        <v>234</v>
      </c>
      <c r="D218" s="1" t="s">
        <v>70</v>
      </c>
      <c r="E218" s="1" t="s">
        <v>84</v>
      </c>
      <c r="F218" s="1" t="s">
        <v>140</v>
      </c>
      <c r="G218" s="1" t="s">
        <v>64</v>
      </c>
      <c r="H218" s="1" t="s">
        <v>175</v>
      </c>
      <c r="I218" s="2">
        <v>19.899999999999999</v>
      </c>
      <c r="J218" s="2">
        <v>0.03</v>
      </c>
      <c r="K218" s="2">
        <f t="shared" si="42"/>
        <v>0.03</v>
      </c>
      <c r="L218" s="2">
        <f t="shared" si="43"/>
        <v>0</v>
      </c>
      <c r="P218" s="6">
        <v>0.03</v>
      </c>
      <c r="Q218" s="5">
        <v>11.625</v>
      </c>
      <c r="AN218" s="5" t="str">
        <f t="shared" si="39"/>
        <v/>
      </c>
      <c r="AP218" s="5" t="str">
        <f t="shared" si="40"/>
        <v/>
      </c>
      <c r="AR218" s="5" t="str">
        <f t="shared" si="41"/>
        <v/>
      </c>
      <c r="AU218" s="5">
        <f t="shared" si="44"/>
        <v>11.625</v>
      </c>
      <c r="AV218" s="11">
        <f t="shared" si="38"/>
        <v>7.3744854804485595E-4</v>
      </c>
      <c r="AW218" s="5">
        <f t="shared" si="45"/>
        <v>0.73744854804485593</v>
      </c>
    </row>
    <row r="219" spans="1:49" x14ac:dyDescent="0.25">
      <c r="A219" s="1" t="s">
        <v>235</v>
      </c>
      <c r="B219" s="1" t="s">
        <v>233</v>
      </c>
      <c r="C219" s="1" t="s">
        <v>234</v>
      </c>
      <c r="D219" s="1" t="s">
        <v>70</v>
      </c>
      <c r="E219" s="1" t="s">
        <v>83</v>
      </c>
      <c r="F219" s="1" t="s">
        <v>140</v>
      </c>
      <c r="G219" s="1" t="s">
        <v>64</v>
      </c>
      <c r="H219" s="1" t="s">
        <v>175</v>
      </c>
      <c r="I219" s="2">
        <v>19.899999999999999</v>
      </c>
      <c r="J219" s="2">
        <v>19.87</v>
      </c>
      <c r="K219" s="2">
        <f t="shared" si="42"/>
        <v>19.87</v>
      </c>
      <c r="L219" s="2">
        <f t="shared" si="43"/>
        <v>0</v>
      </c>
      <c r="N219" s="4">
        <v>1.36</v>
      </c>
      <c r="O219" s="5">
        <v>601.80000000000007</v>
      </c>
      <c r="P219" s="6">
        <v>16.37</v>
      </c>
      <c r="Q219" s="5">
        <v>6343.375</v>
      </c>
      <c r="R219" s="7">
        <v>2.14</v>
      </c>
      <c r="S219" s="5">
        <v>361.66</v>
      </c>
      <c r="AN219" s="5" t="str">
        <f t="shared" si="39"/>
        <v/>
      </c>
      <c r="AP219" s="5" t="str">
        <f t="shared" si="40"/>
        <v/>
      </c>
      <c r="AR219" s="5" t="str">
        <f t="shared" si="41"/>
        <v/>
      </c>
      <c r="AU219" s="5">
        <f t="shared" si="44"/>
        <v>7306.835</v>
      </c>
      <c r="AV219" s="11">
        <f t="shared" si="38"/>
        <v>0.46351955798308259</v>
      </c>
      <c r="AW219" s="5">
        <f t="shared" si="45"/>
        <v>463.51955798308256</v>
      </c>
    </row>
    <row r="220" spans="1:49" x14ac:dyDescent="0.25">
      <c r="A220" s="1" t="s">
        <v>236</v>
      </c>
      <c r="B220" s="1" t="s">
        <v>233</v>
      </c>
      <c r="C220" s="1" t="s">
        <v>234</v>
      </c>
      <c r="D220" s="1" t="s">
        <v>70</v>
      </c>
      <c r="E220" s="1" t="s">
        <v>84</v>
      </c>
      <c r="F220" s="1" t="s">
        <v>140</v>
      </c>
      <c r="G220" s="1" t="s">
        <v>64</v>
      </c>
      <c r="H220" s="1" t="s">
        <v>175</v>
      </c>
      <c r="I220" s="2">
        <v>57.5</v>
      </c>
      <c r="J220" s="2">
        <v>37.94</v>
      </c>
      <c r="K220" s="2">
        <f t="shared" si="42"/>
        <v>36.19</v>
      </c>
      <c r="L220" s="2">
        <f t="shared" si="43"/>
        <v>1.75</v>
      </c>
      <c r="N220" s="4">
        <v>21.61</v>
      </c>
      <c r="O220" s="5">
        <v>9562.4249999999993</v>
      </c>
      <c r="P220" s="6">
        <v>14.46</v>
      </c>
      <c r="Q220" s="5">
        <v>5603.25</v>
      </c>
      <c r="R220" s="7">
        <v>0.12</v>
      </c>
      <c r="S220" s="5">
        <v>20.28</v>
      </c>
      <c r="AN220" s="5" t="str">
        <f t="shared" si="39"/>
        <v/>
      </c>
      <c r="AO220" s="3">
        <v>0.48</v>
      </c>
      <c r="AP220" s="5">
        <f t="shared" si="40"/>
        <v>1387.2</v>
      </c>
      <c r="AR220" s="5" t="str">
        <f t="shared" si="41"/>
        <v/>
      </c>
      <c r="AS220" s="2">
        <v>1.27</v>
      </c>
      <c r="AU220" s="5">
        <f t="shared" si="44"/>
        <v>15185.955</v>
      </c>
      <c r="AV220" s="11">
        <f t="shared" si="38"/>
        <v>0.96334283573544266</v>
      </c>
      <c r="AW220" s="5">
        <f t="shared" si="45"/>
        <v>963.34283573544269</v>
      </c>
    </row>
    <row r="221" spans="1:49" x14ac:dyDescent="0.25">
      <c r="A221" s="1" t="s">
        <v>236</v>
      </c>
      <c r="B221" s="1" t="s">
        <v>233</v>
      </c>
      <c r="C221" s="1" t="s">
        <v>234</v>
      </c>
      <c r="D221" s="1" t="s">
        <v>70</v>
      </c>
      <c r="E221" s="1" t="s">
        <v>83</v>
      </c>
      <c r="F221" s="1" t="s">
        <v>140</v>
      </c>
      <c r="G221" s="1" t="s">
        <v>64</v>
      </c>
      <c r="H221" s="1" t="s">
        <v>175</v>
      </c>
      <c r="I221" s="2">
        <v>57.5</v>
      </c>
      <c r="J221" s="2">
        <v>19.25</v>
      </c>
      <c r="K221" s="2">
        <f t="shared" si="42"/>
        <v>17.260000000000002</v>
      </c>
      <c r="L221" s="2">
        <f t="shared" si="43"/>
        <v>1.99</v>
      </c>
      <c r="N221" s="4">
        <v>4.01</v>
      </c>
      <c r="O221" s="5">
        <v>1774.425</v>
      </c>
      <c r="P221" s="6">
        <v>12.83</v>
      </c>
      <c r="Q221" s="5">
        <v>4971.625</v>
      </c>
      <c r="R221" s="7">
        <v>0.42</v>
      </c>
      <c r="S221" s="5">
        <v>70.98</v>
      </c>
      <c r="AN221" s="5" t="str">
        <f t="shared" si="39"/>
        <v/>
      </c>
      <c r="AO221" s="3">
        <v>0.54</v>
      </c>
      <c r="AP221" s="5">
        <f t="shared" si="40"/>
        <v>1560.6000000000001</v>
      </c>
      <c r="AR221" s="5" t="str">
        <f t="shared" si="41"/>
        <v/>
      </c>
      <c r="AS221" s="2">
        <v>1.45</v>
      </c>
      <c r="AU221" s="5">
        <f t="shared" si="44"/>
        <v>6817.03</v>
      </c>
      <c r="AV221" s="11">
        <f t="shared" si="38"/>
        <v>0.43244807530995477</v>
      </c>
      <c r="AW221" s="5">
        <f t="shared" si="45"/>
        <v>432.44807530995473</v>
      </c>
    </row>
    <row r="222" spans="1:49" x14ac:dyDescent="0.25">
      <c r="A222" s="1" t="s">
        <v>334</v>
      </c>
      <c r="B222" s="1" t="s">
        <v>237</v>
      </c>
      <c r="C222" s="1" t="s">
        <v>238</v>
      </c>
      <c r="D222" s="1" t="s">
        <v>239</v>
      </c>
      <c r="E222" s="1" t="s">
        <v>79</v>
      </c>
      <c r="F222" s="1" t="s">
        <v>140</v>
      </c>
      <c r="G222" s="1" t="s">
        <v>64</v>
      </c>
      <c r="H222" s="1" t="s">
        <v>175</v>
      </c>
      <c r="I222" s="2">
        <v>78</v>
      </c>
      <c r="J222" s="2">
        <v>39.51</v>
      </c>
      <c r="K222" s="2">
        <f t="shared" ref="K222:K224" si="46">SUM(N222,P222,R222,T222,V222,X222,Z222,AB222,AE222,AI222,AK222,AX222,AZ222,BB222,BD222,AG222)</f>
        <v>36.729999542236328</v>
      </c>
      <c r="L222" s="2">
        <f t="shared" ref="L222:L224" si="47">SUM(M222,AD222,AM222,AO222,AQ222,AS222,AT222)</f>
        <v>0</v>
      </c>
      <c r="AG222" s="2">
        <v>36.729999542236328</v>
      </c>
      <c r="AH222" s="5">
        <v>3172.0027604675288</v>
      </c>
      <c r="AU222" s="5">
        <f t="shared" ref="AU222:AU224" si="48">SUM(O222,Q222,S222,U222,W222,Y222,AA222,AC222,AF222,AJ222,AL222,AY222,BA222,BC222,BE222,AH222)</f>
        <v>3172.0027604675288</v>
      </c>
      <c r="AV222" s="11">
        <f t="shared" si="38"/>
        <v>0.20122054452482185</v>
      </c>
      <c r="AW222" s="5">
        <f t="shared" ref="AW222:AW224" si="49">(AV222/100)*$AW$1</f>
        <v>201.22054452482186</v>
      </c>
    </row>
    <row r="223" spans="1:49" x14ac:dyDescent="0.25">
      <c r="A223" s="1" t="s">
        <v>334</v>
      </c>
      <c r="B223" s="1" t="s">
        <v>237</v>
      </c>
      <c r="C223" s="1" t="s">
        <v>238</v>
      </c>
      <c r="D223" s="1" t="s">
        <v>239</v>
      </c>
      <c r="E223" s="1" t="s">
        <v>80</v>
      </c>
      <c r="F223" s="1" t="s">
        <v>140</v>
      </c>
      <c r="G223" s="1" t="s">
        <v>64</v>
      </c>
      <c r="H223" s="1" t="s">
        <v>175</v>
      </c>
      <c r="I223" s="2">
        <v>78</v>
      </c>
      <c r="J223" s="2">
        <v>0.09</v>
      </c>
      <c r="K223" s="2">
        <f t="shared" si="46"/>
        <v>5.9999998658895493E-2</v>
      </c>
      <c r="L223" s="2">
        <f t="shared" si="47"/>
        <v>0</v>
      </c>
      <c r="AG223" s="2">
        <v>5.9999998658895493E-2</v>
      </c>
      <c r="AH223" s="5">
        <v>5.1815998841822148</v>
      </c>
      <c r="AU223" s="5">
        <f t="shared" si="48"/>
        <v>5.1815998841822148</v>
      </c>
      <c r="AV223" s="11">
        <f t="shared" si="38"/>
        <v>3.2870222031308114E-4</v>
      </c>
      <c r="AW223" s="5">
        <f t="shared" si="49"/>
        <v>0.32870222031308111</v>
      </c>
    </row>
    <row r="224" spans="1:49" x14ac:dyDescent="0.25">
      <c r="A224" s="1" t="s">
        <v>334</v>
      </c>
      <c r="B224" s="1" t="s">
        <v>237</v>
      </c>
      <c r="C224" s="1" t="s">
        <v>238</v>
      </c>
      <c r="D224" s="1" t="s">
        <v>239</v>
      </c>
      <c r="E224" s="1" t="s">
        <v>81</v>
      </c>
      <c r="F224" s="1" t="s">
        <v>140</v>
      </c>
      <c r="G224" s="1" t="s">
        <v>64</v>
      </c>
      <c r="H224" s="1" t="s">
        <v>175</v>
      </c>
      <c r="I224" s="2">
        <v>78</v>
      </c>
      <c r="J224" s="2">
        <v>40.54</v>
      </c>
      <c r="K224" s="2">
        <f t="shared" si="46"/>
        <v>10.920000076293951</v>
      </c>
      <c r="L224" s="2">
        <f t="shared" si="47"/>
        <v>0</v>
      </c>
      <c r="AG224" s="2">
        <v>10.920000076293951</v>
      </c>
      <c r="AH224" s="5">
        <v>943.05120658874512</v>
      </c>
      <c r="AU224" s="5">
        <f t="shared" si="48"/>
        <v>943.05120658874512</v>
      </c>
      <c r="AV224" s="11">
        <f t="shared" si="38"/>
        <v>5.9823805852113505E-2</v>
      </c>
      <c r="AW224" s="5">
        <f t="shared" si="49"/>
        <v>59.823805852113509</v>
      </c>
    </row>
    <row r="225" spans="1:49" x14ac:dyDescent="0.25">
      <c r="A225" s="1" t="s">
        <v>240</v>
      </c>
      <c r="B225" s="1" t="s">
        <v>237</v>
      </c>
      <c r="C225" s="1" t="s">
        <v>238</v>
      </c>
      <c r="D225" s="1" t="s">
        <v>239</v>
      </c>
      <c r="E225" s="1" t="s">
        <v>78</v>
      </c>
      <c r="F225" s="1" t="s">
        <v>140</v>
      </c>
      <c r="G225" s="1" t="s">
        <v>64</v>
      </c>
      <c r="H225" s="1" t="s">
        <v>175</v>
      </c>
      <c r="I225" s="2">
        <v>39</v>
      </c>
      <c r="J225" s="2">
        <v>38.799999999999997</v>
      </c>
      <c r="K225" s="2">
        <f t="shared" si="42"/>
        <v>37.61</v>
      </c>
      <c r="L225" s="2">
        <f t="shared" si="43"/>
        <v>0</v>
      </c>
      <c r="AG225" s="2">
        <v>37.61</v>
      </c>
      <c r="AH225" s="5">
        <v>3247.9996299999998</v>
      </c>
      <c r="AN225" s="5" t="str">
        <f t="shared" si="39"/>
        <v/>
      </c>
      <c r="AP225" s="5" t="str">
        <f t="shared" si="40"/>
        <v/>
      </c>
      <c r="AR225" s="5" t="str">
        <f t="shared" si="41"/>
        <v/>
      </c>
      <c r="AU225" s="5">
        <f t="shared" si="44"/>
        <v>3247.9996299999998</v>
      </c>
      <c r="AV225" s="11">
        <f t="shared" si="38"/>
        <v>0.20604151494139608</v>
      </c>
      <c r="AW225" s="5">
        <f t="shared" si="45"/>
        <v>206.04151494139606</v>
      </c>
    </row>
    <row r="226" spans="1:49" x14ac:dyDescent="0.25">
      <c r="A226" s="1" t="s">
        <v>241</v>
      </c>
      <c r="B226" s="1" t="s">
        <v>242</v>
      </c>
      <c r="C226" s="1" t="s">
        <v>243</v>
      </c>
      <c r="D226" s="1" t="s">
        <v>70</v>
      </c>
      <c r="E226" s="1" t="s">
        <v>78</v>
      </c>
      <c r="F226" s="1" t="s">
        <v>140</v>
      </c>
      <c r="G226" s="1" t="s">
        <v>64</v>
      </c>
      <c r="H226" s="1" t="s">
        <v>175</v>
      </c>
      <c r="I226" s="2">
        <v>1</v>
      </c>
      <c r="J226" s="2">
        <v>0.74</v>
      </c>
      <c r="K226" s="2">
        <f t="shared" si="42"/>
        <v>0.6</v>
      </c>
      <c r="L226" s="2">
        <f t="shared" si="43"/>
        <v>0</v>
      </c>
      <c r="AG226" s="2">
        <v>0.6</v>
      </c>
      <c r="AH226" s="5">
        <v>51.816000000000003</v>
      </c>
      <c r="AN226" s="5" t="str">
        <f t="shared" si="39"/>
        <v/>
      </c>
      <c r="AP226" s="5" t="str">
        <f t="shared" si="40"/>
        <v/>
      </c>
      <c r="AR226" s="5" t="str">
        <f t="shared" si="41"/>
        <v/>
      </c>
      <c r="AU226" s="5">
        <f t="shared" si="44"/>
        <v>51.816000000000003</v>
      </c>
      <c r="AV226" s="11">
        <f t="shared" si="38"/>
        <v>3.2870222766014845E-3</v>
      </c>
      <c r="AW226" s="5">
        <f t="shared" si="45"/>
        <v>3.2870222766014843</v>
      </c>
    </row>
    <row r="227" spans="1:49" x14ac:dyDescent="0.25">
      <c r="A227" s="1" t="s">
        <v>335</v>
      </c>
      <c r="B227" s="1" t="s">
        <v>237</v>
      </c>
      <c r="C227" s="1" t="s">
        <v>238</v>
      </c>
      <c r="D227" s="1" t="s">
        <v>239</v>
      </c>
      <c r="E227" s="1" t="s">
        <v>82</v>
      </c>
      <c r="F227" s="1" t="s">
        <v>140</v>
      </c>
      <c r="G227" s="1" t="s">
        <v>64</v>
      </c>
      <c r="H227" s="1" t="s">
        <v>175</v>
      </c>
      <c r="I227" s="2">
        <v>39</v>
      </c>
      <c r="J227" s="2">
        <v>40.47</v>
      </c>
      <c r="K227" s="2">
        <f t="shared" ref="K227" si="50">SUM(N227,P227,R227,T227,V227,X227,Z227,AB227,AE227,AI227,AK227,AX227,AZ227,BB227,BD227,AG227)</f>
        <v>19.030000686645511</v>
      </c>
      <c r="L227" s="2">
        <f t="shared" ref="L227" si="51">SUM(M227,AD227,AM227,AO227,AQ227,AS227,AT227)</f>
        <v>0</v>
      </c>
      <c r="AG227" s="2">
        <v>19.030000686645511</v>
      </c>
      <c r="AH227" s="5">
        <v>1643.4308592987061</v>
      </c>
      <c r="AU227" s="5">
        <f t="shared" ref="AU227:AU228" si="52">SUM(O227,Q227,S227,U227,W227,Y227,AA227,AC227,AF227,AJ227,AL227,AY227,BA227,BC227,BE227,AH227)</f>
        <v>1643.4308592987061</v>
      </c>
      <c r="AV227" s="11">
        <f t="shared" si="38"/>
        <v>0.10425339363457554</v>
      </c>
      <c r="AW227" s="5">
        <f t="shared" ref="AW227:AW228" si="53">(AV227/100)*$AW$1</f>
        <v>104.25339363457554</v>
      </c>
    </row>
    <row r="228" spans="1:49" x14ac:dyDescent="0.25">
      <c r="A228" s="1" t="s">
        <v>244</v>
      </c>
      <c r="B228" s="1" t="s">
        <v>245</v>
      </c>
      <c r="C228" s="1" t="s">
        <v>246</v>
      </c>
      <c r="D228" s="1" t="s">
        <v>247</v>
      </c>
      <c r="E228" s="1" t="s">
        <v>62</v>
      </c>
      <c r="F228" s="1" t="s">
        <v>151</v>
      </c>
      <c r="G228" s="1" t="s">
        <v>64</v>
      </c>
      <c r="H228" s="1" t="s">
        <v>175</v>
      </c>
      <c r="I228" s="2">
        <v>157</v>
      </c>
      <c r="J228" s="2">
        <v>7.0000000000000007E-2</v>
      </c>
      <c r="K228" s="2">
        <f t="shared" si="42"/>
        <v>0.06</v>
      </c>
      <c r="L228" s="2">
        <f t="shared" si="43"/>
        <v>0</v>
      </c>
      <c r="P228" s="6">
        <v>0.04</v>
      </c>
      <c r="Q228" s="5">
        <v>15.5</v>
      </c>
      <c r="R228" s="7">
        <v>0.02</v>
      </c>
      <c r="S228" s="5">
        <v>3.38</v>
      </c>
      <c r="AN228" s="5" t="str">
        <f t="shared" si="39"/>
        <v/>
      </c>
      <c r="AP228" s="5" t="str">
        <f t="shared" si="40"/>
        <v/>
      </c>
      <c r="AR228" s="5" t="str">
        <f t="shared" si="41"/>
        <v/>
      </c>
      <c r="AU228" s="5">
        <f t="shared" si="52"/>
        <v>18.88</v>
      </c>
      <c r="AV228" s="11">
        <f t="shared" si="38"/>
        <v>1.1976798784590864E-3</v>
      </c>
      <c r="AW228" s="5">
        <f t="shared" si="53"/>
        <v>1.1976798784590863</v>
      </c>
    </row>
    <row r="229" spans="1:49" x14ac:dyDescent="0.25">
      <c r="A229" s="1" t="s">
        <v>244</v>
      </c>
      <c r="B229" s="1" t="s">
        <v>245</v>
      </c>
      <c r="C229" s="1" t="s">
        <v>246</v>
      </c>
      <c r="D229" s="1" t="s">
        <v>247</v>
      </c>
      <c r="E229" s="1" t="s">
        <v>83</v>
      </c>
      <c r="F229" s="1" t="s">
        <v>151</v>
      </c>
      <c r="G229" s="1" t="s">
        <v>64</v>
      </c>
      <c r="H229" s="1" t="s">
        <v>175</v>
      </c>
      <c r="I229" s="2">
        <v>157</v>
      </c>
      <c r="J229" s="2">
        <v>7.0000000000000007E-2</v>
      </c>
      <c r="K229" s="2">
        <f t="shared" si="42"/>
        <v>0.06</v>
      </c>
      <c r="L229" s="2">
        <f t="shared" si="43"/>
        <v>0</v>
      </c>
      <c r="P229" s="6">
        <v>0.04</v>
      </c>
      <c r="Q229" s="5">
        <v>15.5</v>
      </c>
      <c r="R229" s="7">
        <v>0.02</v>
      </c>
      <c r="S229" s="5">
        <v>3.38</v>
      </c>
      <c r="AN229" s="5" t="str">
        <f t="shared" si="39"/>
        <v/>
      </c>
      <c r="AP229" s="5" t="str">
        <f t="shared" si="40"/>
        <v/>
      </c>
      <c r="AR229" s="5" t="str">
        <f t="shared" si="41"/>
        <v/>
      </c>
      <c r="AU229" s="5">
        <f t="shared" si="44"/>
        <v>18.88</v>
      </c>
      <c r="AV229" s="11">
        <f t="shared" si="38"/>
        <v>1.1976798784590864E-3</v>
      </c>
      <c r="AW229" s="5">
        <f t="shared" si="45"/>
        <v>1.1976798784590863</v>
      </c>
    </row>
    <row r="230" spans="1:49" x14ac:dyDescent="0.25">
      <c r="A230" s="1" t="s">
        <v>244</v>
      </c>
      <c r="B230" s="1" t="s">
        <v>245</v>
      </c>
      <c r="C230" s="1" t="s">
        <v>246</v>
      </c>
      <c r="D230" s="1" t="s">
        <v>247</v>
      </c>
      <c r="E230" s="1" t="s">
        <v>114</v>
      </c>
      <c r="F230" s="1" t="s">
        <v>151</v>
      </c>
      <c r="G230" s="1" t="s">
        <v>64</v>
      </c>
      <c r="H230" s="1" t="s">
        <v>175</v>
      </c>
      <c r="I230" s="2">
        <v>157</v>
      </c>
      <c r="J230" s="2">
        <v>39.03</v>
      </c>
      <c r="K230" s="2">
        <f t="shared" si="42"/>
        <v>37.270000000000003</v>
      </c>
      <c r="L230" s="2">
        <f t="shared" si="43"/>
        <v>1.75</v>
      </c>
      <c r="P230" s="6">
        <v>26.71</v>
      </c>
      <c r="Q230" s="5">
        <v>10350.125</v>
      </c>
      <c r="R230" s="7">
        <v>10.56</v>
      </c>
      <c r="S230" s="5">
        <v>1784.64</v>
      </c>
      <c r="AN230" s="5" t="str">
        <f t="shared" si="39"/>
        <v/>
      </c>
      <c r="AO230" s="3">
        <v>0.49</v>
      </c>
      <c r="AP230" s="5">
        <f t="shared" si="40"/>
        <v>1416.1</v>
      </c>
      <c r="AR230" s="5" t="str">
        <f t="shared" si="41"/>
        <v/>
      </c>
      <c r="AS230" s="2">
        <v>1.26</v>
      </c>
      <c r="AU230" s="5">
        <f t="shared" si="44"/>
        <v>12134.764999999999</v>
      </c>
      <c r="AV230" s="11">
        <f t="shared" si="38"/>
        <v>0.76978622194542246</v>
      </c>
      <c r="AW230" s="5">
        <f t="shared" si="45"/>
        <v>769.78622194542243</v>
      </c>
    </row>
    <row r="231" spans="1:49" x14ac:dyDescent="0.25">
      <c r="A231" s="1" t="s">
        <v>244</v>
      </c>
      <c r="B231" s="1" t="s">
        <v>245</v>
      </c>
      <c r="C231" s="1" t="s">
        <v>246</v>
      </c>
      <c r="D231" s="1" t="s">
        <v>247</v>
      </c>
      <c r="E231" s="1" t="s">
        <v>66</v>
      </c>
      <c r="F231" s="1" t="s">
        <v>151</v>
      </c>
      <c r="G231" s="1" t="s">
        <v>64</v>
      </c>
      <c r="H231" s="1" t="s">
        <v>175</v>
      </c>
      <c r="I231" s="2">
        <v>157</v>
      </c>
      <c r="J231" s="2">
        <v>39.79</v>
      </c>
      <c r="K231" s="2">
        <f t="shared" si="42"/>
        <v>37.25</v>
      </c>
      <c r="L231" s="2">
        <f t="shared" si="43"/>
        <v>0</v>
      </c>
      <c r="P231" s="6">
        <v>23</v>
      </c>
      <c r="Q231" s="5">
        <v>8912.5</v>
      </c>
      <c r="R231" s="7">
        <v>14.25</v>
      </c>
      <c r="S231" s="5">
        <v>2408.25</v>
      </c>
      <c r="AN231" s="5" t="str">
        <f t="shared" si="39"/>
        <v/>
      </c>
      <c r="AP231" s="5" t="str">
        <f t="shared" si="40"/>
        <v/>
      </c>
      <c r="AR231" s="5" t="str">
        <f t="shared" si="41"/>
        <v/>
      </c>
      <c r="AU231" s="5">
        <f t="shared" si="44"/>
        <v>11320.75</v>
      </c>
      <c r="AV231" s="11">
        <f t="shared" si="38"/>
        <v>0.71814801292720887</v>
      </c>
      <c r="AW231" s="5">
        <f t="shared" si="45"/>
        <v>718.14801292720881</v>
      </c>
    </row>
    <row r="232" spans="1:49" x14ac:dyDescent="0.25">
      <c r="A232" s="1" t="s">
        <v>244</v>
      </c>
      <c r="B232" s="1" t="s">
        <v>245</v>
      </c>
      <c r="C232" s="1" t="s">
        <v>246</v>
      </c>
      <c r="D232" s="1" t="s">
        <v>247</v>
      </c>
      <c r="E232" s="1" t="s">
        <v>105</v>
      </c>
      <c r="F232" s="1" t="s">
        <v>151</v>
      </c>
      <c r="G232" s="1" t="s">
        <v>64</v>
      </c>
      <c r="H232" s="1" t="s">
        <v>175</v>
      </c>
      <c r="I232" s="2">
        <v>157</v>
      </c>
      <c r="J232" s="2">
        <v>37.33</v>
      </c>
      <c r="K232" s="2">
        <f t="shared" si="42"/>
        <v>35.5</v>
      </c>
      <c r="L232" s="2">
        <f t="shared" si="43"/>
        <v>1.83</v>
      </c>
      <c r="N232" s="4">
        <v>3.05</v>
      </c>
      <c r="O232" s="5">
        <v>1349.625</v>
      </c>
      <c r="P232" s="6">
        <v>12.6</v>
      </c>
      <c r="Q232" s="5">
        <v>4882.5</v>
      </c>
      <c r="R232" s="7">
        <v>19.850000000000001</v>
      </c>
      <c r="S232" s="5">
        <v>3354.65</v>
      </c>
      <c r="AN232" s="5" t="str">
        <f t="shared" si="39"/>
        <v/>
      </c>
      <c r="AO232" s="3">
        <v>0.52</v>
      </c>
      <c r="AP232" s="5">
        <f t="shared" si="40"/>
        <v>1502.8</v>
      </c>
      <c r="AR232" s="5" t="str">
        <f t="shared" si="41"/>
        <v/>
      </c>
      <c r="AS232" s="2">
        <v>1.31</v>
      </c>
      <c r="AU232" s="5">
        <f t="shared" si="44"/>
        <v>9586.7749999999996</v>
      </c>
      <c r="AV232" s="11">
        <f t="shared" si="38"/>
        <v>0.60815082186518055</v>
      </c>
      <c r="AW232" s="5">
        <f t="shared" si="45"/>
        <v>608.15082186518055</v>
      </c>
    </row>
    <row r="233" spans="1:49" x14ac:dyDescent="0.25">
      <c r="A233" s="1" t="s">
        <v>244</v>
      </c>
      <c r="B233" s="1" t="s">
        <v>245</v>
      </c>
      <c r="C233" s="1" t="s">
        <v>246</v>
      </c>
      <c r="D233" s="1" t="s">
        <v>247</v>
      </c>
      <c r="E233" s="1" t="s">
        <v>91</v>
      </c>
      <c r="F233" s="1" t="s">
        <v>151</v>
      </c>
      <c r="G233" s="1" t="s">
        <v>64</v>
      </c>
      <c r="H233" s="1" t="s">
        <v>175</v>
      </c>
      <c r="I233" s="2">
        <v>157</v>
      </c>
      <c r="J233" s="2">
        <v>37.92</v>
      </c>
      <c r="K233" s="2">
        <f t="shared" si="42"/>
        <v>37.83</v>
      </c>
      <c r="L233" s="2">
        <f t="shared" si="43"/>
        <v>0</v>
      </c>
      <c r="N233" s="4">
        <v>5.32</v>
      </c>
      <c r="O233" s="5">
        <v>2354.1</v>
      </c>
      <c r="P233" s="6">
        <v>17.09</v>
      </c>
      <c r="Q233" s="5">
        <v>6622.375</v>
      </c>
      <c r="R233" s="7">
        <v>15.42</v>
      </c>
      <c r="S233" s="5">
        <v>2605.98</v>
      </c>
      <c r="AN233" s="5" t="str">
        <f t="shared" si="39"/>
        <v/>
      </c>
      <c r="AP233" s="5" t="str">
        <f t="shared" si="40"/>
        <v/>
      </c>
      <c r="AR233" s="5" t="str">
        <f t="shared" si="41"/>
        <v/>
      </c>
      <c r="AU233" s="5">
        <f t="shared" si="44"/>
        <v>11582.455</v>
      </c>
      <c r="AV233" s="11">
        <f t="shared" si="38"/>
        <v>0.73474964495009731</v>
      </c>
      <c r="AW233" s="5">
        <f t="shared" si="45"/>
        <v>734.74964495009726</v>
      </c>
    </row>
    <row r="234" spans="1:49" x14ac:dyDescent="0.25">
      <c r="A234" s="1" t="s">
        <v>248</v>
      </c>
      <c r="B234" s="1" t="s">
        <v>249</v>
      </c>
      <c r="C234" s="1" t="s">
        <v>250</v>
      </c>
      <c r="D234" s="1" t="s">
        <v>251</v>
      </c>
      <c r="E234" s="1" t="s">
        <v>84</v>
      </c>
      <c r="F234" s="1" t="s">
        <v>151</v>
      </c>
      <c r="G234" s="1" t="s">
        <v>64</v>
      </c>
      <c r="H234" s="1" t="s">
        <v>175</v>
      </c>
      <c r="I234" s="2">
        <v>157</v>
      </c>
      <c r="J234" s="2">
        <v>37.83</v>
      </c>
      <c r="K234" s="2">
        <f t="shared" si="42"/>
        <v>35.909999999999997</v>
      </c>
      <c r="L234" s="2">
        <f t="shared" si="43"/>
        <v>1.93</v>
      </c>
      <c r="N234" s="4">
        <v>19.88</v>
      </c>
      <c r="O234" s="5">
        <v>8796.9</v>
      </c>
      <c r="P234" s="6">
        <v>16.02</v>
      </c>
      <c r="Q234" s="5">
        <v>6207.75</v>
      </c>
      <c r="R234" s="7">
        <v>0.01</v>
      </c>
      <c r="S234" s="5">
        <v>1.69</v>
      </c>
      <c r="AN234" s="5" t="str">
        <f t="shared" si="39"/>
        <v/>
      </c>
      <c r="AO234" s="3">
        <v>0.54</v>
      </c>
      <c r="AP234" s="5">
        <f t="shared" si="40"/>
        <v>1560.6000000000001</v>
      </c>
      <c r="AR234" s="5" t="str">
        <f t="shared" si="41"/>
        <v/>
      </c>
      <c r="AS234" s="2">
        <v>1.39</v>
      </c>
      <c r="AU234" s="5">
        <f t="shared" si="44"/>
        <v>15006.34</v>
      </c>
      <c r="AV234" s="11">
        <f t="shared" si="38"/>
        <v>0.95194870059934988</v>
      </c>
      <c r="AW234" s="5">
        <f t="shared" si="45"/>
        <v>951.94870059934988</v>
      </c>
    </row>
    <row r="235" spans="1:49" x14ac:dyDescent="0.25">
      <c r="A235" s="1" t="s">
        <v>248</v>
      </c>
      <c r="B235" s="1" t="s">
        <v>249</v>
      </c>
      <c r="C235" s="1" t="s">
        <v>250</v>
      </c>
      <c r="D235" s="1" t="s">
        <v>251</v>
      </c>
      <c r="E235" s="1" t="s">
        <v>80</v>
      </c>
      <c r="F235" s="1" t="s">
        <v>151</v>
      </c>
      <c r="G235" s="1" t="s">
        <v>64</v>
      </c>
      <c r="H235" s="1" t="s">
        <v>175</v>
      </c>
      <c r="I235" s="2">
        <v>157</v>
      </c>
      <c r="J235" s="2">
        <v>38.6</v>
      </c>
      <c r="K235" s="2">
        <f t="shared" si="42"/>
        <v>38.58</v>
      </c>
      <c r="L235" s="2">
        <f t="shared" si="43"/>
        <v>0</v>
      </c>
      <c r="N235" s="4">
        <v>10.27</v>
      </c>
      <c r="O235" s="5">
        <v>4544.4749999999995</v>
      </c>
      <c r="P235" s="6">
        <v>12.68</v>
      </c>
      <c r="Q235" s="5">
        <v>4913.5</v>
      </c>
      <c r="R235" s="7">
        <v>0.93</v>
      </c>
      <c r="S235" s="5">
        <v>157.16999999999999</v>
      </c>
      <c r="AG235" s="2">
        <v>14.7</v>
      </c>
      <c r="AH235" s="5">
        <v>1269.492</v>
      </c>
      <c r="AN235" s="5" t="str">
        <f t="shared" si="39"/>
        <v/>
      </c>
      <c r="AP235" s="5" t="str">
        <f t="shared" si="40"/>
        <v/>
      </c>
      <c r="AR235" s="5" t="str">
        <f t="shared" si="41"/>
        <v/>
      </c>
      <c r="AU235" s="5">
        <f t="shared" si="44"/>
        <v>10884.636999999999</v>
      </c>
      <c r="AV235" s="11">
        <f t="shared" si="38"/>
        <v>0.69048255928131752</v>
      </c>
      <c r="AW235" s="5">
        <f t="shared" si="45"/>
        <v>690.48255928131755</v>
      </c>
    </row>
    <row r="236" spans="1:49" x14ac:dyDescent="0.25">
      <c r="A236" s="1" t="s">
        <v>248</v>
      </c>
      <c r="B236" s="1" t="s">
        <v>249</v>
      </c>
      <c r="C236" s="1" t="s">
        <v>250</v>
      </c>
      <c r="D236" s="1" t="s">
        <v>251</v>
      </c>
      <c r="E236" s="1" t="s">
        <v>62</v>
      </c>
      <c r="F236" s="1" t="s">
        <v>151</v>
      </c>
      <c r="G236" s="1" t="s">
        <v>64</v>
      </c>
      <c r="H236" s="1" t="s">
        <v>175</v>
      </c>
      <c r="I236" s="2">
        <v>157</v>
      </c>
      <c r="J236" s="2">
        <v>39.89</v>
      </c>
      <c r="K236" s="2">
        <f t="shared" si="42"/>
        <v>36.500000000000007</v>
      </c>
      <c r="L236" s="2">
        <f t="shared" si="43"/>
        <v>0</v>
      </c>
      <c r="N236" s="4">
        <v>0.46</v>
      </c>
      <c r="O236" s="5">
        <v>203.55</v>
      </c>
      <c r="P236" s="6">
        <v>20.59</v>
      </c>
      <c r="Q236" s="5">
        <v>7978.625</v>
      </c>
      <c r="R236" s="7">
        <v>15.07</v>
      </c>
      <c r="S236" s="5">
        <v>2546.83</v>
      </c>
      <c r="AG236" s="2">
        <v>0.38</v>
      </c>
      <c r="AH236" s="5">
        <v>32.816800000000001</v>
      </c>
      <c r="AN236" s="5" t="str">
        <f t="shared" si="39"/>
        <v/>
      </c>
      <c r="AP236" s="5" t="str">
        <f t="shared" si="40"/>
        <v/>
      </c>
      <c r="AR236" s="5" t="str">
        <f t="shared" si="41"/>
        <v/>
      </c>
      <c r="AU236" s="5">
        <f t="shared" si="44"/>
        <v>10761.821800000002</v>
      </c>
      <c r="AV236" s="11">
        <f t="shared" si="38"/>
        <v>0.68269160092279391</v>
      </c>
      <c r="AW236" s="5">
        <f t="shared" si="45"/>
        <v>682.6916009227939</v>
      </c>
    </row>
    <row r="237" spans="1:49" x14ac:dyDescent="0.25">
      <c r="A237" s="1" t="s">
        <v>248</v>
      </c>
      <c r="B237" s="1" t="s">
        <v>249</v>
      </c>
      <c r="C237" s="1" t="s">
        <v>250</v>
      </c>
      <c r="D237" s="1" t="s">
        <v>251</v>
      </c>
      <c r="E237" s="1" t="s">
        <v>83</v>
      </c>
      <c r="F237" s="1" t="s">
        <v>151</v>
      </c>
      <c r="G237" s="1" t="s">
        <v>64</v>
      </c>
      <c r="H237" s="1" t="s">
        <v>175</v>
      </c>
      <c r="I237" s="2">
        <v>157</v>
      </c>
      <c r="J237" s="2">
        <v>39.9</v>
      </c>
      <c r="K237" s="2">
        <f t="shared" si="42"/>
        <v>38.1</v>
      </c>
      <c r="L237" s="2">
        <f t="shared" si="43"/>
        <v>1.8</v>
      </c>
      <c r="N237" s="4">
        <v>6.24</v>
      </c>
      <c r="O237" s="5">
        <v>2761.2</v>
      </c>
      <c r="P237" s="6">
        <v>27.15</v>
      </c>
      <c r="Q237" s="5">
        <v>10520.625</v>
      </c>
      <c r="R237" s="7">
        <v>4.71</v>
      </c>
      <c r="S237" s="5">
        <v>795.99</v>
      </c>
      <c r="AN237" s="5" t="str">
        <f t="shared" si="39"/>
        <v/>
      </c>
      <c r="AO237" s="3">
        <v>0.51</v>
      </c>
      <c r="AP237" s="5">
        <f t="shared" si="40"/>
        <v>1473.9</v>
      </c>
      <c r="AR237" s="5" t="str">
        <f t="shared" si="41"/>
        <v/>
      </c>
      <c r="AS237" s="2">
        <v>1.29</v>
      </c>
      <c r="AU237" s="5">
        <f t="shared" si="44"/>
        <v>14077.815000000001</v>
      </c>
      <c r="AV237" s="11">
        <f t="shared" si="38"/>
        <v>0.89304638549626614</v>
      </c>
      <c r="AW237" s="5">
        <f t="shared" si="45"/>
        <v>893.04638549626611</v>
      </c>
    </row>
    <row r="238" spans="1:49" x14ac:dyDescent="0.25">
      <c r="A238" s="1" t="s">
        <v>248</v>
      </c>
      <c r="B238" s="1" t="s">
        <v>249</v>
      </c>
      <c r="C238" s="1" t="s">
        <v>250</v>
      </c>
      <c r="D238" s="1" t="s">
        <v>251</v>
      </c>
      <c r="E238" s="1" t="s">
        <v>91</v>
      </c>
      <c r="F238" s="1" t="s">
        <v>154</v>
      </c>
      <c r="G238" s="1" t="s">
        <v>64</v>
      </c>
      <c r="H238" s="1" t="s">
        <v>175</v>
      </c>
      <c r="I238" s="2">
        <v>157</v>
      </c>
      <c r="J238" s="2">
        <v>7.0000000000000007E-2</v>
      </c>
      <c r="K238" s="2">
        <f t="shared" si="42"/>
        <v>7.0000000000000007E-2</v>
      </c>
      <c r="L238" s="2">
        <f t="shared" si="43"/>
        <v>0</v>
      </c>
      <c r="N238" s="4">
        <v>0.05</v>
      </c>
      <c r="O238" s="5">
        <v>22.125</v>
      </c>
      <c r="AG238" s="2">
        <v>0.02</v>
      </c>
      <c r="AH238" s="5">
        <v>1.7272000000000001</v>
      </c>
      <c r="AN238" s="5" t="str">
        <f t="shared" si="39"/>
        <v/>
      </c>
      <c r="AP238" s="5" t="str">
        <f t="shared" si="40"/>
        <v/>
      </c>
      <c r="AR238" s="5" t="str">
        <f t="shared" si="41"/>
        <v/>
      </c>
      <c r="AU238" s="5">
        <f t="shared" si="44"/>
        <v>23.8522</v>
      </c>
      <c r="AV238" s="11">
        <f t="shared" si="38"/>
        <v>1.5130985167892915E-3</v>
      </c>
      <c r="AW238" s="5">
        <f t="shared" si="45"/>
        <v>1.5130985167892914</v>
      </c>
    </row>
    <row r="239" spans="1:49" x14ac:dyDescent="0.25">
      <c r="A239" s="1" t="s">
        <v>248</v>
      </c>
      <c r="B239" s="1" t="s">
        <v>249</v>
      </c>
      <c r="C239" s="1" t="s">
        <v>250</v>
      </c>
      <c r="D239" s="1" t="s">
        <v>251</v>
      </c>
      <c r="E239" s="1" t="s">
        <v>105</v>
      </c>
      <c r="F239" s="1" t="s">
        <v>154</v>
      </c>
      <c r="G239" s="1" t="s">
        <v>64</v>
      </c>
      <c r="H239" s="1" t="s">
        <v>175</v>
      </c>
      <c r="I239" s="2">
        <v>157</v>
      </c>
      <c r="J239" s="2">
        <v>7.0000000000000007E-2</v>
      </c>
      <c r="K239" s="2">
        <f t="shared" si="42"/>
        <v>0.06</v>
      </c>
      <c r="L239" s="2">
        <f t="shared" si="43"/>
        <v>0</v>
      </c>
      <c r="N239" s="4">
        <v>0.06</v>
      </c>
      <c r="O239" s="5">
        <v>26.55</v>
      </c>
      <c r="AN239" s="5" t="str">
        <f t="shared" si="39"/>
        <v/>
      </c>
      <c r="AP239" s="5" t="str">
        <f t="shared" si="40"/>
        <v/>
      </c>
      <c r="AR239" s="5" t="str">
        <f t="shared" si="41"/>
        <v/>
      </c>
      <c r="AU239" s="5">
        <f t="shared" si="44"/>
        <v>26.55</v>
      </c>
      <c r="AV239" s="11">
        <f t="shared" si="38"/>
        <v>1.6842373290830903E-3</v>
      </c>
      <c r="AW239" s="5">
        <f t="shared" si="45"/>
        <v>1.6842373290830903</v>
      </c>
    </row>
    <row r="240" spans="1:49" x14ac:dyDescent="0.25">
      <c r="A240" s="1" t="s">
        <v>252</v>
      </c>
      <c r="B240" s="1" t="s">
        <v>253</v>
      </c>
      <c r="C240" s="1" t="s">
        <v>254</v>
      </c>
      <c r="D240" s="1" t="s">
        <v>255</v>
      </c>
      <c r="E240" s="1" t="s">
        <v>79</v>
      </c>
      <c r="F240" s="1" t="s">
        <v>151</v>
      </c>
      <c r="G240" s="1" t="s">
        <v>64</v>
      </c>
      <c r="H240" s="1" t="s">
        <v>175</v>
      </c>
      <c r="I240" s="2">
        <v>235.5</v>
      </c>
      <c r="J240" s="2">
        <v>38.75</v>
      </c>
      <c r="K240" s="2">
        <f t="shared" si="42"/>
        <v>36.770000000000003</v>
      </c>
      <c r="L240" s="2">
        <f t="shared" si="43"/>
        <v>0</v>
      </c>
      <c r="AG240" s="2">
        <v>36.770000000000003</v>
      </c>
      <c r="AH240" s="5">
        <v>3175.4571999999998</v>
      </c>
      <c r="AN240" s="5" t="str">
        <f t="shared" si="39"/>
        <v/>
      </c>
      <c r="AP240" s="5" t="str">
        <f t="shared" si="40"/>
        <v/>
      </c>
      <c r="AR240" s="5" t="str">
        <f t="shared" si="41"/>
        <v/>
      </c>
      <c r="AU240" s="5">
        <f t="shared" si="44"/>
        <v>3175.4571999999998</v>
      </c>
      <c r="AV240" s="11">
        <f t="shared" si="38"/>
        <v>0.20143968185106095</v>
      </c>
      <c r="AW240" s="5">
        <f t="shared" si="45"/>
        <v>201.43968185106095</v>
      </c>
    </row>
    <row r="241" spans="1:49" x14ac:dyDescent="0.25">
      <c r="A241" s="1" t="s">
        <v>252</v>
      </c>
      <c r="B241" s="1" t="s">
        <v>253</v>
      </c>
      <c r="C241" s="1" t="s">
        <v>254</v>
      </c>
      <c r="D241" s="1" t="s">
        <v>255</v>
      </c>
      <c r="E241" s="1" t="s">
        <v>78</v>
      </c>
      <c r="F241" s="1" t="s">
        <v>151</v>
      </c>
      <c r="G241" s="1" t="s">
        <v>64</v>
      </c>
      <c r="H241" s="1" t="s">
        <v>175</v>
      </c>
      <c r="I241" s="2">
        <v>235.5</v>
      </c>
      <c r="J241" s="2">
        <v>39.43</v>
      </c>
      <c r="K241" s="2">
        <f t="shared" si="42"/>
        <v>38.26</v>
      </c>
      <c r="L241" s="2">
        <f t="shared" si="43"/>
        <v>0</v>
      </c>
      <c r="AG241" s="2">
        <v>38.26</v>
      </c>
      <c r="AH241" s="5">
        <v>3304.1334550000001</v>
      </c>
      <c r="AN241" s="5" t="str">
        <f t="shared" si="39"/>
        <v/>
      </c>
      <c r="AP241" s="5" t="str">
        <f t="shared" si="40"/>
        <v/>
      </c>
      <c r="AR241" s="5" t="str">
        <f t="shared" si="41"/>
        <v/>
      </c>
      <c r="AU241" s="5">
        <f t="shared" si="44"/>
        <v>3304.1334550000001</v>
      </c>
      <c r="AV241" s="11">
        <f t="shared" si="38"/>
        <v>0.2096024446396717</v>
      </c>
      <c r="AW241" s="5">
        <f t="shared" si="45"/>
        <v>209.60244463967172</v>
      </c>
    </row>
    <row r="242" spans="1:49" x14ac:dyDescent="0.25">
      <c r="A242" s="1" t="s">
        <v>252</v>
      </c>
      <c r="B242" s="1" t="s">
        <v>253</v>
      </c>
      <c r="C242" s="1" t="s">
        <v>254</v>
      </c>
      <c r="D242" s="1" t="s">
        <v>255</v>
      </c>
      <c r="E242" s="1" t="s">
        <v>82</v>
      </c>
      <c r="F242" s="1" t="s">
        <v>151</v>
      </c>
      <c r="G242" s="1" t="s">
        <v>64</v>
      </c>
      <c r="H242" s="1" t="s">
        <v>175</v>
      </c>
      <c r="I242" s="2">
        <v>235.5</v>
      </c>
      <c r="J242" s="2">
        <v>38.93</v>
      </c>
      <c r="K242" s="2">
        <f t="shared" si="42"/>
        <v>15.93</v>
      </c>
      <c r="L242" s="2">
        <f t="shared" si="43"/>
        <v>0</v>
      </c>
      <c r="AG242" s="2">
        <v>15.93</v>
      </c>
      <c r="AH242" s="5">
        <v>1375.7148</v>
      </c>
      <c r="AN242" s="5" t="str">
        <f t="shared" si="39"/>
        <v/>
      </c>
      <c r="AP242" s="5" t="str">
        <f t="shared" si="40"/>
        <v/>
      </c>
      <c r="AR242" s="5" t="str">
        <f t="shared" si="41"/>
        <v/>
      </c>
      <c r="AU242" s="5">
        <f t="shared" si="44"/>
        <v>1375.7148</v>
      </c>
      <c r="AV242" s="11">
        <f t="shared" si="38"/>
        <v>8.7270441443769414E-2</v>
      </c>
      <c r="AW242" s="5">
        <f t="shared" si="45"/>
        <v>87.270441443769414</v>
      </c>
    </row>
    <row r="243" spans="1:49" x14ac:dyDescent="0.25">
      <c r="A243" s="1" t="s">
        <v>252</v>
      </c>
      <c r="B243" s="1" t="s">
        <v>253</v>
      </c>
      <c r="C243" s="1" t="s">
        <v>254</v>
      </c>
      <c r="D243" s="1" t="s">
        <v>255</v>
      </c>
      <c r="E243" s="1" t="s">
        <v>80</v>
      </c>
      <c r="F243" s="1" t="s">
        <v>151</v>
      </c>
      <c r="G243" s="1" t="s">
        <v>64</v>
      </c>
      <c r="H243" s="1" t="s">
        <v>175</v>
      </c>
      <c r="I243" s="2">
        <v>235.5</v>
      </c>
      <c r="J243" s="2">
        <v>0.1</v>
      </c>
      <c r="K243" s="2">
        <f t="shared" si="42"/>
        <v>0.09</v>
      </c>
      <c r="L243" s="2">
        <f t="shared" si="43"/>
        <v>0</v>
      </c>
      <c r="AG243" s="2">
        <v>0.09</v>
      </c>
      <c r="AH243" s="5">
        <v>7.7723999999999993</v>
      </c>
      <c r="AN243" s="5" t="str">
        <f t="shared" si="39"/>
        <v/>
      </c>
      <c r="AP243" s="5" t="str">
        <f t="shared" si="40"/>
        <v/>
      </c>
      <c r="AR243" s="5" t="str">
        <f t="shared" si="41"/>
        <v/>
      </c>
      <c r="AU243" s="5">
        <f t="shared" si="44"/>
        <v>7.7723999999999993</v>
      </c>
      <c r="AV243" s="11">
        <f t="shared" si="38"/>
        <v>4.9305334149022263E-4</v>
      </c>
      <c r="AW243" s="5">
        <f t="shared" si="45"/>
        <v>0.49305334149022262</v>
      </c>
    </row>
    <row r="244" spans="1:49" x14ac:dyDescent="0.25">
      <c r="A244" s="1" t="s">
        <v>252</v>
      </c>
      <c r="B244" s="1" t="s">
        <v>253</v>
      </c>
      <c r="C244" s="1" t="s">
        <v>254</v>
      </c>
      <c r="D244" s="1" t="s">
        <v>255</v>
      </c>
      <c r="E244" s="1" t="s">
        <v>81</v>
      </c>
      <c r="F244" s="1" t="s">
        <v>151</v>
      </c>
      <c r="G244" s="1" t="s">
        <v>64</v>
      </c>
      <c r="H244" s="1" t="s">
        <v>175</v>
      </c>
      <c r="I244" s="2">
        <v>235.5</v>
      </c>
      <c r="J244" s="2">
        <v>39.35</v>
      </c>
      <c r="K244" s="2">
        <f t="shared" si="42"/>
        <v>4</v>
      </c>
      <c r="L244" s="2">
        <f t="shared" si="43"/>
        <v>0</v>
      </c>
      <c r="AG244" s="2">
        <v>4</v>
      </c>
      <c r="AH244" s="5">
        <v>345.44</v>
      </c>
      <c r="AN244" s="5" t="str">
        <f t="shared" si="39"/>
        <v/>
      </c>
      <c r="AP244" s="5" t="str">
        <f t="shared" si="40"/>
        <v/>
      </c>
      <c r="AR244" s="5" t="str">
        <f t="shared" si="41"/>
        <v/>
      </c>
      <c r="AU244" s="5">
        <f t="shared" si="44"/>
        <v>345.44</v>
      </c>
      <c r="AV244" s="11">
        <f t="shared" si="38"/>
        <v>2.1913481844009895E-2</v>
      </c>
      <c r="AW244" s="5">
        <f t="shared" si="45"/>
        <v>21.913481844009894</v>
      </c>
    </row>
    <row r="245" spans="1:49" x14ac:dyDescent="0.25">
      <c r="A245" s="1" t="s">
        <v>252</v>
      </c>
      <c r="B245" s="1" t="s">
        <v>253</v>
      </c>
      <c r="C245" s="1" t="s">
        <v>254</v>
      </c>
      <c r="D245" s="1" t="s">
        <v>255</v>
      </c>
      <c r="E245" s="1" t="s">
        <v>62</v>
      </c>
      <c r="F245" s="1" t="s">
        <v>151</v>
      </c>
      <c r="G245" s="1" t="s">
        <v>64</v>
      </c>
      <c r="H245" s="1" t="s">
        <v>175</v>
      </c>
      <c r="I245" s="2">
        <v>235.5</v>
      </c>
      <c r="J245" s="2">
        <v>0.1</v>
      </c>
      <c r="K245" s="2">
        <f t="shared" si="42"/>
        <v>0.05</v>
      </c>
      <c r="L245" s="2">
        <f t="shared" si="43"/>
        <v>0</v>
      </c>
      <c r="P245" s="6">
        <v>0.02</v>
      </c>
      <c r="Q245" s="5">
        <v>7.75</v>
      </c>
      <c r="R245" s="7">
        <v>0.02</v>
      </c>
      <c r="S245" s="5">
        <v>3.38</v>
      </c>
      <c r="AG245" s="2">
        <v>0.01</v>
      </c>
      <c r="AH245" s="5">
        <v>0.86360000000000003</v>
      </c>
      <c r="AN245" s="5" t="str">
        <f t="shared" si="39"/>
        <v/>
      </c>
      <c r="AP245" s="5" t="str">
        <f t="shared" si="40"/>
        <v/>
      </c>
      <c r="AR245" s="5" t="str">
        <f t="shared" si="41"/>
        <v/>
      </c>
      <c r="AU245" s="5">
        <f t="shared" si="44"/>
        <v>11.993599999999999</v>
      </c>
      <c r="AV245" s="11">
        <f t="shared" si="38"/>
        <v>7.6083121770587384E-4</v>
      </c>
      <c r="AW245" s="5">
        <f t="shared" si="45"/>
        <v>0.76083121770587381</v>
      </c>
    </row>
    <row r="246" spans="1:49" x14ac:dyDescent="0.25">
      <c r="A246" s="1" t="s">
        <v>252</v>
      </c>
      <c r="B246" s="1" t="s">
        <v>253</v>
      </c>
      <c r="C246" s="1" t="s">
        <v>254</v>
      </c>
      <c r="D246" s="1" t="s">
        <v>255</v>
      </c>
      <c r="E246" s="1" t="s">
        <v>93</v>
      </c>
      <c r="F246" s="1" t="s">
        <v>154</v>
      </c>
      <c r="G246" s="1" t="s">
        <v>64</v>
      </c>
      <c r="H246" s="1" t="s">
        <v>175</v>
      </c>
      <c r="I246" s="2">
        <v>235.5</v>
      </c>
      <c r="J246" s="2">
        <v>7.0000000000000007E-2</v>
      </c>
      <c r="K246" s="2">
        <f t="shared" si="42"/>
        <v>0.06</v>
      </c>
      <c r="L246" s="2">
        <f t="shared" si="43"/>
        <v>0</v>
      </c>
      <c r="AG246" s="2">
        <v>0.06</v>
      </c>
      <c r="AH246" s="5">
        <v>5.1816000000000004</v>
      </c>
      <c r="AN246" s="5" t="str">
        <f t="shared" si="39"/>
        <v/>
      </c>
      <c r="AP246" s="5" t="str">
        <f t="shared" si="40"/>
        <v/>
      </c>
      <c r="AR246" s="5" t="str">
        <f t="shared" si="41"/>
        <v/>
      </c>
      <c r="AU246" s="5">
        <f t="shared" si="44"/>
        <v>5.1816000000000004</v>
      </c>
      <c r="AV246" s="11">
        <f t="shared" si="38"/>
        <v>3.2870222766014844E-4</v>
      </c>
      <c r="AW246" s="5">
        <f t="shared" si="45"/>
        <v>0.32870222766014845</v>
      </c>
    </row>
    <row r="247" spans="1:49" x14ac:dyDescent="0.25">
      <c r="A247" s="1" t="s">
        <v>252</v>
      </c>
      <c r="B247" s="1" t="s">
        <v>253</v>
      </c>
      <c r="C247" s="1" t="s">
        <v>254</v>
      </c>
      <c r="D247" s="1" t="s">
        <v>255</v>
      </c>
      <c r="E247" s="1" t="s">
        <v>92</v>
      </c>
      <c r="F247" s="1" t="s">
        <v>154</v>
      </c>
      <c r="G247" s="1" t="s">
        <v>64</v>
      </c>
      <c r="H247" s="1" t="s">
        <v>175</v>
      </c>
      <c r="I247" s="2">
        <v>235.5</v>
      </c>
      <c r="J247" s="2">
        <v>7.0000000000000007E-2</v>
      </c>
      <c r="K247" s="2">
        <f t="shared" si="42"/>
        <v>7.0000000000000007E-2</v>
      </c>
      <c r="L247" s="2">
        <f t="shared" si="43"/>
        <v>0</v>
      </c>
      <c r="AG247" s="2">
        <v>7.0000000000000007E-2</v>
      </c>
      <c r="AH247" s="5">
        <v>6.0452000000000004</v>
      </c>
      <c r="AN247" s="5" t="str">
        <f t="shared" si="39"/>
        <v/>
      </c>
      <c r="AP247" s="5" t="str">
        <f t="shared" si="40"/>
        <v/>
      </c>
      <c r="AR247" s="5" t="str">
        <f t="shared" si="41"/>
        <v/>
      </c>
      <c r="AU247" s="5">
        <f t="shared" si="44"/>
        <v>6.0452000000000004</v>
      </c>
      <c r="AV247" s="11">
        <f t="shared" si="38"/>
        <v>3.834859322701732E-4</v>
      </c>
      <c r="AW247" s="5">
        <f t="shared" si="45"/>
        <v>0.38348593227017319</v>
      </c>
    </row>
    <row r="248" spans="1:49" x14ac:dyDescent="0.25">
      <c r="A248" s="1" t="s">
        <v>256</v>
      </c>
      <c r="B248" s="1" t="s">
        <v>257</v>
      </c>
      <c r="C248" s="1" t="s">
        <v>258</v>
      </c>
      <c r="D248" s="1" t="s">
        <v>162</v>
      </c>
      <c r="E248" s="1" t="s">
        <v>114</v>
      </c>
      <c r="F248" s="1" t="s">
        <v>154</v>
      </c>
      <c r="G248" s="1" t="s">
        <v>64</v>
      </c>
      <c r="H248" s="1" t="s">
        <v>175</v>
      </c>
      <c r="I248" s="2">
        <v>40</v>
      </c>
      <c r="J248" s="2">
        <v>0.06</v>
      </c>
      <c r="K248" s="2">
        <f t="shared" si="42"/>
        <v>0.06</v>
      </c>
      <c r="L248" s="2">
        <f t="shared" si="43"/>
        <v>0</v>
      </c>
      <c r="N248" s="4">
        <v>0.04</v>
      </c>
      <c r="O248" s="5">
        <v>17.7</v>
      </c>
      <c r="P248" s="6">
        <v>0.02</v>
      </c>
      <c r="Q248" s="5">
        <v>7.75</v>
      </c>
      <c r="AN248" s="5" t="str">
        <f t="shared" si="39"/>
        <v/>
      </c>
      <c r="AP248" s="5" t="str">
        <f t="shared" si="40"/>
        <v/>
      </c>
      <c r="AR248" s="5" t="str">
        <f t="shared" si="41"/>
        <v/>
      </c>
      <c r="AU248" s="5">
        <f t="shared" si="44"/>
        <v>25.45</v>
      </c>
      <c r="AV248" s="11">
        <f t="shared" si="38"/>
        <v>1.6144572514186306E-3</v>
      </c>
      <c r="AW248" s="5">
        <f t="shared" si="45"/>
        <v>1.6144572514186306</v>
      </c>
    </row>
    <row r="249" spans="1:49" x14ac:dyDescent="0.25">
      <c r="A249" s="1" t="s">
        <v>256</v>
      </c>
      <c r="B249" s="1" t="s">
        <v>257</v>
      </c>
      <c r="C249" s="1" t="s">
        <v>258</v>
      </c>
      <c r="D249" s="1" t="s">
        <v>162</v>
      </c>
      <c r="E249" s="1" t="s">
        <v>105</v>
      </c>
      <c r="F249" s="1" t="s">
        <v>154</v>
      </c>
      <c r="G249" s="1" t="s">
        <v>64</v>
      </c>
      <c r="H249" s="1" t="s">
        <v>175</v>
      </c>
      <c r="I249" s="2">
        <v>40</v>
      </c>
      <c r="J249" s="2">
        <v>39.94</v>
      </c>
      <c r="K249" s="2">
        <f t="shared" si="42"/>
        <v>38.020000000000003</v>
      </c>
      <c r="L249" s="2">
        <f t="shared" si="43"/>
        <v>1.92</v>
      </c>
      <c r="N249" s="4">
        <v>14.99</v>
      </c>
      <c r="O249" s="5">
        <v>6633.0749999999998</v>
      </c>
      <c r="P249" s="6">
        <v>19.43</v>
      </c>
      <c r="Q249" s="5">
        <v>7529.125</v>
      </c>
      <c r="R249" s="7">
        <v>3.6</v>
      </c>
      <c r="S249" s="5">
        <v>608.4</v>
      </c>
      <c r="AN249" s="5" t="str">
        <f t="shared" si="39"/>
        <v/>
      </c>
      <c r="AO249" s="3">
        <v>0.54</v>
      </c>
      <c r="AP249" s="5">
        <f t="shared" si="40"/>
        <v>1560.6000000000001</v>
      </c>
      <c r="AR249" s="5" t="str">
        <f t="shared" si="41"/>
        <v/>
      </c>
      <c r="AS249" s="2">
        <v>1.38</v>
      </c>
      <c r="AU249" s="5">
        <f t="shared" si="44"/>
        <v>14770.6</v>
      </c>
      <c r="AV249" s="11">
        <f t="shared" si="38"/>
        <v>0.93699419559151387</v>
      </c>
      <c r="AW249" s="5">
        <f t="shared" si="45"/>
        <v>936.99419559151386</v>
      </c>
    </row>
    <row r="250" spans="1:49" x14ac:dyDescent="0.25">
      <c r="A250" s="1" t="s">
        <v>259</v>
      </c>
      <c r="B250" s="1" t="s">
        <v>260</v>
      </c>
      <c r="C250" s="1" t="s">
        <v>261</v>
      </c>
      <c r="D250" s="1" t="s">
        <v>162</v>
      </c>
      <c r="E250" s="1" t="s">
        <v>83</v>
      </c>
      <c r="F250" s="1" t="s">
        <v>154</v>
      </c>
      <c r="G250" s="1" t="s">
        <v>64</v>
      </c>
      <c r="H250" s="1" t="s">
        <v>175</v>
      </c>
      <c r="I250" s="2">
        <v>39</v>
      </c>
      <c r="J250" s="2">
        <v>0.06</v>
      </c>
      <c r="K250" s="2">
        <f t="shared" si="42"/>
        <v>0.06</v>
      </c>
      <c r="L250" s="2">
        <f t="shared" si="43"/>
        <v>0</v>
      </c>
      <c r="N250" s="4">
        <v>0.02</v>
      </c>
      <c r="O250" s="5">
        <v>8.85</v>
      </c>
      <c r="P250" s="6">
        <v>0.04</v>
      </c>
      <c r="Q250" s="5">
        <v>15.5</v>
      </c>
      <c r="AN250" s="5" t="str">
        <f t="shared" si="39"/>
        <v/>
      </c>
      <c r="AP250" s="5" t="str">
        <f t="shared" si="40"/>
        <v/>
      </c>
      <c r="AR250" s="5" t="str">
        <f t="shared" si="41"/>
        <v/>
      </c>
      <c r="AU250" s="5">
        <f t="shared" si="44"/>
        <v>24.35</v>
      </c>
      <c r="AV250" s="11">
        <f t="shared" si="38"/>
        <v>1.5446771737541714E-3</v>
      </c>
      <c r="AW250" s="5">
        <f t="shared" si="45"/>
        <v>1.5446771737541714</v>
      </c>
    </row>
    <row r="251" spans="1:49" x14ac:dyDescent="0.25">
      <c r="A251" s="1" t="s">
        <v>259</v>
      </c>
      <c r="B251" s="1" t="s">
        <v>260</v>
      </c>
      <c r="C251" s="1" t="s">
        <v>261</v>
      </c>
      <c r="D251" s="1" t="s">
        <v>162</v>
      </c>
      <c r="E251" s="1" t="s">
        <v>114</v>
      </c>
      <c r="F251" s="1" t="s">
        <v>154</v>
      </c>
      <c r="G251" s="1" t="s">
        <v>64</v>
      </c>
      <c r="H251" s="1" t="s">
        <v>175</v>
      </c>
      <c r="I251" s="2">
        <v>39</v>
      </c>
      <c r="J251" s="2">
        <v>38.94</v>
      </c>
      <c r="K251" s="2">
        <f t="shared" si="42"/>
        <v>37.19</v>
      </c>
      <c r="L251" s="2">
        <f t="shared" si="43"/>
        <v>1.75</v>
      </c>
      <c r="N251" s="4">
        <v>13.36</v>
      </c>
      <c r="O251" s="5">
        <v>5911.8</v>
      </c>
      <c r="P251" s="6">
        <v>20.170000000000002</v>
      </c>
      <c r="Q251" s="5">
        <v>7815.8750000000009</v>
      </c>
      <c r="R251" s="7">
        <v>3.66</v>
      </c>
      <c r="S251" s="5">
        <v>618.54000000000008</v>
      </c>
      <c r="AN251" s="5" t="str">
        <f t="shared" si="39"/>
        <v/>
      </c>
      <c r="AO251" s="3">
        <v>0.5</v>
      </c>
      <c r="AP251" s="5">
        <f t="shared" si="40"/>
        <v>1445</v>
      </c>
      <c r="AR251" s="5" t="str">
        <f t="shared" si="41"/>
        <v/>
      </c>
      <c r="AS251" s="2">
        <v>1.25</v>
      </c>
      <c r="AU251" s="5">
        <f t="shared" si="44"/>
        <v>14346.215000000002</v>
      </c>
      <c r="AV251" s="11">
        <f t="shared" si="38"/>
        <v>0.91007272444639431</v>
      </c>
      <c r="AW251" s="5">
        <f t="shared" si="45"/>
        <v>910.07272444639432</v>
      </c>
    </row>
    <row r="252" spans="1:49" x14ac:dyDescent="0.25">
      <c r="A252" s="1" t="s">
        <v>262</v>
      </c>
      <c r="B252" s="1" t="s">
        <v>257</v>
      </c>
      <c r="C252" s="1" t="s">
        <v>258</v>
      </c>
      <c r="D252" s="1" t="s">
        <v>162</v>
      </c>
      <c r="E252" s="1" t="s">
        <v>62</v>
      </c>
      <c r="F252" s="1" t="s">
        <v>154</v>
      </c>
      <c r="G252" s="1" t="s">
        <v>64</v>
      </c>
      <c r="H252" s="1" t="s">
        <v>175</v>
      </c>
      <c r="I252" s="2">
        <v>64</v>
      </c>
      <c r="J252" s="2">
        <v>0.05</v>
      </c>
      <c r="K252" s="2">
        <f t="shared" si="42"/>
        <v>0.03</v>
      </c>
      <c r="L252" s="2">
        <f t="shared" si="43"/>
        <v>0</v>
      </c>
      <c r="P252" s="6">
        <v>0.03</v>
      </c>
      <c r="Q252" s="5">
        <v>11.625</v>
      </c>
      <c r="AN252" s="5" t="str">
        <f t="shared" si="39"/>
        <v/>
      </c>
      <c r="AP252" s="5" t="str">
        <f t="shared" si="40"/>
        <v/>
      </c>
      <c r="AR252" s="5" t="str">
        <f t="shared" si="41"/>
        <v/>
      </c>
      <c r="AU252" s="5">
        <f t="shared" si="44"/>
        <v>11.625</v>
      </c>
      <c r="AV252" s="11">
        <f t="shared" si="38"/>
        <v>7.3744854804485595E-4</v>
      </c>
      <c r="AW252" s="5">
        <f t="shared" si="45"/>
        <v>0.73744854804485593</v>
      </c>
    </row>
    <row r="253" spans="1:49" x14ac:dyDescent="0.25">
      <c r="A253" s="1" t="s">
        <v>262</v>
      </c>
      <c r="B253" s="1" t="s">
        <v>257</v>
      </c>
      <c r="C253" s="1" t="s">
        <v>258</v>
      </c>
      <c r="D253" s="1" t="s">
        <v>162</v>
      </c>
      <c r="E253" s="1" t="s">
        <v>114</v>
      </c>
      <c r="F253" s="1" t="s">
        <v>154</v>
      </c>
      <c r="G253" s="1" t="s">
        <v>64</v>
      </c>
      <c r="H253" s="1" t="s">
        <v>175</v>
      </c>
      <c r="I253" s="2">
        <v>64</v>
      </c>
      <c r="J253" s="2">
        <v>0.09</v>
      </c>
      <c r="K253" s="2">
        <f t="shared" si="42"/>
        <v>0.09</v>
      </c>
      <c r="L253" s="2">
        <f t="shared" si="43"/>
        <v>0</v>
      </c>
      <c r="P253" s="6">
        <v>0.05</v>
      </c>
      <c r="Q253" s="5">
        <v>19.375</v>
      </c>
      <c r="R253" s="7">
        <v>0.04</v>
      </c>
      <c r="S253" s="5">
        <v>6.76</v>
      </c>
      <c r="AN253" s="5" t="str">
        <f t="shared" ref="AN253:AN307" si="54">IF(AM253&gt;0,AM253*$AN$1,"")</f>
        <v/>
      </c>
      <c r="AP253" s="5" t="str">
        <f t="shared" ref="AP253:AP307" si="55">IF(AO253&gt;0,AO253*$AP$1,"")</f>
        <v/>
      </c>
      <c r="AR253" s="5" t="str">
        <f t="shared" ref="AR253:AR307" si="56">IF(AQ253&gt;0,AQ253*$AR$1,"")</f>
        <v/>
      </c>
      <c r="AU253" s="5">
        <f t="shared" si="44"/>
        <v>26.134999999999998</v>
      </c>
      <c r="AV253" s="11">
        <f t="shared" si="38"/>
        <v>1.6579112088733166E-3</v>
      </c>
      <c r="AW253" s="5">
        <f t="shared" si="45"/>
        <v>1.6579112088733168</v>
      </c>
    </row>
    <row r="254" spans="1:49" x14ac:dyDescent="0.25">
      <c r="A254" s="1" t="s">
        <v>262</v>
      </c>
      <c r="B254" s="1" t="s">
        <v>257</v>
      </c>
      <c r="C254" s="1" t="s">
        <v>258</v>
      </c>
      <c r="D254" s="1" t="s">
        <v>162</v>
      </c>
      <c r="E254" s="1" t="s">
        <v>66</v>
      </c>
      <c r="F254" s="1" t="s">
        <v>154</v>
      </c>
      <c r="G254" s="1" t="s">
        <v>64</v>
      </c>
      <c r="H254" s="1" t="s">
        <v>175</v>
      </c>
      <c r="I254" s="2">
        <v>64</v>
      </c>
      <c r="J254" s="2">
        <v>11.68</v>
      </c>
      <c r="K254" s="2">
        <f t="shared" si="42"/>
        <v>11.68</v>
      </c>
      <c r="L254" s="2">
        <f t="shared" si="43"/>
        <v>0</v>
      </c>
      <c r="N254" s="4">
        <v>0.11</v>
      </c>
      <c r="O254" s="5">
        <v>48.674999999999997</v>
      </c>
      <c r="P254" s="6">
        <v>4.2699999999999996</v>
      </c>
      <c r="Q254" s="5">
        <v>1654.625</v>
      </c>
      <c r="R254" s="7">
        <v>1.95</v>
      </c>
      <c r="S254" s="5">
        <v>329.55</v>
      </c>
      <c r="AG254" s="2">
        <v>5.35</v>
      </c>
      <c r="AH254" s="5">
        <v>462.02600000000001</v>
      </c>
      <c r="AN254" s="5" t="str">
        <f t="shared" si="54"/>
        <v/>
      </c>
      <c r="AP254" s="5" t="str">
        <f t="shared" si="55"/>
        <v/>
      </c>
      <c r="AR254" s="5" t="str">
        <f t="shared" si="56"/>
        <v/>
      </c>
      <c r="AU254" s="5">
        <f t="shared" si="44"/>
        <v>2494.8759999999997</v>
      </c>
      <c r="AV254" s="11">
        <f t="shared" si="38"/>
        <v>0.15826603731199637</v>
      </c>
      <c r="AW254" s="5">
        <f t="shared" si="45"/>
        <v>158.26603731199637</v>
      </c>
    </row>
    <row r="255" spans="1:49" x14ac:dyDescent="0.25">
      <c r="A255" s="1" t="s">
        <v>262</v>
      </c>
      <c r="B255" s="1" t="s">
        <v>257</v>
      </c>
      <c r="C255" s="1" t="s">
        <v>258</v>
      </c>
      <c r="D255" s="1" t="s">
        <v>162</v>
      </c>
      <c r="E255" s="1" t="s">
        <v>91</v>
      </c>
      <c r="F255" s="1" t="s">
        <v>154</v>
      </c>
      <c r="G255" s="1" t="s">
        <v>64</v>
      </c>
      <c r="H255" s="1" t="s">
        <v>175</v>
      </c>
      <c r="I255" s="2">
        <v>64</v>
      </c>
      <c r="J255" s="2">
        <v>30.03</v>
      </c>
      <c r="K255" s="2">
        <f t="shared" ref="K255:K309" si="57">SUM(N255,P255,R255,T255,V255,X255,Z255,AB255,AE255,AI255,AK255,AX255,AZ255,BB255,BD255,AG255)</f>
        <v>30.03</v>
      </c>
      <c r="L255" s="2">
        <f t="shared" ref="L255:L309" si="58">SUM(M255,AD255,AM255,AO255,AQ255,AS255,AT255)</f>
        <v>0</v>
      </c>
      <c r="N255" s="4">
        <v>2</v>
      </c>
      <c r="O255" s="5">
        <v>885</v>
      </c>
      <c r="P255" s="6">
        <v>8.84</v>
      </c>
      <c r="Q255" s="5">
        <v>3425.5</v>
      </c>
      <c r="R255" s="7">
        <v>18.940000000000001</v>
      </c>
      <c r="S255" s="5">
        <v>3200.86</v>
      </c>
      <c r="AG255" s="2">
        <v>0.25</v>
      </c>
      <c r="AH255" s="5">
        <v>21.59</v>
      </c>
      <c r="AN255" s="5" t="str">
        <f t="shared" si="54"/>
        <v/>
      </c>
      <c r="AP255" s="5" t="str">
        <f t="shared" si="55"/>
        <v/>
      </c>
      <c r="AR255" s="5" t="str">
        <f t="shared" si="56"/>
        <v/>
      </c>
      <c r="AU255" s="5">
        <f t="shared" si="44"/>
        <v>7532.9500000000007</v>
      </c>
      <c r="AV255" s="11">
        <f t="shared" si="38"/>
        <v>0.4778634873113547</v>
      </c>
      <c r="AW255" s="5">
        <f t="shared" si="45"/>
        <v>477.86348731135473</v>
      </c>
    </row>
    <row r="256" spans="1:49" x14ac:dyDescent="0.25">
      <c r="A256" s="1" t="s">
        <v>262</v>
      </c>
      <c r="B256" s="1" t="s">
        <v>257</v>
      </c>
      <c r="C256" s="1" t="s">
        <v>258</v>
      </c>
      <c r="D256" s="1" t="s">
        <v>162</v>
      </c>
      <c r="E256" s="1" t="s">
        <v>105</v>
      </c>
      <c r="F256" s="1" t="s">
        <v>154</v>
      </c>
      <c r="G256" s="1" t="s">
        <v>64</v>
      </c>
      <c r="H256" s="1" t="s">
        <v>175</v>
      </c>
      <c r="I256" s="2">
        <v>64</v>
      </c>
      <c r="J256" s="2">
        <v>0.09</v>
      </c>
      <c r="K256" s="2">
        <f t="shared" si="57"/>
        <v>0.1</v>
      </c>
      <c r="L256" s="2">
        <f t="shared" si="58"/>
        <v>0</v>
      </c>
      <c r="N256" s="4">
        <v>0.01</v>
      </c>
      <c r="O256" s="5">
        <v>4.4249999999999998</v>
      </c>
      <c r="P256" s="6">
        <v>0.03</v>
      </c>
      <c r="Q256" s="5">
        <v>11.625</v>
      </c>
      <c r="R256" s="7">
        <v>0.06</v>
      </c>
      <c r="S256" s="5">
        <v>10.14</v>
      </c>
      <c r="AN256" s="5" t="str">
        <f t="shared" si="54"/>
        <v/>
      </c>
      <c r="AP256" s="5" t="str">
        <f t="shared" si="55"/>
        <v/>
      </c>
      <c r="AR256" s="5" t="str">
        <f t="shared" si="56"/>
        <v/>
      </c>
      <c r="AU256" s="5">
        <f t="shared" ref="AU256:AU310" si="59">SUM(O256,Q256,S256,U256,W256,Y256,AA256,AC256,AF256,AJ256,AL256,AY256,BA256,BC256,BE256,AH256)</f>
        <v>26.19</v>
      </c>
      <c r="AV256" s="11">
        <f t="shared" si="38"/>
        <v>1.66140021275654E-3</v>
      </c>
      <c r="AW256" s="5">
        <f t="shared" ref="AW256:AW310" si="60">(AV256/100)*$AW$1</f>
        <v>1.6614002127565402</v>
      </c>
    </row>
    <row r="257" spans="1:49" x14ac:dyDescent="0.25">
      <c r="A257" s="1" t="s">
        <v>263</v>
      </c>
      <c r="B257" s="1" t="s">
        <v>257</v>
      </c>
      <c r="C257" s="1" t="s">
        <v>258</v>
      </c>
      <c r="D257" s="1" t="s">
        <v>162</v>
      </c>
      <c r="E257" s="1" t="s">
        <v>84</v>
      </c>
      <c r="F257" s="1" t="s">
        <v>154</v>
      </c>
      <c r="G257" s="1" t="s">
        <v>64</v>
      </c>
      <c r="H257" s="1" t="s">
        <v>175</v>
      </c>
      <c r="I257" s="2">
        <v>39</v>
      </c>
      <c r="J257" s="2">
        <v>0.06</v>
      </c>
      <c r="K257" s="2">
        <f t="shared" si="57"/>
        <v>0.06</v>
      </c>
      <c r="L257" s="2">
        <f t="shared" si="58"/>
        <v>0</v>
      </c>
      <c r="N257" s="4">
        <v>0.03</v>
      </c>
      <c r="O257" s="5">
        <v>13.275</v>
      </c>
      <c r="P257" s="6">
        <v>0.01</v>
      </c>
      <c r="Q257" s="5">
        <v>3.875</v>
      </c>
      <c r="R257" s="7">
        <v>0.02</v>
      </c>
      <c r="S257" s="5">
        <v>3.38</v>
      </c>
      <c r="AN257" s="5" t="str">
        <f t="shared" si="54"/>
        <v/>
      </c>
      <c r="AP257" s="5" t="str">
        <f t="shared" si="55"/>
        <v/>
      </c>
      <c r="AR257" s="5" t="str">
        <f t="shared" si="56"/>
        <v/>
      </c>
      <c r="AU257" s="5">
        <f t="shared" si="59"/>
        <v>20.529999999999998</v>
      </c>
      <c r="AV257" s="11">
        <f t="shared" si="38"/>
        <v>1.3023499949557755E-3</v>
      </c>
      <c r="AW257" s="5">
        <f t="shared" si="60"/>
        <v>1.3023499949557755</v>
      </c>
    </row>
    <row r="258" spans="1:49" x14ac:dyDescent="0.25">
      <c r="A258" s="1" t="s">
        <v>263</v>
      </c>
      <c r="B258" s="1" t="s">
        <v>257</v>
      </c>
      <c r="C258" s="1" t="s">
        <v>258</v>
      </c>
      <c r="D258" s="1" t="s">
        <v>162</v>
      </c>
      <c r="E258" s="1" t="s">
        <v>83</v>
      </c>
      <c r="F258" s="1" t="s">
        <v>154</v>
      </c>
      <c r="G258" s="1" t="s">
        <v>64</v>
      </c>
      <c r="H258" s="1" t="s">
        <v>175</v>
      </c>
      <c r="I258" s="2">
        <v>39</v>
      </c>
      <c r="J258" s="2">
        <v>38.94</v>
      </c>
      <c r="K258" s="2">
        <f t="shared" si="57"/>
        <v>37.159999999999997</v>
      </c>
      <c r="L258" s="2">
        <f t="shared" si="58"/>
        <v>1.78</v>
      </c>
      <c r="N258" s="4">
        <v>14.42</v>
      </c>
      <c r="O258" s="5">
        <v>6380.85</v>
      </c>
      <c r="P258" s="6">
        <v>21.31</v>
      </c>
      <c r="Q258" s="5">
        <v>8257.625</v>
      </c>
      <c r="R258" s="7">
        <v>1.43</v>
      </c>
      <c r="S258" s="5">
        <v>241.67</v>
      </c>
      <c r="AN258" s="5" t="str">
        <f t="shared" si="54"/>
        <v/>
      </c>
      <c r="AO258" s="3">
        <v>0.5</v>
      </c>
      <c r="AP258" s="5">
        <f t="shared" si="55"/>
        <v>1445</v>
      </c>
      <c r="AR258" s="5" t="str">
        <f t="shared" si="56"/>
        <v/>
      </c>
      <c r="AS258" s="2">
        <v>1.28</v>
      </c>
      <c r="AU258" s="5">
        <f t="shared" si="59"/>
        <v>14880.145</v>
      </c>
      <c r="AV258" s="11">
        <f t="shared" si="38"/>
        <v>0.94394333978038047</v>
      </c>
      <c r="AW258" s="5">
        <f t="shared" si="60"/>
        <v>943.94333978038048</v>
      </c>
    </row>
    <row r="259" spans="1:49" x14ac:dyDescent="0.25">
      <c r="A259" s="1" t="s">
        <v>264</v>
      </c>
      <c r="B259" s="1" t="s">
        <v>204</v>
      </c>
      <c r="C259" s="1" t="s">
        <v>205</v>
      </c>
      <c r="D259" s="1" t="s">
        <v>70</v>
      </c>
      <c r="E259" s="1" t="s">
        <v>84</v>
      </c>
      <c r="F259" s="1" t="s">
        <v>154</v>
      </c>
      <c r="G259" s="1" t="s">
        <v>64</v>
      </c>
      <c r="H259" s="1" t="s">
        <v>175</v>
      </c>
      <c r="I259" s="2">
        <v>118</v>
      </c>
      <c r="J259" s="2">
        <v>40.96</v>
      </c>
      <c r="K259" s="2">
        <f t="shared" si="57"/>
        <v>39.06</v>
      </c>
      <c r="L259" s="2">
        <f t="shared" si="58"/>
        <v>1.9000000000000001</v>
      </c>
      <c r="N259" s="4">
        <v>28.58</v>
      </c>
      <c r="O259" s="5">
        <v>12646.65</v>
      </c>
      <c r="P259" s="6">
        <v>10.09</v>
      </c>
      <c r="Q259" s="5">
        <v>3909.875</v>
      </c>
      <c r="R259" s="7">
        <v>0.39</v>
      </c>
      <c r="S259" s="5">
        <v>65.91</v>
      </c>
      <c r="AN259" s="5" t="str">
        <f t="shared" si="54"/>
        <v/>
      </c>
      <c r="AO259" s="3">
        <v>0.53</v>
      </c>
      <c r="AP259" s="5">
        <f t="shared" si="55"/>
        <v>1531.7</v>
      </c>
      <c r="AR259" s="5" t="str">
        <f t="shared" si="56"/>
        <v/>
      </c>
      <c r="AS259" s="2">
        <v>1.37</v>
      </c>
      <c r="AU259" s="5">
        <f t="shared" si="59"/>
        <v>16622.435000000001</v>
      </c>
      <c r="AV259" s="11">
        <f t="shared" ref="AV259:AV322" si="61">(AU259/$AU$343)*100</f>
        <v>1.0544680047931179</v>
      </c>
      <c r="AW259" s="5">
        <f t="shared" si="60"/>
        <v>1054.4680047931179</v>
      </c>
    </row>
    <row r="260" spans="1:49" x14ac:dyDescent="0.25">
      <c r="A260" s="1" t="s">
        <v>264</v>
      </c>
      <c r="B260" s="1" t="s">
        <v>204</v>
      </c>
      <c r="C260" s="1" t="s">
        <v>205</v>
      </c>
      <c r="D260" s="1" t="s">
        <v>70</v>
      </c>
      <c r="E260" s="1" t="s">
        <v>80</v>
      </c>
      <c r="F260" s="1" t="s">
        <v>154</v>
      </c>
      <c r="G260" s="1" t="s">
        <v>64</v>
      </c>
      <c r="H260" s="1" t="s">
        <v>175</v>
      </c>
      <c r="I260" s="2">
        <v>118</v>
      </c>
      <c r="J260" s="2">
        <v>38.479999999999997</v>
      </c>
      <c r="K260" s="2">
        <f t="shared" si="57"/>
        <v>38.480000000000004</v>
      </c>
      <c r="L260" s="2">
        <f t="shared" si="58"/>
        <v>0</v>
      </c>
      <c r="N260" s="4">
        <v>19.010000000000002</v>
      </c>
      <c r="O260" s="5">
        <v>8411.9250000000011</v>
      </c>
      <c r="P260" s="6">
        <v>19.47</v>
      </c>
      <c r="Q260" s="5">
        <v>7544.625</v>
      </c>
      <c r="AN260" s="5" t="str">
        <f t="shared" si="54"/>
        <v/>
      </c>
      <c r="AP260" s="5" t="str">
        <f t="shared" si="55"/>
        <v/>
      </c>
      <c r="AR260" s="5" t="str">
        <f t="shared" si="56"/>
        <v/>
      </c>
      <c r="AU260" s="5">
        <f t="shared" si="59"/>
        <v>15956.550000000001</v>
      </c>
      <c r="AV260" s="11">
        <f t="shared" si="61"/>
        <v>1.0122266347789373</v>
      </c>
      <c r="AW260" s="5">
        <f t="shared" si="60"/>
        <v>1012.2266347789373</v>
      </c>
    </row>
    <row r="261" spans="1:49" x14ac:dyDescent="0.25">
      <c r="A261" s="1" t="s">
        <v>264</v>
      </c>
      <c r="B261" s="1" t="s">
        <v>204</v>
      </c>
      <c r="C261" s="1" t="s">
        <v>205</v>
      </c>
      <c r="D261" s="1" t="s">
        <v>70</v>
      </c>
      <c r="E261" s="1" t="s">
        <v>62</v>
      </c>
      <c r="F261" s="1" t="s">
        <v>154</v>
      </c>
      <c r="G261" s="1" t="s">
        <v>64</v>
      </c>
      <c r="H261" s="1" t="s">
        <v>175</v>
      </c>
      <c r="I261" s="2">
        <v>118</v>
      </c>
      <c r="J261" s="2">
        <v>38.369999999999997</v>
      </c>
      <c r="K261" s="2">
        <f t="shared" si="57"/>
        <v>38.369999999999997</v>
      </c>
      <c r="L261" s="2">
        <f t="shared" si="58"/>
        <v>0</v>
      </c>
      <c r="N261" s="4">
        <v>1.54</v>
      </c>
      <c r="O261" s="5">
        <v>681.45</v>
      </c>
      <c r="P261" s="6">
        <v>34.97</v>
      </c>
      <c r="Q261" s="5">
        <v>13550.875</v>
      </c>
      <c r="R261" s="7">
        <v>1.86</v>
      </c>
      <c r="S261" s="5">
        <v>314.33999999999997</v>
      </c>
      <c r="AN261" s="5" t="str">
        <f t="shared" si="54"/>
        <v/>
      </c>
      <c r="AP261" s="5" t="str">
        <f t="shared" si="55"/>
        <v/>
      </c>
      <c r="AR261" s="5" t="str">
        <f t="shared" si="56"/>
        <v/>
      </c>
      <c r="AU261" s="5">
        <f t="shared" si="59"/>
        <v>14546.665000000001</v>
      </c>
      <c r="AV261" s="11">
        <f t="shared" si="61"/>
        <v>0.92278855768988599</v>
      </c>
      <c r="AW261" s="5">
        <f t="shared" si="60"/>
        <v>922.78855768988603</v>
      </c>
    </row>
    <row r="262" spans="1:49" x14ac:dyDescent="0.25">
      <c r="A262" s="1" t="s">
        <v>264</v>
      </c>
      <c r="B262" s="1" t="s">
        <v>204</v>
      </c>
      <c r="C262" s="1" t="s">
        <v>205</v>
      </c>
      <c r="D262" s="1" t="s">
        <v>70</v>
      </c>
      <c r="E262" s="1" t="s">
        <v>83</v>
      </c>
      <c r="F262" s="1" t="s">
        <v>154</v>
      </c>
      <c r="G262" s="1" t="s">
        <v>64</v>
      </c>
      <c r="H262" s="1" t="s">
        <v>175</v>
      </c>
      <c r="I262" s="2">
        <v>118</v>
      </c>
      <c r="J262" s="2">
        <v>0.09</v>
      </c>
      <c r="K262" s="2">
        <f t="shared" si="57"/>
        <v>0.09</v>
      </c>
      <c r="L262" s="2">
        <f t="shared" si="58"/>
        <v>0</v>
      </c>
      <c r="N262" s="4">
        <v>0.03</v>
      </c>
      <c r="O262" s="5">
        <v>13.275</v>
      </c>
      <c r="P262" s="6">
        <v>0.06</v>
      </c>
      <c r="Q262" s="5">
        <v>23.25</v>
      </c>
      <c r="AN262" s="5" t="str">
        <f t="shared" si="54"/>
        <v/>
      </c>
      <c r="AP262" s="5" t="str">
        <f t="shared" si="55"/>
        <v/>
      </c>
      <c r="AR262" s="5" t="str">
        <f t="shared" si="56"/>
        <v/>
      </c>
      <c r="AU262" s="5">
        <f t="shared" si="59"/>
        <v>36.524999999999999</v>
      </c>
      <c r="AV262" s="11">
        <f t="shared" si="61"/>
        <v>2.3170157606312572E-3</v>
      </c>
      <c r="AW262" s="5">
        <f t="shared" si="60"/>
        <v>2.3170157606312571</v>
      </c>
    </row>
    <row r="263" spans="1:49" x14ac:dyDescent="0.25">
      <c r="A263" s="1" t="s">
        <v>264</v>
      </c>
      <c r="B263" s="1" t="s">
        <v>204</v>
      </c>
      <c r="C263" s="1" t="s">
        <v>205</v>
      </c>
      <c r="D263" s="1" t="s">
        <v>70</v>
      </c>
      <c r="E263" s="1" t="s">
        <v>105</v>
      </c>
      <c r="F263" s="1" t="s">
        <v>164</v>
      </c>
      <c r="G263" s="1" t="s">
        <v>64</v>
      </c>
      <c r="H263" s="1" t="s">
        <v>175</v>
      </c>
      <c r="I263" s="2">
        <v>118</v>
      </c>
      <c r="J263" s="2">
        <v>0.04</v>
      </c>
      <c r="K263" s="2">
        <f t="shared" si="57"/>
        <v>0.04</v>
      </c>
      <c r="L263" s="2">
        <f t="shared" si="58"/>
        <v>0</v>
      </c>
      <c r="N263" s="4">
        <v>0.04</v>
      </c>
      <c r="O263" s="5">
        <v>17.7</v>
      </c>
      <c r="AN263" s="5" t="str">
        <f t="shared" si="54"/>
        <v/>
      </c>
      <c r="AP263" s="5" t="str">
        <f t="shared" si="55"/>
        <v/>
      </c>
      <c r="AR263" s="5" t="str">
        <f t="shared" si="56"/>
        <v/>
      </c>
      <c r="AU263" s="5">
        <f t="shared" si="59"/>
        <v>17.7</v>
      </c>
      <c r="AV263" s="11">
        <f t="shared" si="61"/>
        <v>1.1228248860553935E-3</v>
      </c>
      <c r="AW263" s="5">
        <f t="shared" si="60"/>
        <v>1.1228248860553933</v>
      </c>
    </row>
    <row r="264" spans="1:49" x14ac:dyDescent="0.25">
      <c r="A264" s="1" t="s">
        <v>264</v>
      </c>
      <c r="B264" s="1" t="s">
        <v>204</v>
      </c>
      <c r="C264" s="1" t="s">
        <v>205</v>
      </c>
      <c r="D264" s="1" t="s">
        <v>70</v>
      </c>
      <c r="E264" s="1" t="s">
        <v>91</v>
      </c>
      <c r="F264" s="1" t="s">
        <v>164</v>
      </c>
      <c r="G264" s="1" t="s">
        <v>64</v>
      </c>
      <c r="H264" s="1" t="s">
        <v>175</v>
      </c>
      <c r="I264" s="2">
        <v>118</v>
      </c>
      <c r="J264" s="2">
        <v>0.06</v>
      </c>
      <c r="K264" s="2">
        <f t="shared" si="57"/>
        <v>0.06</v>
      </c>
      <c r="L264" s="2">
        <f t="shared" si="58"/>
        <v>0</v>
      </c>
      <c r="N264" s="4">
        <v>0.06</v>
      </c>
      <c r="O264" s="5">
        <v>26.55</v>
      </c>
      <c r="AN264" s="5" t="str">
        <f t="shared" si="54"/>
        <v/>
      </c>
      <c r="AP264" s="5" t="str">
        <f t="shared" si="55"/>
        <v/>
      </c>
      <c r="AR264" s="5" t="str">
        <f t="shared" si="56"/>
        <v/>
      </c>
      <c r="AU264" s="5">
        <f t="shared" si="59"/>
        <v>26.55</v>
      </c>
      <c r="AV264" s="11">
        <f t="shared" si="61"/>
        <v>1.6842373290830903E-3</v>
      </c>
      <c r="AW264" s="5">
        <f t="shared" si="60"/>
        <v>1.6842373290830903</v>
      </c>
    </row>
    <row r="265" spans="1:49" ht="15.75" customHeight="1" x14ac:dyDescent="0.25">
      <c r="A265" s="1" t="s">
        <v>265</v>
      </c>
      <c r="B265" s="1" t="s">
        <v>204</v>
      </c>
      <c r="C265" s="1" t="s">
        <v>205</v>
      </c>
      <c r="D265" s="1" t="s">
        <v>70</v>
      </c>
      <c r="E265" s="1" t="s">
        <v>81</v>
      </c>
      <c r="F265" s="1" t="s">
        <v>154</v>
      </c>
      <c r="G265" s="1" t="s">
        <v>64</v>
      </c>
      <c r="H265" s="1" t="s">
        <v>175</v>
      </c>
      <c r="I265" s="2">
        <v>40</v>
      </c>
      <c r="J265" s="2">
        <v>32.97</v>
      </c>
      <c r="K265" s="2">
        <f t="shared" si="57"/>
        <v>20.22</v>
      </c>
      <c r="L265" s="2">
        <f t="shared" si="58"/>
        <v>0</v>
      </c>
      <c r="AG265" s="2">
        <v>20.22</v>
      </c>
      <c r="AH265" s="5">
        <v>1746.1991410000001</v>
      </c>
      <c r="AN265" s="5" t="str">
        <f t="shared" si="54"/>
        <v/>
      </c>
      <c r="AP265" s="5" t="str">
        <f t="shared" si="55"/>
        <v/>
      </c>
      <c r="AR265" s="5" t="str">
        <f t="shared" si="56"/>
        <v/>
      </c>
      <c r="AU265" s="5">
        <f t="shared" si="59"/>
        <v>1746.1991410000001</v>
      </c>
      <c r="AV265" s="11">
        <f t="shared" si="61"/>
        <v>0.1107726469787204</v>
      </c>
      <c r="AW265" s="5">
        <f t="shared" si="60"/>
        <v>110.7726469787204</v>
      </c>
    </row>
    <row r="266" spans="1:49" x14ac:dyDescent="0.25">
      <c r="A266" s="1" t="s">
        <v>336</v>
      </c>
      <c r="B266" s="1" t="s">
        <v>204</v>
      </c>
      <c r="C266" s="1" t="s">
        <v>205</v>
      </c>
      <c r="D266" s="1" t="s">
        <v>70</v>
      </c>
      <c r="E266" s="1" t="s">
        <v>79</v>
      </c>
      <c r="F266" s="1" t="s">
        <v>154</v>
      </c>
      <c r="G266" s="1" t="s">
        <v>64</v>
      </c>
      <c r="H266" s="1" t="s">
        <v>175</v>
      </c>
      <c r="I266" s="2">
        <v>39</v>
      </c>
      <c r="J266" s="2">
        <v>40.74</v>
      </c>
      <c r="K266" s="2">
        <f t="shared" ref="K266" si="62">SUM(N266,P266,R266,T266,V266,X266,Z266,AB266,AE266,AI266,AK266,AX266,AZ266,BB266,BD266,AG266)</f>
        <v>32.25</v>
      </c>
      <c r="L266" s="2">
        <f t="shared" ref="L266" si="63">SUM(M266,AD266,AM266,AO266,AQ266,AS266,AT266)</f>
        <v>0</v>
      </c>
      <c r="AG266" s="2">
        <v>32.25</v>
      </c>
      <c r="AH266" s="5">
        <v>2785.11</v>
      </c>
      <c r="AU266" s="5">
        <f t="shared" ref="AU266" si="64">SUM(O266,Q266,S266,U266,W266,Y266,AA266,AC266,AF266,AJ266,AL266,AY266,BA266,BC266,BE266,AH266)</f>
        <v>2785.11</v>
      </c>
      <c r="AV266" s="11">
        <f t="shared" si="61"/>
        <v>0.17667744736732979</v>
      </c>
      <c r="AW266" s="5">
        <f t="shared" ref="AW266" si="65">(AV266/100)*$AW$1</f>
        <v>176.67744736732979</v>
      </c>
    </row>
    <row r="267" spans="1:49" x14ac:dyDescent="0.25">
      <c r="A267" s="1" t="s">
        <v>266</v>
      </c>
      <c r="B267" s="1" t="s">
        <v>267</v>
      </c>
      <c r="C267" s="1" t="s">
        <v>268</v>
      </c>
      <c r="D267" s="1" t="s">
        <v>269</v>
      </c>
      <c r="E267" s="1" t="s">
        <v>78</v>
      </c>
      <c r="F267" s="1" t="s">
        <v>154</v>
      </c>
      <c r="G267" s="1" t="s">
        <v>64</v>
      </c>
      <c r="H267" s="1" t="s">
        <v>175</v>
      </c>
      <c r="I267" s="2">
        <v>78</v>
      </c>
      <c r="J267" s="2">
        <v>15.8</v>
      </c>
      <c r="K267" s="2">
        <f t="shared" si="57"/>
        <v>14.45</v>
      </c>
      <c r="L267" s="2">
        <f t="shared" si="58"/>
        <v>0</v>
      </c>
      <c r="AG267" s="2">
        <v>14.45</v>
      </c>
      <c r="AH267" s="5">
        <v>1247.9019840000001</v>
      </c>
      <c r="AN267" s="5" t="str">
        <f t="shared" si="54"/>
        <v/>
      </c>
      <c r="AP267" s="5" t="str">
        <f t="shared" si="55"/>
        <v/>
      </c>
      <c r="AR267" s="5" t="str">
        <f t="shared" si="56"/>
        <v/>
      </c>
      <c r="AU267" s="5">
        <f t="shared" si="59"/>
        <v>1247.9019840000001</v>
      </c>
      <c r="AV267" s="11">
        <f t="shared" si="61"/>
        <v>7.9162452146502804E-2</v>
      </c>
      <c r="AW267" s="5">
        <f t="shared" si="60"/>
        <v>79.162452146502801</v>
      </c>
    </row>
    <row r="268" spans="1:49" x14ac:dyDescent="0.25">
      <c r="A268" s="1" t="s">
        <v>266</v>
      </c>
      <c r="B268" s="1" t="s">
        <v>267</v>
      </c>
      <c r="C268" s="1" t="s">
        <v>268</v>
      </c>
      <c r="D268" s="1" t="s">
        <v>269</v>
      </c>
      <c r="E268" s="1" t="s">
        <v>82</v>
      </c>
      <c r="F268" s="1" t="s">
        <v>154</v>
      </c>
      <c r="G268" s="1" t="s">
        <v>64</v>
      </c>
      <c r="H268" s="1" t="s">
        <v>175</v>
      </c>
      <c r="I268" s="2">
        <v>78</v>
      </c>
      <c r="J268" s="2">
        <v>13.87</v>
      </c>
      <c r="K268" s="2">
        <f t="shared" si="57"/>
        <v>13.02</v>
      </c>
      <c r="L268" s="2">
        <f t="shared" si="58"/>
        <v>0</v>
      </c>
      <c r="AG268" s="2">
        <v>13.02</v>
      </c>
      <c r="AH268" s="5">
        <v>1124.40724</v>
      </c>
      <c r="AN268" s="5" t="str">
        <f t="shared" si="54"/>
        <v/>
      </c>
      <c r="AP268" s="5" t="str">
        <f t="shared" si="55"/>
        <v/>
      </c>
      <c r="AR268" s="5" t="str">
        <f t="shared" si="56"/>
        <v/>
      </c>
      <c r="AU268" s="5">
        <f t="shared" si="59"/>
        <v>1124.40724</v>
      </c>
      <c r="AV268" s="11">
        <f t="shared" si="61"/>
        <v>7.1328385939709582E-2</v>
      </c>
      <c r="AW268" s="5">
        <f t="shared" si="60"/>
        <v>71.328385939709577</v>
      </c>
    </row>
    <row r="269" spans="1:49" x14ac:dyDescent="0.25">
      <c r="A269" s="1" t="s">
        <v>266</v>
      </c>
      <c r="B269" s="1" t="s">
        <v>267</v>
      </c>
      <c r="C269" s="1" t="s">
        <v>268</v>
      </c>
      <c r="D269" s="1" t="s">
        <v>269</v>
      </c>
      <c r="E269" s="1" t="s">
        <v>81</v>
      </c>
      <c r="F269" s="1" t="s">
        <v>154</v>
      </c>
      <c r="G269" s="1" t="s">
        <v>64</v>
      </c>
      <c r="H269" s="1" t="s">
        <v>175</v>
      </c>
      <c r="I269" s="2">
        <v>78</v>
      </c>
      <c r="J269" s="2">
        <v>0.09</v>
      </c>
      <c r="K269" s="2">
        <f t="shared" si="57"/>
        <v>0.01</v>
      </c>
      <c r="L269" s="2">
        <f t="shared" si="58"/>
        <v>0</v>
      </c>
      <c r="AG269" s="2">
        <v>0.01</v>
      </c>
      <c r="AH269" s="5">
        <v>0.86360000000000003</v>
      </c>
      <c r="AN269" s="5" t="str">
        <f t="shared" si="54"/>
        <v/>
      </c>
      <c r="AP269" s="5" t="str">
        <f t="shared" si="55"/>
        <v/>
      </c>
      <c r="AR269" s="5" t="str">
        <f t="shared" si="56"/>
        <v/>
      </c>
      <c r="AU269" s="5">
        <f t="shared" si="59"/>
        <v>0.86360000000000003</v>
      </c>
      <c r="AV269" s="11">
        <f t="shared" si="61"/>
        <v>5.4783704610024739E-5</v>
      </c>
      <c r="AW269" s="5">
        <f t="shared" si="60"/>
        <v>5.4783704610024742E-2</v>
      </c>
    </row>
    <row r="270" spans="1:49" x14ac:dyDescent="0.25">
      <c r="A270" s="1" t="s">
        <v>266</v>
      </c>
      <c r="B270" s="1" t="s">
        <v>267</v>
      </c>
      <c r="C270" s="1" t="s">
        <v>268</v>
      </c>
      <c r="D270" s="1" t="s">
        <v>269</v>
      </c>
      <c r="E270" s="1" t="s">
        <v>93</v>
      </c>
      <c r="F270" s="1" t="s">
        <v>164</v>
      </c>
      <c r="G270" s="1" t="s">
        <v>64</v>
      </c>
      <c r="H270" s="1" t="s">
        <v>175</v>
      </c>
      <c r="I270" s="2">
        <v>78</v>
      </c>
      <c r="J270" s="2">
        <v>0.06</v>
      </c>
      <c r="K270" s="2">
        <f t="shared" si="57"/>
        <v>0.02</v>
      </c>
      <c r="L270" s="2">
        <f t="shared" si="58"/>
        <v>0</v>
      </c>
      <c r="AG270" s="2">
        <v>0.02</v>
      </c>
      <c r="AH270" s="5">
        <v>1.7272000000000001</v>
      </c>
      <c r="AN270" s="5" t="str">
        <f t="shared" si="54"/>
        <v/>
      </c>
      <c r="AP270" s="5" t="str">
        <f t="shared" si="55"/>
        <v/>
      </c>
      <c r="AR270" s="5" t="str">
        <f t="shared" si="56"/>
        <v/>
      </c>
      <c r="AU270" s="5">
        <f t="shared" si="59"/>
        <v>1.7272000000000001</v>
      </c>
      <c r="AV270" s="11">
        <f t="shared" si="61"/>
        <v>1.0956740922004948E-4</v>
      </c>
      <c r="AW270" s="5">
        <f t="shared" si="60"/>
        <v>0.10956740922004948</v>
      </c>
    </row>
    <row r="271" spans="1:49" x14ac:dyDescent="0.25">
      <c r="A271" s="1" t="s">
        <v>270</v>
      </c>
      <c r="B271" s="1" t="s">
        <v>271</v>
      </c>
      <c r="C271" s="1" t="s">
        <v>272</v>
      </c>
      <c r="D271" s="1" t="s">
        <v>179</v>
      </c>
      <c r="E271" s="1" t="s">
        <v>90</v>
      </c>
      <c r="F271" s="1" t="s">
        <v>154</v>
      </c>
      <c r="G271" s="1" t="s">
        <v>64</v>
      </c>
      <c r="H271" s="1" t="s">
        <v>175</v>
      </c>
      <c r="I271" s="2">
        <v>176</v>
      </c>
      <c r="J271" s="2">
        <v>39.08</v>
      </c>
      <c r="K271" s="2">
        <f t="shared" si="57"/>
        <v>9.98</v>
      </c>
      <c r="L271" s="2">
        <f t="shared" si="58"/>
        <v>0</v>
      </c>
      <c r="AG271" s="2">
        <v>9.98</v>
      </c>
      <c r="AH271" s="5">
        <v>861.87275999999997</v>
      </c>
      <c r="AN271" s="5" t="str">
        <f t="shared" si="54"/>
        <v/>
      </c>
      <c r="AP271" s="5" t="str">
        <f t="shared" si="55"/>
        <v/>
      </c>
      <c r="AR271" s="5" t="str">
        <f t="shared" si="56"/>
        <v/>
      </c>
      <c r="AU271" s="5">
        <f t="shared" si="59"/>
        <v>861.87275999999997</v>
      </c>
      <c r="AV271" s="11">
        <f t="shared" si="61"/>
        <v>5.4674134663347314E-2</v>
      </c>
      <c r="AW271" s="5">
        <f t="shared" si="60"/>
        <v>54.67413466334731</v>
      </c>
    </row>
    <row r="272" spans="1:49" x14ac:dyDescent="0.25">
      <c r="A272" s="1" t="s">
        <v>270</v>
      </c>
      <c r="B272" s="1" t="s">
        <v>271</v>
      </c>
      <c r="C272" s="1" t="s">
        <v>272</v>
      </c>
      <c r="D272" s="1" t="s">
        <v>179</v>
      </c>
      <c r="E272" s="1" t="s">
        <v>89</v>
      </c>
      <c r="F272" s="1" t="s">
        <v>154</v>
      </c>
      <c r="G272" s="1" t="s">
        <v>64</v>
      </c>
      <c r="H272" s="1" t="s">
        <v>175</v>
      </c>
      <c r="I272" s="2">
        <v>176</v>
      </c>
      <c r="J272" s="2">
        <v>36.94</v>
      </c>
      <c r="K272" s="2">
        <f t="shared" si="57"/>
        <v>9.0299999999999994</v>
      </c>
      <c r="L272" s="2">
        <f t="shared" si="58"/>
        <v>0</v>
      </c>
      <c r="AG272" s="2">
        <v>9.0299999999999994</v>
      </c>
      <c r="AH272" s="5">
        <v>779.83077700000001</v>
      </c>
      <c r="AN272" s="5" t="str">
        <f t="shared" si="54"/>
        <v/>
      </c>
      <c r="AP272" s="5" t="str">
        <f t="shared" si="55"/>
        <v/>
      </c>
      <c r="AR272" s="5" t="str">
        <f t="shared" si="56"/>
        <v/>
      </c>
      <c r="AU272" s="5">
        <f t="shared" si="59"/>
        <v>779.83077700000001</v>
      </c>
      <c r="AV272" s="11">
        <f t="shared" si="61"/>
        <v>4.9469683803814356E-2</v>
      </c>
      <c r="AW272" s="5">
        <f t="shared" si="60"/>
        <v>49.469683803814355</v>
      </c>
    </row>
    <row r="273" spans="1:49" x14ac:dyDescent="0.25">
      <c r="A273" s="1" t="s">
        <v>270</v>
      </c>
      <c r="B273" s="1" t="s">
        <v>271</v>
      </c>
      <c r="C273" s="1" t="s">
        <v>272</v>
      </c>
      <c r="D273" s="1" t="s">
        <v>179</v>
      </c>
      <c r="E273" s="1" t="s">
        <v>93</v>
      </c>
      <c r="F273" s="1" t="s">
        <v>154</v>
      </c>
      <c r="G273" s="1" t="s">
        <v>64</v>
      </c>
      <c r="H273" s="1" t="s">
        <v>175</v>
      </c>
      <c r="I273" s="2">
        <v>176</v>
      </c>
      <c r="J273" s="2">
        <v>41.93</v>
      </c>
      <c r="K273" s="2">
        <f t="shared" si="57"/>
        <v>3.11</v>
      </c>
      <c r="L273" s="2">
        <f t="shared" si="58"/>
        <v>0</v>
      </c>
      <c r="AG273" s="2">
        <v>3.11</v>
      </c>
      <c r="AH273" s="5">
        <v>268.57960000000003</v>
      </c>
      <c r="AN273" s="5" t="str">
        <f t="shared" si="54"/>
        <v/>
      </c>
      <c r="AP273" s="5" t="str">
        <f t="shared" si="55"/>
        <v/>
      </c>
      <c r="AR273" s="5" t="str">
        <f t="shared" si="56"/>
        <v/>
      </c>
      <c r="AU273" s="5">
        <f t="shared" si="59"/>
        <v>268.57960000000003</v>
      </c>
      <c r="AV273" s="11">
        <f t="shared" si="61"/>
        <v>1.7037732133717697E-2</v>
      </c>
      <c r="AW273" s="5">
        <f t="shared" si="60"/>
        <v>17.037732133717697</v>
      </c>
    </row>
    <row r="274" spans="1:49" x14ac:dyDescent="0.25">
      <c r="A274" s="1" t="s">
        <v>270</v>
      </c>
      <c r="B274" s="1" t="s">
        <v>271</v>
      </c>
      <c r="C274" s="1" t="s">
        <v>272</v>
      </c>
      <c r="D274" s="1" t="s">
        <v>179</v>
      </c>
      <c r="E274" s="1" t="s">
        <v>92</v>
      </c>
      <c r="F274" s="1" t="s">
        <v>154</v>
      </c>
      <c r="G274" s="1" t="s">
        <v>64</v>
      </c>
      <c r="H274" s="1" t="s">
        <v>175</v>
      </c>
      <c r="I274" s="2">
        <v>176</v>
      </c>
      <c r="J274" s="2">
        <v>41.75</v>
      </c>
      <c r="K274" s="2">
        <f t="shared" si="57"/>
        <v>4.9000000000000004</v>
      </c>
      <c r="L274" s="2">
        <f t="shared" si="58"/>
        <v>0</v>
      </c>
      <c r="AG274" s="2">
        <v>4.9000000000000004</v>
      </c>
      <c r="AH274" s="5">
        <v>423.16399999999999</v>
      </c>
      <c r="AN274" s="5" t="str">
        <f t="shared" si="54"/>
        <v/>
      </c>
      <c r="AP274" s="5" t="str">
        <f t="shared" si="55"/>
        <v/>
      </c>
      <c r="AR274" s="5" t="str">
        <f t="shared" si="56"/>
        <v/>
      </c>
      <c r="AU274" s="5">
        <f t="shared" si="59"/>
        <v>423.16399999999999</v>
      </c>
      <c r="AV274" s="11">
        <f t="shared" si="61"/>
        <v>2.684401525891212E-2</v>
      </c>
      <c r="AW274" s="5">
        <f t="shared" si="60"/>
        <v>26.844015258912119</v>
      </c>
    </row>
    <row r="275" spans="1:49" x14ac:dyDescent="0.25">
      <c r="A275" s="1" t="s">
        <v>270</v>
      </c>
      <c r="B275" s="1" t="s">
        <v>271</v>
      </c>
      <c r="C275" s="1" t="s">
        <v>272</v>
      </c>
      <c r="D275" s="1" t="s">
        <v>179</v>
      </c>
      <c r="E275" s="1" t="s">
        <v>66</v>
      </c>
      <c r="F275" s="1" t="s">
        <v>154</v>
      </c>
      <c r="G275" s="1" t="s">
        <v>64</v>
      </c>
      <c r="H275" s="1" t="s">
        <v>175</v>
      </c>
      <c r="I275" s="2">
        <v>176</v>
      </c>
      <c r="J275" s="2">
        <v>7.92</v>
      </c>
      <c r="K275" s="2">
        <f t="shared" si="57"/>
        <v>1.73</v>
      </c>
      <c r="L275" s="2">
        <f t="shared" si="58"/>
        <v>0</v>
      </c>
      <c r="AG275" s="2">
        <v>1.73</v>
      </c>
      <c r="AH275" s="5">
        <v>149.40280000000001</v>
      </c>
      <c r="AN275" s="5" t="str">
        <f t="shared" si="54"/>
        <v/>
      </c>
      <c r="AP275" s="5" t="str">
        <f t="shared" si="55"/>
        <v/>
      </c>
      <c r="AR275" s="5" t="str">
        <f t="shared" si="56"/>
        <v/>
      </c>
      <c r="AU275" s="5">
        <f t="shared" si="59"/>
        <v>149.40280000000001</v>
      </c>
      <c r="AV275" s="11">
        <f t="shared" si="61"/>
        <v>9.4775808975342806E-3</v>
      </c>
      <c r="AW275" s="5">
        <f t="shared" si="60"/>
        <v>9.4775808975342812</v>
      </c>
    </row>
    <row r="276" spans="1:49" x14ac:dyDescent="0.25">
      <c r="A276" s="1" t="s">
        <v>270</v>
      </c>
      <c r="B276" s="1" t="s">
        <v>271</v>
      </c>
      <c r="C276" s="1" t="s">
        <v>272</v>
      </c>
      <c r="D276" s="1" t="s">
        <v>179</v>
      </c>
      <c r="E276" s="1" t="s">
        <v>91</v>
      </c>
      <c r="F276" s="1" t="s">
        <v>154</v>
      </c>
      <c r="G276" s="1" t="s">
        <v>64</v>
      </c>
      <c r="H276" s="1" t="s">
        <v>175</v>
      </c>
      <c r="I276" s="2">
        <v>176</v>
      </c>
      <c r="J276" s="2">
        <v>8.26</v>
      </c>
      <c r="K276" s="2">
        <f t="shared" si="57"/>
        <v>1.36</v>
      </c>
      <c r="L276" s="2">
        <f t="shared" si="58"/>
        <v>0</v>
      </c>
      <c r="AG276" s="2">
        <v>1.36</v>
      </c>
      <c r="AH276" s="5">
        <v>117.4496</v>
      </c>
      <c r="AN276" s="5" t="str">
        <f t="shared" si="54"/>
        <v/>
      </c>
      <c r="AP276" s="5" t="str">
        <f t="shared" si="55"/>
        <v/>
      </c>
      <c r="AR276" s="5" t="str">
        <f t="shared" si="56"/>
        <v/>
      </c>
      <c r="AU276" s="5">
        <f t="shared" si="59"/>
        <v>117.4496</v>
      </c>
      <c r="AV276" s="11">
        <f t="shared" si="61"/>
        <v>7.4505838269633643E-3</v>
      </c>
      <c r="AW276" s="5">
        <f t="shared" si="60"/>
        <v>7.4505838269633644</v>
      </c>
    </row>
    <row r="277" spans="1:49" x14ac:dyDescent="0.25">
      <c r="A277" s="1" t="s">
        <v>273</v>
      </c>
      <c r="B277" s="1" t="s">
        <v>274</v>
      </c>
      <c r="C277" s="1" t="s">
        <v>275</v>
      </c>
      <c r="D277" s="1" t="s">
        <v>276</v>
      </c>
      <c r="E277" s="1" t="s">
        <v>83</v>
      </c>
      <c r="F277" s="1" t="s">
        <v>164</v>
      </c>
      <c r="G277" s="1" t="s">
        <v>64</v>
      </c>
      <c r="H277" s="1" t="s">
        <v>175</v>
      </c>
      <c r="I277" s="42">
        <v>135</v>
      </c>
      <c r="J277" s="2">
        <v>0.06</v>
      </c>
      <c r="K277" s="2">
        <f t="shared" si="57"/>
        <v>0.06</v>
      </c>
      <c r="L277" s="2">
        <f t="shared" si="58"/>
        <v>0</v>
      </c>
      <c r="P277" s="6">
        <v>0.06</v>
      </c>
      <c r="Q277" s="5">
        <v>23.25</v>
      </c>
      <c r="AN277" s="5" t="str">
        <f t="shared" si="54"/>
        <v/>
      </c>
      <c r="AP277" s="5" t="str">
        <f t="shared" si="55"/>
        <v/>
      </c>
      <c r="AR277" s="5" t="str">
        <f t="shared" si="56"/>
        <v/>
      </c>
      <c r="AU277" s="5">
        <f t="shared" si="59"/>
        <v>23.25</v>
      </c>
      <c r="AV277" s="11">
        <f t="shared" si="61"/>
        <v>1.4748970960897119E-3</v>
      </c>
      <c r="AW277" s="5">
        <f t="shared" si="60"/>
        <v>1.4748970960897119</v>
      </c>
    </row>
    <row r="278" spans="1:49" x14ac:dyDescent="0.25">
      <c r="A278" s="1" t="s">
        <v>273</v>
      </c>
      <c r="B278" s="1" t="s">
        <v>274</v>
      </c>
      <c r="C278" s="1" t="s">
        <v>275</v>
      </c>
      <c r="D278" s="1" t="s">
        <v>276</v>
      </c>
      <c r="E278" s="1" t="s">
        <v>62</v>
      </c>
      <c r="F278" s="1" t="s">
        <v>164</v>
      </c>
      <c r="G278" s="1" t="s">
        <v>64</v>
      </c>
      <c r="H278" s="1" t="s">
        <v>175</v>
      </c>
      <c r="I278" s="42">
        <v>135</v>
      </c>
      <c r="J278" s="2">
        <v>0.06</v>
      </c>
      <c r="K278" s="2">
        <f t="shared" si="57"/>
        <v>6.9999999999999993E-2</v>
      </c>
      <c r="L278" s="2">
        <f t="shared" si="58"/>
        <v>0</v>
      </c>
      <c r="P278" s="6">
        <v>0.06</v>
      </c>
      <c r="Q278" s="5">
        <v>23.25</v>
      </c>
      <c r="R278" s="7">
        <v>0.01</v>
      </c>
      <c r="S278" s="5">
        <v>1.69</v>
      </c>
      <c r="AN278" s="5" t="str">
        <f t="shared" si="54"/>
        <v/>
      </c>
      <c r="AP278" s="5" t="str">
        <f t="shared" si="55"/>
        <v/>
      </c>
      <c r="AR278" s="5" t="str">
        <f t="shared" si="56"/>
        <v/>
      </c>
      <c r="AU278" s="5">
        <f t="shared" si="59"/>
        <v>24.94</v>
      </c>
      <c r="AV278" s="11">
        <f t="shared" si="61"/>
        <v>1.5821046699560179E-3</v>
      </c>
      <c r="AW278" s="5">
        <f t="shared" si="60"/>
        <v>1.582104669956018</v>
      </c>
    </row>
    <row r="279" spans="1:49" x14ac:dyDescent="0.25">
      <c r="A279" s="1" t="s">
        <v>273</v>
      </c>
      <c r="B279" s="1" t="s">
        <v>274</v>
      </c>
      <c r="C279" s="1" t="s">
        <v>275</v>
      </c>
      <c r="D279" s="1" t="s">
        <v>276</v>
      </c>
      <c r="E279" s="1" t="s">
        <v>90</v>
      </c>
      <c r="F279" s="1" t="s">
        <v>164</v>
      </c>
      <c r="G279" s="1" t="s">
        <v>64</v>
      </c>
      <c r="H279" s="1" t="s">
        <v>175</v>
      </c>
      <c r="I279" s="42">
        <v>135</v>
      </c>
      <c r="J279" s="2">
        <v>0.06</v>
      </c>
      <c r="K279" s="2">
        <f t="shared" si="57"/>
        <v>0.06</v>
      </c>
      <c r="L279" s="2">
        <f t="shared" si="58"/>
        <v>0</v>
      </c>
      <c r="R279" s="7">
        <v>0.06</v>
      </c>
      <c r="S279" s="5">
        <v>10.14</v>
      </c>
      <c r="AN279" s="5" t="str">
        <f t="shared" si="54"/>
        <v/>
      </c>
      <c r="AP279" s="5" t="str">
        <f t="shared" si="55"/>
        <v/>
      </c>
      <c r="AR279" s="5" t="str">
        <f t="shared" si="56"/>
        <v/>
      </c>
      <c r="AU279" s="5">
        <f t="shared" si="59"/>
        <v>10.14</v>
      </c>
      <c r="AV279" s="11">
        <f t="shared" si="61"/>
        <v>6.4324544319783561E-4</v>
      </c>
      <c r="AW279" s="5">
        <f t="shared" si="60"/>
        <v>0.64324544319783561</v>
      </c>
    </row>
    <row r="280" spans="1:49" x14ac:dyDescent="0.25">
      <c r="A280" s="1" t="s">
        <v>273</v>
      </c>
      <c r="B280" s="1" t="s">
        <v>274</v>
      </c>
      <c r="C280" s="1" t="s">
        <v>275</v>
      </c>
      <c r="D280" s="1" t="s">
        <v>276</v>
      </c>
      <c r="E280" s="1" t="s">
        <v>66</v>
      </c>
      <c r="F280" s="1" t="s">
        <v>164</v>
      </c>
      <c r="G280" s="1" t="s">
        <v>64</v>
      </c>
      <c r="H280" s="1" t="s">
        <v>175</v>
      </c>
      <c r="I280" s="42">
        <v>135</v>
      </c>
      <c r="J280" s="2">
        <v>34.6</v>
      </c>
      <c r="K280" s="2">
        <f t="shared" si="57"/>
        <v>34.6</v>
      </c>
      <c r="L280" s="2">
        <f t="shared" si="58"/>
        <v>0</v>
      </c>
      <c r="N280" s="4">
        <v>4.83</v>
      </c>
      <c r="O280" s="5">
        <v>2137.2750000000001</v>
      </c>
      <c r="P280" s="6">
        <v>23.26</v>
      </c>
      <c r="Q280" s="5">
        <v>9013.25</v>
      </c>
      <c r="R280" s="7">
        <v>6.51</v>
      </c>
      <c r="S280" s="5">
        <v>1100.19</v>
      </c>
      <c r="AN280" s="5" t="str">
        <f t="shared" si="54"/>
        <v/>
      </c>
      <c r="AP280" s="5" t="str">
        <f t="shared" si="55"/>
        <v/>
      </c>
      <c r="AR280" s="5" t="str">
        <f t="shared" si="56"/>
        <v/>
      </c>
      <c r="AU280" s="5">
        <f t="shared" si="59"/>
        <v>12250.715</v>
      </c>
      <c r="AV280" s="11">
        <f t="shared" si="61"/>
        <v>0.77714167649559884</v>
      </c>
      <c r="AW280" s="5">
        <f t="shared" si="60"/>
        <v>777.14167649559886</v>
      </c>
    </row>
    <row r="281" spans="1:49" x14ac:dyDescent="0.25">
      <c r="A281" s="1" t="s">
        <v>273</v>
      </c>
      <c r="B281" s="1" t="s">
        <v>274</v>
      </c>
      <c r="C281" s="1" t="s">
        <v>275</v>
      </c>
      <c r="D281" s="1" t="s">
        <v>276</v>
      </c>
      <c r="E281" s="1" t="s">
        <v>114</v>
      </c>
      <c r="F281" s="1" t="s">
        <v>164</v>
      </c>
      <c r="G281" s="1" t="s">
        <v>64</v>
      </c>
      <c r="H281" s="1" t="s">
        <v>175</v>
      </c>
      <c r="I281" s="42">
        <v>135</v>
      </c>
      <c r="J281" s="2">
        <v>33.380000000000003</v>
      </c>
      <c r="K281" s="2">
        <f t="shared" si="57"/>
        <v>31.65</v>
      </c>
      <c r="L281" s="2">
        <f t="shared" si="58"/>
        <v>1.73</v>
      </c>
      <c r="N281" s="4">
        <v>9.7100000000000009</v>
      </c>
      <c r="O281" s="5">
        <v>4296.6750000000002</v>
      </c>
      <c r="P281" s="6">
        <v>21.36</v>
      </c>
      <c r="Q281" s="5">
        <v>8277</v>
      </c>
      <c r="R281" s="7">
        <v>0.57999999999999996</v>
      </c>
      <c r="S281" s="5">
        <v>98.02</v>
      </c>
      <c r="AN281" s="5" t="str">
        <f t="shared" si="54"/>
        <v/>
      </c>
      <c r="AO281" s="3">
        <v>0.5</v>
      </c>
      <c r="AP281" s="5">
        <f t="shared" si="55"/>
        <v>1445</v>
      </c>
      <c r="AR281" s="5" t="str">
        <f t="shared" si="56"/>
        <v/>
      </c>
      <c r="AS281" s="2">
        <v>1.23</v>
      </c>
      <c r="AU281" s="5">
        <f t="shared" si="59"/>
        <v>12671.695</v>
      </c>
      <c r="AV281" s="11">
        <f t="shared" si="61"/>
        <v>0.80384714658212997</v>
      </c>
      <c r="AW281" s="5">
        <f t="shared" si="60"/>
        <v>803.84714658212999</v>
      </c>
    </row>
    <row r="282" spans="1:49" x14ac:dyDescent="0.25">
      <c r="A282" s="1" t="s">
        <v>273</v>
      </c>
      <c r="B282" s="1" t="s">
        <v>274</v>
      </c>
      <c r="C282" s="1" t="s">
        <v>275</v>
      </c>
      <c r="D282" s="1" t="s">
        <v>276</v>
      </c>
      <c r="E282" s="1" t="s">
        <v>105</v>
      </c>
      <c r="F282" s="1" t="s">
        <v>164</v>
      </c>
      <c r="G282" s="1" t="s">
        <v>64</v>
      </c>
      <c r="H282" s="1" t="s">
        <v>175</v>
      </c>
      <c r="I282" s="42">
        <v>135</v>
      </c>
      <c r="J282" s="2">
        <v>31.71</v>
      </c>
      <c r="K282" s="2">
        <f t="shared" si="57"/>
        <v>30.02</v>
      </c>
      <c r="L282" s="2">
        <f t="shared" si="58"/>
        <v>1.69</v>
      </c>
      <c r="N282" s="4">
        <v>4.57</v>
      </c>
      <c r="O282" s="5">
        <v>2022.2249999999999</v>
      </c>
      <c r="P282" s="6">
        <v>21.72</v>
      </c>
      <c r="Q282" s="5">
        <v>8416.5</v>
      </c>
      <c r="R282" s="7">
        <v>3.73</v>
      </c>
      <c r="S282" s="5">
        <v>630.37</v>
      </c>
      <c r="AN282" s="5" t="str">
        <f t="shared" si="54"/>
        <v/>
      </c>
      <c r="AO282" s="3">
        <v>0.5</v>
      </c>
      <c r="AP282" s="5">
        <f t="shared" si="55"/>
        <v>1445</v>
      </c>
      <c r="AR282" s="5" t="str">
        <f t="shared" si="56"/>
        <v/>
      </c>
      <c r="AS282" s="2">
        <v>1.19</v>
      </c>
      <c r="AU282" s="5">
        <f t="shared" si="59"/>
        <v>11069.095000000001</v>
      </c>
      <c r="AV282" s="11">
        <f t="shared" si="61"/>
        <v>0.70218391706843664</v>
      </c>
      <c r="AW282" s="5">
        <f t="shared" si="60"/>
        <v>702.18391706843659</v>
      </c>
    </row>
    <row r="283" spans="1:49" x14ac:dyDescent="0.25">
      <c r="A283" s="1" t="s">
        <v>273</v>
      </c>
      <c r="B283" s="1" t="s">
        <v>274</v>
      </c>
      <c r="C283" s="1" t="s">
        <v>275</v>
      </c>
      <c r="D283" s="1" t="s">
        <v>276</v>
      </c>
      <c r="E283" s="1" t="s">
        <v>91</v>
      </c>
      <c r="F283" s="1" t="s">
        <v>164</v>
      </c>
      <c r="G283" s="1" t="s">
        <v>64</v>
      </c>
      <c r="H283" s="1" t="s">
        <v>175</v>
      </c>
      <c r="I283" s="42">
        <v>135</v>
      </c>
      <c r="J283" s="2">
        <v>32.57</v>
      </c>
      <c r="K283" s="2">
        <f t="shared" si="57"/>
        <v>32.58</v>
      </c>
      <c r="L283" s="2">
        <f t="shared" si="58"/>
        <v>0</v>
      </c>
      <c r="N283" s="4">
        <v>4.93</v>
      </c>
      <c r="O283" s="5">
        <v>2181.5250000000001</v>
      </c>
      <c r="P283" s="6">
        <v>16.690000000000001</v>
      </c>
      <c r="Q283" s="5">
        <v>6467.3750000000009</v>
      </c>
      <c r="R283" s="7">
        <v>10.96</v>
      </c>
      <c r="S283" s="5">
        <v>1852.24</v>
      </c>
      <c r="AN283" s="5" t="str">
        <f t="shared" si="54"/>
        <v/>
      </c>
      <c r="AP283" s="5" t="str">
        <f t="shared" si="55"/>
        <v/>
      </c>
      <c r="AR283" s="5" t="str">
        <f t="shared" si="56"/>
        <v/>
      </c>
      <c r="AU283" s="5">
        <f t="shared" si="59"/>
        <v>10501.140000000001</v>
      </c>
      <c r="AV283" s="11">
        <f t="shared" si="61"/>
        <v>0.66615487705942023</v>
      </c>
      <c r="AW283" s="5">
        <f t="shared" si="60"/>
        <v>666.15487705942019</v>
      </c>
    </row>
    <row r="284" spans="1:49" x14ac:dyDescent="0.25">
      <c r="A284" s="1" t="s">
        <v>273</v>
      </c>
      <c r="B284" s="1" t="s">
        <v>274</v>
      </c>
      <c r="C284" s="1" t="s">
        <v>275</v>
      </c>
      <c r="D284" s="1" t="s">
        <v>276</v>
      </c>
      <c r="E284" s="1" t="s">
        <v>92</v>
      </c>
      <c r="F284" s="1" t="s">
        <v>164</v>
      </c>
      <c r="G284" s="1" t="s">
        <v>64</v>
      </c>
      <c r="H284" s="1" t="s">
        <v>175</v>
      </c>
      <c r="I284" s="42">
        <v>135</v>
      </c>
      <c r="J284" s="2">
        <v>34.36</v>
      </c>
      <c r="K284" s="2">
        <f t="shared" si="57"/>
        <v>29.9099987950176</v>
      </c>
      <c r="L284" s="2">
        <f t="shared" si="58"/>
        <v>0</v>
      </c>
      <c r="N284" s="4">
        <v>0.119999997317791</v>
      </c>
      <c r="O284" s="5">
        <v>53.099998813122511</v>
      </c>
      <c r="P284" s="6">
        <v>7.9899997711181641</v>
      </c>
      <c r="Q284" s="5">
        <v>3096.124911308289</v>
      </c>
      <c r="R284" s="7">
        <v>17.629999160766602</v>
      </c>
      <c r="S284" s="5">
        <v>2979.4698581695561</v>
      </c>
      <c r="T284" s="8">
        <v>2.999999932944775E-2</v>
      </c>
      <c r="U284" s="5">
        <v>1.514999966137111</v>
      </c>
      <c r="AG284" s="2">
        <v>4.1399998664855957</v>
      </c>
      <c r="AH284" s="5">
        <v>357.53038846969599</v>
      </c>
      <c r="AN284" s="5" t="str">
        <f t="shared" si="54"/>
        <v/>
      </c>
      <c r="AP284" s="5" t="str">
        <f t="shared" si="55"/>
        <v/>
      </c>
      <c r="AR284" s="5" t="str">
        <f t="shared" si="56"/>
        <v/>
      </c>
      <c r="AU284" s="5">
        <f t="shared" si="59"/>
        <v>6487.7401567268007</v>
      </c>
      <c r="AV284" s="11">
        <f t="shared" si="61"/>
        <v>0.41155910182111705</v>
      </c>
      <c r="AW284" s="5">
        <f t="shared" si="60"/>
        <v>411.55910182111705</v>
      </c>
    </row>
    <row r="285" spans="1:49" x14ac:dyDescent="0.25">
      <c r="A285" s="1" t="s">
        <v>273</v>
      </c>
      <c r="B285" s="1" t="s">
        <v>274</v>
      </c>
      <c r="C285" s="1" t="s">
        <v>275</v>
      </c>
      <c r="D285" s="1" t="s">
        <v>276</v>
      </c>
      <c r="E285" s="1" t="s">
        <v>93</v>
      </c>
      <c r="F285" s="1" t="s">
        <v>164</v>
      </c>
      <c r="G285" s="1" t="s">
        <v>64</v>
      </c>
      <c r="H285" s="1" t="s">
        <v>175</v>
      </c>
      <c r="I285" s="42">
        <v>135</v>
      </c>
      <c r="J285" s="2">
        <v>32.19</v>
      </c>
      <c r="K285" s="2">
        <f t="shared" si="57"/>
        <v>9.3199996948242188</v>
      </c>
      <c r="L285" s="2">
        <f t="shared" si="58"/>
        <v>0</v>
      </c>
      <c r="AG285" s="2">
        <v>9.3199996948242188</v>
      </c>
      <c r="AH285" s="5">
        <v>804.87517364501957</v>
      </c>
      <c r="AN285" s="5" t="str">
        <f t="shared" si="54"/>
        <v/>
      </c>
      <c r="AP285" s="5" t="str">
        <f t="shared" si="55"/>
        <v/>
      </c>
      <c r="AR285" s="5" t="str">
        <f t="shared" si="56"/>
        <v/>
      </c>
      <c r="AU285" s="5">
        <f t="shared" si="59"/>
        <v>804.87517364501957</v>
      </c>
      <c r="AV285" s="11">
        <f t="shared" si="61"/>
        <v>5.1058411024677071E-2</v>
      </c>
      <c r="AW285" s="5">
        <f t="shared" si="60"/>
        <v>51.058411024677071</v>
      </c>
    </row>
    <row r="286" spans="1:49" x14ac:dyDescent="0.25">
      <c r="A286" s="1" t="s">
        <v>277</v>
      </c>
      <c r="B286" s="1" t="s">
        <v>278</v>
      </c>
      <c r="C286" s="1" t="s">
        <v>279</v>
      </c>
      <c r="D286" s="1" t="s">
        <v>280</v>
      </c>
      <c r="E286" s="1" t="s">
        <v>80</v>
      </c>
      <c r="F286" s="1" t="s">
        <v>164</v>
      </c>
      <c r="G286" s="1" t="s">
        <v>64</v>
      </c>
      <c r="H286" s="1" t="s">
        <v>175</v>
      </c>
      <c r="I286" s="2">
        <v>158</v>
      </c>
      <c r="J286" s="2">
        <v>26.09</v>
      </c>
      <c r="K286" s="2">
        <f t="shared" si="57"/>
        <v>26.09</v>
      </c>
      <c r="L286" s="2">
        <f t="shared" si="58"/>
        <v>0</v>
      </c>
      <c r="N286" s="4">
        <v>6.09</v>
      </c>
      <c r="O286" s="5">
        <v>2694.8249999999998</v>
      </c>
      <c r="P286" s="6">
        <v>20</v>
      </c>
      <c r="Q286" s="5">
        <v>7750</v>
      </c>
      <c r="AN286" s="5" t="str">
        <f t="shared" si="54"/>
        <v/>
      </c>
      <c r="AP286" s="5" t="str">
        <f t="shared" si="55"/>
        <v/>
      </c>
      <c r="AR286" s="5" t="str">
        <f t="shared" si="56"/>
        <v/>
      </c>
      <c r="AU286" s="5">
        <f t="shared" si="59"/>
        <v>10444.825000000001</v>
      </c>
      <c r="AV286" s="11">
        <f t="shared" si="61"/>
        <v>0.66258245426517093</v>
      </c>
      <c r="AW286" s="5">
        <f t="shared" si="60"/>
        <v>662.5824542651709</v>
      </c>
    </row>
    <row r="287" spans="1:49" x14ac:dyDescent="0.25">
      <c r="A287" s="1" t="s">
        <v>277</v>
      </c>
      <c r="B287" s="1" t="s">
        <v>278</v>
      </c>
      <c r="C287" s="1" t="s">
        <v>279</v>
      </c>
      <c r="D287" s="1" t="s">
        <v>280</v>
      </c>
      <c r="E287" s="1" t="s">
        <v>84</v>
      </c>
      <c r="F287" s="1" t="s">
        <v>164</v>
      </c>
      <c r="G287" s="1" t="s">
        <v>64</v>
      </c>
      <c r="H287" s="1" t="s">
        <v>175</v>
      </c>
      <c r="I287" s="2">
        <v>158</v>
      </c>
      <c r="J287" s="2">
        <v>22.81</v>
      </c>
      <c r="K287" s="2">
        <f t="shared" si="57"/>
        <v>21.73</v>
      </c>
      <c r="L287" s="2">
        <f t="shared" si="58"/>
        <v>1.0900000000000001</v>
      </c>
      <c r="N287" s="4">
        <v>21.46</v>
      </c>
      <c r="O287" s="5">
        <v>9496.0500000000011</v>
      </c>
      <c r="Z287" s="9">
        <v>0.27</v>
      </c>
      <c r="AA287" s="5">
        <v>6.6973500000000001</v>
      </c>
      <c r="AN287" s="5" t="str">
        <f t="shared" si="54"/>
        <v/>
      </c>
      <c r="AO287" s="3">
        <v>0.28999999999999998</v>
      </c>
      <c r="AP287" s="5">
        <f t="shared" si="55"/>
        <v>838.09999999999991</v>
      </c>
      <c r="AR287" s="5" t="str">
        <f t="shared" si="56"/>
        <v/>
      </c>
      <c r="AS287" s="2">
        <v>0.8</v>
      </c>
      <c r="AU287" s="5">
        <f t="shared" si="59"/>
        <v>9502.7473500000015</v>
      </c>
      <c r="AV287" s="11">
        <f t="shared" si="61"/>
        <v>0.60282040737157883</v>
      </c>
      <c r="AW287" s="5">
        <f t="shared" si="60"/>
        <v>602.82040737157888</v>
      </c>
    </row>
    <row r="288" spans="1:49" x14ac:dyDescent="0.25">
      <c r="A288" s="1" t="s">
        <v>277</v>
      </c>
      <c r="B288" s="1" t="s">
        <v>278</v>
      </c>
      <c r="C288" s="1" t="s">
        <v>279</v>
      </c>
      <c r="D288" s="1" t="s">
        <v>280</v>
      </c>
      <c r="E288" s="1" t="s">
        <v>83</v>
      </c>
      <c r="F288" s="1" t="s">
        <v>164</v>
      </c>
      <c r="G288" s="1" t="s">
        <v>64</v>
      </c>
      <c r="H288" s="1" t="s">
        <v>175</v>
      </c>
      <c r="I288" s="2">
        <v>158</v>
      </c>
      <c r="J288" s="2">
        <v>42.04</v>
      </c>
      <c r="K288" s="2">
        <f t="shared" si="57"/>
        <v>39.879999999999995</v>
      </c>
      <c r="L288" s="2">
        <f t="shared" si="58"/>
        <v>2.1500000000000004</v>
      </c>
      <c r="N288" s="4">
        <v>18.39</v>
      </c>
      <c r="O288" s="5">
        <v>8137.5749999999998</v>
      </c>
      <c r="P288" s="6">
        <v>21.49</v>
      </c>
      <c r="Q288" s="5">
        <v>8327.375</v>
      </c>
      <c r="AN288" s="5" t="str">
        <f t="shared" si="54"/>
        <v/>
      </c>
      <c r="AO288" s="3">
        <v>0.56000000000000005</v>
      </c>
      <c r="AP288" s="5">
        <f t="shared" si="55"/>
        <v>1618.4</v>
      </c>
      <c r="AR288" s="5" t="str">
        <f t="shared" si="56"/>
        <v/>
      </c>
      <c r="AS288" s="2">
        <v>1.59</v>
      </c>
      <c r="AU288" s="5">
        <f t="shared" si="59"/>
        <v>16464.95</v>
      </c>
      <c r="AV288" s="11">
        <f t="shared" si="61"/>
        <v>1.0444777179467657</v>
      </c>
      <c r="AW288" s="5">
        <f t="shared" si="60"/>
        <v>1044.4777179467656</v>
      </c>
    </row>
    <row r="289" spans="1:49" x14ac:dyDescent="0.25">
      <c r="A289" s="1" t="s">
        <v>277</v>
      </c>
      <c r="B289" s="1" t="s">
        <v>278</v>
      </c>
      <c r="C289" s="1" t="s">
        <v>279</v>
      </c>
      <c r="D289" s="1" t="s">
        <v>280</v>
      </c>
      <c r="E289" s="1" t="s">
        <v>62</v>
      </c>
      <c r="F289" s="1" t="s">
        <v>164</v>
      </c>
      <c r="G289" s="1" t="s">
        <v>64</v>
      </c>
      <c r="H289" s="1" t="s">
        <v>175</v>
      </c>
      <c r="I289" s="2">
        <v>158</v>
      </c>
      <c r="J289" s="2">
        <v>42.02</v>
      </c>
      <c r="K289" s="2">
        <f t="shared" si="57"/>
        <v>42.01</v>
      </c>
      <c r="L289" s="2">
        <f t="shared" si="58"/>
        <v>0</v>
      </c>
      <c r="N289" s="4">
        <v>6.08</v>
      </c>
      <c r="O289" s="5">
        <v>2690.4</v>
      </c>
      <c r="P289" s="6">
        <v>35.9</v>
      </c>
      <c r="Q289" s="5">
        <v>13911.25</v>
      </c>
      <c r="R289" s="7">
        <v>0.03</v>
      </c>
      <c r="S289" s="5">
        <v>5.0699999999999994</v>
      </c>
      <c r="AN289" s="5" t="str">
        <f t="shared" si="54"/>
        <v/>
      </c>
      <c r="AP289" s="5" t="str">
        <f t="shared" si="55"/>
        <v/>
      </c>
      <c r="AR289" s="5" t="str">
        <f t="shared" si="56"/>
        <v/>
      </c>
      <c r="AU289" s="5">
        <f t="shared" si="59"/>
        <v>16606.72</v>
      </c>
      <c r="AV289" s="11">
        <f t="shared" si="61"/>
        <v>1.0534711012290299</v>
      </c>
      <c r="AW289" s="5">
        <f t="shared" si="60"/>
        <v>1053.47110122903</v>
      </c>
    </row>
    <row r="290" spans="1:49" x14ac:dyDescent="0.25">
      <c r="A290" s="1" t="s">
        <v>281</v>
      </c>
      <c r="B290" s="1" t="s">
        <v>278</v>
      </c>
      <c r="C290" s="1" t="s">
        <v>279</v>
      </c>
      <c r="D290" s="1" t="s">
        <v>280</v>
      </c>
      <c r="E290" s="1" t="s">
        <v>78</v>
      </c>
      <c r="F290" s="1" t="s">
        <v>164</v>
      </c>
      <c r="G290" s="1" t="s">
        <v>64</v>
      </c>
      <c r="H290" s="1" t="s">
        <v>175</v>
      </c>
      <c r="I290" s="2">
        <v>158</v>
      </c>
      <c r="J290" s="2">
        <v>32.200000000000003</v>
      </c>
      <c r="K290" s="2">
        <f t="shared" si="57"/>
        <v>20.439999999999998</v>
      </c>
      <c r="L290" s="2">
        <f t="shared" si="58"/>
        <v>0</v>
      </c>
      <c r="P290" s="6">
        <v>2.4500000000000002</v>
      </c>
      <c r="Q290" s="5">
        <v>949.37500000000011</v>
      </c>
      <c r="R290" s="7">
        <v>17.989999999999998</v>
      </c>
      <c r="S290" s="5">
        <v>3040.31</v>
      </c>
      <c r="AN290" s="5" t="str">
        <f t="shared" si="54"/>
        <v/>
      </c>
      <c r="AP290" s="5" t="str">
        <f t="shared" si="55"/>
        <v/>
      </c>
      <c r="AR290" s="5" t="str">
        <f t="shared" si="56"/>
        <v/>
      </c>
      <c r="AU290" s="5">
        <f t="shared" si="59"/>
        <v>3989.6849999999999</v>
      </c>
      <c r="AV290" s="11">
        <f t="shared" si="61"/>
        <v>0.25309139014248094</v>
      </c>
      <c r="AW290" s="5">
        <f t="shared" si="60"/>
        <v>253.09139014248095</v>
      </c>
    </row>
    <row r="291" spans="1:49" x14ac:dyDescent="0.25">
      <c r="A291" s="1" t="s">
        <v>281</v>
      </c>
      <c r="B291" s="1" t="s">
        <v>278</v>
      </c>
      <c r="C291" s="1" t="s">
        <v>279</v>
      </c>
      <c r="D291" s="1" t="s">
        <v>280</v>
      </c>
      <c r="E291" s="1" t="s">
        <v>79</v>
      </c>
      <c r="F291" s="1" t="s">
        <v>164</v>
      </c>
      <c r="G291" s="1" t="s">
        <v>64</v>
      </c>
      <c r="H291" s="1" t="s">
        <v>175</v>
      </c>
      <c r="I291" s="2">
        <v>158</v>
      </c>
      <c r="J291" s="2">
        <v>29.24</v>
      </c>
      <c r="K291" s="2">
        <f t="shared" si="57"/>
        <v>29.240000000000002</v>
      </c>
      <c r="L291" s="2">
        <f t="shared" si="58"/>
        <v>0</v>
      </c>
      <c r="P291" s="6">
        <v>23.23</v>
      </c>
      <c r="Q291" s="5">
        <v>9001.625</v>
      </c>
      <c r="R291" s="7">
        <v>6.01</v>
      </c>
      <c r="S291" s="5">
        <v>1015.69</v>
      </c>
      <c r="AN291" s="5" t="str">
        <f t="shared" si="54"/>
        <v/>
      </c>
      <c r="AP291" s="5" t="str">
        <f t="shared" si="55"/>
        <v/>
      </c>
      <c r="AR291" s="5" t="str">
        <f t="shared" si="56"/>
        <v/>
      </c>
      <c r="AU291" s="5">
        <f t="shared" si="59"/>
        <v>10017.315000000001</v>
      </c>
      <c r="AV291" s="11">
        <f t="shared" si="61"/>
        <v>0.63546274426304994</v>
      </c>
      <c r="AW291" s="5">
        <f t="shared" si="60"/>
        <v>635.46274426305001</v>
      </c>
    </row>
    <row r="292" spans="1:49" x14ac:dyDescent="0.25">
      <c r="A292" s="1" t="s">
        <v>281</v>
      </c>
      <c r="B292" s="1" t="s">
        <v>278</v>
      </c>
      <c r="C292" s="1" t="s">
        <v>279</v>
      </c>
      <c r="D292" s="1" t="s">
        <v>280</v>
      </c>
      <c r="E292" s="1" t="s">
        <v>80</v>
      </c>
      <c r="F292" s="1" t="s">
        <v>164</v>
      </c>
      <c r="G292" s="1" t="s">
        <v>64</v>
      </c>
      <c r="H292" s="1" t="s">
        <v>175</v>
      </c>
      <c r="I292" s="2">
        <v>158</v>
      </c>
      <c r="J292" s="2">
        <v>0.06</v>
      </c>
      <c r="K292" s="2">
        <f t="shared" si="57"/>
        <v>0.06</v>
      </c>
      <c r="L292" s="2">
        <f t="shared" si="58"/>
        <v>0</v>
      </c>
      <c r="P292" s="6">
        <v>0.06</v>
      </c>
      <c r="Q292" s="5">
        <v>23.25</v>
      </c>
      <c r="AN292" s="5" t="str">
        <f t="shared" si="54"/>
        <v/>
      </c>
      <c r="AP292" s="5" t="str">
        <f t="shared" si="55"/>
        <v/>
      </c>
      <c r="AR292" s="5" t="str">
        <f t="shared" si="56"/>
        <v/>
      </c>
      <c r="AU292" s="5">
        <f t="shared" si="59"/>
        <v>23.25</v>
      </c>
      <c r="AV292" s="11">
        <f t="shared" si="61"/>
        <v>1.4748970960897119E-3</v>
      </c>
      <c r="AW292" s="5">
        <f t="shared" si="60"/>
        <v>1.4748970960897119</v>
      </c>
    </row>
    <row r="293" spans="1:49" x14ac:dyDescent="0.25">
      <c r="A293" s="1" t="s">
        <v>281</v>
      </c>
      <c r="B293" s="1" t="s">
        <v>278</v>
      </c>
      <c r="C293" s="1" t="s">
        <v>279</v>
      </c>
      <c r="D293" s="1" t="s">
        <v>280</v>
      </c>
      <c r="E293" s="1" t="s">
        <v>62</v>
      </c>
      <c r="F293" s="1" t="s">
        <v>164</v>
      </c>
      <c r="G293" s="1" t="s">
        <v>64</v>
      </c>
      <c r="H293" s="1" t="s">
        <v>175</v>
      </c>
      <c r="I293" s="2">
        <v>158</v>
      </c>
      <c r="J293" s="2">
        <v>0.09</v>
      </c>
      <c r="K293" s="2">
        <f t="shared" si="57"/>
        <v>0.09</v>
      </c>
      <c r="L293" s="2">
        <f t="shared" si="58"/>
        <v>0</v>
      </c>
      <c r="P293" s="6">
        <v>0.09</v>
      </c>
      <c r="Q293" s="5">
        <v>34.875</v>
      </c>
      <c r="AN293" s="5" t="str">
        <f t="shared" si="54"/>
        <v/>
      </c>
      <c r="AP293" s="5" t="str">
        <f t="shared" si="55"/>
        <v/>
      </c>
      <c r="AR293" s="5" t="str">
        <f t="shared" si="56"/>
        <v/>
      </c>
      <c r="AU293" s="5">
        <f t="shared" si="59"/>
        <v>34.875</v>
      </c>
      <c r="AV293" s="11">
        <f t="shared" si="61"/>
        <v>2.2123456441345678E-3</v>
      </c>
      <c r="AW293" s="5">
        <f t="shared" si="60"/>
        <v>2.2123456441345679</v>
      </c>
    </row>
    <row r="294" spans="1:49" x14ac:dyDescent="0.25">
      <c r="A294" s="1" t="s">
        <v>281</v>
      </c>
      <c r="B294" s="1" t="s">
        <v>278</v>
      </c>
      <c r="C294" s="1" t="s">
        <v>279</v>
      </c>
      <c r="D294" s="1" t="s">
        <v>280</v>
      </c>
      <c r="E294" s="1" t="s">
        <v>81</v>
      </c>
      <c r="F294" s="1" t="s">
        <v>164</v>
      </c>
      <c r="G294" s="1" t="s">
        <v>64</v>
      </c>
      <c r="H294" s="1" t="s">
        <v>175</v>
      </c>
      <c r="I294" s="2">
        <v>158</v>
      </c>
      <c r="J294" s="2">
        <v>42.15</v>
      </c>
      <c r="K294" s="2">
        <f t="shared" si="57"/>
        <v>42.16</v>
      </c>
      <c r="L294" s="2">
        <f t="shared" si="58"/>
        <v>0</v>
      </c>
      <c r="P294" s="6">
        <v>35.61</v>
      </c>
      <c r="Q294" s="5">
        <v>13798.875</v>
      </c>
      <c r="R294" s="7">
        <v>6.55</v>
      </c>
      <c r="S294" s="5">
        <v>1106.95</v>
      </c>
      <c r="AN294" s="5" t="str">
        <f t="shared" si="54"/>
        <v/>
      </c>
      <c r="AP294" s="5" t="str">
        <f t="shared" si="55"/>
        <v/>
      </c>
      <c r="AR294" s="5" t="str">
        <f t="shared" si="56"/>
        <v/>
      </c>
      <c r="AU294" s="5">
        <f t="shared" si="59"/>
        <v>14905.825000000001</v>
      </c>
      <c r="AV294" s="11">
        <f t="shared" si="61"/>
        <v>0.94557238741167438</v>
      </c>
      <c r="AW294" s="5">
        <f t="shared" si="60"/>
        <v>945.5723874116743</v>
      </c>
    </row>
    <row r="295" spans="1:49" x14ac:dyDescent="0.25">
      <c r="A295" s="1" t="s">
        <v>281</v>
      </c>
      <c r="B295" s="1" t="s">
        <v>278</v>
      </c>
      <c r="C295" s="1" t="s">
        <v>279</v>
      </c>
      <c r="D295" s="1" t="s">
        <v>280</v>
      </c>
      <c r="E295" s="1" t="s">
        <v>82</v>
      </c>
      <c r="F295" s="1" t="s">
        <v>164</v>
      </c>
      <c r="G295" s="1" t="s">
        <v>64</v>
      </c>
      <c r="H295" s="1" t="s">
        <v>175</v>
      </c>
      <c r="I295" s="2">
        <v>158</v>
      </c>
      <c r="J295" s="2">
        <v>41.86</v>
      </c>
      <c r="K295" s="2">
        <f t="shared" si="57"/>
        <v>40</v>
      </c>
      <c r="L295" s="2">
        <f t="shared" si="58"/>
        <v>0</v>
      </c>
      <c r="P295" s="6">
        <v>10.8</v>
      </c>
      <c r="Q295" s="5">
        <v>4185</v>
      </c>
      <c r="R295" s="7">
        <v>29.2</v>
      </c>
      <c r="S295" s="5">
        <v>4934.8</v>
      </c>
      <c r="AN295" s="5" t="str">
        <f t="shared" si="54"/>
        <v/>
      </c>
      <c r="AP295" s="5" t="str">
        <f t="shared" si="55"/>
        <v/>
      </c>
      <c r="AR295" s="5" t="str">
        <f t="shared" si="56"/>
        <v/>
      </c>
      <c r="AU295" s="5">
        <f t="shared" si="59"/>
        <v>9119.7999999999993</v>
      </c>
      <c r="AV295" s="11">
        <f t="shared" si="61"/>
        <v>0.5785275929857614</v>
      </c>
      <c r="AW295" s="5">
        <f t="shared" si="60"/>
        <v>578.52759298576143</v>
      </c>
    </row>
    <row r="296" spans="1:49" x14ac:dyDescent="0.25">
      <c r="A296" s="1" t="s">
        <v>282</v>
      </c>
      <c r="B296" s="1" t="s">
        <v>283</v>
      </c>
      <c r="C296" s="1" t="s">
        <v>284</v>
      </c>
      <c r="D296" s="1" t="s">
        <v>285</v>
      </c>
      <c r="E296" s="1" t="s">
        <v>81</v>
      </c>
      <c r="F296" s="1" t="s">
        <v>164</v>
      </c>
      <c r="G296" s="1" t="s">
        <v>64</v>
      </c>
      <c r="H296" s="1" t="s">
        <v>175</v>
      </c>
      <c r="I296" s="2">
        <v>40</v>
      </c>
      <c r="J296" s="2">
        <v>7.0000000000000007E-2</v>
      </c>
      <c r="K296" s="2">
        <f t="shared" si="57"/>
        <v>0.06</v>
      </c>
      <c r="L296" s="2">
        <f t="shared" si="58"/>
        <v>0</v>
      </c>
      <c r="P296" s="6">
        <v>0.02</v>
      </c>
      <c r="Q296" s="5">
        <v>7.75</v>
      </c>
      <c r="R296" s="7">
        <v>0.04</v>
      </c>
      <c r="S296" s="5">
        <v>6.76</v>
      </c>
      <c r="AN296" s="5" t="str">
        <f t="shared" si="54"/>
        <v/>
      </c>
      <c r="AP296" s="5" t="str">
        <f t="shared" si="55"/>
        <v/>
      </c>
      <c r="AR296" s="5" t="str">
        <f t="shared" si="56"/>
        <v/>
      </c>
      <c r="AU296" s="5">
        <f t="shared" si="59"/>
        <v>14.51</v>
      </c>
      <c r="AV296" s="11">
        <f t="shared" si="61"/>
        <v>9.20462660828461E-4</v>
      </c>
      <c r="AW296" s="5">
        <f t="shared" si="60"/>
        <v>0.92046266082846095</v>
      </c>
    </row>
    <row r="297" spans="1:49" x14ac:dyDescent="0.25">
      <c r="A297" s="1" t="s">
        <v>282</v>
      </c>
      <c r="B297" s="1" t="s">
        <v>283</v>
      </c>
      <c r="C297" s="1" t="s">
        <v>284</v>
      </c>
      <c r="D297" s="1" t="s">
        <v>285</v>
      </c>
      <c r="E297" s="1" t="s">
        <v>90</v>
      </c>
      <c r="F297" s="1" t="s">
        <v>164</v>
      </c>
      <c r="G297" s="1" t="s">
        <v>64</v>
      </c>
      <c r="H297" s="1" t="s">
        <v>175</v>
      </c>
      <c r="I297" s="2">
        <v>40</v>
      </c>
      <c r="J297" s="2">
        <v>36.28</v>
      </c>
      <c r="K297" s="2">
        <f t="shared" si="57"/>
        <v>36.28</v>
      </c>
      <c r="L297" s="2">
        <f t="shared" si="58"/>
        <v>0</v>
      </c>
      <c r="P297" s="6">
        <v>12.39</v>
      </c>
      <c r="Q297" s="5">
        <v>4801.125</v>
      </c>
      <c r="R297" s="7">
        <v>23.89</v>
      </c>
      <c r="S297" s="5">
        <v>4037.41</v>
      </c>
      <c r="AN297" s="5" t="str">
        <f t="shared" si="54"/>
        <v/>
      </c>
      <c r="AP297" s="5" t="str">
        <f t="shared" si="55"/>
        <v/>
      </c>
      <c r="AR297" s="5" t="str">
        <f t="shared" si="56"/>
        <v/>
      </c>
      <c r="AU297" s="5">
        <f t="shared" si="59"/>
        <v>8838.5349999999999</v>
      </c>
      <c r="AV297" s="11">
        <f t="shared" si="61"/>
        <v>0.56068514430913041</v>
      </c>
      <c r="AW297" s="5">
        <f t="shared" si="60"/>
        <v>560.68514430913046</v>
      </c>
    </row>
    <row r="298" spans="1:49" x14ac:dyDescent="0.25">
      <c r="A298" s="1" t="s">
        <v>282</v>
      </c>
      <c r="B298" s="1" t="s">
        <v>283</v>
      </c>
      <c r="C298" s="1" t="s">
        <v>284</v>
      </c>
      <c r="D298" s="1" t="s">
        <v>285</v>
      </c>
      <c r="E298" s="1" t="s">
        <v>66</v>
      </c>
      <c r="F298" s="1" t="s">
        <v>164</v>
      </c>
      <c r="G298" s="1" t="s">
        <v>64</v>
      </c>
      <c r="H298" s="1" t="s">
        <v>175</v>
      </c>
      <c r="I298" s="2">
        <v>40</v>
      </c>
      <c r="J298" s="2">
        <v>0.08</v>
      </c>
      <c r="K298" s="2">
        <f t="shared" si="57"/>
        <v>0.08</v>
      </c>
      <c r="L298" s="2">
        <f t="shared" si="58"/>
        <v>0</v>
      </c>
      <c r="P298" s="6">
        <v>0.05</v>
      </c>
      <c r="Q298" s="5">
        <v>19.375</v>
      </c>
      <c r="R298" s="7">
        <v>0.03</v>
      </c>
      <c r="S298" s="5">
        <v>5.0699999999999994</v>
      </c>
      <c r="AN298" s="5" t="str">
        <f t="shared" si="54"/>
        <v/>
      </c>
      <c r="AP298" s="5" t="str">
        <f t="shared" si="55"/>
        <v/>
      </c>
      <c r="AR298" s="5" t="str">
        <f t="shared" si="56"/>
        <v/>
      </c>
      <c r="AU298" s="5">
        <f t="shared" si="59"/>
        <v>24.445</v>
      </c>
      <c r="AV298" s="11">
        <f t="shared" si="61"/>
        <v>1.5507036350070112E-3</v>
      </c>
      <c r="AW298" s="5">
        <f t="shared" si="60"/>
        <v>1.5507036350070111</v>
      </c>
    </row>
    <row r="299" spans="1:49" x14ac:dyDescent="0.25">
      <c r="A299" s="1" t="s">
        <v>286</v>
      </c>
      <c r="B299" s="1" t="s">
        <v>287</v>
      </c>
      <c r="C299" s="1" t="s">
        <v>288</v>
      </c>
      <c r="D299" s="1" t="s">
        <v>289</v>
      </c>
      <c r="E299" s="1" t="s">
        <v>114</v>
      </c>
      <c r="F299" s="1" t="s">
        <v>165</v>
      </c>
      <c r="G299" s="1" t="s">
        <v>64</v>
      </c>
      <c r="H299" s="1" t="s">
        <v>175</v>
      </c>
      <c r="I299" s="2">
        <v>78.5</v>
      </c>
      <c r="J299" s="2">
        <v>13.72</v>
      </c>
      <c r="K299" s="2">
        <f t="shared" si="57"/>
        <v>10.25</v>
      </c>
      <c r="L299" s="2">
        <f t="shared" si="58"/>
        <v>3.47</v>
      </c>
      <c r="N299" s="4">
        <v>5.17</v>
      </c>
      <c r="O299" s="5">
        <v>2287.7249999999999</v>
      </c>
      <c r="P299" s="6">
        <v>5.07</v>
      </c>
      <c r="Q299" s="5">
        <v>1964.625</v>
      </c>
      <c r="Z299" s="9">
        <v>0.01</v>
      </c>
      <c r="AA299" s="5">
        <v>0.24804999999999999</v>
      </c>
      <c r="AN299" s="5" t="str">
        <f t="shared" si="54"/>
        <v/>
      </c>
      <c r="AP299" s="5" t="str">
        <f t="shared" si="55"/>
        <v/>
      </c>
      <c r="AR299" s="5" t="str">
        <f t="shared" si="56"/>
        <v/>
      </c>
      <c r="AT299" s="2">
        <v>3.47</v>
      </c>
      <c r="AU299" s="5">
        <f t="shared" si="59"/>
        <v>4252.5980500000005</v>
      </c>
      <c r="AV299" s="11">
        <f t="shared" si="61"/>
        <v>0.2697696565497536</v>
      </c>
      <c r="AW299" s="5">
        <f t="shared" si="60"/>
        <v>269.76965654975356</v>
      </c>
    </row>
    <row r="300" spans="1:49" x14ac:dyDescent="0.25">
      <c r="A300" s="1" t="s">
        <v>286</v>
      </c>
      <c r="B300" s="1" t="s">
        <v>287</v>
      </c>
      <c r="C300" s="1" t="s">
        <v>288</v>
      </c>
      <c r="D300" s="1" t="s">
        <v>289</v>
      </c>
      <c r="E300" s="1" t="s">
        <v>105</v>
      </c>
      <c r="F300" s="1" t="s">
        <v>165</v>
      </c>
      <c r="G300" s="1" t="s">
        <v>64</v>
      </c>
      <c r="H300" s="1" t="s">
        <v>175</v>
      </c>
      <c r="I300" s="2">
        <v>78.5</v>
      </c>
      <c r="J300" s="2">
        <v>42.04</v>
      </c>
      <c r="K300" s="2">
        <f t="shared" si="57"/>
        <v>37.49</v>
      </c>
      <c r="L300" s="2">
        <f t="shared" si="58"/>
        <v>4.55</v>
      </c>
      <c r="N300" s="4">
        <v>19.350000000000001</v>
      </c>
      <c r="O300" s="5">
        <v>8562.375</v>
      </c>
      <c r="P300" s="6">
        <v>7.38</v>
      </c>
      <c r="Q300" s="5">
        <v>2859.75</v>
      </c>
      <c r="Z300" s="9">
        <v>10.76</v>
      </c>
      <c r="AA300" s="5">
        <v>265.03014999999999</v>
      </c>
      <c r="AN300" s="5" t="str">
        <f t="shared" si="54"/>
        <v/>
      </c>
      <c r="AO300" s="3">
        <v>0.41</v>
      </c>
      <c r="AP300" s="5">
        <f t="shared" si="55"/>
        <v>1184.8999999999999</v>
      </c>
      <c r="AR300" s="5" t="str">
        <f t="shared" si="56"/>
        <v/>
      </c>
      <c r="AS300" s="2">
        <v>0.82</v>
      </c>
      <c r="AT300" s="2">
        <v>3.32</v>
      </c>
      <c r="AU300" s="5">
        <f t="shared" si="59"/>
        <v>11687.155150000001</v>
      </c>
      <c r="AV300" s="11">
        <f t="shared" si="61"/>
        <v>0.74139144913053423</v>
      </c>
      <c r="AW300" s="5">
        <f t="shared" si="60"/>
        <v>741.39144913053428</v>
      </c>
    </row>
    <row r="301" spans="1:49" x14ac:dyDescent="0.25">
      <c r="A301" s="1" t="s">
        <v>290</v>
      </c>
      <c r="B301" s="1" t="s">
        <v>291</v>
      </c>
      <c r="C301" s="1" t="s">
        <v>292</v>
      </c>
      <c r="D301" s="1" t="s">
        <v>293</v>
      </c>
      <c r="E301" s="1" t="s">
        <v>114</v>
      </c>
      <c r="F301" s="1" t="s">
        <v>165</v>
      </c>
      <c r="G301" s="1" t="s">
        <v>64</v>
      </c>
      <c r="H301" s="1" t="s">
        <v>175</v>
      </c>
      <c r="I301" s="2">
        <v>260.2</v>
      </c>
      <c r="J301" s="2">
        <v>0.1</v>
      </c>
      <c r="K301" s="2">
        <f t="shared" si="57"/>
        <v>0.02</v>
      </c>
      <c r="L301" s="2">
        <f t="shared" si="58"/>
        <v>0.01</v>
      </c>
      <c r="P301" s="6">
        <v>0.02</v>
      </c>
      <c r="Q301" s="5">
        <v>7.75</v>
      </c>
      <c r="AN301" s="5" t="str">
        <f t="shared" si="54"/>
        <v/>
      </c>
      <c r="AP301" s="5" t="str">
        <f t="shared" si="55"/>
        <v/>
      </c>
      <c r="AR301" s="5" t="str">
        <f t="shared" si="56"/>
        <v/>
      </c>
      <c r="AT301" s="2">
        <v>0.01</v>
      </c>
      <c r="AU301" s="5">
        <f t="shared" si="59"/>
        <v>7.75</v>
      </c>
      <c r="AV301" s="11">
        <f t="shared" si="61"/>
        <v>4.9163236536323726E-4</v>
      </c>
      <c r="AW301" s="5">
        <f t="shared" si="60"/>
        <v>0.49163236536323729</v>
      </c>
    </row>
    <row r="302" spans="1:49" x14ac:dyDescent="0.25">
      <c r="A302" s="1" t="s">
        <v>290</v>
      </c>
      <c r="B302" s="1" t="s">
        <v>291</v>
      </c>
      <c r="C302" s="1" t="s">
        <v>292</v>
      </c>
      <c r="D302" s="1" t="s">
        <v>293</v>
      </c>
      <c r="E302" s="1" t="s">
        <v>105</v>
      </c>
      <c r="F302" s="1" t="s">
        <v>165</v>
      </c>
      <c r="G302" s="1" t="s">
        <v>64</v>
      </c>
      <c r="H302" s="1" t="s">
        <v>175</v>
      </c>
      <c r="I302" s="2">
        <v>260.2</v>
      </c>
      <c r="J302" s="2">
        <v>0.1</v>
      </c>
      <c r="K302" s="2">
        <f t="shared" si="57"/>
        <v>0.1</v>
      </c>
      <c r="L302" s="2">
        <f t="shared" si="58"/>
        <v>0.01</v>
      </c>
      <c r="N302" s="4">
        <v>0.01</v>
      </c>
      <c r="O302" s="5">
        <v>4.4249999999999998</v>
      </c>
      <c r="P302" s="6">
        <v>0.03</v>
      </c>
      <c r="Q302" s="5">
        <v>11.625</v>
      </c>
      <c r="Z302" s="9">
        <v>0.06</v>
      </c>
      <c r="AA302" s="5">
        <v>1.42065</v>
      </c>
      <c r="AN302" s="5" t="str">
        <f t="shared" si="54"/>
        <v/>
      </c>
      <c r="AP302" s="5" t="str">
        <f t="shared" si="55"/>
        <v/>
      </c>
      <c r="AR302" s="5" t="str">
        <f t="shared" si="56"/>
        <v/>
      </c>
      <c r="AT302" s="2">
        <v>0.01</v>
      </c>
      <c r="AU302" s="5">
        <f t="shared" si="59"/>
        <v>17.470649999999999</v>
      </c>
      <c r="AV302" s="11">
        <f t="shared" si="61"/>
        <v>1.1082757398623536E-3</v>
      </c>
      <c r="AW302" s="5">
        <f t="shared" si="60"/>
        <v>1.1082757398623537</v>
      </c>
    </row>
    <row r="303" spans="1:49" x14ac:dyDescent="0.25">
      <c r="A303" s="1" t="s">
        <v>290</v>
      </c>
      <c r="B303" s="1" t="s">
        <v>291</v>
      </c>
      <c r="C303" s="1" t="s">
        <v>292</v>
      </c>
      <c r="D303" s="1" t="s">
        <v>293</v>
      </c>
      <c r="E303" s="1" t="s">
        <v>91</v>
      </c>
      <c r="F303" s="1" t="s">
        <v>165</v>
      </c>
      <c r="G303" s="1" t="s">
        <v>64</v>
      </c>
      <c r="H303" s="1" t="s">
        <v>175</v>
      </c>
      <c r="I303" s="2">
        <v>260.2</v>
      </c>
      <c r="J303" s="2">
        <v>42.95</v>
      </c>
      <c r="K303" s="2">
        <f t="shared" si="57"/>
        <v>42.92</v>
      </c>
      <c r="L303" s="2">
        <f t="shared" si="58"/>
        <v>0</v>
      </c>
      <c r="N303" s="4">
        <v>9.3000000000000007</v>
      </c>
      <c r="O303" s="5">
        <v>4115.25</v>
      </c>
      <c r="P303" s="6">
        <v>32.29</v>
      </c>
      <c r="Q303" s="5">
        <v>12512.375</v>
      </c>
      <c r="Z303" s="9">
        <v>1.33</v>
      </c>
      <c r="AA303" s="5">
        <v>31.367049999999999</v>
      </c>
      <c r="AN303" s="5" t="str">
        <f t="shared" si="54"/>
        <v/>
      </c>
      <c r="AP303" s="5" t="str">
        <f t="shared" si="55"/>
        <v/>
      </c>
      <c r="AR303" s="5" t="str">
        <f t="shared" si="56"/>
        <v/>
      </c>
      <c r="AU303" s="5">
        <f t="shared" si="59"/>
        <v>16658.992050000001</v>
      </c>
      <c r="AV303" s="11">
        <f t="shared" si="61"/>
        <v>1.0567870536914665</v>
      </c>
      <c r="AW303" s="5">
        <f t="shared" si="60"/>
        <v>1056.7870536914666</v>
      </c>
    </row>
    <row r="304" spans="1:49" x14ac:dyDescent="0.25">
      <c r="A304" s="1" t="s">
        <v>290</v>
      </c>
      <c r="B304" s="1" t="s">
        <v>291</v>
      </c>
      <c r="C304" s="1" t="s">
        <v>292</v>
      </c>
      <c r="D304" s="1" t="s">
        <v>293</v>
      </c>
      <c r="E304" s="1" t="s">
        <v>92</v>
      </c>
      <c r="F304" s="1" t="s">
        <v>165</v>
      </c>
      <c r="G304" s="1" t="s">
        <v>64</v>
      </c>
      <c r="H304" s="1" t="s">
        <v>175</v>
      </c>
      <c r="I304" s="2">
        <v>260.2</v>
      </c>
      <c r="J304" s="2">
        <v>42.89</v>
      </c>
      <c r="K304" s="2">
        <f t="shared" si="57"/>
        <v>23.61</v>
      </c>
      <c r="L304" s="2">
        <f t="shared" si="58"/>
        <v>0</v>
      </c>
      <c r="P304" s="6">
        <v>23.31</v>
      </c>
      <c r="Q304" s="5">
        <v>9032.625</v>
      </c>
      <c r="R304" s="7">
        <v>0.3</v>
      </c>
      <c r="S304" s="5">
        <v>50.7</v>
      </c>
      <c r="AN304" s="5" t="str">
        <f t="shared" si="54"/>
        <v/>
      </c>
      <c r="AP304" s="5" t="str">
        <f t="shared" si="55"/>
        <v/>
      </c>
      <c r="AR304" s="5" t="str">
        <f t="shared" si="56"/>
        <v/>
      </c>
      <c r="AU304" s="5">
        <f t="shared" si="59"/>
        <v>9083.3250000000007</v>
      </c>
      <c r="AV304" s="11">
        <f t="shared" si="61"/>
        <v>0.57621374904684219</v>
      </c>
      <c r="AW304" s="5">
        <f t="shared" si="60"/>
        <v>576.21374904684217</v>
      </c>
    </row>
    <row r="305" spans="1:49" x14ac:dyDescent="0.25">
      <c r="A305" s="1" t="s">
        <v>290</v>
      </c>
      <c r="B305" s="1" t="s">
        <v>291</v>
      </c>
      <c r="C305" s="1" t="s">
        <v>292</v>
      </c>
      <c r="D305" s="1" t="s">
        <v>293</v>
      </c>
      <c r="E305" s="1" t="s">
        <v>66</v>
      </c>
      <c r="F305" s="1" t="s">
        <v>165</v>
      </c>
      <c r="G305" s="1" t="s">
        <v>64</v>
      </c>
      <c r="H305" s="1" t="s">
        <v>175</v>
      </c>
      <c r="I305" s="2">
        <v>260.2</v>
      </c>
      <c r="J305" s="2">
        <v>42.77</v>
      </c>
      <c r="K305" s="2">
        <f t="shared" si="57"/>
        <v>8.5299999999999994</v>
      </c>
      <c r="L305" s="2">
        <f t="shared" si="58"/>
        <v>0.02</v>
      </c>
      <c r="P305" s="6">
        <v>8.5299999999999994</v>
      </c>
      <c r="Q305" s="5">
        <v>3305.375</v>
      </c>
      <c r="AN305" s="5" t="str">
        <f t="shared" si="54"/>
        <v/>
      </c>
      <c r="AP305" s="5" t="str">
        <f t="shared" si="55"/>
        <v/>
      </c>
      <c r="AR305" s="5" t="str">
        <f t="shared" si="56"/>
        <v/>
      </c>
      <c r="AT305" s="2">
        <v>0.02</v>
      </c>
      <c r="AU305" s="5">
        <f t="shared" si="59"/>
        <v>3305.375</v>
      </c>
      <c r="AV305" s="11">
        <f t="shared" si="61"/>
        <v>0.20968120382742073</v>
      </c>
      <c r="AW305" s="5">
        <f t="shared" si="60"/>
        <v>209.68120382742072</v>
      </c>
    </row>
    <row r="306" spans="1:49" x14ac:dyDescent="0.25">
      <c r="A306" s="1" t="s">
        <v>294</v>
      </c>
      <c r="B306" s="1" t="s">
        <v>295</v>
      </c>
      <c r="C306" s="1" t="s">
        <v>296</v>
      </c>
      <c r="D306" s="1" t="s">
        <v>297</v>
      </c>
      <c r="E306" s="1" t="s">
        <v>89</v>
      </c>
      <c r="F306" s="1" t="s">
        <v>140</v>
      </c>
      <c r="G306" s="1" t="s">
        <v>64</v>
      </c>
      <c r="H306" s="1" t="s">
        <v>175</v>
      </c>
      <c r="I306" s="2">
        <v>153.5</v>
      </c>
      <c r="J306" s="2">
        <v>0.09</v>
      </c>
      <c r="K306" s="2">
        <f t="shared" si="57"/>
        <v>0.03</v>
      </c>
      <c r="L306" s="2">
        <f t="shared" si="58"/>
        <v>0</v>
      </c>
      <c r="R306" s="7">
        <v>0.03</v>
      </c>
      <c r="S306" s="5">
        <v>5.0699999999999994</v>
      </c>
      <c r="AN306" s="5" t="str">
        <f t="shared" si="54"/>
        <v/>
      </c>
      <c r="AP306" s="5" t="str">
        <f t="shared" si="55"/>
        <v/>
      </c>
      <c r="AR306" s="5" t="str">
        <f t="shared" si="56"/>
        <v/>
      </c>
      <c r="AU306" s="5">
        <f t="shared" si="59"/>
        <v>5.0699999999999994</v>
      </c>
      <c r="AV306" s="11">
        <f t="shared" si="61"/>
        <v>3.2162272159891775E-4</v>
      </c>
      <c r="AW306" s="5">
        <f t="shared" si="60"/>
        <v>0.32162272159891775</v>
      </c>
    </row>
    <row r="307" spans="1:49" x14ac:dyDescent="0.25">
      <c r="A307" s="1" t="s">
        <v>294</v>
      </c>
      <c r="B307" s="1" t="s">
        <v>295</v>
      </c>
      <c r="C307" s="1" t="s">
        <v>296</v>
      </c>
      <c r="D307" s="1" t="s">
        <v>297</v>
      </c>
      <c r="E307" s="1" t="s">
        <v>114</v>
      </c>
      <c r="F307" s="1" t="s">
        <v>298</v>
      </c>
      <c r="G307" s="1" t="s">
        <v>64</v>
      </c>
      <c r="H307" s="1" t="s">
        <v>175</v>
      </c>
      <c r="I307" s="2">
        <v>153.5</v>
      </c>
      <c r="J307" s="2">
        <v>36.54</v>
      </c>
      <c r="K307" s="2">
        <f t="shared" si="57"/>
        <v>0.02</v>
      </c>
      <c r="L307" s="2">
        <f t="shared" si="58"/>
        <v>0</v>
      </c>
      <c r="R307" s="7">
        <v>0.02</v>
      </c>
      <c r="S307" s="5">
        <v>3.38</v>
      </c>
      <c r="AN307" s="5" t="str">
        <f t="shared" si="54"/>
        <v/>
      </c>
      <c r="AP307" s="5" t="str">
        <f t="shared" si="55"/>
        <v/>
      </c>
      <c r="AR307" s="5" t="str">
        <f t="shared" si="56"/>
        <v/>
      </c>
      <c r="AU307" s="5">
        <f t="shared" si="59"/>
        <v>3.38</v>
      </c>
      <c r="AV307" s="11">
        <f t="shared" si="61"/>
        <v>2.1441514773261184E-4</v>
      </c>
      <c r="AW307" s="5">
        <f t="shared" si="60"/>
        <v>0.21441514773261186</v>
      </c>
    </row>
    <row r="308" spans="1:49" x14ac:dyDescent="0.25">
      <c r="A308" s="1" t="s">
        <v>299</v>
      </c>
      <c r="B308" s="1" t="s">
        <v>200</v>
      </c>
      <c r="C308" s="1" t="s">
        <v>201</v>
      </c>
      <c r="D308" s="1" t="s">
        <v>202</v>
      </c>
      <c r="E308" s="1" t="s">
        <v>82</v>
      </c>
      <c r="F308" s="1" t="s">
        <v>140</v>
      </c>
      <c r="G308" s="1" t="s">
        <v>64</v>
      </c>
      <c r="H308" s="1" t="s">
        <v>175</v>
      </c>
      <c r="I308" s="2">
        <v>77.75</v>
      </c>
      <c r="J308" s="2">
        <v>0.09</v>
      </c>
      <c r="K308" s="2">
        <f t="shared" si="57"/>
        <v>0.08</v>
      </c>
      <c r="L308" s="2">
        <f t="shared" si="58"/>
        <v>0</v>
      </c>
      <c r="R308" s="7">
        <v>0.08</v>
      </c>
      <c r="S308" s="5">
        <v>13.52</v>
      </c>
      <c r="AN308" s="5" t="str">
        <f>IF(AM308&gt;0,AM308*$AN$1,"")</f>
        <v/>
      </c>
      <c r="AP308" s="5" t="str">
        <f>IF(AO308&gt;0,AO308*$AP$1,"")</f>
        <v/>
      </c>
      <c r="AR308" s="5" t="str">
        <f>IF(AQ308&gt;0,AQ308*$AR$1,"")</f>
        <v/>
      </c>
      <c r="AU308" s="5">
        <f t="shared" si="59"/>
        <v>13.52</v>
      </c>
      <c r="AV308" s="11">
        <f t="shared" si="61"/>
        <v>8.5766059093044737E-4</v>
      </c>
      <c r="AW308" s="5">
        <f t="shared" si="60"/>
        <v>0.85766059093044744</v>
      </c>
    </row>
    <row r="309" spans="1:49" x14ac:dyDescent="0.25">
      <c r="A309" s="1" t="s">
        <v>299</v>
      </c>
      <c r="B309" s="1" t="s">
        <v>200</v>
      </c>
      <c r="C309" s="1" t="s">
        <v>201</v>
      </c>
      <c r="D309" s="1" t="s">
        <v>202</v>
      </c>
      <c r="E309" s="1" t="s">
        <v>83</v>
      </c>
      <c r="F309" s="1" t="s">
        <v>298</v>
      </c>
      <c r="G309" s="1" t="s">
        <v>64</v>
      </c>
      <c r="H309" s="1" t="s">
        <v>175</v>
      </c>
      <c r="I309" s="2">
        <v>77.75</v>
      </c>
      <c r="J309" s="2">
        <v>36.770000000000003</v>
      </c>
      <c r="K309" s="2">
        <f t="shared" si="57"/>
        <v>0.02</v>
      </c>
      <c r="L309" s="2">
        <f t="shared" si="58"/>
        <v>0</v>
      </c>
      <c r="R309" s="7">
        <v>0.02</v>
      </c>
      <c r="S309" s="5">
        <v>3.38</v>
      </c>
      <c r="AN309" s="5" t="str">
        <f>IF(AM309&gt;0,AM309*$AN$1,"")</f>
        <v/>
      </c>
      <c r="AP309" s="5" t="str">
        <f>IF(AO309&gt;0,AO309*$AP$1,"")</f>
        <v/>
      </c>
      <c r="AR309" s="5" t="str">
        <f>IF(AQ309&gt;0,AQ309*$AR$1,"")</f>
        <v/>
      </c>
      <c r="AU309" s="5">
        <f t="shared" si="59"/>
        <v>3.38</v>
      </c>
      <c r="AV309" s="11">
        <f t="shared" si="61"/>
        <v>2.1441514773261184E-4</v>
      </c>
      <c r="AW309" s="5">
        <f t="shared" si="60"/>
        <v>0.21441514773261186</v>
      </c>
    </row>
    <row r="310" spans="1:49" x14ac:dyDescent="0.25">
      <c r="A310" s="1" t="s">
        <v>332</v>
      </c>
      <c r="B310" s="1" t="s">
        <v>331</v>
      </c>
      <c r="C310" s="1" t="s">
        <v>329</v>
      </c>
      <c r="D310" s="1" t="s">
        <v>330</v>
      </c>
      <c r="E310" s="1" t="s">
        <v>62</v>
      </c>
      <c r="F310" s="1" t="s">
        <v>63</v>
      </c>
      <c r="G310" s="1" t="s">
        <v>64</v>
      </c>
      <c r="H310" s="1" t="s">
        <v>65</v>
      </c>
      <c r="J310" s="2">
        <v>5</v>
      </c>
      <c r="K310" s="2">
        <f t="shared" ref="K310:K342" si="66">SUM(N310,P310,R310,T310,V310,X310,Z310,AB310,AE310,AI310,AK310,AX310,AZ310,BB310,BD310,AG310)</f>
        <v>3.66</v>
      </c>
      <c r="L310" s="2">
        <f t="shared" ref="L310:L342" si="67">SUM(M310,AD310,AM310,AO310,AQ310,AS310,AT310)</f>
        <v>0</v>
      </c>
      <c r="AI310" s="9">
        <v>3.66</v>
      </c>
      <c r="AJ310" s="5">
        <v>1248.06</v>
      </c>
      <c r="AN310" s="5" t="s">
        <v>338</v>
      </c>
      <c r="AP310" s="5" t="s">
        <v>338</v>
      </c>
      <c r="AR310" s="5" t="s">
        <v>338</v>
      </c>
      <c r="AU310" s="5">
        <f t="shared" si="59"/>
        <v>1248.06</v>
      </c>
      <c r="AV310" s="11">
        <f t="shared" si="61"/>
        <v>7.9172476118095733E-2</v>
      </c>
      <c r="AW310" s="5">
        <f t="shared" si="60"/>
        <v>79.17247611809573</v>
      </c>
    </row>
    <row r="311" spans="1:49" x14ac:dyDescent="0.25">
      <c r="A311" s="1" t="s">
        <v>332</v>
      </c>
      <c r="B311" s="1" t="s">
        <v>331</v>
      </c>
      <c r="C311" s="1" t="s">
        <v>329</v>
      </c>
      <c r="D311" s="1" t="s">
        <v>330</v>
      </c>
      <c r="E311" s="1" t="s">
        <v>81</v>
      </c>
      <c r="F311" s="1" t="s">
        <v>63</v>
      </c>
      <c r="G311" s="1" t="s">
        <v>64</v>
      </c>
      <c r="H311" s="1" t="s">
        <v>65</v>
      </c>
      <c r="J311" s="2">
        <v>4.6500000000000004</v>
      </c>
      <c r="K311" s="2">
        <f t="shared" si="66"/>
        <v>4.6500000000000004</v>
      </c>
      <c r="L311" s="2">
        <f t="shared" si="67"/>
        <v>0</v>
      </c>
      <c r="AI311" s="9">
        <v>4.6500000000000004</v>
      </c>
      <c r="AJ311" s="5">
        <v>1611.23</v>
      </c>
      <c r="AN311" s="5" t="s">
        <v>338</v>
      </c>
      <c r="AP311" s="5" t="s">
        <v>338</v>
      </c>
      <c r="AR311" s="5" t="s">
        <v>338</v>
      </c>
      <c r="AU311" s="5">
        <f t="shared" ref="AU311:AU342" si="68">SUM(O311,Q311,S311,U311,W311,Y311,AA311,AC311,AF311,AJ311,AL311,AY311,BA311,BC311,BE311,AH311)</f>
        <v>1611.23</v>
      </c>
      <c r="AV311" s="11">
        <f t="shared" si="61"/>
        <v>0.10221068594118825</v>
      </c>
      <c r="AW311" s="5">
        <f t="shared" ref="AW311:AW342" si="69">(AV311/100)*$AW$1</f>
        <v>102.21068594118825</v>
      </c>
    </row>
    <row r="312" spans="1:49" x14ac:dyDescent="0.25">
      <c r="A312" s="1" t="s">
        <v>332</v>
      </c>
      <c r="B312" s="1" t="s">
        <v>331</v>
      </c>
      <c r="C312" s="1" t="s">
        <v>329</v>
      </c>
      <c r="D312" s="1" t="s">
        <v>330</v>
      </c>
      <c r="E312" s="1" t="s">
        <v>82</v>
      </c>
      <c r="F312" s="1" t="s">
        <v>63</v>
      </c>
      <c r="G312" s="1" t="s">
        <v>64</v>
      </c>
      <c r="H312" s="1" t="s">
        <v>65</v>
      </c>
      <c r="J312" s="2">
        <v>4.3099999999999996</v>
      </c>
      <c r="K312" s="2">
        <f t="shared" si="66"/>
        <v>4.3</v>
      </c>
      <c r="L312" s="2">
        <f t="shared" si="67"/>
        <v>0</v>
      </c>
      <c r="AI312" s="9">
        <v>4.3</v>
      </c>
      <c r="AJ312" s="5">
        <v>1537.57</v>
      </c>
      <c r="AN312" s="5" t="s">
        <v>338</v>
      </c>
      <c r="AP312" s="5" t="s">
        <v>338</v>
      </c>
      <c r="AR312" s="5" t="s">
        <v>338</v>
      </c>
      <c r="AU312" s="5">
        <f t="shared" si="68"/>
        <v>1537.57</v>
      </c>
      <c r="AV312" s="11">
        <f t="shared" si="61"/>
        <v>9.7537958195039062E-2</v>
      </c>
      <c r="AW312" s="5">
        <f t="shared" si="69"/>
        <v>97.537958195039067</v>
      </c>
    </row>
    <row r="313" spans="1:49" x14ac:dyDescent="0.25">
      <c r="A313" s="1" t="s">
        <v>332</v>
      </c>
      <c r="B313" s="1" t="s">
        <v>331</v>
      </c>
      <c r="C313" s="1" t="s">
        <v>329</v>
      </c>
      <c r="D313" s="1" t="s">
        <v>330</v>
      </c>
      <c r="E313" s="1" t="s">
        <v>83</v>
      </c>
      <c r="F313" s="1" t="s">
        <v>63</v>
      </c>
      <c r="G313" s="1" t="s">
        <v>64</v>
      </c>
      <c r="H313" s="1" t="s">
        <v>65</v>
      </c>
      <c r="J313" s="2">
        <v>3.42</v>
      </c>
      <c r="K313" s="2">
        <f t="shared" si="66"/>
        <v>1.96</v>
      </c>
      <c r="L313" s="2">
        <f t="shared" si="67"/>
        <v>0</v>
      </c>
      <c r="AI313" s="9">
        <v>1.96</v>
      </c>
      <c r="AJ313" s="5">
        <v>668.36</v>
      </c>
      <c r="AN313" s="5" t="s">
        <v>338</v>
      </c>
      <c r="AP313" s="5" t="s">
        <v>338</v>
      </c>
      <c r="AR313" s="5" t="s">
        <v>338</v>
      </c>
      <c r="AU313" s="5">
        <f t="shared" si="68"/>
        <v>668.36</v>
      </c>
      <c r="AV313" s="11">
        <f t="shared" si="61"/>
        <v>4.2398375188925586E-2</v>
      </c>
      <c r="AW313" s="5">
        <f t="shared" si="69"/>
        <v>42.398375188925584</v>
      </c>
    </row>
    <row r="314" spans="1:49" x14ac:dyDescent="0.25">
      <c r="A314" s="1" t="s">
        <v>332</v>
      </c>
      <c r="B314" s="1" t="s">
        <v>331</v>
      </c>
      <c r="C314" s="1" t="s">
        <v>329</v>
      </c>
      <c r="D314" s="1" t="s">
        <v>330</v>
      </c>
      <c r="E314" s="1" t="s">
        <v>83</v>
      </c>
      <c r="F314" s="1" t="s">
        <v>165</v>
      </c>
      <c r="G314" s="1" t="s">
        <v>64</v>
      </c>
      <c r="H314" s="1" t="s">
        <v>65</v>
      </c>
      <c r="J314" s="2">
        <v>4.1500000000000004</v>
      </c>
      <c r="K314" s="2">
        <f t="shared" si="66"/>
        <v>4.1500000000000004</v>
      </c>
      <c r="L314" s="2">
        <f t="shared" si="67"/>
        <v>0</v>
      </c>
      <c r="AI314" s="9">
        <v>4.1500000000000004</v>
      </c>
      <c r="AJ314" s="5">
        <v>1530.62</v>
      </c>
      <c r="AN314" s="5" t="s">
        <v>338</v>
      </c>
      <c r="AR314" s="5" t="s">
        <v>338</v>
      </c>
      <c r="AU314" s="5">
        <f t="shared" si="68"/>
        <v>1530.62</v>
      </c>
      <c r="AV314" s="11">
        <f t="shared" si="61"/>
        <v>9.7097074977068154E-2</v>
      </c>
      <c r="AW314" s="5">
        <f t="shared" si="69"/>
        <v>97.097074977068161</v>
      </c>
    </row>
    <row r="315" spans="1:49" x14ac:dyDescent="0.25">
      <c r="A315" s="1" t="s">
        <v>332</v>
      </c>
      <c r="B315" s="1" t="s">
        <v>331</v>
      </c>
      <c r="C315" s="1" t="s">
        <v>329</v>
      </c>
      <c r="D315" s="1" t="s">
        <v>330</v>
      </c>
      <c r="E315" s="1" t="s">
        <v>62</v>
      </c>
      <c r="F315" s="1" t="s">
        <v>165</v>
      </c>
      <c r="G315" s="1" t="s">
        <v>64</v>
      </c>
      <c r="H315" s="1" t="s">
        <v>65</v>
      </c>
      <c r="J315" s="2">
        <v>4.53</v>
      </c>
      <c r="K315" s="2">
        <f t="shared" si="66"/>
        <v>4.5199999999999996</v>
      </c>
      <c r="L315" s="2">
        <f t="shared" si="67"/>
        <v>0</v>
      </c>
      <c r="AI315" s="9">
        <v>4.5199999999999996</v>
      </c>
      <c r="AJ315" s="5">
        <v>1650.78</v>
      </c>
      <c r="AN315" s="5" t="s">
        <v>338</v>
      </c>
      <c r="AP315" s="5" t="s">
        <v>338</v>
      </c>
      <c r="AR315" s="5" t="s">
        <v>338</v>
      </c>
      <c r="AU315" s="5">
        <f t="shared" si="68"/>
        <v>1650.78</v>
      </c>
      <c r="AV315" s="11">
        <f t="shared" si="61"/>
        <v>0.10471959691539674</v>
      </c>
      <c r="AW315" s="5">
        <f t="shared" si="69"/>
        <v>104.71959691539675</v>
      </c>
    </row>
    <row r="316" spans="1:49" x14ac:dyDescent="0.25">
      <c r="A316" s="1" t="s">
        <v>332</v>
      </c>
      <c r="B316" s="1" t="s">
        <v>331</v>
      </c>
      <c r="C316" s="1" t="s">
        <v>329</v>
      </c>
      <c r="D316" s="1" t="s">
        <v>330</v>
      </c>
      <c r="E316" s="1" t="s">
        <v>81</v>
      </c>
      <c r="F316" s="1" t="s">
        <v>165</v>
      </c>
      <c r="G316" s="1" t="s">
        <v>64</v>
      </c>
      <c r="H316" s="1" t="s">
        <v>65</v>
      </c>
      <c r="J316" s="2">
        <v>4.49</v>
      </c>
      <c r="K316" s="2">
        <f t="shared" si="66"/>
        <v>3.17</v>
      </c>
      <c r="L316" s="2">
        <f t="shared" si="67"/>
        <v>0</v>
      </c>
      <c r="AI316" s="9">
        <v>3.17</v>
      </c>
      <c r="AJ316" s="5">
        <v>1187.77</v>
      </c>
      <c r="AN316" s="5" t="s">
        <v>338</v>
      </c>
      <c r="AP316" s="5" t="s">
        <v>338</v>
      </c>
      <c r="AR316" s="5" t="s">
        <v>338</v>
      </c>
      <c r="AU316" s="5">
        <f t="shared" si="68"/>
        <v>1187.77</v>
      </c>
      <c r="AV316" s="11">
        <f t="shared" si="61"/>
        <v>7.5347893497740945E-2</v>
      </c>
      <c r="AW316" s="5">
        <f t="shared" si="69"/>
        <v>75.347893497740941</v>
      </c>
    </row>
    <row r="317" spans="1:49" x14ac:dyDescent="0.25">
      <c r="A317" s="1" t="s">
        <v>332</v>
      </c>
      <c r="B317" s="1" t="s">
        <v>331</v>
      </c>
      <c r="C317" s="1" t="s">
        <v>329</v>
      </c>
      <c r="D317" s="1" t="s">
        <v>330</v>
      </c>
      <c r="E317" s="1" t="s">
        <v>82</v>
      </c>
      <c r="F317" s="1" t="s">
        <v>165</v>
      </c>
      <c r="G317" s="1" t="s">
        <v>64</v>
      </c>
      <c r="H317" s="1" t="s">
        <v>65</v>
      </c>
      <c r="J317" s="2">
        <v>4.66</v>
      </c>
      <c r="K317" s="2">
        <f t="shared" si="66"/>
        <v>1.28</v>
      </c>
      <c r="L317" s="2">
        <f t="shared" si="67"/>
        <v>0</v>
      </c>
      <c r="AI317" s="9">
        <v>1.28</v>
      </c>
      <c r="AJ317" s="5">
        <v>472.97</v>
      </c>
      <c r="AN317" s="5" t="s">
        <v>338</v>
      </c>
      <c r="AP317" s="5" t="s">
        <v>338</v>
      </c>
      <c r="AR317" s="5" t="s">
        <v>338</v>
      </c>
      <c r="AU317" s="5">
        <f t="shared" si="68"/>
        <v>472.97</v>
      </c>
      <c r="AV317" s="11">
        <f t="shared" si="61"/>
        <v>3.000353030269037E-2</v>
      </c>
      <c r="AW317" s="5">
        <f t="shared" si="69"/>
        <v>30.003530302690368</v>
      </c>
    </row>
    <row r="318" spans="1:49" x14ac:dyDescent="0.25">
      <c r="B318" s="41" t="s">
        <v>318</v>
      </c>
      <c r="K318" s="2">
        <f t="shared" si="66"/>
        <v>0</v>
      </c>
      <c r="L318" s="2">
        <f t="shared" si="67"/>
        <v>0</v>
      </c>
      <c r="AU318" s="5">
        <f t="shared" si="68"/>
        <v>0</v>
      </c>
      <c r="AV318" s="11">
        <f t="shared" si="61"/>
        <v>0</v>
      </c>
      <c r="AW318" s="5">
        <f t="shared" si="69"/>
        <v>0</v>
      </c>
    </row>
    <row r="319" spans="1:49" x14ac:dyDescent="0.25">
      <c r="B319" s="1" t="s">
        <v>300</v>
      </c>
      <c r="C319" s="1" t="s">
        <v>323</v>
      </c>
      <c r="D319" s="1" t="s">
        <v>324</v>
      </c>
      <c r="J319" s="2">
        <v>13.88</v>
      </c>
      <c r="K319" s="2">
        <f t="shared" si="66"/>
        <v>13.52</v>
      </c>
      <c r="L319" s="2">
        <f t="shared" si="67"/>
        <v>0</v>
      </c>
      <c r="AI319" s="9">
        <v>13.52</v>
      </c>
      <c r="AJ319" s="5">
        <v>4939.0439999999999</v>
      </c>
      <c r="AN319" s="5" t="str">
        <f>IF(AM319&gt;0,AM319*$AN$1,"")</f>
        <v/>
      </c>
      <c r="AP319" s="5" t="str">
        <f>IF(AO319&gt;0,AO319*$AP$1,"")</f>
        <v/>
      </c>
      <c r="AR319" s="5" t="str">
        <f>IF(AQ319&gt;0,AQ319*$AR$1,"")</f>
        <v/>
      </c>
      <c r="AU319" s="5">
        <f t="shared" si="68"/>
        <v>4939.0439999999999</v>
      </c>
      <c r="AV319" s="11">
        <f t="shared" si="61"/>
        <v>0.31331533991652966</v>
      </c>
      <c r="AW319" s="5">
        <f t="shared" si="69"/>
        <v>313.31533991652964</v>
      </c>
    </row>
    <row r="320" spans="1:49" x14ac:dyDescent="0.25">
      <c r="B320" s="41" t="s">
        <v>319</v>
      </c>
      <c r="K320" s="2">
        <f t="shared" si="66"/>
        <v>0</v>
      </c>
      <c r="L320" s="2">
        <f t="shared" si="67"/>
        <v>0</v>
      </c>
      <c r="AU320" s="5">
        <f t="shared" si="68"/>
        <v>0</v>
      </c>
      <c r="AV320" s="11">
        <f t="shared" si="61"/>
        <v>0</v>
      </c>
      <c r="AW320" s="5">
        <f t="shared" si="69"/>
        <v>0</v>
      </c>
    </row>
    <row r="321" spans="2:49" x14ac:dyDescent="0.25">
      <c r="B321" s="1" t="s">
        <v>301</v>
      </c>
      <c r="C321" s="1" t="s">
        <v>325</v>
      </c>
      <c r="D321" s="1" t="s">
        <v>326</v>
      </c>
      <c r="J321" s="2">
        <v>27.89</v>
      </c>
      <c r="K321" s="2">
        <f t="shared" si="66"/>
        <v>27.2</v>
      </c>
      <c r="L321" s="2">
        <f t="shared" si="67"/>
        <v>0</v>
      </c>
      <c r="AI321" s="9">
        <v>27.2</v>
      </c>
      <c r="AJ321" s="5">
        <v>10134.861000000001</v>
      </c>
      <c r="AN321" s="5" t="str">
        <f>IF(AM321&gt;0,AM321*$AN$1,"")</f>
        <v/>
      </c>
      <c r="AP321" s="5" t="str">
        <f>IF(AO321&gt;0,AO321*$AP$1,"")</f>
        <v/>
      </c>
      <c r="AR321" s="5" t="str">
        <f>IF(AQ321&gt;0,AQ321*$AR$1,"")</f>
        <v/>
      </c>
      <c r="AU321" s="5">
        <f t="shared" si="68"/>
        <v>10134.861000000001</v>
      </c>
      <c r="AV321" s="11">
        <f t="shared" si="61"/>
        <v>0.64291944336227425</v>
      </c>
      <c r="AW321" s="5">
        <f t="shared" si="69"/>
        <v>642.91944336227425</v>
      </c>
    </row>
    <row r="322" spans="2:49" x14ac:dyDescent="0.25">
      <c r="B322" s="1" t="s">
        <v>302</v>
      </c>
      <c r="C322" s="1" t="s">
        <v>325</v>
      </c>
      <c r="D322" s="1" t="s">
        <v>326</v>
      </c>
      <c r="J322" s="2">
        <v>0.05</v>
      </c>
      <c r="K322" s="2">
        <f t="shared" si="66"/>
        <v>0.01</v>
      </c>
      <c r="L322" s="2">
        <f t="shared" si="67"/>
        <v>0</v>
      </c>
      <c r="AI322" s="9">
        <v>0.01</v>
      </c>
      <c r="AJ322" s="5">
        <v>3.41</v>
      </c>
      <c r="AN322" s="5" t="str">
        <f>IF(AM322&gt;0,AM322*$AN$1,"")</f>
        <v/>
      </c>
      <c r="AP322" s="5" t="str">
        <f>IF(AO322&gt;0,AO322*$AP$1,"")</f>
        <v/>
      </c>
      <c r="AR322" s="5" t="str">
        <f>IF(AQ322&gt;0,AQ322*$AR$1,"")</f>
        <v/>
      </c>
      <c r="AU322" s="5">
        <f t="shared" si="68"/>
        <v>3.41</v>
      </c>
      <c r="AV322" s="11">
        <f t="shared" si="61"/>
        <v>2.1631824075982441E-4</v>
      </c>
      <c r="AW322" s="5">
        <f t="shared" si="69"/>
        <v>0.21631824075982442</v>
      </c>
    </row>
    <row r="323" spans="2:49" x14ac:dyDescent="0.25">
      <c r="B323" s="1" t="s">
        <v>303</v>
      </c>
      <c r="C323" s="1" t="s">
        <v>325</v>
      </c>
      <c r="D323" s="1" t="s">
        <v>326</v>
      </c>
      <c r="J323" s="2">
        <v>2.83</v>
      </c>
      <c r="K323" s="2">
        <f t="shared" si="66"/>
        <v>0.99</v>
      </c>
      <c r="L323" s="2">
        <f t="shared" si="67"/>
        <v>0</v>
      </c>
      <c r="AG323" s="2">
        <v>0.42</v>
      </c>
      <c r="AH323" s="5">
        <v>36.2712</v>
      </c>
      <c r="AI323" s="9">
        <v>0.57000000000000006</v>
      </c>
      <c r="AJ323" s="5">
        <v>210.738</v>
      </c>
      <c r="AN323" s="5" t="str">
        <f>IF(AM323&gt;0,AM323*$AN$1,"")</f>
        <v/>
      </c>
      <c r="AP323" s="5" t="str">
        <f>IF(AO323&gt;0,AO323*$AP$1,"")</f>
        <v/>
      </c>
      <c r="AR323" s="5" t="str">
        <f>IF(AQ323&gt;0,AQ323*$AR$1,"")</f>
        <v/>
      </c>
      <c r="AU323" s="5">
        <f t="shared" si="68"/>
        <v>247.00919999999999</v>
      </c>
      <c r="AV323" s="11">
        <f t="shared" ref="AV323:AV330" si="70">(AU323/$AU$343)*100</f>
        <v>1.5669382872578186E-2</v>
      </c>
      <c r="AW323" s="5">
        <f t="shared" si="69"/>
        <v>15.669382872578186</v>
      </c>
    </row>
    <row r="324" spans="2:49" x14ac:dyDescent="0.25">
      <c r="B324" s="41" t="s">
        <v>320</v>
      </c>
      <c r="K324" s="2">
        <f t="shared" si="66"/>
        <v>0</v>
      </c>
      <c r="L324" s="2">
        <f t="shared" si="67"/>
        <v>0</v>
      </c>
      <c r="AU324" s="5">
        <f t="shared" si="68"/>
        <v>0</v>
      </c>
      <c r="AV324" s="11">
        <f t="shared" si="70"/>
        <v>0</v>
      </c>
      <c r="AW324" s="5">
        <f t="shared" si="69"/>
        <v>0</v>
      </c>
    </row>
    <row r="325" spans="2:49" x14ac:dyDescent="0.25">
      <c r="B325" s="1" t="s">
        <v>312</v>
      </c>
      <c r="C325" s="1" t="s">
        <v>327</v>
      </c>
      <c r="D325" s="1" t="s">
        <v>322</v>
      </c>
      <c r="J325" s="2">
        <v>12.03</v>
      </c>
      <c r="K325" s="2">
        <f t="shared" si="66"/>
        <v>8.14</v>
      </c>
      <c r="L325" s="2">
        <f t="shared" si="67"/>
        <v>0</v>
      </c>
      <c r="AG325" s="2">
        <v>1.21</v>
      </c>
      <c r="AH325" s="5">
        <v>104.5</v>
      </c>
      <c r="AI325" s="9">
        <v>6.93</v>
      </c>
      <c r="AJ325" s="5">
        <v>2628.9128000000001</v>
      </c>
      <c r="AN325" s="5" t="str">
        <f t="shared" ref="AN325:AN333" si="71">IF(AM325&gt;0,AM325*$AN$1,"")</f>
        <v/>
      </c>
      <c r="AP325" s="5" t="str">
        <f t="shared" ref="AP325:AP333" si="72">IF(AO325&gt;0,AO325*$AP$1,"")</f>
        <v/>
      </c>
      <c r="AR325" s="5" t="str">
        <f t="shared" ref="AR325:AR333" si="73">IF(AQ325&gt;0,AQ325*$AR$1,"")</f>
        <v/>
      </c>
      <c r="AU325" s="5">
        <f t="shared" si="68"/>
        <v>2733.4128000000001</v>
      </c>
      <c r="AV325" s="11">
        <f t="shared" si="70"/>
        <v>0.17339796133911606</v>
      </c>
      <c r="AW325" s="5">
        <f t="shared" si="69"/>
        <v>173.39796133911605</v>
      </c>
    </row>
    <row r="326" spans="2:49" x14ac:dyDescent="0.25">
      <c r="B326" s="1" t="s">
        <v>313</v>
      </c>
      <c r="C326" s="1" t="s">
        <v>327</v>
      </c>
      <c r="D326" s="1" t="s">
        <v>322</v>
      </c>
      <c r="J326" s="2">
        <v>6.7999999999999989</v>
      </c>
      <c r="K326" s="2">
        <f t="shared" si="66"/>
        <v>5.27</v>
      </c>
      <c r="L326" s="2">
        <f t="shared" si="67"/>
        <v>0</v>
      </c>
      <c r="AI326" s="9">
        <v>5.27</v>
      </c>
      <c r="AJ326" s="5">
        <v>1925.348</v>
      </c>
      <c r="AN326" s="5" t="str">
        <f t="shared" si="71"/>
        <v/>
      </c>
      <c r="AP326" s="5" t="str">
        <f t="shared" si="72"/>
        <v/>
      </c>
      <c r="AR326" s="5" t="str">
        <f t="shared" si="73"/>
        <v/>
      </c>
      <c r="AU326" s="5">
        <f t="shared" si="68"/>
        <v>1925.348</v>
      </c>
      <c r="AV326" s="11">
        <f t="shared" si="70"/>
        <v>0.12213721179191978</v>
      </c>
      <c r="AW326" s="5">
        <f t="shared" si="69"/>
        <v>122.13721179191977</v>
      </c>
    </row>
    <row r="327" spans="2:49" x14ac:dyDescent="0.25">
      <c r="B327" s="1" t="s">
        <v>304</v>
      </c>
      <c r="C327" s="1" t="s">
        <v>327</v>
      </c>
      <c r="D327" s="1" t="s">
        <v>322</v>
      </c>
      <c r="J327" s="2">
        <v>4.8299999999999992</v>
      </c>
      <c r="K327" s="2">
        <f t="shared" si="66"/>
        <v>5.2000000000000011</v>
      </c>
      <c r="L327" s="2">
        <f t="shared" si="67"/>
        <v>0</v>
      </c>
      <c r="AI327" s="9">
        <v>5.2000000000000011</v>
      </c>
      <c r="AJ327" s="5">
        <v>1816.0419999999999</v>
      </c>
      <c r="AN327" s="5" t="str">
        <f t="shared" si="71"/>
        <v/>
      </c>
      <c r="AP327" s="5" t="str">
        <f t="shared" si="72"/>
        <v/>
      </c>
      <c r="AR327" s="5" t="str">
        <f t="shared" si="73"/>
        <v/>
      </c>
      <c r="AU327" s="5">
        <f t="shared" si="68"/>
        <v>1816.0419999999999</v>
      </c>
      <c r="AV327" s="11">
        <f t="shared" si="70"/>
        <v>0.11520322891083667</v>
      </c>
      <c r="AW327" s="5">
        <f t="shared" si="69"/>
        <v>115.20322891083667</v>
      </c>
    </row>
    <row r="328" spans="2:49" x14ac:dyDescent="0.25">
      <c r="B328" s="1" t="s">
        <v>306</v>
      </c>
      <c r="C328" s="1" t="s">
        <v>327</v>
      </c>
      <c r="D328" s="1" t="s">
        <v>322</v>
      </c>
      <c r="J328" s="2">
        <v>0.13</v>
      </c>
      <c r="K328" s="2">
        <f t="shared" si="66"/>
        <v>0.86</v>
      </c>
      <c r="L328" s="2">
        <f t="shared" si="67"/>
        <v>0</v>
      </c>
      <c r="AG328" s="2">
        <v>0.13</v>
      </c>
      <c r="AH328" s="5">
        <v>11.226800000000001</v>
      </c>
      <c r="AI328" s="9">
        <v>0.73</v>
      </c>
      <c r="AJ328" s="5">
        <v>273.82299999999998</v>
      </c>
      <c r="AN328" s="5" t="str">
        <f t="shared" si="71"/>
        <v/>
      </c>
      <c r="AP328" s="5" t="str">
        <f t="shared" si="72"/>
        <v/>
      </c>
      <c r="AR328" s="5" t="str">
        <f t="shared" si="73"/>
        <v/>
      </c>
      <c r="AU328" s="5">
        <f t="shared" si="68"/>
        <v>285.0498</v>
      </c>
      <c r="AV328" s="11">
        <f t="shared" si="70"/>
        <v>1.8082542892944222E-2</v>
      </c>
      <c r="AW328" s="5">
        <f t="shared" si="69"/>
        <v>18.082542892944222</v>
      </c>
    </row>
    <row r="329" spans="2:49" x14ac:dyDescent="0.25">
      <c r="B329" s="1" t="s">
        <v>337</v>
      </c>
      <c r="C329" s="1" t="s">
        <v>327</v>
      </c>
      <c r="D329" s="1" t="s">
        <v>322</v>
      </c>
      <c r="K329" s="2">
        <f t="shared" ref="K329" si="74">SUM(N329,P329,R329,T329,V329,X329,Z329,AB329,AE329,AI329,AK329,AX329,AZ329,BB329,BD329,AG329)</f>
        <v>0.91</v>
      </c>
      <c r="L329" s="2">
        <f t="shared" ref="L329" si="75">SUM(M329,AD329,AM329,AO329,AQ329,AS329,AT329)</f>
        <v>0</v>
      </c>
      <c r="AG329" s="2">
        <v>0.91</v>
      </c>
      <c r="AH329" s="5">
        <v>78.587602000000004</v>
      </c>
      <c r="AU329" s="5">
        <f t="shared" ref="AU329" si="76">SUM(O329,Q329,S329,U329,W329,Y329,AA329,AC329,AF329,AJ329,AL329,AY329,BA329,BC329,BE329,AH329)</f>
        <v>78.587602000000004</v>
      </c>
      <c r="AV329" s="11">
        <f t="shared" si="70"/>
        <v>4.9853172463851202E-3</v>
      </c>
      <c r="AW329" s="5">
        <f t="shared" ref="AW329" si="77">(AV329/100)*$AW$1</f>
        <v>4.9853172463851205</v>
      </c>
    </row>
    <row r="330" spans="2:49" x14ac:dyDescent="0.25">
      <c r="B330" s="1" t="s">
        <v>314</v>
      </c>
      <c r="C330" s="1" t="s">
        <v>327</v>
      </c>
      <c r="D330" s="1" t="s">
        <v>322</v>
      </c>
      <c r="J330" s="2">
        <v>5.8899999999999988</v>
      </c>
      <c r="K330" s="2">
        <f t="shared" si="66"/>
        <v>5.59</v>
      </c>
      <c r="L330" s="2">
        <f t="shared" si="67"/>
        <v>0</v>
      </c>
      <c r="AG330" s="2">
        <v>1.58</v>
      </c>
      <c r="AH330" s="5">
        <v>136.44999999999999</v>
      </c>
      <c r="AI330" s="9">
        <v>4.01</v>
      </c>
      <c r="AJ330" s="5">
        <v>1412.8869999999999</v>
      </c>
      <c r="AN330" s="5" t="str">
        <f t="shared" si="71"/>
        <v/>
      </c>
      <c r="AP330" s="5" t="str">
        <f t="shared" si="72"/>
        <v/>
      </c>
      <c r="AR330" s="5" t="str">
        <f t="shared" si="73"/>
        <v/>
      </c>
      <c r="AU330" s="5">
        <f t="shared" si="68"/>
        <v>1549.337</v>
      </c>
      <c r="AV330" s="11">
        <f t="shared" si="70"/>
        <v>9.8284414716746066E-2</v>
      </c>
      <c r="AW330" s="5">
        <f t="shared" si="69"/>
        <v>98.284414716746056</v>
      </c>
    </row>
    <row r="331" spans="2:49" x14ac:dyDescent="0.25">
      <c r="B331" s="1" t="s">
        <v>310</v>
      </c>
      <c r="C331" s="1" t="s">
        <v>327</v>
      </c>
      <c r="D331" s="1" t="s">
        <v>322</v>
      </c>
      <c r="J331" s="2">
        <v>13.05</v>
      </c>
      <c r="K331" s="2">
        <f t="shared" si="66"/>
        <v>9.41</v>
      </c>
      <c r="L331" s="2">
        <f t="shared" si="67"/>
        <v>0</v>
      </c>
      <c r="AI331" s="9">
        <v>9.41</v>
      </c>
      <c r="AJ331" s="5">
        <v>3400.4830000000002</v>
      </c>
      <c r="AN331" s="5" t="str">
        <f t="shared" si="71"/>
        <v/>
      </c>
      <c r="AP331" s="5" t="str">
        <f t="shared" si="72"/>
        <v/>
      </c>
      <c r="AR331" s="5" t="str">
        <f t="shared" si="73"/>
        <v/>
      </c>
      <c r="AU331" s="5">
        <f t="shared" si="68"/>
        <v>3400.4830000000002</v>
      </c>
      <c r="AV331" s="11">
        <f t="shared" ref="AV331:AV342" si="78">(AU331/$AU$343)*100</f>
        <v>0.21571451621515836</v>
      </c>
      <c r="AW331" s="5">
        <f t="shared" si="69"/>
        <v>215.71451621515834</v>
      </c>
    </row>
    <row r="332" spans="2:49" x14ac:dyDescent="0.25">
      <c r="B332" s="1" t="s">
        <v>307</v>
      </c>
      <c r="C332" s="1" t="s">
        <v>327</v>
      </c>
      <c r="D332" s="1" t="s">
        <v>322</v>
      </c>
      <c r="J332" s="2">
        <v>16.260000000000002</v>
      </c>
      <c r="K332" s="2">
        <f t="shared" si="66"/>
        <v>7.05</v>
      </c>
      <c r="L332" s="2">
        <f t="shared" si="67"/>
        <v>0</v>
      </c>
      <c r="AG332" s="2">
        <v>0.3</v>
      </c>
      <c r="AH332" s="5">
        <v>25.908000000000001</v>
      </c>
      <c r="AI332" s="9">
        <v>6.75</v>
      </c>
      <c r="AJ332" s="5">
        <v>2395.1799999999998</v>
      </c>
      <c r="AN332" s="5" t="str">
        <f t="shared" si="71"/>
        <v/>
      </c>
      <c r="AP332" s="5" t="str">
        <f t="shared" si="72"/>
        <v/>
      </c>
      <c r="AR332" s="5" t="str">
        <f t="shared" si="73"/>
        <v/>
      </c>
      <c r="AU332" s="5">
        <f t="shared" si="68"/>
        <v>2421.0879999999997</v>
      </c>
      <c r="AV332" s="11">
        <f t="shared" si="78"/>
        <v>0.15358518970226442</v>
      </c>
      <c r="AW332" s="5">
        <f t="shared" si="69"/>
        <v>153.58518970226442</v>
      </c>
    </row>
    <row r="333" spans="2:49" x14ac:dyDescent="0.25">
      <c r="B333" s="1" t="s">
        <v>308</v>
      </c>
      <c r="C333" s="1" t="s">
        <v>327</v>
      </c>
      <c r="D333" s="1" t="s">
        <v>322</v>
      </c>
      <c r="J333" s="2">
        <v>12.95</v>
      </c>
      <c r="K333" s="2">
        <f t="shared" si="66"/>
        <v>7.81</v>
      </c>
      <c r="L333" s="2">
        <f t="shared" si="67"/>
        <v>0</v>
      </c>
      <c r="AG333" s="2">
        <v>0.06</v>
      </c>
      <c r="AH333" s="5">
        <v>5.1816000000000004</v>
      </c>
      <c r="AI333" s="9">
        <v>7.75</v>
      </c>
      <c r="AJ333" s="5">
        <v>2808.17</v>
      </c>
      <c r="AN333" s="5" t="str">
        <f t="shared" si="71"/>
        <v/>
      </c>
      <c r="AP333" s="5" t="str">
        <f t="shared" si="72"/>
        <v/>
      </c>
      <c r="AR333" s="5" t="str">
        <f t="shared" si="73"/>
        <v/>
      </c>
      <c r="AU333" s="5">
        <f t="shared" si="68"/>
        <v>2813.3516</v>
      </c>
      <c r="AV333" s="11">
        <f t="shared" si="78"/>
        <v>0.17846899376857395</v>
      </c>
      <c r="AW333" s="5">
        <f t="shared" si="69"/>
        <v>178.46899376857394</v>
      </c>
    </row>
    <row r="334" spans="2:49" x14ac:dyDescent="0.25">
      <c r="B334" s="41" t="s">
        <v>321</v>
      </c>
      <c r="K334" s="2">
        <f t="shared" si="66"/>
        <v>0</v>
      </c>
      <c r="L334" s="2">
        <f t="shared" si="67"/>
        <v>0</v>
      </c>
      <c r="AU334" s="5">
        <f t="shared" si="68"/>
        <v>0</v>
      </c>
      <c r="AV334" s="11">
        <f t="shared" si="78"/>
        <v>0</v>
      </c>
      <c r="AW334" s="5">
        <f t="shared" si="69"/>
        <v>0</v>
      </c>
    </row>
    <row r="335" spans="2:49" x14ac:dyDescent="0.25">
      <c r="B335" s="1" t="s">
        <v>304</v>
      </c>
      <c r="C335" s="1" t="s">
        <v>328</v>
      </c>
      <c r="D335" s="1" t="s">
        <v>322</v>
      </c>
      <c r="J335" s="2">
        <v>4.3600000000000003</v>
      </c>
      <c r="K335" s="2">
        <f t="shared" si="66"/>
        <v>4.74</v>
      </c>
      <c r="L335" s="2">
        <f t="shared" si="67"/>
        <v>0</v>
      </c>
      <c r="AG335" s="2">
        <v>0.57999999999999996</v>
      </c>
      <c r="AH335" s="5">
        <v>50.09</v>
      </c>
      <c r="AI335" s="9">
        <v>4.16</v>
      </c>
      <c r="AJ335" s="5">
        <v>1521.1679999999999</v>
      </c>
      <c r="AN335" s="5" t="str">
        <f t="shared" ref="AN335:AN342" si="79">IF(AM335&gt;0,AM335*$AN$1,"")</f>
        <v/>
      </c>
      <c r="AP335" s="5" t="str">
        <f t="shared" ref="AP335:AP342" si="80">IF(AO335&gt;0,AO335*$AP$1,"")</f>
        <v/>
      </c>
      <c r="AR335" s="5" t="str">
        <f t="shared" ref="AR335:AR342" si="81">IF(AQ335&gt;0,AQ335*$AR$1,"")</f>
        <v/>
      </c>
      <c r="AU335" s="5">
        <f t="shared" si="68"/>
        <v>1571.2579999999998</v>
      </c>
      <c r="AV335" s="11">
        <f t="shared" si="78"/>
        <v>9.9675004791730248E-2</v>
      </c>
      <c r="AW335" s="5">
        <f t="shared" si="69"/>
        <v>99.67500479173026</v>
      </c>
    </row>
    <row r="336" spans="2:49" x14ac:dyDescent="0.25">
      <c r="B336" s="1" t="s">
        <v>305</v>
      </c>
      <c r="C336" s="1" t="s">
        <v>328</v>
      </c>
      <c r="D336" s="1" t="s">
        <v>322</v>
      </c>
      <c r="J336" s="2">
        <v>15.76</v>
      </c>
      <c r="K336" s="2">
        <f t="shared" si="66"/>
        <v>14.53</v>
      </c>
      <c r="L336" s="2">
        <f>SUM(M336,AD336,AM336,AO336,AQ336,AS336,AT336)</f>
        <v>0</v>
      </c>
      <c r="AI336" s="9">
        <v>14.53</v>
      </c>
      <c r="AJ336" s="5">
        <v>5022.0929999999998</v>
      </c>
      <c r="AN336" s="5" t="str">
        <f t="shared" si="79"/>
        <v/>
      </c>
      <c r="AP336" s="5" t="str">
        <f>IF(AO336&gt;0,AO336*$AP$1,"")</f>
        <v/>
      </c>
      <c r="AR336" s="5" t="str">
        <f t="shared" si="81"/>
        <v/>
      </c>
      <c r="AU336" s="5">
        <f t="shared" si="68"/>
        <v>5022.0929999999998</v>
      </c>
      <c r="AV336" s="11">
        <f t="shared" si="78"/>
        <v>0.31858367234376211</v>
      </c>
      <c r="AW336" s="5">
        <f t="shared" si="69"/>
        <v>318.58367234376209</v>
      </c>
    </row>
    <row r="337" spans="1:57" x14ac:dyDescent="0.25">
      <c r="B337" s="1" t="s">
        <v>306</v>
      </c>
      <c r="C337" s="1" t="s">
        <v>328</v>
      </c>
      <c r="D337" s="1" t="s">
        <v>322</v>
      </c>
      <c r="J337" s="2">
        <v>1.58</v>
      </c>
      <c r="K337" s="2">
        <f t="shared" si="66"/>
        <v>7.0000000000000007E-2</v>
      </c>
      <c r="L337" s="2">
        <f>SUM(M337,AD337,AM337,AO337,AQ337,AS337,AT337)</f>
        <v>0</v>
      </c>
      <c r="AI337" s="9">
        <v>7.0000000000000007E-2</v>
      </c>
      <c r="AJ337" s="5">
        <v>23.87</v>
      </c>
      <c r="AN337" s="5" t="str">
        <f t="shared" si="79"/>
        <v/>
      </c>
      <c r="AP337" s="5" t="str">
        <f>IF(AO337&gt;0,AO337*$AP$1,"")</f>
        <v/>
      </c>
      <c r="AR337" s="5" t="str">
        <f t="shared" si="81"/>
        <v/>
      </c>
      <c r="AU337" s="5">
        <f t="shared" si="68"/>
        <v>23.87</v>
      </c>
      <c r="AV337" s="11">
        <f t="shared" si="78"/>
        <v>1.5142276853187709E-3</v>
      </c>
      <c r="AW337" s="5">
        <f t="shared" si="69"/>
        <v>1.5142276853187708</v>
      </c>
    </row>
    <row r="338" spans="1:57" x14ac:dyDescent="0.25">
      <c r="B338" s="1" t="s">
        <v>309</v>
      </c>
      <c r="C338" s="1" t="s">
        <v>328</v>
      </c>
      <c r="D338" s="1" t="s">
        <v>322</v>
      </c>
      <c r="J338" s="2">
        <v>0.27</v>
      </c>
      <c r="K338" s="2">
        <f t="shared" si="66"/>
        <v>0.36</v>
      </c>
      <c r="L338" s="2">
        <f t="shared" si="67"/>
        <v>0</v>
      </c>
      <c r="AI338" s="9">
        <v>0.36</v>
      </c>
      <c r="AJ338" s="5">
        <v>135.036</v>
      </c>
      <c r="AN338" s="5" t="str">
        <f t="shared" si="79"/>
        <v/>
      </c>
      <c r="AP338" s="5" t="str">
        <f t="shared" si="80"/>
        <v/>
      </c>
      <c r="AR338" s="5" t="str">
        <f t="shared" si="81"/>
        <v/>
      </c>
      <c r="AU338" s="5">
        <f t="shared" si="68"/>
        <v>135.036</v>
      </c>
      <c r="AV338" s="11">
        <f t="shared" si="78"/>
        <v>8.5662023340890465E-3</v>
      </c>
      <c r="AW338" s="5">
        <f t="shared" si="69"/>
        <v>8.5662023340890467</v>
      </c>
    </row>
    <row r="339" spans="1:57" x14ac:dyDescent="0.25">
      <c r="B339" s="1" t="s">
        <v>310</v>
      </c>
      <c r="C339" s="1" t="s">
        <v>328</v>
      </c>
      <c r="D339" s="1" t="s">
        <v>322</v>
      </c>
      <c r="J339" s="2">
        <v>11.06</v>
      </c>
      <c r="K339" s="2">
        <f t="shared" si="66"/>
        <v>9.14</v>
      </c>
      <c r="L339" s="2">
        <f t="shared" si="67"/>
        <v>0</v>
      </c>
      <c r="AI339" s="9">
        <v>9.14</v>
      </c>
      <c r="AJ339" s="5">
        <v>3359.2530000000002</v>
      </c>
      <c r="AN339" s="5" t="str">
        <f t="shared" si="79"/>
        <v/>
      </c>
      <c r="AP339" s="5" t="str">
        <f t="shared" si="80"/>
        <v/>
      </c>
      <c r="AR339" s="5" t="str">
        <f t="shared" si="81"/>
        <v/>
      </c>
      <c r="AU339" s="5">
        <f t="shared" si="68"/>
        <v>3359.2530000000002</v>
      </c>
      <c r="AV339" s="11">
        <f t="shared" si="78"/>
        <v>0.21309903203142591</v>
      </c>
      <c r="AW339" s="5">
        <f t="shared" si="69"/>
        <v>213.09903203142591</v>
      </c>
    </row>
    <row r="340" spans="1:57" x14ac:dyDescent="0.25">
      <c r="B340" s="1" t="s">
        <v>311</v>
      </c>
      <c r="C340" s="1" t="s">
        <v>328</v>
      </c>
      <c r="D340" s="1" t="s">
        <v>322</v>
      </c>
      <c r="J340" s="2">
        <v>15.91</v>
      </c>
      <c r="K340" s="2">
        <f t="shared" si="66"/>
        <v>13.56</v>
      </c>
      <c r="L340" s="2">
        <f t="shared" si="67"/>
        <v>0</v>
      </c>
      <c r="AI340" s="9">
        <v>13.56</v>
      </c>
      <c r="AJ340" s="5">
        <v>4896.7</v>
      </c>
      <c r="AN340" s="5" t="str">
        <f t="shared" si="79"/>
        <v/>
      </c>
      <c r="AP340" s="5" t="str">
        <f t="shared" si="80"/>
        <v/>
      </c>
      <c r="AR340" s="5" t="str">
        <f t="shared" si="81"/>
        <v/>
      </c>
      <c r="AU340" s="5">
        <f t="shared" si="68"/>
        <v>4896.7</v>
      </c>
      <c r="AV340" s="11">
        <f t="shared" si="78"/>
        <v>0.31062918754505342</v>
      </c>
      <c r="AW340" s="5">
        <f t="shared" si="69"/>
        <v>310.62918754505341</v>
      </c>
    </row>
    <row r="341" spans="1:57" x14ac:dyDescent="0.25">
      <c r="B341" s="1" t="s">
        <v>315</v>
      </c>
      <c r="C341" s="1" t="s">
        <v>328</v>
      </c>
      <c r="D341" s="1" t="s">
        <v>322</v>
      </c>
      <c r="J341" s="2">
        <v>3.97</v>
      </c>
      <c r="K341" s="2">
        <f t="shared" si="66"/>
        <v>0.97</v>
      </c>
      <c r="L341" s="2">
        <f t="shared" si="67"/>
        <v>0</v>
      </c>
      <c r="AI341" s="9">
        <v>0.97</v>
      </c>
      <c r="AJ341" s="5">
        <v>363.84699999999998</v>
      </c>
      <c r="AN341" s="5" t="str">
        <f t="shared" si="79"/>
        <v/>
      </c>
      <c r="AP341" s="5" t="str">
        <f t="shared" si="80"/>
        <v/>
      </c>
      <c r="AR341" s="5" t="str">
        <f t="shared" si="81"/>
        <v/>
      </c>
      <c r="AU341" s="5">
        <f t="shared" si="68"/>
        <v>363.84699999999998</v>
      </c>
      <c r="AV341" s="11">
        <f t="shared" si="78"/>
        <v>2.3081156289073264E-2</v>
      </c>
      <c r="AW341" s="5">
        <f t="shared" si="69"/>
        <v>23.081156289073267</v>
      </c>
    </row>
    <row r="342" spans="1:57" ht="15.75" thickBot="1" x14ac:dyDescent="0.3">
      <c r="B342" s="1" t="s">
        <v>316</v>
      </c>
      <c r="C342" s="1" t="s">
        <v>328</v>
      </c>
      <c r="D342" s="1" t="s">
        <v>322</v>
      </c>
      <c r="J342" s="2">
        <v>6.1300000000000008</v>
      </c>
      <c r="K342" s="2">
        <f t="shared" si="66"/>
        <v>5.27</v>
      </c>
      <c r="L342" s="2">
        <f t="shared" si="67"/>
        <v>0</v>
      </c>
      <c r="AI342" s="9">
        <v>5.27</v>
      </c>
      <c r="AJ342" s="5">
        <v>1600.07</v>
      </c>
      <c r="AN342" s="5" t="str">
        <f t="shared" si="79"/>
        <v/>
      </c>
      <c r="AP342" s="5" t="str">
        <f t="shared" si="80"/>
        <v/>
      </c>
      <c r="AR342" s="5" t="str">
        <f t="shared" si="81"/>
        <v/>
      </c>
      <c r="AU342" s="5">
        <f t="shared" si="68"/>
        <v>1600.07</v>
      </c>
      <c r="AV342" s="11">
        <f t="shared" si="78"/>
        <v>0.10150273533506517</v>
      </c>
      <c r="AW342" s="5">
        <f t="shared" si="69"/>
        <v>101.50273533506517</v>
      </c>
    </row>
    <row r="343" spans="1:57" ht="15.75" thickTop="1" x14ac:dyDescent="0.2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>
        <f t="shared" ref="K343:BE343" si="82">SUM(K3:K342)</f>
        <v>5640.2899987936844</v>
      </c>
      <c r="L343" s="28">
        <f t="shared" si="82"/>
        <v>145.40999999999997</v>
      </c>
      <c r="M343" s="29">
        <f t="shared" si="82"/>
        <v>0</v>
      </c>
      <c r="N343" s="30">
        <f t="shared" si="82"/>
        <v>800.64999999731742</v>
      </c>
      <c r="O343" s="31">
        <f t="shared" si="82"/>
        <v>354287.6289988131</v>
      </c>
      <c r="P343" s="32">
        <f t="shared" si="82"/>
        <v>2226.5799997711169</v>
      </c>
      <c r="Q343" s="31">
        <f t="shared" si="82"/>
        <v>862799.74991130829</v>
      </c>
      <c r="R343" s="33">
        <f t="shared" si="82"/>
        <v>1160.1499991607657</v>
      </c>
      <c r="S343" s="31">
        <f t="shared" si="82"/>
        <v>196065.34985816971</v>
      </c>
      <c r="T343" s="34">
        <f t="shared" si="82"/>
        <v>113.74999999932945</v>
      </c>
      <c r="U343" s="31">
        <f t="shared" si="82"/>
        <v>5744.3749999661377</v>
      </c>
      <c r="V343" s="28">
        <f t="shared" si="82"/>
        <v>0</v>
      </c>
      <c r="W343" s="31">
        <f t="shared" si="82"/>
        <v>0</v>
      </c>
      <c r="X343" s="28">
        <f t="shared" si="82"/>
        <v>21.04</v>
      </c>
      <c r="Y343" s="31">
        <f t="shared" si="82"/>
        <v>1153.7230000000002</v>
      </c>
      <c r="Z343" s="35">
        <f t="shared" si="82"/>
        <v>34.619999999999997</v>
      </c>
      <c r="AA343" s="31">
        <f t="shared" si="82"/>
        <v>794.29094999999995</v>
      </c>
      <c r="AB343" s="36">
        <f t="shared" si="82"/>
        <v>0</v>
      </c>
      <c r="AC343" s="31">
        <f t="shared" si="82"/>
        <v>0</v>
      </c>
      <c r="AD343" s="28">
        <f t="shared" si="82"/>
        <v>0</v>
      </c>
      <c r="AE343" s="28">
        <f t="shared" si="82"/>
        <v>0</v>
      </c>
      <c r="AF343" s="31">
        <f t="shared" si="82"/>
        <v>0</v>
      </c>
      <c r="AG343" s="28">
        <f t="shared" si="82"/>
        <v>1120.3999998651445</v>
      </c>
      <c r="AH343" s="31">
        <f t="shared" si="82"/>
        <v>96757.749726353868</v>
      </c>
      <c r="AI343" s="35">
        <f t="shared" si="82"/>
        <v>163.10000000000002</v>
      </c>
      <c r="AJ343" s="31">
        <f t="shared" si="82"/>
        <v>58778.295799999993</v>
      </c>
      <c r="AK343" s="28">
        <f t="shared" si="82"/>
        <v>0</v>
      </c>
      <c r="AL343" s="31">
        <f t="shared" si="82"/>
        <v>0</v>
      </c>
      <c r="AM343" s="29">
        <f t="shared" si="82"/>
        <v>0</v>
      </c>
      <c r="AN343" s="31">
        <f t="shared" si="82"/>
        <v>0</v>
      </c>
      <c r="AO343" s="29">
        <f t="shared" si="82"/>
        <v>19.110000000000003</v>
      </c>
      <c r="AP343" s="31">
        <f t="shared" si="82"/>
        <v>55227.899999999987</v>
      </c>
      <c r="AQ343" s="28">
        <f t="shared" si="82"/>
        <v>0</v>
      </c>
      <c r="AR343" s="31">
        <f t="shared" si="82"/>
        <v>0</v>
      </c>
      <c r="AS343" s="28">
        <f t="shared" si="82"/>
        <v>44.73</v>
      </c>
      <c r="AT343" s="28">
        <f t="shared" si="82"/>
        <v>81.569999999999979</v>
      </c>
      <c r="AU343" s="31">
        <f t="shared" si="82"/>
        <v>1576381.1632446118</v>
      </c>
      <c r="AV343" s="28">
        <f t="shared" si="82"/>
        <v>99.999999999999957</v>
      </c>
      <c r="AW343" s="31">
        <f t="shared" si="82"/>
        <v>99999.999999999913</v>
      </c>
      <c r="AX343" s="37">
        <f t="shared" si="82"/>
        <v>0</v>
      </c>
      <c r="AY343" s="31">
        <f t="shared" si="82"/>
        <v>0</v>
      </c>
      <c r="AZ343" s="38">
        <f t="shared" si="82"/>
        <v>0</v>
      </c>
      <c r="BA343" s="31">
        <f t="shared" si="82"/>
        <v>0</v>
      </c>
      <c r="BB343" s="39">
        <f t="shared" si="82"/>
        <v>0</v>
      </c>
      <c r="BC343" s="31">
        <f t="shared" si="82"/>
        <v>0</v>
      </c>
      <c r="BD343" s="40">
        <f t="shared" si="82"/>
        <v>0</v>
      </c>
      <c r="BE343" s="31">
        <f t="shared" si="82"/>
        <v>0</v>
      </c>
    </row>
    <row r="346" spans="1:57" x14ac:dyDescent="0.25">
      <c r="B346" s="41" t="s">
        <v>317</v>
      </c>
      <c r="C346" s="43">
        <f>SUM(K343,L343)</f>
        <v>5785.6999987936842</v>
      </c>
    </row>
  </sheetData>
  <autoFilter ref="A2:AW343" xr:uid="{00000000-0001-0000-0000-000000000000}"/>
  <conditionalFormatting sqref="I277:I285 I310:I531">
    <cfRule type="notContainsText" dxfId="0" priority="132" operator="notContains" text="#########">
      <formula>ISERROR(SEARCH("#########",I277))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Props1.xml><?xml version="1.0" encoding="utf-8"?>
<ds:datastoreItem xmlns:ds="http://schemas.openxmlformats.org/officeDocument/2006/customXml" ds:itemID="{E3CFC89F-C142-4DCE-BBF1-6E72945D3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1C26C8-0089-4A48-8955-9DFCB57A38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031812-094A-46D9-AB39-DAE015BB7FB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Boettcher</dc:creator>
  <cp:lastModifiedBy>Scott Henderson</cp:lastModifiedBy>
  <dcterms:created xsi:type="dcterms:W3CDTF">2025-08-18T16:53:43Z</dcterms:created>
  <dcterms:modified xsi:type="dcterms:W3CDTF">2026-09-24T16:09:17Z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