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BN\9700\9740\9740_0043 Kittson\GIS\Data\3_Tabular_Reports\CD13\Tabular3\"/>
    </mc:Choice>
  </mc:AlternateContent>
  <xr:revisionPtr revIDLastSave="0" documentId="8_{66694FCA-75C9-483F-8B4F-0D6AD088B1C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definedNames>
    <definedName name="_xlnm._FilterDatabase" localSheetId="0" hidden="1">Sheet1!$A$2:$AU$307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4" i="1" l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H307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285" i="1"/>
  <c r="K285" i="1"/>
  <c r="K284" i="1"/>
  <c r="L284" i="1"/>
  <c r="AG307" i="1"/>
  <c r="BE307" i="1"/>
  <c r="BD307" i="1"/>
  <c r="BC307" i="1"/>
  <c r="BB307" i="1"/>
  <c r="BA307" i="1"/>
  <c r="AZ307" i="1"/>
  <c r="AY307" i="1"/>
  <c r="AX307" i="1"/>
  <c r="AW307" i="1"/>
  <c r="AV307" i="1"/>
  <c r="AR307" i="1"/>
  <c r="AQ307" i="1"/>
  <c r="AO307" i="1"/>
  <c r="AM307" i="1"/>
  <c r="AK307" i="1"/>
  <c r="AJ307" i="1"/>
  <c r="AI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AP306" i="1"/>
  <c r="AN306" i="1"/>
  <c r="AL306" i="1"/>
  <c r="AP295" i="1"/>
  <c r="AN295" i="1"/>
  <c r="AL295" i="1"/>
  <c r="AP302" i="1"/>
  <c r="AN302" i="1"/>
  <c r="AL302" i="1"/>
  <c r="AP301" i="1"/>
  <c r="AN301" i="1"/>
  <c r="AL301" i="1"/>
  <c r="AP294" i="1"/>
  <c r="AN294" i="1"/>
  <c r="AL294" i="1"/>
  <c r="AP304" i="1"/>
  <c r="AN304" i="1"/>
  <c r="AL304" i="1"/>
  <c r="AP298" i="1"/>
  <c r="AN298" i="1"/>
  <c r="AL298" i="1"/>
  <c r="AP293" i="1"/>
  <c r="AN293" i="1"/>
  <c r="AL293" i="1"/>
  <c r="AP292" i="1"/>
  <c r="AN292" i="1"/>
  <c r="AL292" i="1"/>
  <c r="AP291" i="1"/>
  <c r="AN291" i="1"/>
  <c r="AL291" i="1"/>
  <c r="AP289" i="1"/>
  <c r="AN289" i="1"/>
  <c r="AL289" i="1"/>
  <c r="AP287" i="1"/>
  <c r="AN287" i="1"/>
  <c r="AL287" i="1"/>
  <c r="AP283" i="1"/>
  <c r="AN283" i="1"/>
  <c r="AL283" i="1"/>
  <c r="L283" i="1"/>
  <c r="K283" i="1"/>
  <c r="AP282" i="1"/>
  <c r="AN282" i="1"/>
  <c r="AL282" i="1"/>
  <c r="L282" i="1"/>
  <c r="K282" i="1"/>
  <c r="AP281" i="1"/>
  <c r="AN281" i="1"/>
  <c r="AL281" i="1"/>
  <c r="L281" i="1"/>
  <c r="K281" i="1"/>
  <c r="AP280" i="1"/>
  <c r="AN280" i="1"/>
  <c r="AL280" i="1"/>
  <c r="L280" i="1"/>
  <c r="K280" i="1"/>
  <c r="AP279" i="1"/>
  <c r="AN279" i="1"/>
  <c r="AL279" i="1"/>
  <c r="L279" i="1"/>
  <c r="K279" i="1"/>
  <c r="AP278" i="1"/>
  <c r="AN278" i="1"/>
  <c r="AL278" i="1"/>
  <c r="L278" i="1"/>
  <c r="K278" i="1"/>
  <c r="AP277" i="1"/>
  <c r="AN277" i="1"/>
  <c r="AL277" i="1"/>
  <c r="L277" i="1"/>
  <c r="K277" i="1"/>
  <c r="AP276" i="1"/>
  <c r="AN276" i="1"/>
  <c r="AL276" i="1"/>
  <c r="L276" i="1"/>
  <c r="K276" i="1"/>
  <c r="AP275" i="1"/>
  <c r="AN275" i="1"/>
  <c r="AL275" i="1"/>
  <c r="L275" i="1"/>
  <c r="K275" i="1"/>
  <c r="AP274" i="1"/>
  <c r="AN274" i="1"/>
  <c r="AL274" i="1"/>
  <c r="L274" i="1"/>
  <c r="K274" i="1"/>
  <c r="AP273" i="1"/>
  <c r="AN273" i="1"/>
  <c r="AL273" i="1"/>
  <c r="L273" i="1"/>
  <c r="K273" i="1"/>
  <c r="AP272" i="1"/>
  <c r="AN272" i="1"/>
  <c r="AL272" i="1"/>
  <c r="L272" i="1"/>
  <c r="K272" i="1"/>
  <c r="AP271" i="1"/>
  <c r="AN271" i="1"/>
  <c r="AL271" i="1"/>
  <c r="L271" i="1"/>
  <c r="K271" i="1"/>
  <c r="AP270" i="1"/>
  <c r="AN270" i="1"/>
  <c r="AL270" i="1"/>
  <c r="L270" i="1"/>
  <c r="K270" i="1"/>
  <c r="AP269" i="1"/>
  <c r="AN269" i="1"/>
  <c r="AL269" i="1"/>
  <c r="L269" i="1"/>
  <c r="K269" i="1"/>
  <c r="AP268" i="1"/>
  <c r="AN268" i="1"/>
  <c r="AL268" i="1"/>
  <c r="L268" i="1"/>
  <c r="K268" i="1"/>
  <c r="AP267" i="1"/>
  <c r="AN267" i="1"/>
  <c r="AL267" i="1"/>
  <c r="L267" i="1"/>
  <c r="K267" i="1"/>
  <c r="AP266" i="1"/>
  <c r="AN266" i="1"/>
  <c r="AL266" i="1"/>
  <c r="L266" i="1"/>
  <c r="K266" i="1"/>
  <c r="AP265" i="1"/>
  <c r="AN265" i="1"/>
  <c r="AL265" i="1"/>
  <c r="L265" i="1"/>
  <c r="K265" i="1"/>
  <c r="AP264" i="1"/>
  <c r="AN264" i="1"/>
  <c r="AL264" i="1"/>
  <c r="L264" i="1"/>
  <c r="K264" i="1"/>
  <c r="AP263" i="1"/>
  <c r="AN263" i="1"/>
  <c r="AL263" i="1"/>
  <c r="L263" i="1"/>
  <c r="K263" i="1"/>
  <c r="AP262" i="1"/>
  <c r="AN262" i="1"/>
  <c r="AL262" i="1"/>
  <c r="L262" i="1"/>
  <c r="K262" i="1"/>
  <c r="AP261" i="1"/>
  <c r="AN261" i="1"/>
  <c r="AL261" i="1"/>
  <c r="L261" i="1"/>
  <c r="K261" i="1"/>
  <c r="AP260" i="1"/>
  <c r="AN260" i="1"/>
  <c r="AL260" i="1"/>
  <c r="L260" i="1"/>
  <c r="K260" i="1"/>
  <c r="AP259" i="1"/>
  <c r="AN259" i="1"/>
  <c r="AL259" i="1"/>
  <c r="L259" i="1"/>
  <c r="K259" i="1"/>
  <c r="AP258" i="1"/>
  <c r="AN258" i="1"/>
  <c r="AL258" i="1"/>
  <c r="L258" i="1"/>
  <c r="K258" i="1"/>
  <c r="AP257" i="1"/>
  <c r="AN257" i="1"/>
  <c r="AL257" i="1"/>
  <c r="L257" i="1"/>
  <c r="K257" i="1"/>
  <c r="AP256" i="1"/>
  <c r="AN256" i="1"/>
  <c r="AL256" i="1"/>
  <c r="L256" i="1"/>
  <c r="K256" i="1"/>
  <c r="AP255" i="1"/>
  <c r="AN255" i="1"/>
  <c r="AL255" i="1"/>
  <c r="L255" i="1"/>
  <c r="K255" i="1"/>
  <c r="AP254" i="1"/>
  <c r="AN254" i="1"/>
  <c r="AL254" i="1"/>
  <c r="L254" i="1"/>
  <c r="K254" i="1"/>
  <c r="AP253" i="1"/>
  <c r="AN253" i="1"/>
  <c r="AL253" i="1"/>
  <c r="L253" i="1"/>
  <c r="K253" i="1"/>
  <c r="AP252" i="1"/>
  <c r="AN252" i="1"/>
  <c r="AL252" i="1"/>
  <c r="L252" i="1"/>
  <c r="K252" i="1"/>
  <c r="AP251" i="1"/>
  <c r="AN251" i="1"/>
  <c r="AL251" i="1"/>
  <c r="L251" i="1"/>
  <c r="K251" i="1"/>
  <c r="AP250" i="1"/>
  <c r="AN250" i="1"/>
  <c r="AL250" i="1"/>
  <c r="L250" i="1"/>
  <c r="K250" i="1"/>
  <c r="AP249" i="1"/>
  <c r="AN249" i="1"/>
  <c r="AL249" i="1"/>
  <c r="L249" i="1"/>
  <c r="K249" i="1"/>
  <c r="AP248" i="1"/>
  <c r="AN248" i="1"/>
  <c r="AL248" i="1"/>
  <c r="L248" i="1"/>
  <c r="K248" i="1"/>
  <c r="AP247" i="1"/>
  <c r="AN247" i="1"/>
  <c r="AL247" i="1"/>
  <c r="L247" i="1"/>
  <c r="K247" i="1"/>
  <c r="AP246" i="1"/>
  <c r="AN246" i="1"/>
  <c r="AL246" i="1"/>
  <c r="L246" i="1"/>
  <c r="K246" i="1"/>
  <c r="AP245" i="1"/>
  <c r="AN245" i="1"/>
  <c r="AL245" i="1"/>
  <c r="L245" i="1"/>
  <c r="K245" i="1"/>
  <c r="AP244" i="1"/>
  <c r="AN244" i="1"/>
  <c r="AL244" i="1"/>
  <c r="L244" i="1"/>
  <c r="K244" i="1"/>
  <c r="AP243" i="1"/>
  <c r="AN243" i="1"/>
  <c r="AL243" i="1"/>
  <c r="L243" i="1"/>
  <c r="K243" i="1"/>
  <c r="AP242" i="1"/>
  <c r="AN242" i="1"/>
  <c r="AL242" i="1"/>
  <c r="L242" i="1"/>
  <c r="K242" i="1"/>
  <c r="AP241" i="1"/>
  <c r="AN241" i="1"/>
  <c r="AL241" i="1"/>
  <c r="L241" i="1"/>
  <c r="K241" i="1"/>
  <c r="AP240" i="1"/>
  <c r="AN240" i="1"/>
  <c r="AL240" i="1"/>
  <c r="L240" i="1"/>
  <c r="K240" i="1"/>
  <c r="AP239" i="1"/>
  <c r="AN239" i="1"/>
  <c r="AL239" i="1"/>
  <c r="L239" i="1"/>
  <c r="K239" i="1"/>
  <c r="AP238" i="1"/>
  <c r="AN238" i="1"/>
  <c r="AL238" i="1"/>
  <c r="L238" i="1"/>
  <c r="K238" i="1"/>
  <c r="AP237" i="1"/>
  <c r="AN237" i="1"/>
  <c r="AL237" i="1"/>
  <c r="L237" i="1"/>
  <c r="K237" i="1"/>
  <c r="AP236" i="1"/>
  <c r="AN236" i="1"/>
  <c r="AL236" i="1"/>
  <c r="L236" i="1"/>
  <c r="K236" i="1"/>
  <c r="AP235" i="1"/>
  <c r="AN235" i="1"/>
  <c r="AL235" i="1"/>
  <c r="L235" i="1"/>
  <c r="K235" i="1"/>
  <c r="AP234" i="1"/>
  <c r="AN234" i="1"/>
  <c r="AL234" i="1"/>
  <c r="L234" i="1"/>
  <c r="K234" i="1"/>
  <c r="AP233" i="1"/>
  <c r="AN233" i="1"/>
  <c r="AL233" i="1"/>
  <c r="L233" i="1"/>
  <c r="K233" i="1"/>
  <c r="AP232" i="1"/>
  <c r="AN232" i="1"/>
  <c r="AL232" i="1"/>
  <c r="L232" i="1"/>
  <c r="K232" i="1"/>
  <c r="AP231" i="1"/>
  <c r="AN231" i="1"/>
  <c r="AL231" i="1"/>
  <c r="L231" i="1"/>
  <c r="K231" i="1"/>
  <c r="AP230" i="1"/>
  <c r="AN230" i="1"/>
  <c r="AL230" i="1"/>
  <c r="L230" i="1"/>
  <c r="K230" i="1"/>
  <c r="AP229" i="1"/>
  <c r="AN229" i="1"/>
  <c r="AL229" i="1"/>
  <c r="L229" i="1"/>
  <c r="K229" i="1"/>
  <c r="AP228" i="1"/>
  <c r="AN228" i="1"/>
  <c r="AL228" i="1"/>
  <c r="L228" i="1"/>
  <c r="K228" i="1"/>
  <c r="AP227" i="1"/>
  <c r="AN227" i="1"/>
  <c r="AL227" i="1"/>
  <c r="L227" i="1"/>
  <c r="K227" i="1"/>
  <c r="AP226" i="1"/>
  <c r="AN226" i="1"/>
  <c r="AL226" i="1"/>
  <c r="L226" i="1"/>
  <c r="K226" i="1"/>
  <c r="AP225" i="1"/>
  <c r="AN225" i="1"/>
  <c r="AL225" i="1"/>
  <c r="L225" i="1"/>
  <c r="K225" i="1"/>
  <c r="AP224" i="1"/>
  <c r="AN224" i="1"/>
  <c r="AL224" i="1"/>
  <c r="L224" i="1"/>
  <c r="K224" i="1"/>
  <c r="AP223" i="1"/>
  <c r="AN223" i="1"/>
  <c r="AL223" i="1"/>
  <c r="L223" i="1"/>
  <c r="K223" i="1"/>
  <c r="AP222" i="1"/>
  <c r="AN222" i="1"/>
  <c r="AL222" i="1"/>
  <c r="L222" i="1"/>
  <c r="K222" i="1"/>
  <c r="AP221" i="1"/>
  <c r="AN221" i="1"/>
  <c r="AL221" i="1"/>
  <c r="L221" i="1"/>
  <c r="K221" i="1"/>
  <c r="AP220" i="1"/>
  <c r="AN220" i="1"/>
  <c r="AL220" i="1"/>
  <c r="L220" i="1"/>
  <c r="K220" i="1"/>
  <c r="AP219" i="1"/>
  <c r="AN219" i="1"/>
  <c r="AL219" i="1"/>
  <c r="L219" i="1"/>
  <c r="K219" i="1"/>
  <c r="AP218" i="1"/>
  <c r="AN218" i="1"/>
  <c r="AL218" i="1"/>
  <c r="L218" i="1"/>
  <c r="K218" i="1"/>
  <c r="AP217" i="1"/>
  <c r="AN217" i="1"/>
  <c r="AL217" i="1"/>
  <c r="L217" i="1"/>
  <c r="K217" i="1"/>
  <c r="AP216" i="1"/>
  <c r="AN216" i="1"/>
  <c r="AL216" i="1"/>
  <c r="L216" i="1"/>
  <c r="K216" i="1"/>
  <c r="AP215" i="1"/>
  <c r="AN215" i="1"/>
  <c r="AL215" i="1"/>
  <c r="L215" i="1"/>
  <c r="K215" i="1"/>
  <c r="AP214" i="1"/>
  <c r="AN214" i="1"/>
  <c r="AL214" i="1"/>
  <c r="L214" i="1"/>
  <c r="K214" i="1"/>
  <c r="AP213" i="1"/>
  <c r="AN213" i="1"/>
  <c r="AL213" i="1"/>
  <c r="L213" i="1"/>
  <c r="K213" i="1"/>
  <c r="AP212" i="1"/>
  <c r="AN212" i="1"/>
  <c r="AL212" i="1"/>
  <c r="L212" i="1"/>
  <c r="K212" i="1"/>
  <c r="AP211" i="1"/>
  <c r="AN211" i="1"/>
  <c r="AL211" i="1"/>
  <c r="L211" i="1"/>
  <c r="K211" i="1"/>
  <c r="AP210" i="1"/>
  <c r="AN210" i="1"/>
  <c r="AL210" i="1"/>
  <c r="L210" i="1"/>
  <c r="K210" i="1"/>
  <c r="AP209" i="1"/>
  <c r="AN209" i="1"/>
  <c r="AL209" i="1"/>
  <c r="L209" i="1"/>
  <c r="K209" i="1"/>
  <c r="AP208" i="1"/>
  <c r="AN208" i="1"/>
  <c r="AL208" i="1"/>
  <c r="L208" i="1"/>
  <c r="K208" i="1"/>
  <c r="AP207" i="1"/>
  <c r="AN207" i="1"/>
  <c r="AL207" i="1"/>
  <c r="L207" i="1"/>
  <c r="K207" i="1"/>
  <c r="AP206" i="1"/>
  <c r="AN206" i="1"/>
  <c r="AL206" i="1"/>
  <c r="L206" i="1"/>
  <c r="K206" i="1"/>
  <c r="AP205" i="1"/>
  <c r="AN205" i="1"/>
  <c r="AL205" i="1"/>
  <c r="L205" i="1"/>
  <c r="K205" i="1"/>
  <c r="AP204" i="1"/>
  <c r="AN204" i="1"/>
  <c r="AL204" i="1"/>
  <c r="L204" i="1"/>
  <c r="K204" i="1"/>
  <c r="AP203" i="1"/>
  <c r="AN203" i="1"/>
  <c r="AL203" i="1"/>
  <c r="L203" i="1"/>
  <c r="K203" i="1"/>
  <c r="AP202" i="1"/>
  <c r="AN202" i="1"/>
  <c r="AL202" i="1"/>
  <c r="L202" i="1"/>
  <c r="K202" i="1"/>
  <c r="AP201" i="1"/>
  <c r="AN201" i="1"/>
  <c r="AL201" i="1"/>
  <c r="L201" i="1"/>
  <c r="K201" i="1"/>
  <c r="AP200" i="1"/>
  <c r="AN200" i="1"/>
  <c r="AL200" i="1"/>
  <c r="L200" i="1"/>
  <c r="K200" i="1"/>
  <c r="AP199" i="1"/>
  <c r="AN199" i="1"/>
  <c r="AL199" i="1"/>
  <c r="L199" i="1"/>
  <c r="K199" i="1"/>
  <c r="AP198" i="1"/>
  <c r="AN198" i="1"/>
  <c r="AL198" i="1"/>
  <c r="L198" i="1"/>
  <c r="K198" i="1"/>
  <c r="AP197" i="1"/>
  <c r="AN197" i="1"/>
  <c r="AL197" i="1"/>
  <c r="L197" i="1"/>
  <c r="K197" i="1"/>
  <c r="AP196" i="1"/>
  <c r="AN196" i="1"/>
  <c r="AL196" i="1"/>
  <c r="L196" i="1"/>
  <c r="K196" i="1"/>
  <c r="AP195" i="1"/>
  <c r="AN195" i="1"/>
  <c r="AL195" i="1"/>
  <c r="L195" i="1"/>
  <c r="K195" i="1"/>
  <c r="AP194" i="1"/>
  <c r="AN194" i="1"/>
  <c r="AL194" i="1"/>
  <c r="L194" i="1"/>
  <c r="K194" i="1"/>
  <c r="AP193" i="1"/>
  <c r="AN193" i="1"/>
  <c r="AL193" i="1"/>
  <c r="L193" i="1"/>
  <c r="K193" i="1"/>
  <c r="AP192" i="1"/>
  <c r="AN192" i="1"/>
  <c r="AL192" i="1"/>
  <c r="L192" i="1"/>
  <c r="K192" i="1"/>
  <c r="AP191" i="1"/>
  <c r="AN191" i="1"/>
  <c r="AL191" i="1"/>
  <c r="L191" i="1"/>
  <c r="K191" i="1"/>
  <c r="AP190" i="1"/>
  <c r="AN190" i="1"/>
  <c r="AL190" i="1"/>
  <c r="L190" i="1"/>
  <c r="K190" i="1"/>
  <c r="AP189" i="1"/>
  <c r="AN189" i="1"/>
  <c r="AL189" i="1"/>
  <c r="L189" i="1"/>
  <c r="K189" i="1"/>
  <c r="AP188" i="1"/>
  <c r="AN188" i="1"/>
  <c r="AL188" i="1"/>
  <c r="L188" i="1"/>
  <c r="K188" i="1"/>
  <c r="AP187" i="1"/>
  <c r="AN187" i="1"/>
  <c r="AL187" i="1"/>
  <c r="L187" i="1"/>
  <c r="K187" i="1"/>
  <c r="AP186" i="1"/>
  <c r="AN186" i="1"/>
  <c r="AL186" i="1"/>
  <c r="L186" i="1"/>
  <c r="K186" i="1"/>
  <c r="AP185" i="1"/>
  <c r="AN185" i="1"/>
  <c r="AL185" i="1"/>
  <c r="L185" i="1"/>
  <c r="K185" i="1"/>
  <c r="AP184" i="1"/>
  <c r="AN184" i="1"/>
  <c r="AL184" i="1"/>
  <c r="L184" i="1"/>
  <c r="K184" i="1"/>
  <c r="AP183" i="1"/>
  <c r="AN183" i="1"/>
  <c r="AL183" i="1"/>
  <c r="L183" i="1"/>
  <c r="K183" i="1"/>
  <c r="AP182" i="1"/>
  <c r="AN182" i="1"/>
  <c r="AL182" i="1"/>
  <c r="L182" i="1"/>
  <c r="K182" i="1"/>
  <c r="AP181" i="1"/>
  <c r="AN181" i="1"/>
  <c r="AL181" i="1"/>
  <c r="L181" i="1"/>
  <c r="K181" i="1"/>
  <c r="AP180" i="1"/>
  <c r="AN180" i="1"/>
  <c r="AL180" i="1"/>
  <c r="L180" i="1"/>
  <c r="K180" i="1"/>
  <c r="AP179" i="1"/>
  <c r="AN179" i="1"/>
  <c r="AL179" i="1"/>
  <c r="L179" i="1"/>
  <c r="K179" i="1"/>
  <c r="AP178" i="1"/>
  <c r="AN178" i="1"/>
  <c r="AL178" i="1"/>
  <c r="L178" i="1"/>
  <c r="K178" i="1"/>
  <c r="AP177" i="1"/>
  <c r="AN177" i="1"/>
  <c r="AL177" i="1"/>
  <c r="L177" i="1"/>
  <c r="K177" i="1"/>
  <c r="AP176" i="1"/>
  <c r="AN176" i="1"/>
  <c r="AL176" i="1"/>
  <c r="L176" i="1"/>
  <c r="K176" i="1"/>
  <c r="AP175" i="1"/>
  <c r="AN175" i="1"/>
  <c r="AL175" i="1"/>
  <c r="L175" i="1"/>
  <c r="K175" i="1"/>
  <c r="AP174" i="1"/>
  <c r="AN174" i="1"/>
  <c r="AL174" i="1"/>
  <c r="L174" i="1"/>
  <c r="K174" i="1"/>
  <c r="AP173" i="1"/>
  <c r="AN173" i="1"/>
  <c r="AL173" i="1"/>
  <c r="L173" i="1"/>
  <c r="K173" i="1"/>
  <c r="AP172" i="1"/>
  <c r="AN172" i="1"/>
  <c r="AL172" i="1"/>
  <c r="L172" i="1"/>
  <c r="K172" i="1"/>
  <c r="AP171" i="1"/>
  <c r="AN171" i="1"/>
  <c r="AL171" i="1"/>
  <c r="L171" i="1"/>
  <c r="K171" i="1"/>
  <c r="AP170" i="1"/>
  <c r="AN170" i="1"/>
  <c r="AL170" i="1"/>
  <c r="L170" i="1"/>
  <c r="K170" i="1"/>
  <c r="AP169" i="1"/>
  <c r="AN169" i="1"/>
  <c r="AL169" i="1"/>
  <c r="L169" i="1"/>
  <c r="K169" i="1"/>
  <c r="AP168" i="1"/>
  <c r="AN168" i="1"/>
  <c r="AL168" i="1"/>
  <c r="L168" i="1"/>
  <c r="K168" i="1"/>
  <c r="AP167" i="1"/>
  <c r="AN167" i="1"/>
  <c r="AL167" i="1"/>
  <c r="L167" i="1"/>
  <c r="K167" i="1"/>
  <c r="AP166" i="1"/>
  <c r="AN166" i="1"/>
  <c r="AL166" i="1"/>
  <c r="L166" i="1"/>
  <c r="K166" i="1"/>
  <c r="AP165" i="1"/>
  <c r="AN165" i="1"/>
  <c r="AL165" i="1"/>
  <c r="L165" i="1"/>
  <c r="K165" i="1"/>
  <c r="AP164" i="1"/>
  <c r="AN164" i="1"/>
  <c r="AL164" i="1"/>
  <c r="L164" i="1"/>
  <c r="K164" i="1"/>
  <c r="AP163" i="1"/>
  <c r="AN163" i="1"/>
  <c r="AL163" i="1"/>
  <c r="L163" i="1"/>
  <c r="K163" i="1"/>
  <c r="AP162" i="1"/>
  <c r="AN162" i="1"/>
  <c r="AL162" i="1"/>
  <c r="L162" i="1"/>
  <c r="K162" i="1"/>
  <c r="AP161" i="1"/>
  <c r="AN161" i="1"/>
  <c r="AL161" i="1"/>
  <c r="L161" i="1"/>
  <c r="K161" i="1"/>
  <c r="AP160" i="1"/>
  <c r="AN160" i="1"/>
  <c r="AL160" i="1"/>
  <c r="L160" i="1"/>
  <c r="K160" i="1"/>
  <c r="AP159" i="1"/>
  <c r="AN159" i="1"/>
  <c r="AL159" i="1"/>
  <c r="L159" i="1"/>
  <c r="K159" i="1"/>
  <c r="AP158" i="1"/>
  <c r="AN158" i="1"/>
  <c r="AL158" i="1"/>
  <c r="L158" i="1"/>
  <c r="K158" i="1"/>
  <c r="AP157" i="1"/>
  <c r="AN157" i="1"/>
  <c r="AL157" i="1"/>
  <c r="L157" i="1"/>
  <c r="K157" i="1"/>
  <c r="AP156" i="1"/>
  <c r="AN156" i="1"/>
  <c r="AL156" i="1"/>
  <c r="L156" i="1"/>
  <c r="K156" i="1"/>
  <c r="AP155" i="1"/>
  <c r="AN155" i="1"/>
  <c r="AL155" i="1"/>
  <c r="L155" i="1"/>
  <c r="K155" i="1"/>
  <c r="AP154" i="1"/>
  <c r="AN154" i="1"/>
  <c r="AL154" i="1"/>
  <c r="L154" i="1"/>
  <c r="K154" i="1"/>
  <c r="AP153" i="1"/>
  <c r="AN153" i="1"/>
  <c r="AL153" i="1"/>
  <c r="L153" i="1"/>
  <c r="K153" i="1"/>
  <c r="AP152" i="1"/>
  <c r="AN152" i="1"/>
  <c r="AL152" i="1"/>
  <c r="L152" i="1"/>
  <c r="K152" i="1"/>
  <c r="AP151" i="1"/>
  <c r="AN151" i="1"/>
  <c r="AL151" i="1"/>
  <c r="L151" i="1"/>
  <c r="K151" i="1"/>
  <c r="AP150" i="1"/>
  <c r="AN150" i="1"/>
  <c r="AL150" i="1"/>
  <c r="L150" i="1"/>
  <c r="K150" i="1"/>
  <c r="AP149" i="1"/>
  <c r="AN149" i="1"/>
  <c r="AL149" i="1"/>
  <c r="L149" i="1"/>
  <c r="K149" i="1"/>
  <c r="AP148" i="1"/>
  <c r="AN148" i="1"/>
  <c r="AL148" i="1"/>
  <c r="L148" i="1"/>
  <c r="K148" i="1"/>
  <c r="AP147" i="1"/>
  <c r="AN147" i="1"/>
  <c r="AL147" i="1"/>
  <c r="L147" i="1"/>
  <c r="K147" i="1"/>
  <c r="AP146" i="1"/>
  <c r="AN146" i="1"/>
  <c r="AL146" i="1"/>
  <c r="L146" i="1"/>
  <c r="K146" i="1"/>
  <c r="AP145" i="1"/>
  <c r="AN145" i="1"/>
  <c r="AL145" i="1"/>
  <c r="L145" i="1"/>
  <c r="K145" i="1"/>
  <c r="AP144" i="1"/>
  <c r="AN144" i="1"/>
  <c r="AL144" i="1"/>
  <c r="L144" i="1"/>
  <c r="K144" i="1"/>
  <c r="AP143" i="1"/>
  <c r="AN143" i="1"/>
  <c r="AL143" i="1"/>
  <c r="L143" i="1"/>
  <c r="K143" i="1"/>
  <c r="AP142" i="1"/>
  <c r="AN142" i="1"/>
  <c r="AL142" i="1"/>
  <c r="L142" i="1"/>
  <c r="K142" i="1"/>
  <c r="AP141" i="1"/>
  <c r="AN141" i="1"/>
  <c r="AL141" i="1"/>
  <c r="L141" i="1"/>
  <c r="K141" i="1"/>
  <c r="AP140" i="1"/>
  <c r="AN140" i="1"/>
  <c r="AL140" i="1"/>
  <c r="L140" i="1"/>
  <c r="K140" i="1"/>
  <c r="AP139" i="1"/>
  <c r="AN139" i="1"/>
  <c r="AL139" i="1"/>
  <c r="L139" i="1"/>
  <c r="K139" i="1"/>
  <c r="AP138" i="1"/>
  <c r="AN138" i="1"/>
  <c r="AL138" i="1"/>
  <c r="L138" i="1"/>
  <c r="K138" i="1"/>
  <c r="AP137" i="1"/>
  <c r="AN137" i="1"/>
  <c r="AL137" i="1"/>
  <c r="L137" i="1"/>
  <c r="K137" i="1"/>
  <c r="AP136" i="1"/>
  <c r="AN136" i="1"/>
  <c r="AL136" i="1"/>
  <c r="L136" i="1"/>
  <c r="K136" i="1"/>
  <c r="AP135" i="1"/>
  <c r="AN135" i="1"/>
  <c r="AL135" i="1"/>
  <c r="L135" i="1"/>
  <c r="K135" i="1"/>
  <c r="AP134" i="1"/>
  <c r="AN134" i="1"/>
  <c r="AL134" i="1"/>
  <c r="L134" i="1"/>
  <c r="K134" i="1"/>
  <c r="AP133" i="1"/>
  <c r="AN133" i="1"/>
  <c r="AL133" i="1"/>
  <c r="L133" i="1"/>
  <c r="K133" i="1"/>
  <c r="AP132" i="1"/>
  <c r="AN132" i="1"/>
  <c r="AL132" i="1"/>
  <c r="L132" i="1"/>
  <c r="K132" i="1"/>
  <c r="AP131" i="1"/>
  <c r="AN131" i="1"/>
  <c r="AL131" i="1"/>
  <c r="L131" i="1"/>
  <c r="K131" i="1"/>
  <c r="AP130" i="1"/>
  <c r="AN130" i="1"/>
  <c r="AL130" i="1"/>
  <c r="L130" i="1"/>
  <c r="K130" i="1"/>
  <c r="AP129" i="1"/>
  <c r="AN129" i="1"/>
  <c r="AL129" i="1"/>
  <c r="L129" i="1"/>
  <c r="K129" i="1"/>
  <c r="AP128" i="1"/>
  <c r="AN128" i="1"/>
  <c r="AL128" i="1"/>
  <c r="L128" i="1"/>
  <c r="K128" i="1"/>
  <c r="AP127" i="1"/>
  <c r="AN127" i="1"/>
  <c r="AL127" i="1"/>
  <c r="L127" i="1"/>
  <c r="K127" i="1"/>
  <c r="AP126" i="1"/>
  <c r="AN126" i="1"/>
  <c r="AL126" i="1"/>
  <c r="L126" i="1"/>
  <c r="K126" i="1"/>
  <c r="AP125" i="1"/>
  <c r="AN125" i="1"/>
  <c r="AL125" i="1"/>
  <c r="L125" i="1"/>
  <c r="K125" i="1"/>
  <c r="AP124" i="1"/>
  <c r="AN124" i="1"/>
  <c r="AL124" i="1"/>
  <c r="L124" i="1"/>
  <c r="K124" i="1"/>
  <c r="AP123" i="1"/>
  <c r="AN123" i="1"/>
  <c r="AL123" i="1"/>
  <c r="L123" i="1"/>
  <c r="K123" i="1"/>
  <c r="AP122" i="1"/>
  <c r="AN122" i="1"/>
  <c r="AL122" i="1"/>
  <c r="L122" i="1"/>
  <c r="K122" i="1"/>
  <c r="AP121" i="1"/>
  <c r="AN121" i="1"/>
  <c r="AL121" i="1"/>
  <c r="L121" i="1"/>
  <c r="K121" i="1"/>
  <c r="AP120" i="1"/>
  <c r="AN120" i="1"/>
  <c r="AL120" i="1"/>
  <c r="L120" i="1"/>
  <c r="K120" i="1"/>
  <c r="AP119" i="1"/>
  <c r="AN119" i="1"/>
  <c r="AL119" i="1"/>
  <c r="L119" i="1"/>
  <c r="K119" i="1"/>
  <c r="AP118" i="1"/>
  <c r="AN118" i="1"/>
  <c r="AL118" i="1"/>
  <c r="L118" i="1"/>
  <c r="K118" i="1"/>
  <c r="AP117" i="1"/>
  <c r="AN117" i="1"/>
  <c r="AL117" i="1"/>
  <c r="L117" i="1"/>
  <c r="K117" i="1"/>
  <c r="AP116" i="1"/>
  <c r="AN116" i="1"/>
  <c r="AL116" i="1"/>
  <c r="L116" i="1"/>
  <c r="K116" i="1"/>
  <c r="AP115" i="1"/>
  <c r="AN115" i="1"/>
  <c r="AL115" i="1"/>
  <c r="L115" i="1"/>
  <c r="K115" i="1"/>
  <c r="AP114" i="1"/>
  <c r="AN114" i="1"/>
  <c r="AL114" i="1"/>
  <c r="L114" i="1"/>
  <c r="K114" i="1"/>
  <c r="AP113" i="1"/>
  <c r="AN113" i="1"/>
  <c r="AL113" i="1"/>
  <c r="L113" i="1"/>
  <c r="K113" i="1"/>
  <c r="AP112" i="1"/>
  <c r="AN112" i="1"/>
  <c r="AL112" i="1"/>
  <c r="L112" i="1"/>
  <c r="K112" i="1"/>
  <c r="AP111" i="1"/>
  <c r="AN111" i="1"/>
  <c r="AL111" i="1"/>
  <c r="L111" i="1"/>
  <c r="K111" i="1"/>
  <c r="AP110" i="1"/>
  <c r="AN110" i="1"/>
  <c r="AL110" i="1"/>
  <c r="L110" i="1"/>
  <c r="K110" i="1"/>
  <c r="AP109" i="1"/>
  <c r="AN109" i="1"/>
  <c r="AL109" i="1"/>
  <c r="L109" i="1"/>
  <c r="K109" i="1"/>
  <c r="AP108" i="1"/>
  <c r="AN108" i="1"/>
  <c r="AL108" i="1"/>
  <c r="L108" i="1"/>
  <c r="K108" i="1"/>
  <c r="AP107" i="1"/>
  <c r="AN107" i="1"/>
  <c r="AL107" i="1"/>
  <c r="L107" i="1"/>
  <c r="K107" i="1"/>
  <c r="AP106" i="1"/>
  <c r="AN106" i="1"/>
  <c r="AL106" i="1"/>
  <c r="L106" i="1"/>
  <c r="K106" i="1"/>
  <c r="AP105" i="1"/>
  <c r="AN105" i="1"/>
  <c r="AL105" i="1"/>
  <c r="L105" i="1"/>
  <c r="K105" i="1"/>
  <c r="AP104" i="1"/>
  <c r="AN104" i="1"/>
  <c r="AL104" i="1"/>
  <c r="L104" i="1"/>
  <c r="K104" i="1"/>
  <c r="AP103" i="1"/>
  <c r="AN103" i="1"/>
  <c r="AL103" i="1"/>
  <c r="L103" i="1"/>
  <c r="K103" i="1"/>
  <c r="AP102" i="1"/>
  <c r="AN102" i="1"/>
  <c r="AL102" i="1"/>
  <c r="L102" i="1"/>
  <c r="K102" i="1"/>
  <c r="AP101" i="1"/>
  <c r="AN101" i="1"/>
  <c r="AL101" i="1"/>
  <c r="L101" i="1"/>
  <c r="K101" i="1"/>
  <c r="AP100" i="1"/>
  <c r="AN100" i="1"/>
  <c r="AL100" i="1"/>
  <c r="L100" i="1"/>
  <c r="K100" i="1"/>
  <c r="AP99" i="1"/>
  <c r="AN99" i="1"/>
  <c r="AL99" i="1"/>
  <c r="L99" i="1"/>
  <c r="K99" i="1"/>
  <c r="AP98" i="1"/>
  <c r="AN98" i="1"/>
  <c r="AL98" i="1"/>
  <c r="L98" i="1"/>
  <c r="K98" i="1"/>
  <c r="AP97" i="1"/>
  <c r="AN97" i="1"/>
  <c r="AL97" i="1"/>
  <c r="L97" i="1"/>
  <c r="K97" i="1"/>
  <c r="AP96" i="1"/>
  <c r="AN96" i="1"/>
  <c r="AL96" i="1"/>
  <c r="L96" i="1"/>
  <c r="K96" i="1"/>
  <c r="AP95" i="1"/>
  <c r="AN95" i="1"/>
  <c r="AL95" i="1"/>
  <c r="L95" i="1"/>
  <c r="K95" i="1"/>
  <c r="AP94" i="1"/>
  <c r="AN94" i="1"/>
  <c r="AL94" i="1"/>
  <c r="L94" i="1"/>
  <c r="K94" i="1"/>
  <c r="AP93" i="1"/>
  <c r="AN93" i="1"/>
  <c r="AL93" i="1"/>
  <c r="L93" i="1"/>
  <c r="K93" i="1"/>
  <c r="AP92" i="1"/>
  <c r="AN92" i="1"/>
  <c r="AL92" i="1"/>
  <c r="L92" i="1"/>
  <c r="K92" i="1"/>
  <c r="AP91" i="1"/>
  <c r="AN91" i="1"/>
  <c r="AL91" i="1"/>
  <c r="L91" i="1"/>
  <c r="K91" i="1"/>
  <c r="AP90" i="1"/>
  <c r="AN90" i="1"/>
  <c r="AL90" i="1"/>
  <c r="L90" i="1"/>
  <c r="K90" i="1"/>
  <c r="AP89" i="1"/>
  <c r="AN89" i="1"/>
  <c r="AL89" i="1"/>
  <c r="L89" i="1"/>
  <c r="K89" i="1"/>
  <c r="AP88" i="1"/>
  <c r="AN88" i="1"/>
  <c r="AL88" i="1"/>
  <c r="L88" i="1"/>
  <c r="K88" i="1"/>
  <c r="AP87" i="1"/>
  <c r="AN87" i="1"/>
  <c r="AL87" i="1"/>
  <c r="L87" i="1"/>
  <c r="K87" i="1"/>
  <c r="AP86" i="1"/>
  <c r="AN86" i="1"/>
  <c r="AL86" i="1"/>
  <c r="L86" i="1"/>
  <c r="K86" i="1"/>
  <c r="AP85" i="1"/>
  <c r="AN85" i="1"/>
  <c r="AL85" i="1"/>
  <c r="L85" i="1"/>
  <c r="K85" i="1"/>
  <c r="AP84" i="1"/>
  <c r="AN84" i="1"/>
  <c r="AL84" i="1"/>
  <c r="L84" i="1"/>
  <c r="K84" i="1"/>
  <c r="AP83" i="1"/>
  <c r="AN83" i="1"/>
  <c r="AL83" i="1"/>
  <c r="L83" i="1"/>
  <c r="K83" i="1"/>
  <c r="AP82" i="1"/>
  <c r="AN82" i="1"/>
  <c r="AL82" i="1"/>
  <c r="L82" i="1"/>
  <c r="K82" i="1"/>
  <c r="AP81" i="1"/>
  <c r="AN81" i="1"/>
  <c r="AL81" i="1"/>
  <c r="L81" i="1"/>
  <c r="K81" i="1"/>
  <c r="AP80" i="1"/>
  <c r="AN80" i="1"/>
  <c r="AL80" i="1"/>
  <c r="L80" i="1"/>
  <c r="K80" i="1"/>
  <c r="AP79" i="1"/>
  <c r="AN79" i="1"/>
  <c r="AL79" i="1"/>
  <c r="L79" i="1"/>
  <c r="K79" i="1"/>
  <c r="AP78" i="1"/>
  <c r="AN78" i="1"/>
  <c r="AL78" i="1"/>
  <c r="L78" i="1"/>
  <c r="K78" i="1"/>
  <c r="AP77" i="1"/>
  <c r="AN77" i="1"/>
  <c r="AL77" i="1"/>
  <c r="L77" i="1"/>
  <c r="K77" i="1"/>
  <c r="AP76" i="1"/>
  <c r="AN76" i="1"/>
  <c r="AL76" i="1"/>
  <c r="L76" i="1"/>
  <c r="K76" i="1"/>
  <c r="AP75" i="1"/>
  <c r="AN75" i="1"/>
  <c r="AL75" i="1"/>
  <c r="L75" i="1"/>
  <c r="K75" i="1"/>
  <c r="AP74" i="1"/>
  <c r="AN74" i="1"/>
  <c r="AL74" i="1"/>
  <c r="L74" i="1"/>
  <c r="K74" i="1"/>
  <c r="AP73" i="1"/>
  <c r="AN73" i="1"/>
  <c r="AL73" i="1"/>
  <c r="L73" i="1"/>
  <c r="K73" i="1"/>
  <c r="AP72" i="1"/>
  <c r="AN72" i="1"/>
  <c r="AL72" i="1"/>
  <c r="L72" i="1"/>
  <c r="K72" i="1"/>
  <c r="AP71" i="1"/>
  <c r="AN71" i="1"/>
  <c r="AL71" i="1"/>
  <c r="L71" i="1"/>
  <c r="K71" i="1"/>
  <c r="AP70" i="1"/>
  <c r="AN70" i="1"/>
  <c r="AL70" i="1"/>
  <c r="L70" i="1"/>
  <c r="K70" i="1"/>
  <c r="AP69" i="1"/>
  <c r="AN69" i="1"/>
  <c r="AL69" i="1"/>
  <c r="L69" i="1"/>
  <c r="K69" i="1"/>
  <c r="AP68" i="1"/>
  <c r="AN68" i="1"/>
  <c r="AL68" i="1"/>
  <c r="L68" i="1"/>
  <c r="K68" i="1"/>
  <c r="AP67" i="1"/>
  <c r="AN67" i="1"/>
  <c r="AL67" i="1"/>
  <c r="L67" i="1"/>
  <c r="K67" i="1"/>
  <c r="AP66" i="1"/>
  <c r="AN66" i="1"/>
  <c r="AL66" i="1"/>
  <c r="L66" i="1"/>
  <c r="K66" i="1"/>
  <c r="AP65" i="1"/>
  <c r="AN65" i="1"/>
  <c r="AL65" i="1"/>
  <c r="L65" i="1"/>
  <c r="K65" i="1"/>
  <c r="AP64" i="1"/>
  <c r="AN64" i="1"/>
  <c r="AL64" i="1"/>
  <c r="L64" i="1"/>
  <c r="K64" i="1"/>
  <c r="AP63" i="1"/>
  <c r="AN63" i="1"/>
  <c r="AL63" i="1"/>
  <c r="L63" i="1"/>
  <c r="K63" i="1"/>
  <c r="AP62" i="1"/>
  <c r="AN62" i="1"/>
  <c r="AL62" i="1"/>
  <c r="L62" i="1"/>
  <c r="K62" i="1"/>
  <c r="AP61" i="1"/>
  <c r="AN61" i="1"/>
  <c r="AL61" i="1"/>
  <c r="L61" i="1"/>
  <c r="K61" i="1"/>
  <c r="AP60" i="1"/>
  <c r="AN60" i="1"/>
  <c r="AL60" i="1"/>
  <c r="L60" i="1"/>
  <c r="K60" i="1"/>
  <c r="AP59" i="1"/>
  <c r="AN59" i="1"/>
  <c r="AL59" i="1"/>
  <c r="L59" i="1"/>
  <c r="K59" i="1"/>
  <c r="AP58" i="1"/>
  <c r="AN58" i="1"/>
  <c r="AL58" i="1"/>
  <c r="L58" i="1"/>
  <c r="K58" i="1"/>
  <c r="AP57" i="1"/>
  <c r="AN57" i="1"/>
  <c r="AL57" i="1"/>
  <c r="L57" i="1"/>
  <c r="K57" i="1"/>
  <c r="AP56" i="1"/>
  <c r="AN56" i="1"/>
  <c r="AL56" i="1"/>
  <c r="L56" i="1"/>
  <c r="K56" i="1"/>
  <c r="AP55" i="1"/>
  <c r="AN55" i="1"/>
  <c r="AL55" i="1"/>
  <c r="L55" i="1"/>
  <c r="K55" i="1"/>
  <c r="AP54" i="1"/>
  <c r="AN54" i="1"/>
  <c r="AL54" i="1"/>
  <c r="L54" i="1"/>
  <c r="K54" i="1"/>
  <c r="AP53" i="1"/>
  <c r="AN53" i="1"/>
  <c r="AL53" i="1"/>
  <c r="L53" i="1"/>
  <c r="K53" i="1"/>
  <c r="AP52" i="1"/>
  <c r="AN52" i="1"/>
  <c r="AL52" i="1"/>
  <c r="L52" i="1"/>
  <c r="K52" i="1"/>
  <c r="AP51" i="1"/>
  <c r="AN51" i="1"/>
  <c r="AL51" i="1"/>
  <c r="L51" i="1"/>
  <c r="K51" i="1"/>
  <c r="AP50" i="1"/>
  <c r="AN50" i="1"/>
  <c r="AL50" i="1"/>
  <c r="L50" i="1"/>
  <c r="K50" i="1"/>
  <c r="AP49" i="1"/>
  <c r="AN49" i="1"/>
  <c r="AL49" i="1"/>
  <c r="L49" i="1"/>
  <c r="K49" i="1"/>
  <c r="AP48" i="1"/>
  <c r="AN48" i="1"/>
  <c r="AL48" i="1"/>
  <c r="L48" i="1"/>
  <c r="K48" i="1"/>
  <c r="AP47" i="1"/>
  <c r="AN47" i="1"/>
  <c r="AL47" i="1"/>
  <c r="L47" i="1"/>
  <c r="K47" i="1"/>
  <c r="AP46" i="1"/>
  <c r="AN46" i="1"/>
  <c r="AL46" i="1"/>
  <c r="L46" i="1"/>
  <c r="K46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K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T154" i="1" l="1"/>
  <c r="AU154" i="1" s="1"/>
  <c r="AT106" i="1"/>
  <c r="AU106" i="1" s="1"/>
  <c r="AT89" i="1"/>
  <c r="AU89" i="1" s="1"/>
  <c r="AT6" i="1"/>
  <c r="AU6" i="1" s="1"/>
  <c r="AT281" i="1"/>
  <c r="AU281" i="1" s="1"/>
  <c r="AT180" i="1"/>
  <c r="AU180" i="1" s="1"/>
  <c r="AT164" i="1"/>
  <c r="AU164" i="1" s="1"/>
  <c r="AT116" i="1"/>
  <c r="AU116" i="1" s="1"/>
  <c r="AT100" i="1"/>
  <c r="AU100" i="1" s="1"/>
  <c r="AT5" i="1"/>
  <c r="AU5" i="1" s="1"/>
  <c r="AT276" i="1"/>
  <c r="AU276" i="1" s="1"/>
  <c r="AT174" i="1"/>
  <c r="AU174" i="1" s="1"/>
  <c r="AT142" i="1"/>
  <c r="AU142" i="1" s="1"/>
  <c r="AT36" i="1"/>
  <c r="AU36" i="1" s="1"/>
  <c r="AT4" i="1"/>
  <c r="AU4" i="1" s="1"/>
  <c r="J7" i="1"/>
  <c r="J11" i="1"/>
  <c r="J15" i="1"/>
  <c r="J19" i="1"/>
  <c r="J23" i="1"/>
  <c r="J27" i="1"/>
  <c r="J31" i="1"/>
  <c r="J35" i="1"/>
  <c r="J39" i="1"/>
  <c r="J43" i="1"/>
  <c r="J47" i="1"/>
  <c r="J51" i="1"/>
  <c r="J55" i="1"/>
  <c r="J59" i="1"/>
  <c r="J67" i="1"/>
  <c r="J71" i="1"/>
  <c r="J75" i="1"/>
  <c r="J79" i="1"/>
  <c r="J83" i="1"/>
  <c r="J91" i="1"/>
  <c r="J95" i="1"/>
  <c r="J99" i="1"/>
  <c r="J103" i="1"/>
  <c r="J107" i="1"/>
  <c r="J111" i="1"/>
  <c r="J115" i="1"/>
  <c r="J119" i="1"/>
  <c r="J123" i="1"/>
  <c r="J127" i="1"/>
  <c r="J131" i="1"/>
  <c r="J135" i="1"/>
  <c r="J52" i="1"/>
  <c r="J56" i="1"/>
  <c r="J60" i="1"/>
  <c r="J63" i="1"/>
  <c r="J87" i="1"/>
  <c r="J3" i="1"/>
  <c r="J64" i="1"/>
  <c r="J68" i="1"/>
  <c r="J72" i="1"/>
  <c r="J80" i="1"/>
  <c r="J84" i="1"/>
  <c r="J88" i="1"/>
  <c r="J92" i="1"/>
  <c r="J96" i="1"/>
  <c r="J100" i="1"/>
  <c r="J104" i="1"/>
  <c r="J108" i="1"/>
  <c r="J112" i="1"/>
  <c r="J116" i="1"/>
  <c r="J120" i="1"/>
  <c r="J124" i="1"/>
  <c r="J128" i="1"/>
  <c r="J132" i="1"/>
  <c r="J5" i="1"/>
  <c r="J9" i="1"/>
  <c r="J8" i="1"/>
  <c r="J12" i="1"/>
  <c r="J16" i="1"/>
  <c r="J20" i="1"/>
  <c r="J24" i="1"/>
  <c r="J28" i="1"/>
  <c r="J32" i="1"/>
  <c r="J36" i="1"/>
  <c r="J40" i="1"/>
  <c r="J44" i="1"/>
  <c r="J48" i="1"/>
  <c r="J76" i="1"/>
  <c r="J13" i="1"/>
  <c r="J17" i="1"/>
  <c r="J21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274" i="1"/>
  <c r="J4" i="1"/>
  <c r="J6" i="1"/>
  <c r="J10" i="1"/>
  <c r="J14" i="1"/>
  <c r="J18" i="1"/>
  <c r="J22" i="1"/>
  <c r="J26" i="1"/>
  <c r="J30" i="1"/>
  <c r="J34" i="1"/>
  <c r="J38" i="1"/>
  <c r="J42" i="1"/>
  <c r="J46" i="1"/>
  <c r="J50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3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234" i="1"/>
  <c r="J239" i="1"/>
  <c r="J269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5" i="1"/>
  <c r="J236" i="1"/>
  <c r="J237" i="1"/>
  <c r="J238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70" i="1"/>
  <c r="J271" i="1"/>
  <c r="J272" i="1"/>
  <c r="J273" i="1"/>
  <c r="J279" i="1"/>
  <c r="J275" i="1"/>
  <c r="J276" i="1"/>
  <c r="J277" i="1"/>
  <c r="J278" i="1"/>
  <c r="J280" i="1"/>
  <c r="J281" i="1"/>
  <c r="J282" i="1"/>
  <c r="J283" i="1"/>
  <c r="AN307" i="1"/>
  <c r="K307" i="1"/>
  <c r="AP307" i="1"/>
  <c r="AS307" i="1"/>
  <c r="AT243" i="1" s="1"/>
  <c r="AU243" i="1" s="1"/>
  <c r="L307" i="1"/>
  <c r="AL307" i="1"/>
  <c r="AT250" i="1" l="1"/>
  <c r="AU250" i="1" s="1"/>
  <c r="AT45" i="1"/>
  <c r="AU45" i="1" s="1"/>
  <c r="AT14" i="1"/>
  <c r="AU14" i="1" s="1"/>
  <c r="AT134" i="1"/>
  <c r="AU134" i="1" s="1"/>
  <c r="AT260" i="1"/>
  <c r="AU260" i="1" s="1"/>
  <c r="AT289" i="1"/>
  <c r="AU289" i="1" s="1"/>
  <c r="AT113" i="1"/>
  <c r="AU113" i="1" s="1"/>
  <c r="AT177" i="1"/>
  <c r="AU177" i="1" s="1"/>
  <c r="AT22" i="1"/>
  <c r="AU22" i="1" s="1"/>
  <c r="AT114" i="1"/>
  <c r="AU114" i="1" s="1"/>
  <c r="AT178" i="1"/>
  <c r="AU178" i="1" s="1"/>
  <c r="AT298" i="1"/>
  <c r="AU298" i="1" s="1"/>
  <c r="AT230" i="1"/>
  <c r="AU230" i="1" s="1"/>
  <c r="AT302" i="1"/>
  <c r="AU302" i="1" s="1"/>
  <c r="AT155" i="1"/>
  <c r="AU155" i="1" s="1"/>
  <c r="AT235" i="1"/>
  <c r="AU235" i="1" s="1"/>
  <c r="AT206" i="1"/>
  <c r="AU206" i="1" s="1"/>
  <c r="AT30" i="1"/>
  <c r="AU30" i="1" s="1"/>
  <c r="AT158" i="1"/>
  <c r="AU158" i="1" s="1"/>
  <c r="AT290" i="1"/>
  <c r="AU290" i="1" s="1"/>
  <c r="AT105" i="1"/>
  <c r="AU105" i="1" s="1"/>
  <c r="AT169" i="1"/>
  <c r="AU169" i="1" s="1"/>
  <c r="AT301" i="1"/>
  <c r="AU301" i="1" s="1"/>
  <c r="AT101" i="1"/>
  <c r="AU101" i="1" s="1"/>
  <c r="AT165" i="1"/>
  <c r="AU165" i="1" s="1"/>
  <c r="AT268" i="1"/>
  <c r="AU268" i="1" s="1"/>
  <c r="AT58" i="1"/>
  <c r="AU58" i="1" s="1"/>
  <c r="AT20" i="1"/>
  <c r="AU20" i="1" s="1"/>
  <c r="AT150" i="1"/>
  <c r="AU150" i="1" s="1"/>
  <c r="AT274" i="1"/>
  <c r="AU274" i="1" s="1"/>
  <c r="AT21" i="1"/>
  <c r="AU21" i="1" s="1"/>
  <c r="AT124" i="1"/>
  <c r="AU124" i="1" s="1"/>
  <c r="AT197" i="1"/>
  <c r="AU197" i="1" s="1"/>
  <c r="AT28" i="1"/>
  <c r="AU28" i="1" s="1"/>
  <c r="AT125" i="1"/>
  <c r="AU125" i="1" s="1"/>
  <c r="AT188" i="1"/>
  <c r="AU188" i="1" s="1"/>
  <c r="AT10" i="1"/>
  <c r="AU10" i="1" s="1"/>
  <c r="AT238" i="1"/>
  <c r="AU238" i="1" s="1"/>
  <c r="AT214" i="1"/>
  <c r="AU214" i="1" s="1"/>
  <c r="AT163" i="1"/>
  <c r="AU163" i="1" s="1"/>
  <c r="AT9" i="1"/>
  <c r="AU9" i="1" s="1"/>
  <c r="AT17" i="1"/>
  <c r="AU17" i="1" s="1"/>
  <c r="AT25" i="1"/>
  <c r="AU25" i="1" s="1"/>
  <c r="AT33" i="1"/>
  <c r="AU33" i="1" s="1"/>
  <c r="AT41" i="1"/>
  <c r="AU41" i="1" s="1"/>
  <c r="AT49" i="1"/>
  <c r="AU49" i="1" s="1"/>
  <c r="AT57" i="1"/>
  <c r="AU57" i="1" s="1"/>
  <c r="AT65" i="1"/>
  <c r="AU65" i="1" s="1"/>
  <c r="AT73" i="1"/>
  <c r="AU73" i="1" s="1"/>
  <c r="AT81" i="1"/>
  <c r="AU81" i="1" s="1"/>
  <c r="AT16" i="1"/>
  <c r="AU16" i="1" s="1"/>
  <c r="AT7" i="1"/>
  <c r="AU7" i="1" s="1"/>
  <c r="AT15" i="1"/>
  <c r="AU15" i="1" s="1"/>
  <c r="AT23" i="1"/>
  <c r="AU23" i="1" s="1"/>
  <c r="AT31" i="1"/>
  <c r="AU31" i="1" s="1"/>
  <c r="AT39" i="1"/>
  <c r="AU39" i="1" s="1"/>
  <c r="AT47" i="1"/>
  <c r="AU47" i="1" s="1"/>
  <c r="AT55" i="1"/>
  <c r="AU55" i="1" s="1"/>
  <c r="AT63" i="1"/>
  <c r="AU63" i="1" s="1"/>
  <c r="AT71" i="1"/>
  <c r="AU71" i="1" s="1"/>
  <c r="AT79" i="1"/>
  <c r="AU79" i="1" s="1"/>
  <c r="AT87" i="1"/>
  <c r="AU87" i="1" s="1"/>
  <c r="AT95" i="1"/>
  <c r="AU95" i="1" s="1"/>
  <c r="AT103" i="1"/>
  <c r="AU103" i="1" s="1"/>
  <c r="AT111" i="1"/>
  <c r="AU111" i="1" s="1"/>
  <c r="AT119" i="1"/>
  <c r="AU119" i="1" s="1"/>
  <c r="AT127" i="1"/>
  <c r="AU127" i="1" s="1"/>
  <c r="AT135" i="1"/>
  <c r="AU135" i="1" s="1"/>
  <c r="AT143" i="1"/>
  <c r="AU143" i="1" s="1"/>
  <c r="AT151" i="1"/>
  <c r="AU151" i="1" s="1"/>
  <c r="AT159" i="1"/>
  <c r="AU159" i="1" s="1"/>
  <c r="AT167" i="1"/>
  <c r="AU167" i="1" s="1"/>
  <c r="AT175" i="1"/>
  <c r="AU175" i="1" s="1"/>
  <c r="AT183" i="1"/>
  <c r="AU183" i="1" s="1"/>
  <c r="AT191" i="1"/>
  <c r="AU191" i="1" s="1"/>
  <c r="AT199" i="1"/>
  <c r="AU199" i="1" s="1"/>
  <c r="AT207" i="1"/>
  <c r="AU207" i="1" s="1"/>
  <c r="AT215" i="1"/>
  <c r="AU215" i="1" s="1"/>
  <c r="AT223" i="1"/>
  <c r="AU223" i="1" s="1"/>
  <c r="AT231" i="1"/>
  <c r="AU231" i="1" s="1"/>
  <c r="AT239" i="1"/>
  <c r="AU239" i="1" s="1"/>
  <c r="AT247" i="1"/>
  <c r="AU247" i="1" s="1"/>
  <c r="AT255" i="1"/>
  <c r="AU255" i="1" s="1"/>
  <c r="AT263" i="1"/>
  <c r="AU263" i="1" s="1"/>
  <c r="AT271" i="1"/>
  <c r="AU271" i="1" s="1"/>
  <c r="AT279" i="1"/>
  <c r="AU279" i="1" s="1"/>
  <c r="AT287" i="1"/>
  <c r="AU287" i="1" s="1"/>
  <c r="AT295" i="1"/>
  <c r="AU295" i="1" s="1"/>
  <c r="AT303" i="1"/>
  <c r="AU303" i="1" s="1"/>
  <c r="AT24" i="1"/>
  <c r="AU24" i="1" s="1"/>
  <c r="AT32" i="1"/>
  <c r="AU32" i="1" s="1"/>
  <c r="AT40" i="1"/>
  <c r="AU40" i="1" s="1"/>
  <c r="AT80" i="1"/>
  <c r="AU80" i="1" s="1"/>
  <c r="AT88" i="1"/>
  <c r="AU88" i="1" s="1"/>
  <c r="AT8" i="1"/>
  <c r="AU8" i="1" s="1"/>
  <c r="AT72" i="1"/>
  <c r="AU72" i="1" s="1"/>
  <c r="AT221" i="1"/>
  <c r="AU221" i="1" s="1"/>
  <c r="AT229" i="1"/>
  <c r="AU229" i="1" s="1"/>
  <c r="AT237" i="1"/>
  <c r="AU237" i="1" s="1"/>
  <c r="AT245" i="1"/>
  <c r="AU245" i="1" s="1"/>
  <c r="AT253" i="1"/>
  <c r="AU253" i="1" s="1"/>
  <c r="AT261" i="1"/>
  <c r="AU261" i="1" s="1"/>
  <c r="AT48" i="1"/>
  <c r="AU48" i="1" s="1"/>
  <c r="AT56" i="1"/>
  <c r="AU56" i="1" s="1"/>
  <c r="AT64" i="1"/>
  <c r="AU64" i="1" s="1"/>
  <c r="AT99" i="1"/>
  <c r="AU99" i="1" s="1"/>
  <c r="AT11" i="1"/>
  <c r="AU11" i="1" s="1"/>
  <c r="AT43" i="1"/>
  <c r="AU43" i="1" s="1"/>
  <c r="AT75" i="1"/>
  <c r="AU75" i="1" s="1"/>
  <c r="AT208" i="1"/>
  <c r="AU208" i="1" s="1"/>
  <c r="AT240" i="1"/>
  <c r="AU240" i="1" s="1"/>
  <c r="AT272" i="1"/>
  <c r="AU272" i="1" s="1"/>
  <c r="AT304" i="1"/>
  <c r="AU304" i="1" s="1"/>
  <c r="AT296" i="1"/>
  <c r="AU296" i="1" s="1"/>
  <c r="AT190" i="1"/>
  <c r="AU190" i="1" s="1"/>
  <c r="AT195" i="1"/>
  <c r="AU195" i="1" s="1"/>
  <c r="AT222" i="1"/>
  <c r="AU222" i="1" s="1"/>
  <c r="AT227" i="1"/>
  <c r="AU227" i="1" s="1"/>
  <c r="AT254" i="1"/>
  <c r="AU254" i="1" s="1"/>
  <c r="AT259" i="1"/>
  <c r="AU259" i="1" s="1"/>
  <c r="AT160" i="1"/>
  <c r="AU160" i="1" s="1"/>
  <c r="AT232" i="1"/>
  <c r="AU232" i="1" s="1"/>
  <c r="AT19" i="1"/>
  <c r="AU19" i="1" s="1"/>
  <c r="AT51" i="1"/>
  <c r="AU51" i="1" s="1"/>
  <c r="AT83" i="1"/>
  <c r="AU83" i="1" s="1"/>
  <c r="AT96" i="1"/>
  <c r="AU96" i="1" s="1"/>
  <c r="AT112" i="1"/>
  <c r="AU112" i="1" s="1"/>
  <c r="AT128" i="1"/>
  <c r="AU128" i="1" s="1"/>
  <c r="AT144" i="1"/>
  <c r="AU144" i="1" s="1"/>
  <c r="AT176" i="1"/>
  <c r="AU176" i="1" s="1"/>
  <c r="AT200" i="1"/>
  <c r="AU200" i="1" s="1"/>
  <c r="AT264" i="1"/>
  <c r="AU264" i="1" s="1"/>
  <c r="AT168" i="1"/>
  <c r="AU168" i="1" s="1"/>
  <c r="AT184" i="1"/>
  <c r="AU184" i="1" s="1"/>
  <c r="AT280" i="1"/>
  <c r="AU280" i="1" s="1"/>
  <c r="AT27" i="1"/>
  <c r="AU27" i="1" s="1"/>
  <c r="AT59" i="1"/>
  <c r="AU59" i="1" s="1"/>
  <c r="AT91" i="1"/>
  <c r="AU91" i="1" s="1"/>
  <c r="AT192" i="1"/>
  <c r="AU192" i="1" s="1"/>
  <c r="AT224" i="1"/>
  <c r="AU224" i="1" s="1"/>
  <c r="AT256" i="1"/>
  <c r="AU256" i="1" s="1"/>
  <c r="AT288" i="1"/>
  <c r="AU288" i="1" s="1"/>
  <c r="AT136" i="1"/>
  <c r="AU136" i="1" s="1"/>
  <c r="AT35" i="1"/>
  <c r="AU35" i="1" s="1"/>
  <c r="AT67" i="1"/>
  <c r="AU67" i="1" s="1"/>
  <c r="AT104" i="1"/>
  <c r="AU104" i="1" s="1"/>
  <c r="AT120" i="1"/>
  <c r="AU120" i="1" s="1"/>
  <c r="AT152" i="1"/>
  <c r="AU152" i="1" s="1"/>
  <c r="AT216" i="1"/>
  <c r="AU216" i="1" s="1"/>
  <c r="AT248" i="1"/>
  <c r="AU248" i="1" s="1"/>
  <c r="AT62" i="1"/>
  <c r="AU62" i="1" s="1"/>
  <c r="AT194" i="1"/>
  <c r="AU194" i="1" s="1"/>
  <c r="AT18" i="1"/>
  <c r="AU18" i="1" s="1"/>
  <c r="AT121" i="1"/>
  <c r="AU121" i="1" s="1"/>
  <c r="AT185" i="1"/>
  <c r="AU185" i="1" s="1"/>
  <c r="AT12" i="1"/>
  <c r="AU12" i="1" s="1"/>
  <c r="AT117" i="1"/>
  <c r="AU117" i="1" s="1"/>
  <c r="AT181" i="1"/>
  <c r="AU181" i="1" s="1"/>
  <c r="AT300" i="1"/>
  <c r="AU300" i="1" s="1"/>
  <c r="AT90" i="1"/>
  <c r="AU90" i="1" s="1"/>
  <c r="AT52" i="1"/>
  <c r="AU52" i="1" s="1"/>
  <c r="AT182" i="1"/>
  <c r="AU182" i="1" s="1"/>
  <c r="AT306" i="1"/>
  <c r="AU306" i="1" s="1"/>
  <c r="AT53" i="1"/>
  <c r="AU53" i="1" s="1"/>
  <c r="AT140" i="1"/>
  <c r="AU140" i="1" s="1"/>
  <c r="AT233" i="1"/>
  <c r="AU233" i="1" s="1"/>
  <c r="AT60" i="1"/>
  <c r="AU60" i="1" s="1"/>
  <c r="AT141" i="1"/>
  <c r="AU141" i="1" s="1"/>
  <c r="AT220" i="1"/>
  <c r="AU220" i="1" s="1"/>
  <c r="AT42" i="1"/>
  <c r="AU42" i="1" s="1"/>
  <c r="AT262" i="1"/>
  <c r="AU262" i="1" s="1"/>
  <c r="AT115" i="1"/>
  <c r="AU115" i="1" s="1"/>
  <c r="AT179" i="1"/>
  <c r="AU179" i="1" s="1"/>
  <c r="AT267" i="1"/>
  <c r="AU267" i="1" s="1"/>
  <c r="AT170" i="1"/>
  <c r="AU170" i="1" s="1"/>
  <c r="AT282" i="1"/>
  <c r="AU282" i="1" s="1"/>
  <c r="AT77" i="1"/>
  <c r="AU77" i="1" s="1"/>
  <c r="AT46" i="1"/>
  <c r="AU46" i="1" s="1"/>
  <c r="AT166" i="1"/>
  <c r="AU166" i="1" s="1"/>
  <c r="AT292" i="1"/>
  <c r="AU292" i="1" s="1"/>
  <c r="AT34" i="1"/>
  <c r="AU34" i="1" s="1"/>
  <c r="AT129" i="1"/>
  <c r="AU129" i="1" s="1"/>
  <c r="AT201" i="1"/>
  <c r="AU201" i="1" s="1"/>
  <c r="AT54" i="1"/>
  <c r="AU54" i="1" s="1"/>
  <c r="AT130" i="1"/>
  <c r="AU130" i="1" s="1"/>
  <c r="AT202" i="1"/>
  <c r="AU202" i="1" s="1"/>
  <c r="AT29" i="1"/>
  <c r="AU29" i="1" s="1"/>
  <c r="AT246" i="1"/>
  <c r="AU246" i="1" s="1"/>
  <c r="AT107" i="1"/>
  <c r="AU107" i="1" s="1"/>
  <c r="AT171" i="1"/>
  <c r="AU171" i="1" s="1"/>
  <c r="AT251" i="1"/>
  <c r="AU251" i="1" s="1"/>
  <c r="AT68" i="1"/>
  <c r="AU68" i="1" s="1"/>
  <c r="AT212" i="1"/>
  <c r="AU212" i="1" s="1"/>
  <c r="AT37" i="1"/>
  <c r="AU37" i="1" s="1"/>
  <c r="AT132" i="1"/>
  <c r="AU132" i="1" s="1"/>
  <c r="AT213" i="1"/>
  <c r="AU213" i="1" s="1"/>
  <c r="AT38" i="1"/>
  <c r="AU38" i="1" s="1"/>
  <c r="AT122" i="1"/>
  <c r="AU122" i="1" s="1"/>
  <c r="AT186" i="1"/>
  <c r="AU186" i="1" s="1"/>
  <c r="AT241" i="1"/>
  <c r="AU241" i="1" s="1"/>
  <c r="AT205" i="1"/>
  <c r="AU205" i="1" s="1"/>
  <c r="AT78" i="1"/>
  <c r="AU78" i="1" s="1"/>
  <c r="AT196" i="1"/>
  <c r="AU196" i="1" s="1"/>
  <c r="AT189" i="1"/>
  <c r="AU189" i="1" s="1"/>
  <c r="AT66" i="1"/>
  <c r="AU66" i="1" s="1"/>
  <c r="AT145" i="1"/>
  <c r="AU145" i="1" s="1"/>
  <c r="AT265" i="1"/>
  <c r="AU265" i="1" s="1"/>
  <c r="AT86" i="1"/>
  <c r="AU86" i="1" s="1"/>
  <c r="AT146" i="1"/>
  <c r="AU146" i="1" s="1"/>
  <c r="AT234" i="1"/>
  <c r="AU234" i="1" s="1"/>
  <c r="AT61" i="1"/>
  <c r="AU61" i="1" s="1"/>
  <c r="AT270" i="1"/>
  <c r="AU270" i="1" s="1"/>
  <c r="AT123" i="1"/>
  <c r="AU123" i="1" s="1"/>
  <c r="AT187" i="1"/>
  <c r="AU187" i="1" s="1"/>
  <c r="AT275" i="1"/>
  <c r="AU275" i="1" s="1"/>
  <c r="AT94" i="1"/>
  <c r="AU94" i="1" s="1"/>
  <c r="AT50" i="1"/>
  <c r="AU50" i="1" s="1"/>
  <c r="AT217" i="1"/>
  <c r="AU217" i="1" s="1"/>
  <c r="AT133" i="1"/>
  <c r="AU133" i="1" s="1"/>
  <c r="AT273" i="1"/>
  <c r="AU273" i="1" s="1"/>
  <c r="AT209" i="1"/>
  <c r="AU209" i="1" s="1"/>
  <c r="AT210" i="1"/>
  <c r="AU210" i="1" s="1"/>
  <c r="AT85" i="1"/>
  <c r="AU85" i="1" s="1"/>
  <c r="AT293" i="1"/>
  <c r="AU293" i="1" s="1"/>
  <c r="AT92" i="1"/>
  <c r="AU92" i="1" s="1"/>
  <c r="AT252" i="1"/>
  <c r="AU252" i="1" s="1"/>
  <c r="AT278" i="1"/>
  <c r="AU278" i="1" s="1"/>
  <c r="AT131" i="1"/>
  <c r="AU131" i="1" s="1"/>
  <c r="AT203" i="1"/>
  <c r="AU203" i="1" s="1"/>
  <c r="AT110" i="1"/>
  <c r="AU110" i="1" s="1"/>
  <c r="AT244" i="1"/>
  <c r="AU244" i="1" s="1"/>
  <c r="AT69" i="1"/>
  <c r="AU69" i="1" s="1"/>
  <c r="AT148" i="1"/>
  <c r="AU148" i="1" s="1"/>
  <c r="AT249" i="1"/>
  <c r="AU249" i="1" s="1"/>
  <c r="AT70" i="1"/>
  <c r="AU70" i="1" s="1"/>
  <c r="AT138" i="1"/>
  <c r="AU138" i="1" s="1"/>
  <c r="AT218" i="1"/>
  <c r="AU218" i="1" s="1"/>
  <c r="AT13" i="1"/>
  <c r="AU13" i="1" s="1"/>
  <c r="AT269" i="1"/>
  <c r="AU269" i="1" s="1"/>
  <c r="AT102" i="1"/>
  <c r="AU102" i="1" s="1"/>
  <c r="AT228" i="1"/>
  <c r="AU228" i="1" s="1"/>
  <c r="AT225" i="1"/>
  <c r="AU225" i="1" s="1"/>
  <c r="AT97" i="1"/>
  <c r="AU97" i="1" s="1"/>
  <c r="AT161" i="1"/>
  <c r="AU161" i="1" s="1"/>
  <c r="AT297" i="1"/>
  <c r="AU297" i="1" s="1"/>
  <c r="AT98" i="1"/>
  <c r="AU98" i="1" s="1"/>
  <c r="AT162" i="1"/>
  <c r="AU162" i="1" s="1"/>
  <c r="AT266" i="1"/>
  <c r="AU266" i="1" s="1"/>
  <c r="AT93" i="1"/>
  <c r="AU93" i="1" s="1"/>
  <c r="AT286" i="1"/>
  <c r="AU286" i="1" s="1"/>
  <c r="AT139" i="1"/>
  <c r="AU139" i="1" s="1"/>
  <c r="AT211" i="1"/>
  <c r="AU211" i="1" s="1"/>
  <c r="AT291" i="1"/>
  <c r="AU291" i="1" s="1"/>
  <c r="AT226" i="1"/>
  <c r="AU226" i="1" s="1"/>
  <c r="AT137" i="1"/>
  <c r="AU137" i="1" s="1"/>
  <c r="AT44" i="1"/>
  <c r="AU44" i="1" s="1"/>
  <c r="AT204" i="1"/>
  <c r="AU204" i="1" s="1"/>
  <c r="AT84" i="1"/>
  <c r="AU84" i="1" s="1"/>
  <c r="AT193" i="1"/>
  <c r="AU193" i="1" s="1"/>
  <c r="AT156" i="1"/>
  <c r="AU156" i="1" s="1"/>
  <c r="AT157" i="1"/>
  <c r="AU157" i="1" s="1"/>
  <c r="AT74" i="1"/>
  <c r="AU74" i="1" s="1"/>
  <c r="AT283" i="1"/>
  <c r="AU283" i="1" s="1"/>
  <c r="AT126" i="1"/>
  <c r="AU126" i="1" s="1"/>
  <c r="AT258" i="1"/>
  <c r="AU258" i="1" s="1"/>
  <c r="AT82" i="1"/>
  <c r="AU82" i="1" s="1"/>
  <c r="AT153" i="1"/>
  <c r="AU153" i="1" s="1"/>
  <c r="AT277" i="1"/>
  <c r="AU277" i="1" s="1"/>
  <c r="AT76" i="1"/>
  <c r="AU76" i="1" s="1"/>
  <c r="AT149" i="1"/>
  <c r="AU149" i="1" s="1"/>
  <c r="AT236" i="1"/>
  <c r="AU236" i="1" s="1"/>
  <c r="AT26" i="1"/>
  <c r="AU26" i="1" s="1"/>
  <c r="AT305" i="1"/>
  <c r="AU305" i="1" s="1"/>
  <c r="AT118" i="1"/>
  <c r="AU118" i="1" s="1"/>
  <c r="AT242" i="1"/>
  <c r="AU242" i="1" s="1"/>
  <c r="AT285" i="1"/>
  <c r="AU285" i="1" s="1"/>
  <c r="AT108" i="1"/>
  <c r="AU108" i="1" s="1"/>
  <c r="AT172" i="1"/>
  <c r="AU172" i="1" s="1"/>
  <c r="AT257" i="1"/>
  <c r="AU257" i="1" s="1"/>
  <c r="AT109" i="1"/>
  <c r="AU109" i="1" s="1"/>
  <c r="AT173" i="1"/>
  <c r="AU173" i="1" s="1"/>
  <c r="AT284" i="1"/>
  <c r="AU284" i="1" s="1"/>
  <c r="AT198" i="1"/>
  <c r="AU198" i="1" s="1"/>
  <c r="AT294" i="1"/>
  <c r="AU294" i="1" s="1"/>
  <c r="AT147" i="1"/>
  <c r="AU147" i="1" s="1"/>
  <c r="AT219" i="1"/>
  <c r="AU219" i="1" s="1"/>
  <c r="AT299" i="1"/>
  <c r="AU299" i="1" s="1"/>
  <c r="AT3" i="1"/>
  <c r="AU3" i="1" s="1"/>
  <c r="C310" i="1"/>
  <c r="AU307" i="1" l="1"/>
  <c r="AT307" i="1"/>
</calcChain>
</file>

<file path=xl/sharedStrings.xml><?xml version="1.0" encoding="utf-8"?>
<sst xmlns="http://schemas.openxmlformats.org/spreadsheetml/2006/main" count="2360" uniqueCount="263">
  <si>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</si>
  <si>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</si>
  <si>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</si>
  <si>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</si>
  <si>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</si>
  <si>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</si>
  <si>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</si>
  <si>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</si>
  <si>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</si>
  <si>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</si>
  <si>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</si>
  <si>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</si>
  <si>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</si>
  <si>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</si>
  <si>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</si>
  <si>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</si>
  <si>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</si>
  <si>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</si>
  <si>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</si>
  <si>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</si>
  <si>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</si>
  <si>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</si>
  <si>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</si>
  <si>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</si>
  <si>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</si>
  <si>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</si>
  <si>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</si>
  <si>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</si>
  <si>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</si>
  <si>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</si>
  <si>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</si>
  <si>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</si>
  <si>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</si>
  <si>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</si>
  <si>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</si>
  <si>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</si>
  <si>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</si>
  <si>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SUB-PRIME GRASS STRIP ACRES</t>
  </si>
  <si>
    <t>SUB-PRIME GRASS STRIP DAMAGES</t>
  </si>
  <si>
    <t>PRIME GRASS STRIP ACRES</t>
  </si>
  <si>
    <t>PRIME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</si>
  <si>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</si>
  <si>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</si>
  <si>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</si>
  <si>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</si>
  <si>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</si>
  <si>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</si>
  <si>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</si>
  <si>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</si>
  <si>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</si>
  <si>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</si>
  <si>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</si>
  <si>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</si>
  <si>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</si>
  <si>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</si>
  <si>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</si>
  <si>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</si>
  <si>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</si>
  <si>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04.031.3840</t>
  </si>
  <si>
    <t>BRADLEY J SOBOLIK</t>
  </si>
  <si>
    <t>PO BOX 233</t>
  </si>
  <si>
    <t>HALLOCK MN 56728-0233</t>
  </si>
  <si>
    <t>SWSW</t>
  </si>
  <si>
    <t>31</t>
  </si>
  <si>
    <t>163</t>
  </si>
  <si>
    <t>049</t>
  </si>
  <si>
    <t>SESW</t>
  </si>
  <si>
    <t>BURLINGTON NORTHERN SANTA FE</t>
  </si>
  <si>
    <t>PO BOX 961089</t>
  </si>
  <si>
    <t>FORT WORTH TX 76161-0089</t>
  </si>
  <si>
    <t>09.005.0280</t>
  </si>
  <si>
    <t>JULIE A SNORTLAND</t>
  </si>
  <si>
    <t>3015 HICKORY ST NE</t>
  </si>
  <si>
    <t>FARGO ND 58102-0000</t>
  </si>
  <si>
    <t>05</t>
  </si>
  <si>
    <t>162</t>
  </si>
  <si>
    <t>09.006.0320</t>
  </si>
  <si>
    <t>SWNW</t>
  </si>
  <si>
    <t>06</t>
  </si>
  <si>
    <t>NWNW</t>
  </si>
  <si>
    <t>NENW</t>
  </si>
  <si>
    <t>SENW</t>
  </si>
  <si>
    <t>SWNE</t>
  </si>
  <si>
    <t>09.006.0380</t>
  </si>
  <si>
    <t>RONALD D BALDWIN</t>
  </si>
  <si>
    <t>PO BOX 32</t>
  </si>
  <si>
    <t>HUMBOLDT MN 56731-0000</t>
  </si>
  <si>
    <t>NWSW</t>
  </si>
  <si>
    <t>NESW</t>
  </si>
  <si>
    <t>09.006.0400</t>
  </si>
  <si>
    <t>09.006.0420</t>
  </si>
  <si>
    <t>SWSE</t>
  </si>
  <si>
    <t>NWSE</t>
  </si>
  <si>
    <t>NESE</t>
  </si>
  <si>
    <t>SESE</t>
  </si>
  <si>
    <t>09.007.0440</t>
  </si>
  <si>
    <t>RONALD D &amp; COLETTE BALDWIN</t>
  </si>
  <si>
    <t>HUMBOLDT MN 56731-0032</t>
  </si>
  <si>
    <t>07</t>
  </si>
  <si>
    <t>NWNE</t>
  </si>
  <si>
    <t>NENE</t>
  </si>
  <si>
    <t>09.007.0460</t>
  </si>
  <si>
    <t>DAVID &amp; JULIE LINDEGARD</t>
  </si>
  <si>
    <t>PO BOX 778</t>
  </si>
  <si>
    <t>HALLOCK MN 56728-0778</t>
  </si>
  <si>
    <t>09.007.0465</t>
  </si>
  <si>
    <t>ROBERT J &amp; NOLA J LINDEGARD</t>
  </si>
  <si>
    <t>2257 200TH AVE</t>
  </si>
  <si>
    <t>HALLOCK MN 56728-0000</t>
  </si>
  <si>
    <t>SENE</t>
  </si>
  <si>
    <t>09.007.0470</t>
  </si>
  <si>
    <t>09.007.0475</t>
  </si>
  <si>
    <t>JOEL &amp; LISA LINDEGARD</t>
  </si>
  <si>
    <t>PO BOX 786</t>
  </si>
  <si>
    <t>09.008.0480</t>
  </si>
  <si>
    <t>08</t>
  </si>
  <si>
    <t>09.008.0500</t>
  </si>
  <si>
    <t>09.009.0540</t>
  </si>
  <si>
    <t>JOYCE BERGH</t>
  </si>
  <si>
    <t>PO BOX 668</t>
  </si>
  <si>
    <t>09</t>
  </si>
  <si>
    <t>09.016.1100</t>
  </si>
  <si>
    <t>ELROY BERGH</t>
  </si>
  <si>
    <t>5101 AMBER VALLEY PKWY UNIT 12</t>
  </si>
  <si>
    <t>FARGO ND 58104-0000</t>
  </si>
  <si>
    <t>10</t>
  </si>
  <si>
    <t>16</t>
  </si>
  <si>
    <t>09.017.1210</t>
  </si>
  <si>
    <t>JOANN M HANSON</t>
  </si>
  <si>
    <t>6123 MOONDANCE RD</t>
  </si>
  <si>
    <t>HELENA MT 59601-0000</t>
  </si>
  <si>
    <t>17</t>
  </si>
  <si>
    <t>09.017.1220</t>
  </si>
  <si>
    <t>09.017.1225</t>
  </si>
  <si>
    <t>KATHRYN F RYNNING</t>
  </si>
  <si>
    <t>PO BOX 133</t>
  </si>
  <si>
    <t>KENNEDY MN 56733-0133</t>
  </si>
  <si>
    <t>09.017.1230</t>
  </si>
  <si>
    <t>09.018.1260</t>
  </si>
  <si>
    <t>ZENI TRUST</t>
  </si>
  <si>
    <t>300 2ND AVE S  APT 305</t>
  </si>
  <si>
    <t>MOORHEAD MN 56560-0000</t>
  </si>
  <si>
    <t>18</t>
  </si>
  <si>
    <t>09.018.1320</t>
  </si>
  <si>
    <t>09.018.1340</t>
  </si>
  <si>
    <t>09.018.1360</t>
  </si>
  <si>
    <t>TIM CARLSON</t>
  </si>
  <si>
    <t>11120 VERMILLION RD</t>
  </si>
  <si>
    <t>LONGMONT CO 80504-0000</t>
  </si>
  <si>
    <t>09.018.1380</t>
  </si>
  <si>
    <t>09.019.1400</t>
  </si>
  <si>
    <t>GLENN D PEDERSON</t>
  </si>
  <si>
    <t>2100 DRAPER AVE</t>
  </si>
  <si>
    <t>ROSEVILLE MN 55113-0000</t>
  </si>
  <si>
    <t>19</t>
  </si>
  <si>
    <t>09.019.1420</t>
  </si>
  <si>
    <t>NATHAN A &amp; TRACI A OLSONAWSKI</t>
  </si>
  <si>
    <t>1609 310TH ST</t>
  </si>
  <si>
    <t>09.019.1430</t>
  </si>
  <si>
    <t>MICHAEL &amp; COURTNEY OLSONAWSKI</t>
  </si>
  <si>
    <t>1729 310TH ST</t>
  </si>
  <si>
    <t>09.019.1440</t>
  </si>
  <si>
    <t>RANDALL S &amp; DEBORAH K DEFOE</t>
  </si>
  <si>
    <t>253 WEST RENVILLE</t>
  </si>
  <si>
    <t>PEMBINA ND 58271-0000</t>
  </si>
  <si>
    <t>09.030.3280</t>
  </si>
  <si>
    <t>ERIK E YOUNGGREN</t>
  </si>
  <si>
    <t>2041 308TH ST</t>
  </si>
  <si>
    <t>30</t>
  </si>
  <si>
    <t>09.030.3300</t>
  </si>
  <si>
    <t>MARLYS LINDER HOPKE</t>
  </si>
  <si>
    <t>520 1ST STREET NE APT 267</t>
  </si>
  <si>
    <t>SARTELL MN 56377-0000</t>
  </si>
  <si>
    <t>09.030.3310</t>
  </si>
  <si>
    <t>WILLIAM H &amp; LYNN M MOORE</t>
  </si>
  <si>
    <t>1818 280TH ST</t>
  </si>
  <si>
    <t>11.001.0020</t>
  </si>
  <si>
    <t>BURLEY FAMILY TRUST</t>
  </si>
  <si>
    <t>3003 BROADWAY BVLD W UNI</t>
  </si>
  <si>
    <t>TUCSON AZ 85742-2554</t>
  </si>
  <si>
    <t>01</t>
  </si>
  <si>
    <t>050</t>
  </si>
  <si>
    <t>11.001.0040</t>
  </si>
  <si>
    <t>11.001.0060</t>
  </si>
  <si>
    <t>BALDWIN FAMILY TRUST</t>
  </si>
  <si>
    <t>1046 QUINN CT S</t>
  </si>
  <si>
    <t>GILBERT AZ 85296-0000</t>
  </si>
  <si>
    <t>11.001.0080</t>
  </si>
  <si>
    <t>11.011.0840</t>
  </si>
  <si>
    <t>11</t>
  </si>
  <si>
    <t>11.011.0860</t>
  </si>
  <si>
    <t>LOWELL A JOHNSON</t>
  </si>
  <si>
    <t>4574 LILAC LN N</t>
  </si>
  <si>
    <t>LAKE ELMO MN 55042-8544</t>
  </si>
  <si>
    <t>11.011.0880</t>
  </si>
  <si>
    <t>11.012.0920</t>
  </si>
  <si>
    <t>12</t>
  </si>
  <si>
    <t>11.012.0930</t>
  </si>
  <si>
    <t>11.012.0940</t>
  </si>
  <si>
    <t>11.012.0960</t>
  </si>
  <si>
    <t>11.012.0980</t>
  </si>
  <si>
    <t>11.013.1000</t>
  </si>
  <si>
    <t>13</t>
  </si>
  <si>
    <t>11.013.1005</t>
  </si>
  <si>
    <t>11.013.1010</t>
  </si>
  <si>
    <t>11.013.1015</t>
  </si>
  <si>
    <t>11.014.1020</t>
  </si>
  <si>
    <t>AARON &amp; SKYLER YOUNGGREN</t>
  </si>
  <si>
    <t>3159 170TH AVE</t>
  </si>
  <si>
    <t>14</t>
  </si>
  <si>
    <t>11.014.1030</t>
  </si>
  <si>
    <t>DANIEL L &amp; DIANE L YOUNGGREN</t>
  </si>
  <si>
    <t>722 6TH ST SE</t>
  </si>
  <si>
    <t>11.024.1680</t>
  </si>
  <si>
    <t>24</t>
  </si>
  <si>
    <t>11.024.1690</t>
  </si>
  <si>
    <t>COREY C YOUNGGREN</t>
  </si>
  <si>
    <t>710 4TH ST SE</t>
  </si>
  <si>
    <t>HALLOCK MN 56728-0351</t>
  </si>
  <si>
    <t>11.024.1700</t>
  </si>
  <si>
    <t>11.024.1710</t>
  </si>
  <si>
    <t>11.024.1720</t>
  </si>
  <si>
    <t>11.024.1730</t>
  </si>
  <si>
    <t>BRIAN JENSEN ETAL</t>
  </si>
  <si>
    <t>41439 330TH AVE NW</t>
  </si>
  <si>
    <t>STEPHEN MN 56757-0000</t>
  </si>
  <si>
    <t>11.024.1740</t>
  </si>
  <si>
    <t>JUNE R JEWETT REVOC LIVING TR</t>
  </si>
  <si>
    <t>1425 YORKSHIRE AVE</t>
  </si>
  <si>
    <t>CASPER WY 82609-4418</t>
  </si>
  <si>
    <t>11.025.1760</t>
  </si>
  <si>
    <t>JOHN C MACFARLANE ETAL</t>
  </si>
  <si>
    <t>911 ARLINGTON S</t>
  </si>
  <si>
    <t>FERGUS FALLS MN 56537-3005</t>
  </si>
  <si>
    <t>25</t>
  </si>
  <si>
    <t>USTH 75</t>
  </si>
  <si>
    <t>CSAH 4</t>
  </si>
  <si>
    <t>170TH AVE</t>
  </si>
  <si>
    <t>T-160</t>
  </si>
  <si>
    <t>T-158</t>
  </si>
  <si>
    <t>190TH AVE</t>
  </si>
  <si>
    <t>180TH AVE</t>
  </si>
  <si>
    <t>200TH AVE</t>
  </si>
  <si>
    <t>310TH ST</t>
  </si>
  <si>
    <t>T-161</t>
  </si>
  <si>
    <t>300TH ST</t>
  </si>
  <si>
    <t>TOTAL WATERSHED ACRES:</t>
  </si>
  <si>
    <t>US HWYS</t>
  </si>
  <si>
    <t>KITTSON CTY RDS</t>
  </si>
  <si>
    <t>HAMPDEN TWP RDS</t>
  </si>
  <si>
    <t>HILL TWP RDS</t>
  </si>
  <si>
    <t>CLOW TWP RDS</t>
  </si>
  <si>
    <t>SAINT VINCENT TWP RDS</t>
  </si>
  <si>
    <t>BRAD SCOTT 3920 HIGHWAY 2 WEST</t>
  </si>
  <si>
    <t>BEMIDJI MN 56601</t>
  </si>
  <si>
    <t>KITTSON HWY DEPT. 401 2ND STREET SW</t>
  </si>
  <si>
    <t>HALLOCK MN 56728</t>
  </si>
  <si>
    <t>TRACI OLSONAWSKI 1609 310TH ST</t>
  </si>
  <si>
    <t>MARK WIESE PO BOX 72</t>
  </si>
  <si>
    <t>HUMBOLDT MN 56731</t>
  </si>
  <si>
    <t>NEIL WIESE PO BOX 11</t>
  </si>
  <si>
    <t>TY DIAMOND 2270 310TH ST</t>
  </si>
  <si>
    <t>RAILROADS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</si>
</sst>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15"/>
  <sheetViews>
    <sheetView tabSelected="1" workbookViewId="0">
      <pane xSplit="1" ySplit="2" topLeftCell="B277" activePane="bottomRight" state="frozen"/>
      <selection pane="topRight" activeCell="B1" sqref="B1"/>
      <selection pane="bottomLeft" activeCell="A3" sqref="A3"/>
      <selection pane="bottomRight" activeCell="C294" sqref="C294"/>
    </sheetView>
  </sheetViews>
  <sheetFormatPr defaultRowHeight="15" x14ac:dyDescent="0.25"/>
  <cols>
    <col min="1" max="1" width="14.7109375" style="1" customWidth="1"/>
    <col min="2" max="2" width="35.7109375" style="1" customWidth="1"/>
    <col min="3" max="3" width="30.7109375" style="1" customWidth="1"/>
    <col min="4" max="4" width="25.7109375" style="1" customWidth="1"/>
    <col min="5" max="5" width="20.7109375" style="1" customWidth="1"/>
    <col min="6" max="8" width="9.7109375" style="1" customWidth="1"/>
    <col min="9" max="9" width="17.7109375" style="2" customWidth="1"/>
    <col min="10" max="10" width="17.7109375" style="2" hidden="1" customWidth="1"/>
    <col min="11" max="12" width="17.7109375" style="2" customWidth="1"/>
    <col min="13" max="13" width="20.7109375" style="3" customWidth="1"/>
    <col min="14" max="14" width="13.7109375" style="4" customWidth="1"/>
    <col min="15" max="15" width="13.7109375" style="5" customWidth="1"/>
    <col min="16" max="16" width="13.7109375" style="6" customWidth="1"/>
    <col min="17" max="17" width="13.7109375" style="5" customWidth="1"/>
    <col min="18" max="18" width="13.7109375" style="7" customWidth="1"/>
    <col min="19" max="19" width="13.7109375" style="5" customWidth="1"/>
    <col min="20" max="20" width="13.7109375" style="8" customWidth="1"/>
    <col min="21" max="21" width="13.7109375" style="5" customWidth="1"/>
    <col min="22" max="22" width="17.7109375" style="2" hidden="1" customWidth="1"/>
    <col min="23" max="23" width="17.7109375" style="5" hidden="1" customWidth="1"/>
    <col min="24" max="24" width="17.7109375" style="2" hidden="1" customWidth="1"/>
    <col min="25" max="25" width="17.7109375" style="5" hidden="1" customWidth="1"/>
    <col min="26" max="26" width="17.7109375" style="9" customWidth="1"/>
    <col min="27" max="27" width="17.7109375" style="5" customWidth="1"/>
    <col min="28" max="28" width="17.7109375" style="10" hidden="1" customWidth="1"/>
    <col min="29" max="29" width="17.7109375" style="5" hidden="1" customWidth="1"/>
    <col min="30" max="31" width="17.7109375" style="2" hidden="1" customWidth="1"/>
    <col min="32" max="32" width="17.7109375" style="5" hidden="1" customWidth="1"/>
    <col min="33" max="33" width="17.7109375" style="9" customWidth="1"/>
    <col min="34" max="34" width="17.7109375" style="5" customWidth="1"/>
    <col min="35" max="35" width="19.7109375" style="2" hidden="1" customWidth="1"/>
    <col min="36" max="36" width="19.7109375" style="5" hidden="1" customWidth="1"/>
    <col min="37" max="37" width="17.7109375" style="3" hidden="1" customWidth="1"/>
    <col min="38" max="38" width="17.7109375" style="5" hidden="1" customWidth="1"/>
    <col min="39" max="39" width="17.7109375" style="3" customWidth="1"/>
    <col min="40" max="40" width="17.7109375" style="5" customWidth="1"/>
    <col min="41" max="41" width="17.7109375" style="2" customWidth="1"/>
    <col min="42" max="42" width="17.7109375" style="5" customWidth="1"/>
    <col min="43" max="44" width="17.7109375" style="2" customWidth="1"/>
    <col min="45" max="45" width="17.7109375" style="5" customWidth="1"/>
    <col min="46" max="46" width="17.7109375" style="11" customWidth="1"/>
    <col min="47" max="47" width="17.7109375" style="5" customWidth="1"/>
    <col min="48" max="48" width="13.7109375" style="12" hidden="1" customWidth="1"/>
    <col min="49" max="49" width="13.7109375" style="5" hidden="1" customWidth="1"/>
    <col min="50" max="50" width="13.7109375" style="13" hidden="1" customWidth="1"/>
    <col min="51" max="51" width="13.7109375" style="5" hidden="1" customWidth="1"/>
    <col min="52" max="52" width="13.7109375" style="14" hidden="1" customWidth="1"/>
    <col min="53" max="53" width="13.7109375" style="5" hidden="1" customWidth="1"/>
    <col min="54" max="54" width="13.7109375" style="15" hidden="1" customWidth="1"/>
    <col min="55" max="55" width="13.7109375" style="5" hidden="1" customWidth="1"/>
    <col min="56" max="56" width="13.7109375" style="2" hidden="1" customWidth="1"/>
    <col min="57" max="57" width="13.7109375" style="5" hidden="1" customWidth="1"/>
  </cols>
  <sheetData>
    <row r="1" spans="1:57" x14ac:dyDescent="0.25">
      <c r="AL1" s="5">
        <v>0</v>
      </c>
      <c r="AN1" s="5">
        <v>3100</v>
      </c>
      <c r="AP1" s="5">
        <v>1</v>
      </c>
      <c r="AU1" s="5" t="s">
        <v>0</v>
      </c>
    </row>
    <row r="2" spans="1:57" ht="68.099999999999994" customHeight="1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25">
      <c r="A3" s="1" t="s">
        <v>58</v>
      </c>
      <c r="B3" s="1" t="s">
        <v>59</v>
      </c>
      <c r="C3" s="1" t="s">
        <v>60</v>
      </c>
      <c r="D3" s="1" t="s">
        <v>61</v>
      </c>
      <c r="E3" s="1" t="s">
        <v>62</v>
      </c>
      <c r="F3" s="1" t="s">
        <v>63</v>
      </c>
      <c r="G3" s="1" t="s">
        <v>64</v>
      </c>
      <c r="H3" s="1" t="s">
        <v>65</v>
      </c>
      <c r="I3" s="2">
        <v>25.9</v>
      </c>
      <c r="J3" s="2">
        <f t="shared" ref="J3:J32" si="0">SUM(K3:L3)</f>
        <v>20.05000045709312</v>
      </c>
      <c r="K3" s="2">
        <f t="shared" ref="K3:K64" si="1">SUM(N3,P3,R3,T3,V3,X3,Z3,AB3,AE3,AG3,AI3,AV3,AX3,AZ3,BB3,BD3)</f>
        <v>20.020000457763672</v>
      </c>
      <c r="L3" s="2">
        <f t="shared" ref="L3:L64" si="2">SUM(M3,AD3,AK3,AM3,AO3,AQ3,AR3)</f>
        <v>2.9999999329447743E-2</v>
      </c>
      <c r="N3" s="4">
        <v>8.8400001525878906</v>
      </c>
      <c r="O3" s="5">
        <v>9626.7601661682129</v>
      </c>
      <c r="P3" s="6">
        <v>11.180000305175779</v>
      </c>
      <c r="Q3" s="5">
        <v>10006.100273132321</v>
      </c>
      <c r="AL3" s="5" t="str">
        <f t="shared" ref="AL3:AL64" si="3">IF(AK3&gt;0,AK3*$AL$1,"")</f>
        <v/>
      </c>
      <c r="AM3" s="3">
        <v>1.9999999552965161E-2</v>
      </c>
      <c r="AN3" s="5">
        <f t="shared" ref="AN3:AN64" si="4">IF(AM3&gt;0,AM3*$AN$1,"")</f>
        <v>61.999998614191995</v>
      </c>
      <c r="AP3" s="5" t="str">
        <f t="shared" ref="AP3:AP64" si="5">IF(AO3&gt;0,AO3*$AP$1,"")</f>
        <v/>
      </c>
      <c r="AQ3" s="2">
        <v>9.9999997764825821E-3</v>
      </c>
      <c r="AS3" s="5">
        <f t="shared" ref="AS3" si="6">SUM(O3,Q3,S3,U3,W3,Y3,AA3,AC3,AF3,AH3,AJ3,AW3,AY3,BA3,BC3,BE3)</f>
        <v>19632.860439300533</v>
      </c>
      <c r="AT3" s="11">
        <f>(AS3/$AS$307)*100</f>
        <v>0.4794088299104875</v>
      </c>
      <c r="AU3" s="5">
        <f t="shared" ref="AU3" si="7">(AT3/100)*$AU$1</f>
        <v>479.4088299104875</v>
      </c>
    </row>
    <row r="4" spans="1:57" x14ac:dyDescent="0.25">
      <c r="A4" s="1" t="s">
        <v>58</v>
      </c>
      <c r="B4" s="1" t="s">
        <v>59</v>
      </c>
      <c r="C4" s="1" t="s">
        <v>60</v>
      </c>
      <c r="D4" s="1" t="s">
        <v>61</v>
      </c>
      <c r="E4" s="1" t="s">
        <v>66</v>
      </c>
      <c r="F4" s="1" t="s">
        <v>63</v>
      </c>
      <c r="G4" s="1" t="s">
        <v>64</v>
      </c>
      <c r="H4" s="1" t="s">
        <v>65</v>
      </c>
      <c r="I4" s="2">
        <v>25.9</v>
      </c>
      <c r="J4" s="2">
        <f t="shared" si="0"/>
        <v>0.1800000071525574</v>
      </c>
      <c r="K4" s="2">
        <f t="shared" si="1"/>
        <v>0.1800000071525574</v>
      </c>
      <c r="L4" s="2">
        <f t="shared" si="2"/>
        <v>0</v>
      </c>
      <c r="P4" s="6">
        <v>0.1800000071525574</v>
      </c>
      <c r="Q4" s="5">
        <v>161.10000640153879</v>
      </c>
      <c r="AL4" s="5" t="str">
        <f t="shared" si="3"/>
        <v/>
      </c>
      <c r="AN4" s="5" t="str">
        <f t="shared" si="4"/>
        <v/>
      </c>
      <c r="AP4" s="5" t="str">
        <f t="shared" si="5"/>
        <v/>
      </c>
      <c r="AS4" s="5">
        <f t="shared" ref="AS4:AS67" si="8">SUM(O4,Q4,S4,U4,W4,Y4,AA4,AC4,AF4,AH4,AJ4,AW4,AY4,BA4,BC4,BE4)</f>
        <v>161.10000640153879</v>
      </c>
      <c r="AT4" s="11">
        <f t="shared" ref="AT4:AT67" si="9">(AS4/$AS$307)*100</f>
        <v>3.9338519115090986E-3</v>
      </c>
      <c r="AU4" s="5">
        <f t="shared" ref="AU4:AU67" si="10">(AT4/100)*$AU$1</f>
        <v>3.9338519115090982</v>
      </c>
    </row>
    <row r="5" spans="1:57" x14ac:dyDescent="0.25">
      <c r="A5" s="1" t="s">
        <v>70</v>
      </c>
      <c r="B5" s="1" t="s">
        <v>71</v>
      </c>
      <c r="C5" s="1" t="s">
        <v>72</v>
      </c>
      <c r="D5" s="1" t="s">
        <v>73</v>
      </c>
      <c r="E5" s="1" t="s">
        <v>62</v>
      </c>
      <c r="F5" s="1" t="s">
        <v>74</v>
      </c>
      <c r="G5" s="1" t="s">
        <v>75</v>
      </c>
      <c r="H5" s="1" t="s">
        <v>65</v>
      </c>
      <c r="I5" s="2">
        <v>6.3</v>
      </c>
      <c r="J5" s="2">
        <f t="shared" si="0"/>
        <v>5.840000182390213</v>
      </c>
      <c r="K5" s="2">
        <f t="shared" si="1"/>
        <v>5.840000182390213</v>
      </c>
      <c r="L5" s="2">
        <f t="shared" si="2"/>
        <v>0</v>
      </c>
      <c r="R5" s="7">
        <v>0.27000001072883612</v>
      </c>
      <c r="S5" s="5">
        <v>116.910004645586</v>
      </c>
      <c r="T5" s="8">
        <v>5.570000171661377</v>
      </c>
      <c r="U5" s="5">
        <v>724.100022315979</v>
      </c>
      <c r="AL5" s="5" t="str">
        <f t="shared" si="3"/>
        <v/>
      </c>
      <c r="AN5" s="5" t="str">
        <f t="shared" si="4"/>
        <v/>
      </c>
      <c r="AP5" s="5" t="str">
        <f t="shared" si="5"/>
        <v/>
      </c>
      <c r="AS5" s="5">
        <f t="shared" si="8"/>
        <v>841.01002696156502</v>
      </c>
      <c r="AT5" s="11">
        <f t="shared" si="9"/>
        <v>2.0536367291723891E-2</v>
      </c>
      <c r="AU5" s="5">
        <f t="shared" si="10"/>
        <v>20.536367291723892</v>
      </c>
    </row>
    <row r="6" spans="1:57" x14ac:dyDescent="0.25">
      <c r="A6" s="1" t="s">
        <v>76</v>
      </c>
      <c r="B6" s="1" t="s">
        <v>59</v>
      </c>
      <c r="C6" s="1" t="s">
        <v>60</v>
      </c>
      <c r="D6" s="1" t="s">
        <v>61</v>
      </c>
      <c r="E6" s="1" t="s">
        <v>62</v>
      </c>
      <c r="F6" s="1" t="s">
        <v>63</v>
      </c>
      <c r="G6" s="1" t="s">
        <v>64</v>
      </c>
      <c r="H6" s="1" t="s">
        <v>65</v>
      </c>
      <c r="I6" s="2">
        <v>153.19999999999999</v>
      </c>
      <c r="J6" s="2">
        <f t="shared" si="0"/>
        <v>8.9999997988343239E-2</v>
      </c>
      <c r="K6" s="2">
        <f t="shared" si="1"/>
        <v>8.9999997988343239E-2</v>
      </c>
      <c r="L6" s="2">
        <f t="shared" si="2"/>
        <v>0</v>
      </c>
      <c r="N6" s="4">
        <v>6.9999998435378075E-2</v>
      </c>
      <c r="O6" s="5">
        <v>76.229998296126723</v>
      </c>
      <c r="P6" s="6">
        <v>9.9999997764825821E-3</v>
      </c>
      <c r="Q6" s="5">
        <v>8.949999799951911</v>
      </c>
      <c r="Z6" s="9">
        <v>9.9999997764825821E-3</v>
      </c>
      <c r="AA6" s="5">
        <v>0.62919998593628412</v>
      </c>
      <c r="AL6" s="5" t="str">
        <f t="shared" si="3"/>
        <v/>
      </c>
      <c r="AN6" s="5" t="str">
        <f t="shared" si="4"/>
        <v/>
      </c>
      <c r="AP6" s="5" t="str">
        <f t="shared" si="5"/>
        <v/>
      </c>
      <c r="AS6" s="5">
        <f t="shared" si="8"/>
        <v>85.809198082014916</v>
      </c>
      <c r="AT6" s="11">
        <f t="shared" si="9"/>
        <v>2.0953486312013762E-3</v>
      </c>
      <c r="AU6" s="5">
        <f t="shared" si="10"/>
        <v>2.095348631201376</v>
      </c>
    </row>
    <row r="7" spans="1:57" x14ac:dyDescent="0.25">
      <c r="A7" s="1" t="s">
        <v>76</v>
      </c>
      <c r="B7" s="1" t="s">
        <v>59</v>
      </c>
      <c r="C7" s="1" t="s">
        <v>60</v>
      </c>
      <c r="D7" s="1" t="s">
        <v>61</v>
      </c>
      <c r="E7" s="1" t="s">
        <v>77</v>
      </c>
      <c r="F7" s="1" t="s">
        <v>78</v>
      </c>
      <c r="G7" s="1" t="s">
        <v>75</v>
      </c>
      <c r="H7" s="1" t="s">
        <v>65</v>
      </c>
      <c r="I7" s="2">
        <v>153.19999999999999</v>
      </c>
      <c r="J7" s="2">
        <f t="shared" si="0"/>
        <v>38.489999234676361</v>
      </c>
      <c r="K7" s="2">
        <f t="shared" si="1"/>
        <v>36.959999263286591</v>
      </c>
      <c r="L7" s="2">
        <f t="shared" si="2"/>
        <v>1.5299999713897705</v>
      </c>
      <c r="N7" s="4">
        <v>12.789999961853029</v>
      </c>
      <c r="O7" s="5">
        <v>13928.30995845795</v>
      </c>
      <c r="P7" s="6">
        <v>23.219999313354489</v>
      </c>
      <c r="Q7" s="5">
        <v>20781.899385452271</v>
      </c>
      <c r="R7" s="7">
        <v>0.94999998807907104</v>
      </c>
      <c r="S7" s="5">
        <v>411.34999483823782</v>
      </c>
      <c r="AL7" s="5" t="str">
        <f t="shared" si="3"/>
        <v/>
      </c>
      <c r="AM7" s="3">
        <v>0.52999997138977051</v>
      </c>
      <c r="AN7" s="5">
        <f t="shared" si="4"/>
        <v>1642.9999113082886</v>
      </c>
      <c r="AP7" s="5" t="str">
        <f t="shared" si="5"/>
        <v/>
      </c>
      <c r="AQ7" s="2">
        <v>1</v>
      </c>
      <c r="AS7" s="5">
        <f t="shared" si="8"/>
        <v>35121.559338748455</v>
      </c>
      <c r="AT7" s="11">
        <f t="shared" si="9"/>
        <v>0.85762264338802729</v>
      </c>
      <c r="AU7" s="5">
        <f t="shared" si="10"/>
        <v>857.62264338802731</v>
      </c>
    </row>
    <row r="8" spans="1:57" x14ac:dyDescent="0.25">
      <c r="A8" s="1" t="s">
        <v>76</v>
      </c>
      <c r="B8" s="1" t="s">
        <v>59</v>
      </c>
      <c r="C8" s="1" t="s">
        <v>60</v>
      </c>
      <c r="D8" s="1" t="s">
        <v>61</v>
      </c>
      <c r="E8" s="1" t="s">
        <v>79</v>
      </c>
      <c r="F8" s="1" t="s">
        <v>78</v>
      </c>
      <c r="G8" s="1" t="s">
        <v>75</v>
      </c>
      <c r="H8" s="1" t="s">
        <v>65</v>
      </c>
      <c r="I8" s="2">
        <v>153.19999999999999</v>
      </c>
      <c r="J8" s="2">
        <f t="shared" si="0"/>
        <v>34.779998719245192</v>
      </c>
      <c r="K8" s="2">
        <f t="shared" si="1"/>
        <v>33.589998710900545</v>
      </c>
      <c r="L8" s="2">
        <f t="shared" si="2"/>
        <v>1.1900000083446503</v>
      </c>
      <c r="N8" s="4">
        <v>8.4499995801597834</v>
      </c>
      <c r="O8" s="5">
        <v>9202.0495427940041</v>
      </c>
      <c r="P8" s="6">
        <v>19.20999908447266</v>
      </c>
      <c r="Q8" s="5">
        <v>17192.949180603031</v>
      </c>
      <c r="R8" s="7">
        <v>3.4200000762939449</v>
      </c>
      <c r="S8" s="5">
        <v>1480.8600330352781</v>
      </c>
      <c r="T8" s="8">
        <v>1.799999952316284</v>
      </c>
      <c r="U8" s="5">
        <v>233.99999380111689</v>
      </c>
      <c r="Z8" s="9">
        <v>0.71000001765787601</v>
      </c>
      <c r="AA8" s="5">
        <v>43.815201076939701</v>
      </c>
      <c r="AL8" s="5" t="str">
        <f t="shared" si="3"/>
        <v/>
      </c>
      <c r="AM8" s="3">
        <v>0.46000000834465032</v>
      </c>
      <c r="AN8" s="5">
        <f t="shared" si="4"/>
        <v>1426.0000258684161</v>
      </c>
      <c r="AP8" s="5" t="str">
        <f t="shared" si="5"/>
        <v/>
      </c>
      <c r="AQ8" s="2">
        <v>0.73</v>
      </c>
      <c r="AS8" s="5">
        <f t="shared" si="8"/>
        <v>28153.673951310371</v>
      </c>
      <c r="AT8" s="11">
        <f t="shared" si="9"/>
        <v>0.68747597571981434</v>
      </c>
      <c r="AU8" s="5">
        <f t="shared" si="10"/>
        <v>687.4759757198143</v>
      </c>
    </row>
    <row r="9" spans="1:57" x14ac:dyDescent="0.25">
      <c r="A9" s="1" t="s">
        <v>76</v>
      </c>
      <c r="B9" s="1" t="s">
        <v>59</v>
      </c>
      <c r="C9" s="1" t="s">
        <v>60</v>
      </c>
      <c r="D9" s="1" t="s">
        <v>61</v>
      </c>
      <c r="E9" s="1" t="s">
        <v>80</v>
      </c>
      <c r="F9" s="1" t="s">
        <v>78</v>
      </c>
      <c r="G9" s="1" t="s">
        <v>75</v>
      </c>
      <c r="H9" s="1" t="s">
        <v>65</v>
      </c>
      <c r="I9" s="2">
        <v>153.19999999999999</v>
      </c>
      <c r="J9" s="2">
        <f t="shared" si="0"/>
        <v>19.200000047683716</v>
      </c>
      <c r="K9" s="2">
        <f t="shared" si="1"/>
        <v>19.200000047683716</v>
      </c>
      <c r="L9" s="2">
        <f t="shared" si="2"/>
        <v>0</v>
      </c>
      <c r="P9" s="6">
        <v>6.7699999809265137</v>
      </c>
      <c r="Q9" s="5">
        <v>6059.1499829292297</v>
      </c>
      <c r="R9" s="7">
        <v>8.630000114440918</v>
      </c>
      <c r="S9" s="5">
        <v>3736.790049552917</v>
      </c>
      <c r="T9" s="8">
        <v>3.7999999523162842</v>
      </c>
      <c r="U9" s="5">
        <v>493.99999380111689</v>
      </c>
      <c r="AL9" s="5" t="str">
        <f t="shared" si="3"/>
        <v/>
      </c>
      <c r="AN9" s="5" t="str">
        <f t="shared" si="4"/>
        <v/>
      </c>
      <c r="AP9" s="5" t="str">
        <f t="shared" si="5"/>
        <v/>
      </c>
      <c r="AS9" s="5">
        <f t="shared" si="8"/>
        <v>10289.940026283264</v>
      </c>
      <c r="AT9" s="11">
        <f t="shared" si="9"/>
        <v>0.25126690647556515</v>
      </c>
      <c r="AU9" s="5">
        <f t="shared" si="10"/>
        <v>251.26690647556518</v>
      </c>
    </row>
    <row r="10" spans="1:57" x14ac:dyDescent="0.25">
      <c r="A10" s="1" t="s">
        <v>76</v>
      </c>
      <c r="B10" s="1" t="s">
        <v>59</v>
      </c>
      <c r="C10" s="1" t="s">
        <v>60</v>
      </c>
      <c r="D10" s="1" t="s">
        <v>61</v>
      </c>
      <c r="E10" s="1" t="s">
        <v>81</v>
      </c>
      <c r="F10" s="1" t="s">
        <v>78</v>
      </c>
      <c r="G10" s="1" t="s">
        <v>75</v>
      </c>
      <c r="H10" s="1" t="s">
        <v>65</v>
      </c>
      <c r="I10" s="2">
        <v>153.19999999999999</v>
      </c>
      <c r="J10" s="2">
        <f t="shared" si="0"/>
        <v>42.859999656677246</v>
      </c>
      <c r="K10" s="2">
        <f t="shared" si="1"/>
        <v>42.859999656677246</v>
      </c>
      <c r="L10" s="2">
        <f t="shared" si="2"/>
        <v>0</v>
      </c>
      <c r="N10" s="4">
        <v>2.1800000667572021</v>
      </c>
      <c r="O10" s="5">
        <v>2374.0200726985931</v>
      </c>
      <c r="P10" s="6">
        <v>27.5</v>
      </c>
      <c r="Q10" s="5">
        <v>24612.5</v>
      </c>
      <c r="R10" s="7">
        <v>12.14999961853027</v>
      </c>
      <c r="S10" s="5">
        <v>5260.9498348236084</v>
      </c>
      <c r="T10" s="8">
        <v>1.029999971389771</v>
      </c>
      <c r="U10" s="5">
        <v>133.89999628067019</v>
      </c>
      <c r="AL10" s="5" t="str">
        <f t="shared" si="3"/>
        <v/>
      </c>
      <c r="AN10" s="5" t="str">
        <f t="shared" si="4"/>
        <v/>
      </c>
      <c r="AP10" s="5" t="str">
        <f t="shared" si="5"/>
        <v/>
      </c>
      <c r="AS10" s="5">
        <f t="shared" si="8"/>
        <v>32381.369903802872</v>
      </c>
      <c r="AT10" s="11">
        <f t="shared" si="9"/>
        <v>0.79071079349219298</v>
      </c>
      <c r="AU10" s="5">
        <f t="shared" si="10"/>
        <v>790.71079349219303</v>
      </c>
    </row>
    <row r="11" spans="1:57" x14ac:dyDescent="0.25">
      <c r="A11" s="1" t="s">
        <v>76</v>
      </c>
      <c r="B11" s="1" t="s">
        <v>59</v>
      </c>
      <c r="C11" s="1" t="s">
        <v>60</v>
      </c>
      <c r="D11" s="1" t="s">
        <v>61</v>
      </c>
      <c r="E11" s="1" t="s">
        <v>82</v>
      </c>
      <c r="F11" s="1" t="s">
        <v>78</v>
      </c>
      <c r="G11" s="1" t="s">
        <v>75</v>
      </c>
      <c r="H11" s="1" t="s">
        <v>65</v>
      </c>
      <c r="I11" s="2">
        <v>153.19999999999999</v>
      </c>
      <c r="J11" s="2">
        <f t="shared" si="0"/>
        <v>7.1899998281151056</v>
      </c>
      <c r="K11" s="2">
        <f t="shared" si="1"/>
        <v>7.1899998281151056</v>
      </c>
      <c r="L11" s="2">
        <f t="shared" si="2"/>
        <v>0</v>
      </c>
      <c r="P11" s="6">
        <v>9.9999997764825821E-3</v>
      </c>
      <c r="Q11" s="5">
        <v>8.949999799951911</v>
      </c>
      <c r="R11" s="7">
        <v>5.179999828338623</v>
      </c>
      <c r="S11" s="5">
        <v>2242.9399256706238</v>
      </c>
      <c r="T11" s="8">
        <v>2</v>
      </c>
      <c r="U11" s="5">
        <v>260</v>
      </c>
      <c r="AL11" s="5" t="str">
        <f t="shared" si="3"/>
        <v/>
      </c>
      <c r="AN11" s="5" t="str">
        <f t="shared" si="4"/>
        <v/>
      </c>
      <c r="AP11" s="5" t="str">
        <f t="shared" si="5"/>
        <v/>
      </c>
      <c r="AS11" s="5">
        <f t="shared" si="8"/>
        <v>2511.8899254705757</v>
      </c>
      <c r="AT11" s="11">
        <f t="shared" si="9"/>
        <v>6.133707381850536E-2</v>
      </c>
      <c r="AU11" s="5">
        <f t="shared" si="10"/>
        <v>61.33707381850536</v>
      </c>
    </row>
    <row r="12" spans="1:57" x14ac:dyDescent="0.25">
      <c r="A12" s="1" t="s">
        <v>83</v>
      </c>
      <c r="B12" s="1" t="s">
        <v>84</v>
      </c>
      <c r="C12" s="1" t="s">
        <v>85</v>
      </c>
      <c r="D12" s="1" t="s">
        <v>86</v>
      </c>
      <c r="E12" s="1" t="s">
        <v>87</v>
      </c>
      <c r="F12" s="1" t="s">
        <v>78</v>
      </c>
      <c r="G12" s="1" t="s">
        <v>75</v>
      </c>
      <c r="H12" s="1" t="s">
        <v>65</v>
      </c>
      <c r="I12" s="2">
        <v>78.099999999999994</v>
      </c>
      <c r="J12" s="2">
        <f t="shared" si="0"/>
        <v>36.980000257492073</v>
      </c>
      <c r="K12" s="2">
        <f t="shared" si="1"/>
        <v>35.260000228881843</v>
      </c>
      <c r="L12" s="2">
        <f t="shared" si="2"/>
        <v>1.720000028610229</v>
      </c>
      <c r="N12" s="4">
        <v>17.229999542236332</v>
      </c>
      <c r="O12" s="5">
        <v>18763.469501495361</v>
      </c>
      <c r="P12" s="6">
        <v>18.030000686645511</v>
      </c>
      <c r="Q12" s="5">
        <v>16136.850614547729</v>
      </c>
      <c r="AL12" s="5" t="str">
        <f t="shared" si="3"/>
        <v/>
      </c>
      <c r="AM12" s="3">
        <v>0.5</v>
      </c>
      <c r="AN12" s="5">
        <f t="shared" si="4"/>
        <v>1550</v>
      </c>
      <c r="AP12" s="5" t="str">
        <f t="shared" si="5"/>
        <v/>
      </c>
      <c r="AQ12" s="2">
        <v>1.220000028610229</v>
      </c>
      <c r="AS12" s="5">
        <f t="shared" si="8"/>
        <v>34900.320116043091</v>
      </c>
      <c r="AT12" s="11">
        <f t="shared" si="9"/>
        <v>0.85222027029953096</v>
      </c>
      <c r="AU12" s="5">
        <f t="shared" si="10"/>
        <v>852.22027029953085</v>
      </c>
    </row>
    <row r="13" spans="1:57" x14ac:dyDescent="0.25">
      <c r="A13" s="1" t="s">
        <v>83</v>
      </c>
      <c r="B13" s="1" t="s">
        <v>84</v>
      </c>
      <c r="C13" s="1" t="s">
        <v>85</v>
      </c>
      <c r="D13" s="1" t="s">
        <v>86</v>
      </c>
      <c r="E13" s="1" t="s">
        <v>77</v>
      </c>
      <c r="F13" s="1" t="s">
        <v>78</v>
      </c>
      <c r="G13" s="1" t="s">
        <v>75</v>
      </c>
      <c r="H13" s="1" t="s">
        <v>65</v>
      </c>
      <c r="I13" s="2">
        <v>78.099999999999994</v>
      </c>
      <c r="J13" s="2">
        <f t="shared" si="0"/>
        <v>8.0000000074505806E-2</v>
      </c>
      <c r="K13" s="2">
        <f t="shared" si="1"/>
        <v>8.0000000074505806E-2</v>
      </c>
      <c r="L13" s="2">
        <f t="shared" si="2"/>
        <v>0</v>
      </c>
      <c r="N13" s="4">
        <v>2.999999932944775E-2</v>
      </c>
      <c r="O13" s="5">
        <v>32.669999269768603</v>
      </c>
      <c r="P13" s="6">
        <v>5.000000074505806E-2</v>
      </c>
      <c r="Q13" s="5">
        <v>44.750000666826963</v>
      </c>
      <c r="AL13" s="5" t="str">
        <f t="shared" si="3"/>
        <v/>
      </c>
      <c r="AN13" s="5" t="str">
        <f t="shared" si="4"/>
        <v/>
      </c>
      <c r="AP13" s="5" t="str">
        <f t="shared" si="5"/>
        <v/>
      </c>
      <c r="AS13" s="5">
        <f t="shared" si="8"/>
        <v>77.419999936595559</v>
      </c>
      <c r="AT13" s="11">
        <f t="shared" si="9"/>
        <v>1.8904953608785307E-3</v>
      </c>
      <c r="AU13" s="5">
        <f t="shared" si="10"/>
        <v>1.8904953608785309</v>
      </c>
    </row>
    <row r="14" spans="1:57" x14ac:dyDescent="0.25">
      <c r="A14" s="1" t="s">
        <v>83</v>
      </c>
      <c r="B14" s="1" t="s">
        <v>84</v>
      </c>
      <c r="C14" s="1" t="s">
        <v>85</v>
      </c>
      <c r="D14" s="1" t="s">
        <v>86</v>
      </c>
      <c r="E14" s="1" t="s">
        <v>81</v>
      </c>
      <c r="F14" s="1" t="s">
        <v>78</v>
      </c>
      <c r="G14" s="1" t="s">
        <v>75</v>
      </c>
      <c r="H14" s="1" t="s">
        <v>65</v>
      </c>
      <c r="I14" s="2">
        <v>78.099999999999994</v>
      </c>
      <c r="J14" s="2">
        <f t="shared" si="0"/>
        <v>0.10000000149011611</v>
      </c>
      <c r="K14" s="2">
        <f t="shared" si="1"/>
        <v>0.10000000149011611</v>
      </c>
      <c r="L14" s="2">
        <f t="shared" si="2"/>
        <v>0</v>
      </c>
      <c r="P14" s="6">
        <v>0.10000000149011611</v>
      </c>
      <c r="Q14" s="5">
        <v>89.500001333653927</v>
      </c>
      <c r="AL14" s="5" t="str">
        <f t="shared" si="3"/>
        <v/>
      </c>
      <c r="AN14" s="5" t="str">
        <f t="shared" si="4"/>
        <v/>
      </c>
      <c r="AP14" s="5" t="str">
        <f t="shared" si="5"/>
        <v/>
      </c>
      <c r="AS14" s="5">
        <f t="shared" si="8"/>
        <v>89.500001333653927</v>
      </c>
      <c r="AT14" s="11">
        <f t="shared" si="9"/>
        <v>2.1854732298949081E-3</v>
      </c>
      <c r="AU14" s="5">
        <f t="shared" si="10"/>
        <v>2.185473229894908</v>
      </c>
    </row>
    <row r="15" spans="1:57" x14ac:dyDescent="0.25">
      <c r="A15" s="1" t="s">
        <v>83</v>
      </c>
      <c r="B15" s="1" t="s">
        <v>84</v>
      </c>
      <c r="C15" s="1" t="s">
        <v>85</v>
      </c>
      <c r="D15" s="1" t="s">
        <v>86</v>
      </c>
      <c r="E15" s="1" t="s">
        <v>88</v>
      </c>
      <c r="F15" s="1" t="s">
        <v>78</v>
      </c>
      <c r="G15" s="1" t="s">
        <v>75</v>
      </c>
      <c r="H15" s="1" t="s">
        <v>65</v>
      </c>
      <c r="I15" s="2">
        <v>78.099999999999994</v>
      </c>
      <c r="J15" s="2">
        <f t="shared" si="0"/>
        <v>39.999998569488518</v>
      </c>
      <c r="K15" s="2">
        <f t="shared" si="1"/>
        <v>39.999998569488518</v>
      </c>
      <c r="L15" s="2">
        <f t="shared" si="2"/>
        <v>0</v>
      </c>
      <c r="N15" s="4">
        <v>2.369999885559082</v>
      </c>
      <c r="O15" s="5">
        <v>2580.9299999999998</v>
      </c>
      <c r="P15" s="6">
        <v>35.439998626708977</v>
      </c>
      <c r="Q15" s="5">
        <v>31718.799999999999</v>
      </c>
      <c r="R15" s="7">
        <v>2.190000057220459</v>
      </c>
      <c r="S15" s="5">
        <v>948.27</v>
      </c>
      <c r="AL15" s="5" t="str">
        <f t="shared" si="3"/>
        <v/>
      </c>
      <c r="AN15" s="5" t="str">
        <f t="shared" si="4"/>
        <v/>
      </c>
      <c r="AP15" s="5" t="str">
        <f t="shared" si="5"/>
        <v/>
      </c>
      <c r="AS15" s="5">
        <f t="shared" si="8"/>
        <v>35247.999999999993</v>
      </c>
      <c r="AT15" s="11">
        <f t="shared" si="9"/>
        <v>0.86071015932342143</v>
      </c>
      <c r="AU15" s="5">
        <f t="shared" si="10"/>
        <v>860.71015932342141</v>
      </c>
    </row>
    <row r="16" spans="1:57" x14ac:dyDescent="0.25">
      <c r="A16" s="1" t="s">
        <v>89</v>
      </c>
      <c r="B16" s="1" t="s">
        <v>84</v>
      </c>
      <c r="C16" s="1" t="s">
        <v>85</v>
      </c>
      <c r="D16" s="1" t="s">
        <v>86</v>
      </c>
      <c r="E16" s="1" t="s">
        <v>62</v>
      </c>
      <c r="F16" s="1" t="s">
        <v>78</v>
      </c>
      <c r="G16" s="1" t="s">
        <v>75</v>
      </c>
      <c r="H16" s="1" t="s">
        <v>65</v>
      </c>
      <c r="I16" s="2">
        <v>76.8</v>
      </c>
      <c r="J16" s="2">
        <f t="shared" si="0"/>
        <v>36.910000205039978</v>
      </c>
      <c r="K16" s="2">
        <f t="shared" si="1"/>
        <v>34.970000267028809</v>
      </c>
      <c r="L16" s="2">
        <f t="shared" si="2"/>
        <v>1.9399999380111699</v>
      </c>
      <c r="N16" s="4">
        <v>12.72000026702881</v>
      </c>
      <c r="O16" s="5">
        <v>13852.08</v>
      </c>
      <c r="P16" s="6">
        <v>22.25</v>
      </c>
      <c r="Q16" s="5">
        <v>19913.75</v>
      </c>
      <c r="AL16" s="5" t="str">
        <f t="shared" si="3"/>
        <v/>
      </c>
      <c r="AM16" s="3">
        <v>0.50999999046325684</v>
      </c>
      <c r="AN16" s="5">
        <f t="shared" si="4"/>
        <v>1580.9999704360962</v>
      </c>
      <c r="AP16" s="5" t="str">
        <f t="shared" si="5"/>
        <v/>
      </c>
      <c r="AQ16" s="2">
        <v>1.429999947547913</v>
      </c>
      <c r="AS16" s="5">
        <f t="shared" si="8"/>
        <v>33765.83</v>
      </c>
      <c r="AT16" s="11">
        <f t="shared" si="9"/>
        <v>0.82451750224090925</v>
      </c>
      <c r="AU16" s="5">
        <f t="shared" si="10"/>
        <v>824.51750224090927</v>
      </c>
    </row>
    <row r="17" spans="1:47" x14ac:dyDescent="0.25">
      <c r="A17" s="1" t="s">
        <v>89</v>
      </c>
      <c r="B17" s="1" t="s">
        <v>84</v>
      </c>
      <c r="C17" s="1" t="s">
        <v>85</v>
      </c>
      <c r="D17" s="1" t="s">
        <v>86</v>
      </c>
      <c r="E17" s="1" t="s">
        <v>87</v>
      </c>
      <c r="F17" s="1" t="s">
        <v>78</v>
      </c>
      <c r="G17" s="1" t="s">
        <v>75</v>
      </c>
      <c r="H17" s="1" t="s">
        <v>65</v>
      </c>
      <c r="I17" s="2">
        <v>76.8</v>
      </c>
      <c r="J17" s="2">
        <f t="shared" si="0"/>
        <v>9.0000003576278687E-2</v>
      </c>
      <c r="K17" s="2">
        <f t="shared" si="1"/>
        <v>9.0000003576278687E-2</v>
      </c>
      <c r="L17" s="2">
        <f t="shared" si="2"/>
        <v>0</v>
      </c>
      <c r="N17" s="4">
        <v>9.0000003576278687E-2</v>
      </c>
      <c r="O17" s="5">
        <v>98.009999999999991</v>
      </c>
      <c r="AL17" s="5" t="str">
        <f t="shared" si="3"/>
        <v/>
      </c>
      <c r="AN17" s="5" t="str">
        <f t="shared" si="4"/>
        <v/>
      </c>
      <c r="AP17" s="5" t="str">
        <f t="shared" si="5"/>
        <v/>
      </c>
      <c r="AS17" s="5">
        <f t="shared" si="8"/>
        <v>98.009999999999991</v>
      </c>
      <c r="AT17" s="11">
        <f t="shared" si="9"/>
        <v>2.3932762912871239E-3</v>
      </c>
      <c r="AU17" s="5">
        <f t="shared" si="10"/>
        <v>2.3932762912871239</v>
      </c>
    </row>
    <row r="18" spans="1:47" x14ac:dyDescent="0.25">
      <c r="A18" s="1" t="s">
        <v>89</v>
      </c>
      <c r="B18" s="1" t="s">
        <v>84</v>
      </c>
      <c r="C18" s="1" t="s">
        <v>85</v>
      </c>
      <c r="D18" s="1" t="s">
        <v>86</v>
      </c>
      <c r="E18" s="1" t="s">
        <v>88</v>
      </c>
      <c r="F18" s="1" t="s">
        <v>78</v>
      </c>
      <c r="G18" s="1" t="s">
        <v>75</v>
      </c>
      <c r="H18" s="1" t="s">
        <v>65</v>
      </c>
      <c r="I18" s="2">
        <v>76.8</v>
      </c>
      <c r="J18" s="2">
        <f t="shared" si="0"/>
        <v>9.999999962747097E-2</v>
      </c>
      <c r="K18" s="2">
        <f t="shared" si="1"/>
        <v>9.999999962747097E-2</v>
      </c>
      <c r="L18" s="2">
        <f t="shared" si="2"/>
        <v>0</v>
      </c>
      <c r="N18" s="4">
        <v>7.0000000298023224E-2</v>
      </c>
      <c r="O18" s="5">
        <v>76.23</v>
      </c>
      <c r="P18" s="6">
        <v>2.999999932944775E-2</v>
      </c>
      <c r="Q18" s="5">
        <v>26.85</v>
      </c>
      <c r="AL18" s="5" t="str">
        <f t="shared" si="3"/>
        <v/>
      </c>
      <c r="AN18" s="5" t="str">
        <f t="shared" si="4"/>
        <v/>
      </c>
      <c r="AP18" s="5" t="str">
        <f t="shared" si="5"/>
        <v/>
      </c>
      <c r="AS18" s="5">
        <f t="shared" si="8"/>
        <v>103.08000000000001</v>
      </c>
      <c r="AT18" s="11">
        <f t="shared" si="9"/>
        <v>2.5170790746441873E-3</v>
      </c>
      <c r="AU18" s="5">
        <f t="shared" si="10"/>
        <v>2.5170790746441871</v>
      </c>
    </row>
    <row r="19" spans="1:47" x14ac:dyDescent="0.25">
      <c r="A19" s="1" t="s">
        <v>89</v>
      </c>
      <c r="B19" s="1" t="s">
        <v>84</v>
      </c>
      <c r="C19" s="1" t="s">
        <v>85</v>
      </c>
      <c r="D19" s="1" t="s">
        <v>86</v>
      </c>
      <c r="E19" s="1" t="s">
        <v>66</v>
      </c>
      <c r="F19" s="1" t="s">
        <v>78</v>
      </c>
      <c r="G19" s="1" t="s">
        <v>75</v>
      </c>
      <c r="H19" s="1" t="s">
        <v>65</v>
      </c>
      <c r="I19" s="2">
        <v>76.8</v>
      </c>
      <c r="J19" s="2">
        <f t="shared" si="0"/>
        <v>39.699999332427979</v>
      </c>
      <c r="K19" s="2">
        <f t="shared" si="1"/>
        <v>39.699999332427979</v>
      </c>
      <c r="L19" s="2">
        <f t="shared" si="2"/>
        <v>0</v>
      </c>
      <c r="N19" s="4">
        <v>5.8400001525878906</v>
      </c>
      <c r="O19" s="5">
        <v>6359.76</v>
      </c>
      <c r="P19" s="6">
        <v>31.45999908447266</v>
      </c>
      <c r="Q19" s="5">
        <v>28156.7</v>
      </c>
      <c r="R19" s="7">
        <v>2.4000000953674321</v>
      </c>
      <c r="S19" s="5">
        <v>1039.2</v>
      </c>
      <c r="AL19" s="5" t="str">
        <f t="shared" si="3"/>
        <v/>
      </c>
      <c r="AN19" s="5" t="str">
        <f t="shared" si="4"/>
        <v/>
      </c>
      <c r="AP19" s="5" t="str">
        <f t="shared" si="5"/>
        <v/>
      </c>
      <c r="AS19" s="5">
        <f t="shared" si="8"/>
        <v>35555.659999999996</v>
      </c>
      <c r="AT19" s="11">
        <f t="shared" si="9"/>
        <v>0.86822281500934539</v>
      </c>
      <c r="AU19" s="5">
        <f t="shared" si="10"/>
        <v>868.22281500934537</v>
      </c>
    </row>
    <row r="20" spans="1:47" x14ac:dyDescent="0.25">
      <c r="A20" s="1" t="s">
        <v>90</v>
      </c>
      <c r="B20" s="1" t="s">
        <v>84</v>
      </c>
      <c r="C20" s="1" t="s">
        <v>85</v>
      </c>
      <c r="D20" s="1" t="s">
        <v>86</v>
      </c>
      <c r="E20" s="1" t="s">
        <v>88</v>
      </c>
      <c r="F20" s="1" t="s">
        <v>78</v>
      </c>
      <c r="G20" s="1" t="s">
        <v>75</v>
      </c>
      <c r="H20" s="1" t="s">
        <v>65</v>
      </c>
      <c r="I20" s="2">
        <v>127.9</v>
      </c>
      <c r="J20" s="2">
        <f t="shared" si="0"/>
        <v>7.9999998211860657E-2</v>
      </c>
      <c r="K20" s="2">
        <f t="shared" si="1"/>
        <v>7.9999998211860657E-2</v>
      </c>
      <c r="L20" s="2">
        <f t="shared" si="2"/>
        <v>0</v>
      </c>
      <c r="P20" s="6">
        <v>3.9999999105930328E-2</v>
      </c>
      <c r="Q20" s="5">
        <v>35.799999199807637</v>
      </c>
      <c r="R20" s="7">
        <v>3.9999999105930328E-2</v>
      </c>
      <c r="S20" s="5">
        <v>17.319999612867829</v>
      </c>
      <c r="AL20" s="5" t="str">
        <f t="shared" si="3"/>
        <v/>
      </c>
      <c r="AN20" s="5" t="str">
        <f t="shared" si="4"/>
        <v/>
      </c>
      <c r="AP20" s="5" t="str">
        <f t="shared" si="5"/>
        <v/>
      </c>
      <c r="AS20" s="5">
        <f t="shared" si="8"/>
        <v>53.119998812675462</v>
      </c>
      <c r="AT20" s="11">
        <f t="shared" si="9"/>
        <v>1.2971210463378878E-3</v>
      </c>
      <c r="AU20" s="5">
        <f t="shared" si="10"/>
        <v>1.2971210463378877</v>
      </c>
    </row>
    <row r="21" spans="1:47" x14ac:dyDescent="0.25">
      <c r="A21" s="1" t="s">
        <v>90</v>
      </c>
      <c r="B21" s="1" t="s">
        <v>84</v>
      </c>
      <c r="C21" s="1" t="s">
        <v>85</v>
      </c>
      <c r="D21" s="1" t="s">
        <v>86</v>
      </c>
      <c r="E21" s="1" t="s">
        <v>66</v>
      </c>
      <c r="F21" s="1" t="s">
        <v>78</v>
      </c>
      <c r="G21" s="1" t="s">
        <v>75</v>
      </c>
      <c r="H21" s="1" t="s">
        <v>65</v>
      </c>
      <c r="I21" s="2">
        <v>127.9</v>
      </c>
      <c r="J21" s="2">
        <f t="shared" si="0"/>
        <v>7.0000000298023224E-2</v>
      </c>
      <c r="K21" s="2">
        <f t="shared" si="1"/>
        <v>7.0000000298023224E-2</v>
      </c>
      <c r="L21" s="2">
        <f t="shared" si="2"/>
        <v>0</v>
      </c>
      <c r="P21" s="6">
        <v>7.0000000298023224E-2</v>
      </c>
      <c r="Q21" s="5">
        <v>62.650000266730792</v>
      </c>
      <c r="AL21" s="5" t="str">
        <f t="shared" si="3"/>
        <v/>
      </c>
      <c r="AN21" s="5" t="str">
        <f t="shared" si="4"/>
        <v/>
      </c>
      <c r="AP21" s="5" t="str">
        <f t="shared" si="5"/>
        <v/>
      </c>
      <c r="AS21" s="5">
        <f t="shared" si="8"/>
        <v>62.650000266730792</v>
      </c>
      <c r="AT21" s="11">
        <f t="shared" si="9"/>
        <v>1.5298312446433914E-3</v>
      </c>
      <c r="AU21" s="5">
        <f t="shared" si="10"/>
        <v>1.5298312446433915</v>
      </c>
    </row>
    <row r="22" spans="1:47" x14ac:dyDescent="0.25">
      <c r="A22" s="1" t="s">
        <v>90</v>
      </c>
      <c r="B22" s="1" t="s">
        <v>84</v>
      </c>
      <c r="C22" s="1" t="s">
        <v>85</v>
      </c>
      <c r="D22" s="1" t="s">
        <v>86</v>
      </c>
      <c r="E22" s="1" t="s">
        <v>91</v>
      </c>
      <c r="F22" s="1" t="s">
        <v>78</v>
      </c>
      <c r="G22" s="1" t="s">
        <v>75</v>
      </c>
      <c r="H22" s="1" t="s">
        <v>65</v>
      </c>
      <c r="I22" s="2">
        <v>127.9</v>
      </c>
      <c r="J22" s="2">
        <f t="shared" si="0"/>
        <v>39.649999618530273</v>
      </c>
      <c r="K22" s="2">
        <f t="shared" si="1"/>
        <v>39.649999618530273</v>
      </c>
      <c r="L22" s="2">
        <f t="shared" si="2"/>
        <v>0</v>
      </c>
      <c r="P22" s="6">
        <v>28.059999465942379</v>
      </c>
      <c r="Q22" s="5">
        <v>25113.699522018429</v>
      </c>
      <c r="R22" s="7">
        <v>7.4800000190734863</v>
      </c>
      <c r="S22" s="5">
        <v>3238.84000825882</v>
      </c>
      <c r="T22" s="8">
        <v>4.1100001335144043</v>
      </c>
      <c r="U22" s="5">
        <v>534.30001735687256</v>
      </c>
      <c r="AL22" s="5" t="str">
        <f t="shared" si="3"/>
        <v/>
      </c>
      <c r="AN22" s="5" t="str">
        <f t="shared" si="4"/>
        <v/>
      </c>
      <c r="AP22" s="5" t="str">
        <f t="shared" si="5"/>
        <v/>
      </c>
      <c r="AS22" s="5">
        <f t="shared" si="8"/>
        <v>28886.839547634121</v>
      </c>
      <c r="AT22" s="11">
        <f t="shared" si="9"/>
        <v>0.70537892275857583</v>
      </c>
      <c r="AU22" s="5">
        <f t="shared" si="10"/>
        <v>705.37892275857575</v>
      </c>
    </row>
    <row r="23" spans="1:47" x14ac:dyDescent="0.25">
      <c r="A23" s="1" t="s">
        <v>90</v>
      </c>
      <c r="B23" s="1" t="s">
        <v>84</v>
      </c>
      <c r="C23" s="1" t="s">
        <v>85</v>
      </c>
      <c r="D23" s="1" t="s">
        <v>86</v>
      </c>
      <c r="E23" s="1" t="s">
        <v>92</v>
      </c>
      <c r="F23" s="1" t="s">
        <v>78</v>
      </c>
      <c r="G23" s="1" t="s">
        <v>75</v>
      </c>
      <c r="H23" s="1" t="s">
        <v>65</v>
      </c>
      <c r="I23" s="2">
        <v>127.9</v>
      </c>
      <c r="J23" s="2">
        <f t="shared" si="0"/>
        <v>24.679999232292172</v>
      </c>
      <c r="K23" s="2">
        <f t="shared" si="1"/>
        <v>24.679999232292172</v>
      </c>
      <c r="L23" s="2">
        <f t="shared" si="2"/>
        <v>0</v>
      </c>
      <c r="P23" s="6">
        <v>18.719999313354489</v>
      </c>
      <c r="Q23" s="5">
        <v>16754.399385452271</v>
      </c>
      <c r="R23" s="7">
        <v>5.5799999237060547</v>
      </c>
      <c r="S23" s="5">
        <v>2416.1399669647221</v>
      </c>
      <c r="T23" s="8">
        <v>0.37999999523162842</v>
      </c>
      <c r="U23" s="5">
        <v>49.399999380111687</v>
      </c>
      <c r="AL23" s="5" t="str">
        <f t="shared" si="3"/>
        <v/>
      </c>
      <c r="AN23" s="5" t="str">
        <f t="shared" si="4"/>
        <v/>
      </c>
      <c r="AP23" s="5" t="str">
        <f t="shared" si="5"/>
        <v/>
      </c>
      <c r="AS23" s="5">
        <f t="shared" si="8"/>
        <v>19219.939351797104</v>
      </c>
      <c r="AT23" s="11">
        <f t="shared" si="9"/>
        <v>0.46932583583953086</v>
      </c>
      <c r="AU23" s="5">
        <f t="shared" si="10"/>
        <v>469.3258358395309</v>
      </c>
    </row>
    <row r="24" spans="1:47" x14ac:dyDescent="0.25">
      <c r="A24" s="1" t="s">
        <v>90</v>
      </c>
      <c r="B24" s="1" t="s">
        <v>84</v>
      </c>
      <c r="C24" s="1" t="s">
        <v>85</v>
      </c>
      <c r="D24" s="1" t="s">
        <v>86</v>
      </c>
      <c r="E24" s="1" t="s">
        <v>82</v>
      </c>
      <c r="F24" s="1" t="s">
        <v>78</v>
      </c>
      <c r="G24" s="1" t="s">
        <v>75</v>
      </c>
      <c r="H24" s="1" t="s">
        <v>65</v>
      </c>
      <c r="I24" s="2">
        <v>127.9</v>
      </c>
      <c r="J24" s="2">
        <f t="shared" si="0"/>
        <v>3.9999999105930328E-2</v>
      </c>
      <c r="K24" s="2">
        <f t="shared" si="1"/>
        <v>3.9999999105930328E-2</v>
      </c>
      <c r="L24" s="2">
        <f t="shared" si="2"/>
        <v>0</v>
      </c>
      <c r="P24" s="6">
        <v>9.9999997764825821E-3</v>
      </c>
      <c r="Q24" s="5">
        <v>8.949999799951911</v>
      </c>
      <c r="R24" s="7">
        <v>1.9999999552965161E-2</v>
      </c>
      <c r="S24" s="5">
        <v>8.6599998064339161</v>
      </c>
      <c r="T24" s="8">
        <v>9.9999997764825821E-3</v>
      </c>
      <c r="U24" s="5">
        <v>1.2999999709427359</v>
      </c>
      <c r="AL24" s="5" t="str">
        <f t="shared" si="3"/>
        <v/>
      </c>
      <c r="AN24" s="5" t="str">
        <f t="shared" si="4"/>
        <v/>
      </c>
      <c r="AP24" s="5" t="str">
        <f t="shared" si="5"/>
        <v/>
      </c>
      <c r="AS24" s="5">
        <f t="shared" si="8"/>
        <v>18.909999577328563</v>
      </c>
      <c r="AT24" s="11">
        <f t="shared" si="9"/>
        <v>4.6175751103632267E-4</v>
      </c>
      <c r="AU24" s="5">
        <f t="shared" si="10"/>
        <v>0.46175751103632268</v>
      </c>
    </row>
    <row r="25" spans="1:47" x14ac:dyDescent="0.25">
      <c r="A25" s="1" t="s">
        <v>90</v>
      </c>
      <c r="B25" s="1" t="s">
        <v>84</v>
      </c>
      <c r="C25" s="1" t="s">
        <v>85</v>
      </c>
      <c r="D25" s="1" t="s">
        <v>86</v>
      </c>
      <c r="E25" s="1" t="s">
        <v>93</v>
      </c>
      <c r="F25" s="1" t="s">
        <v>78</v>
      </c>
      <c r="G25" s="1" t="s">
        <v>75</v>
      </c>
      <c r="H25" s="1" t="s">
        <v>65</v>
      </c>
      <c r="I25" s="2">
        <v>127.9</v>
      </c>
      <c r="J25" s="2">
        <f t="shared" si="0"/>
        <v>1.080000042915344</v>
      </c>
      <c r="K25" s="2">
        <f t="shared" si="1"/>
        <v>1.080000042915344</v>
      </c>
      <c r="L25" s="2">
        <f t="shared" si="2"/>
        <v>0</v>
      </c>
      <c r="P25" s="6">
        <v>1.080000042915344</v>
      </c>
      <c r="Q25" s="5">
        <v>966.60003840923309</v>
      </c>
      <c r="AL25" s="5" t="str">
        <f t="shared" si="3"/>
        <v/>
      </c>
      <c r="AN25" s="5" t="str">
        <f t="shared" si="4"/>
        <v/>
      </c>
      <c r="AP25" s="5" t="str">
        <f t="shared" si="5"/>
        <v/>
      </c>
      <c r="AS25" s="5">
        <f t="shared" si="8"/>
        <v>966.60003840923309</v>
      </c>
      <c r="AT25" s="11">
        <f t="shared" si="9"/>
        <v>2.3603111469054597E-2</v>
      </c>
      <c r="AU25" s="5">
        <f t="shared" si="10"/>
        <v>23.603111469054596</v>
      </c>
    </row>
    <row r="26" spans="1:47" x14ac:dyDescent="0.25">
      <c r="A26" s="1" t="s">
        <v>90</v>
      </c>
      <c r="B26" s="1" t="s">
        <v>84</v>
      </c>
      <c r="C26" s="1" t="s">
        <v>85</v>
      </c>
      <c r="D26" s="1" t="s">
        <v>86</v>
      </c>
      <c r="E26" s="1" t="s">
        <v>94</v>
      </c>
      <c r="F26" s="1" t="s">
        <v>78</v>
      </c>
      <c r="G26" s="1" t="s">
        <v>75</v>
      </c>
      <c r="H26" s="1" t="s">
        <v>65</v>
      </c>
      <c r="I26" s="2">
        <v>127.9</v>
      </c>
      <c r="J26" s="2">
        <f t="shared" si="0"/>
        <v>26.279999531805519</v>
      </c>
      <c r="K26" s="2">
        <f t="shared" si="1"/>
        <v>26.279999531805519</v>
      </c>
      <c r="L26" s="2">
        <f t="shared" si="2"/>
        <v>0</v>
      </c>
      <c r="P26" s="6">
        <v>9.9099998474121094</v>
      </c>
      <c r="Q26" s="5">
        <v>8869.4498634338379</v>
      </c>
      <c r="R26" s="7">
        <v>14.85999965667725</v>
      </c>
      <c r="S26" s="5">
        <v>6434.3798513412476</v>
      </c>
      <c r="T26" s="8">
        <v>1.470000028610229</v>
      </c>
      <c r="U26" s="5">
        <v>191.10000371932981</v>
      </c>
      <c r="Z26" s="9">
        <v>3.9999999105930328E-2</v>
      </c>
      <c r="AA26" s="5">
        <v>1.8719999581575399</v>
      </c>
      <c r="AL26" s="5" t="str">
        <f t="shared" si="3"/>
        <v/>
      </c>
      <c r="AN26" s="5" t="str">
        <f t="shared" si="4"/>
        <v/>
      </c>
      <c r="AP26" s="5" t="str">
        <f t="shared" si="5"/>
        <v/>
      </c>
      <c r="AS26" s="5">
        <f t="shared" si="8"/>
        <v>15496.801718452572</v>
      </c>
      <c r="AT26" s="11">
        <f t="shared" si="9"/>
        <v>0.37841167374298645</v>
      </c>
      <c r="AU26" s="5">
        <f t="shared" si="10"/>
        <v>378.41167374298647</v>
      </c>
    </row>
    <row r="27" spans="1:47" x14ac:dyDescent="0.25">
      <c r="A27" s="1" t="s">
        <v>95</v>
      </c>
      <c r="B27" s="1" t="s">
        <v>96</v>
      </c>
      <c r="C27" s="1" t="s">
        <v>85</v>
      </c>
      <c r="D27" s="1" t="s">
        <v>97</v>
      </c>
      <c r="E27" s="1" t="s">
        <v>62</v>
      </c>
      <c r="F27" s="1" t="s">
        <v>78</v>
      </c>
      <c r="G27" s="1" t="s">
        <v>75</v>
      </c>
      <c r="H27" s="1" t="s">
        <v>65</v>
      </c>
      <c r="I27" s="2">
        <v>157.6</v>
      </c>
      <c r="J27" s="2">
        <f t="shared" si="0"/>
        <v>8.0000000074505806E-2</v>
      </c>
      <c r="K27" s="2">
        <f t="shared" si="1"/>
        <v>8.0000000074505806E-2</v>
      </c>
      <c r="L27" s="2">
        <f t="shared" si="2"/>
        <v>0</v>
      </c>
      <c r="N27" s="4">
        <v>7.0000000298023224E-2</v>
      </c>
      <c r="O27" s="5">
        <v>76.230000324547291</v>
      </c>
      <c r="P27" s="6">
        <v>9.9999997764825821E-3</v>
      </c>
      <c r="Q27" s="5">
        <v>8.949999799951911</v>
      </c>
      <c r="AL27" s="5" t="str">
        <f t="shared" si="3"/>
        <v/>
      </c>
      <c r="AN27" s="5" t="str">
        <f t="shared" si="4"/>
        <v/>
      </c>
      <c r="AP27" s="5" t="str">
        <f t="shared" si="5"/>
        <v/>
      </c>
      <c r="AS27" s="5">
        <f t="shared" si="8"/>
        <v>85.180000124499202</v>
      </c>
      <c r="AT27" s="11">
        <f t="shared" si="9"/>
        <v>2.0799844382185309E-3</v>
      </c>
      <c r="AU27" s="5">
        <f t="shared" si="10"/>
        <v>2.0799844382185309</v>
      </c>
    </row>
    <row r="28" spans="1:47" x14ac:dyDescent="0.25">
      <c r="A28" s="1" t="s">
        <v>95</v>
      </c>
      <c r="B28" s="1" t="s">
        <v>96</v>
      </c>
      <c r="C28" s="1" t="s">
        <v>85</v>
      </c>
      <c r="D28" s="1" t="s">
        <v>97</v>
      </c>
      <c r="E28" s="1" t="s">
        <v>66</v>
      </c>
      <c r="F28" s="1" t="s">
        <v>78</v>
      </c>
      <c r="G28" s="1" t="s">
        <v>75</v>
      </c>
      <c r="H28" s="1" t="s">
        <v>65</v>
      </c>
      <c r="I28" s="2">
        <v>157.6</v>
      </c>
      <c r="J28" s="2">
        <f t="shared" si="0"/>
        <v>8.9999997988343239E-2</v>
      </c>
      <c r="K28" s="2">
        <f t="shared" si="1"/>
        <v>8.9999997988343239E-2</v>
      </c>
      <c r="L28" s="2">
        <f t="shared" si="2"/>
        <v>0</v>
      </c>
      <c r="N28" s="4">
        <v>7.9999998211860657E-2</v>
      </c>
      <c r="O28" s="5">
        <v>87.119998052716255</v>
      </c>
      <c r="P28" s="6">
        <v>9.9999997764825821E-3</v>
      </c>
      <c r="Q28" s="5">
        <v>8.949999799951911</v>
      </c>
      <c r="AL28" s="5" t="str">
        <f t="shared" si="3"/>
        <v/>
      </c>
      <c r="AN28" s="5" t="str">
        <f t="shared" si="4"/>
        <v/>
      </c>
      <c r="AP28" s="5" t="str">
        <f t="shared" si="5"/>
        <v/>
      </c>
      <c r="AS28" s="5">
        <f t="shared" si="8"/>
        <v>96.069997852668166</v>
      </c>
      <c r="AT28" s="11">
        <f t="shared" si="9"/>
        <v>2.3459039706641735E-3</v>
      </c>
      <c r="AU28" s="5">
        <f t="shared" si="10"/>
        <v>2.3459039706641738</v>
      </c>
    </row>
    <row r="29" spans="1:47" x14ac:dyDescent="0.25">
      <c r="A29" s="1" t="s">
        <v>95</v>
      </c>
      <c r="B29" s="1" t="s">
        <v>96</v>
      </c>
      <c r="C29" s="1" t="s">
        <v>85</v>
      </c>
      <c r="D29" s="1" t="s">
        <v>97</v>
      </c>
      <c r="E29" s="1" t="s">
        <v>91</v>
      </c>
      <c r="F29" s="1" t="s">
        <v>78</v>
      </c>
      <c r="G29" s="1" t="s">
        <v>75</v>
      </c>
      <c r="H29" s="1" t="s">
        <v>65</v>
      </c>
      <c r="I29" s="2">
        <v>157.6</v>
      </c>
      <c r="J29" s="2">
        <f t="shared" si="0"/>
        <v>9.0000003576278687E-2</v>
      </c>
      <c r="K29" s="2">
        <f t="shared" si="1"/>
        <v>9.0000003576278687E-2</v>
      </c>
      <c r="L29" s="2">
        <f t="shared" si="2"/>
        <v>0</v>
      </c>
      <c r="P29" s="6">
        <v>9.0000003576278687E-2</v>
      </c>
      <c r="Q29" s="5">
        <v>80.550003200769424</v>
      </c>
      <c r="AL29" s="5" t="str">
        <f t="shared" si="3"/>
        <v/>
      </c>
      <c r="AN29" s="5" t="str">
        <f t="shared" si="4"/>
        <v/>
      </c>
      <c r="AP29" s="5" t="str">
        <f t="shared" si="5"/>
        <v/>
      </c>
      <c r="AS29" s="5">
        <f t="shared" si="8"/>
        <v>80.550003200769424</v>
      </c>
      <c r="AT29" s="11">
        <f t="shared" si="9"/>
        <v>1.9669259557545497E-3</v>
      </c>
      <c r="AU29" s="5">
        <f t="shared" si="10"/>
        <v>1.9669259557545498</v>
      </c>
    </row>
    <row r="30" spans="1:47" x14ac:dyDescent="0.25">
      <c r="A30" s="1" t="s">
        <v>95</v>
      </c>
      <c r="B30" s="1" t="s">
        <v>96</v>
      </c>
      <c r="C30" s="1" t="s">
        <v>85</v>
      </c>
      <c r="D30" s="1" t="s">
        <v>97</v>
      </c>
      <c r="E30" s="1" t="s">
        <v>94</v>
      </c>
      <c r="F30" s="1" t="s">
        <v>78</v>
      </c>
      <c r="G30" s="1" t="s">
        <v>75</v>
      </c>
      <c r="H30" s="1" t="s">
        <v>65</v>
      </c>
      <c r="I30" s="2">
        <v>157.6</v>
      </c>
      <c r="J30" s="2">
        <f t="shared" si="0"/>
        <v>8.0000000074505806E-2</v>
      </c>
      <c r="K30" s="2">
        <f t="shared" si="1"/>
        <v>8.0000000074505806E-2</v>
      </c>
      <c r="L30" s="2">
        <f t="shared" si="2"/>
        <v>0</v>
      </c>
      <c r="P30" s="6">
        <v>5.000000074505806E-2</v>
      </c>
      <c r="Q30" s="5">
        <v>44.750000666826963</v>
      </c>
      <c r="T30" s="8">
        <v>2.999999932944775E-2</v>
      </c>
      <c r="U30" s="5">
        <v>3.899999912828207</v>
      </c>
      <c r="AL30" s="5" t="str">
        <f t="shared" si="3"/>
        <v/>
      </c>
      <c r="AN30" s="5" t="str">
        <f t="shared" si="4"/>
        <v/>
      </c>
      <c r="AP30" s="5" t="str">
        <f t="shared" si="5"/>
        <v/>
      </c>
      <c r="AS30" s="5">
        <f t="shared" si="8"/>
        <v>48.65000057965517</v>
      </c>
      <c r="AT30" s="11">
        <f t="shared" si="9"/>
        <v>1.1879695230934961E-3</v>
      </c>
      <c r="AU30" s="5">
        <f t="shared" si="10"/>
        <v>1.1879695230934961</v>
      </c>
    </row>
    <row r="31" spans="1:47" x14ac:dyDescent="0.25">
      <c r="A31" s="1" t="s">
        <v>95</v>
      </c>
      <c r="B31" s="1" t="s">
        <v>96</v>
      </c>
      <c r="C31" s="1" t="s">
        <v>85</v>
      </c>
      <c r="D31" s="1" t="s">
        <v>97</v>
      </c>
      <c r="E31" s="1" t="s">
        <v>79</v>
      </c>
      <c r="F31" s="1" t="s">
        <v>98</v>
      </c>
      <c r="G31" s="1" t="s">
        <v>75</v>
      </c>
      <c r="H31" s="1" t="s">
        <v>65</v>
      </c>
      <c r="I31" s="2">
        <v>157.6</v>
      </c>
      <c r="J31" s="2">
        <f t="shared" si="0"/>
        <v>36.620000123977668</v>
      </c>
      <c r="K31" s="2">
        <f t="shared" si="1"/>
        <v>34.910000085830696</v>
      </c>
      <c r="L31" s="2">
        <f t="shared" si="2"/>
        <v>1.7100000381469731</v>
      </c>
      <c r="N31" s="4">
        <v>10.170000076293951</v>
      </c>
      <c r="O31" s="5">
        <v>11075.13008308411</v>
      </c>
      <c r="P31" s="6">
        <v>22.420000076293949</v>
      </c>
      <c r="Q31" s="5">
        <v>20065.900068283081</v>
      </c>
      <c r="R31" s="7">
        <v>2.3199999332427979</v>
      </c>
      <c r="S31" s="5">
        <v>1004.559971094131</v>
      </c>
      <c r="AL31" s="5" t="str">
        <f t="shared" si="3"/>
        <v/>
      </c>
      <c r="AM31" s="3">
        <v>0.5</v>
      </c>
      <c r="AN31" s="5">
        <f t="shared" si="4"/>
        <v>1550</v>
      </c>
      <c r="AP31" s="5" t="str">
        <f t="shared" si="5"/>
        <v/>
      </c>
      <c r="AQ31" s="2">
        <v>1.2100000381469731</v>
      </c>
      <c r="AS31" s="5">
        <f t="shared" si="8"/>
        <v>32145.590122461323</v>
      </c>
      <c r="AT31" s="11">
        <f t="shared" si="9"/>
        <v>0.78495335893807006</v>
      </c>
      <c r="AU31" s="5">
        <f t="shared" si="10"/>
        <v>784.9533589380701</v>
      </c>
    </row>
    <row r="32" spans="1:47" x14ac:dyDescent="0.25">
      <c r="A32" s="1" t="s">
        <v>95</v>
      </c>
      <c r="B32" s="1" t="s">
        <v>96</v>
      </c>
      <c r="C32" s="1" t="s">
        <v>85</v>
      </c>
      <c r="D32" s="1" t="s">
        <v>97</v>
      </c>
      <c r="E32" s="1" t="s">
        <v>80</v>
      </c>
      <c r="F32" s="1" t="s">
        <v>98</v>
      </c>
      <c r="G32" s="1" t="s">
        <v>75</v>
      </c>
      <c r="H32" s="1" t="s">
        <v>65</v>
      </c>
      <c r="I32" s="2">
        <v>157.6</v>
      </c>
      <c r="J32" s="2">
        <f t="shared" si="0"/>
        <v>40</v>
      </c>
      <c r="K32" s="2">
        <f t="shared" si="1"/>
        <v>40</v>
      </c>
      <c r="L32" s="2">
        <f t="shared" si="2"/>
        <v>0</v>
      </c>
      <c r="N32" s="4">
        <v>7.5399999618530273</v>
      </c>
      <c r="O32" s="5">
        <v>8211.06</v>
      </c>
      <c r="P32" s="6">
        <v>27.579999923706051</v>
      </c>
      <c r="Q32" s="5">
        <v>24684.1</v>
      </c>
      <c r="R32" s="7">
        <v>4.880000114440918</v>
      </c>
      <c r="S32" s="5">
        <v>2113.04</v>
      </c>
      <c r="AL32" s="5" t="str">
        <f t="shared" si="3"/>
        <v/>
      </c>
      <c r="AN32" s="5" t="str">
        <f t="shared" si="4"/>
        <v/>
      </c>
      <c r="AP32" s="5" t="str">
        <f t="shared" si="5"/>
        <v/>
      </c>
      <c r="AS32" s="5">
        <f t="shared" si="8"/>
        <v>35008.199999999997</v>
      </c>
      <c r="AT32" s="11">
        <f t="shared" si="9"/>
        <v>0.85485455627627682</v>
      </c>
      <c r="AU32" s="5">
        <f t="shared" si="10"/>
        <v>854.85455627627675</v>
      </c>
    </row>
    <row r="33" spans="1:47" x14ac:dyDescent="0.25">
      <c r="A33" s="1" t="s">
        <v>95</v>
      </c>
      <c r="B33" s="1" t="s">
        <v>96</v>
      </c>
      <c r="C33" s="1" t="s">
        <v>85</v>
      </c>
      <c r="D33" s="1" t="s">
        <v>97</v>
      </c>
      <c r="E33" s="1" t="s">
        <v>99</v>
      </c>
      <c r="F33" s="1" t="s">
        <v>98</v>
      </c>
      <c r="G33" s="1" t="s">
        <v>75</v>
      </c>
      <c r="H33" s="1" t="s">
        <v>65</v>
      </c>
      <c r="I33" s="2">
        <v>157.6</v>
      </c>
      <c r="J33" s="2">
        <f t="shared" ref="J33:J64" si="11">SUM(K33:L33)</f>
        <v>39.74000072479248</v>
      </c>
      <c r="K33" s="2">
        <f t="shared" si="1"/>
        <v>39.74000072479248</v>
      </c>
      <c r="L33" s="2">
        <f t="shared" si="2"/>
        <v>0</v>
      </c>
      <c r="P33" s="6">
        <v>27.440000534057621</v>
      </c>
      <c r="Q33" s="5">
        <v>24558.800477981571</v>
      </c>
      <c r="R33" s="7">
        <v>7.7899999618530273</v>
      </c>
      <c r="S33" s="5">
        <v>3373.0699834823608</v>
      </c>
      <c r="T33" s="8">
        <v>4.5100002288818359</v>
      </c>
      <c r="U33" s="5">
        <v>586.30002975463867</v>
      </c>
      <c r="AL33" s="5" t="str">
        <f t="shared" si="3"/>
        <v/>
      </c>
      <c r="AN33" s="5" t="str">
        <f t="shared" si="4"/>
        <v/>
      </c>
      <c r="AP33" s="5" t="str">
        <f t="shared" si="5"/>
        <v/>
      </c>
      <c r="AS33" s="5">
        <f t="shared" si="8"/>
        <v>28518.170491218571</v>
      </c>
      <c r="AT33" s="11">
        <f t="shared" si="9"/>
        <v>0.69637650553532782</v>
      </c>
      <c r="AU33" s="5">
        <f t="shared" si="10"/>
        <v>696.37650553532774</v>
      </c>
    </row>
    <row r="34" spans="1:47" x14ac:dyDescent="0.25">
      <c r="A34" s="1" t="s">
        <v>95</v>
      </c>
      <c r="B34" s="1" t="s">
        <v>96</v>
      </c>
      <c r="C34" s="1" t="s">
        <v>85</v>
      </c>
      <c r="D34" s="1" t="s">
        <v>97</v>
      </c>
      <c r="E34" s="1" t="s">
        <v>100</v>
      </c>
      <c r="F34" s="1" t="s">
        <v>98</v>
      </c>
      <c r="G34" s="1" t="s">
        <v>75</v>
      </c>
      <c r="H34" s="1" t="s">
        <v>65</v>
      </c>
      <c r="I34" s="2">
        <v>157.6</v>
      </c>
      <c r="J34" s="2">
        <f t="shared" si="11"/>
        <v>38.489999771118164</v>
      </c>
      <c r="K34" s="2">
        <f t="shared" si="1"/>
        <v>38.489999771118164</v>
      </c>
      <c r="L34" s="2">
        <f t="shared" si="2"/>
        <v>0</v>
      </c>
      <c r="P34" s="6">
        <v>14.689999580383301</v>
      </c>
      <c r="Q34" s="5">
        <v>13147.549624443051</v>
      </c>
      <c r="R34" s="7">
        <v>15.10000038146973</v>
      </c>
      <c r="S34" s="5">
        <v>6538.3001651763916</v>
      </c>
      <c r="T34" s="8">
        <v>8.6999998092651367</v>
      </c>
      <c r="U34" s="5">
        <v>1130.999975204468</v>
      </c>
      <c r="AL34" s="5" t="str">
        <f t="shared" si="3"/>
        <v/>
      </c>
      <c r="AN34" s="5" t="str">
        <f t="shared" si="4"/>
        <v/>
      </c>
      <c r="AP34" s="5" t="str">
        <f t="shared" si="5"/>
        <v/>
      </c>
      <c r="AS34" s="5">
        <f t="shared" si="8"/>
        <v>20816.84976482391</v>
      </c>
      <c r="AT34" s="11">
        <f t="shared" si="9"/>
        <v>0.50832030406528927</v>
      </c>
      <c r="AU34" s="5">
        <f t="shared" si="10"/>
        <v>508.32030406528929</v>
      </c>
    </row>
    <row r="35" spans="1:47" x14ac:dyDescent="0.25">
      <c r="A35" s="1" t="s">
        <v>101</v>
      </c>
      <c r="B35" s="1" t="s">
        <v>102</v>
      </c>
      <c r="C35" s="1" t="s">
        <v>103</v>
      </c>
      <c r="D35" s="1" t="s">
        <v>104</v>
      </c>
      <c r="E35" s="1" t="s">
        <v>88</v>
      </c>
      <c r="F35" s="1" t="s">
        <v>98</v>
      </c>
      <c r="G35" s="1" t="s">
        <v>75</v>
      </c>
      <c r="H35" s="1" t="s">
        <v>65</v>
      </c>
      <c r="I35" s="2">
        <v>157.1</v>
      </c>
      <c r="J35" s="2">
        <f t="shared" si="11"/>
        <v>9.0000003576278687E-2</v>
      </c>
      <c r="K35" s="2">
        <f t="shared" si="1"/>
        <v>9.0000003576278687E-2</v>
      </c>
      <c r="L35" s="2">
        <f t="shared" si="2"/>
        <v>0</v>
      </c>
      <c r="N35" s="4">
        <v>9.0000003576278687E-2</v>
      </c>
      <c r="O35" s="5">
        <v>98.01000389456749</v>
      </c>
      <c r="AL35" s="5" t="str">
        <f t="shared" si="3"/>
        <v/>
      </c>
      <c r="AN35" s="5" t="str">
        <f t="shared" si="4"/>
        <v/>
      </c>
      <c r="AP35" s="5" t="str">
        <f t="shared" si="5"/>
        <v/>
      </c>
      <c r="AS35" s="5">
        <f t="shared" si="8"/>
        <v>98.01000389456749</v>
      </c>
      <c r="AT35" s="11">
        <f t="shared" si="9"/>
        <v>2.3932763863873797E-3</v>
      </c>
      <c r="AU35" s="5">
        <f t="shared" si="10"/>
        <v>2.3932763863873796</v>
      </c>
    </row>
    <row r="36" spans="1:47" x14ac:dyDescent="0.25">
      <c r="A36" s="1" t="s">
        <v>101</v>
      </c>
      <c r="B36" s="1" t="s">
        <v>102</v>
      </c>
      <c r="C36" s="1" t="s">
        <v>103</v>
      </c>
      <c r="D36" s="1" t="s">
        <v>104</v>
      </c>
      <c r="E36" s="1" t="s">
        <v>66</v>
      </c>
      <c r="F36" s="1" t="s">
        <v>98</v>
      </c>
      <c r="G36" s="1" t="s">
        <v>75</v>
      </c>
      <c r="H36" s="1" t="s">
        <v>65</v>
      </c>
      <c r="I36" s="2">
        <v>157.1</v>
      </c>
      <c r="J36" s="2">
        <f t="shared" si="11"/>
        <v>37.019999504089355</v>
      </c>
      <c r="K36" s="2">
        <f t="shared" si="1"/>
        <v>37.019999504089355</v>
      </c>
      <c r="L36" s="2">
        <f t="shared" si="2"/>
        <v>0</v>
      </c>
      <c r="N36" s="4">
        <v>9.2200002670288086</v>
      </c>
      <c r="O36" s="5">
        <v>10040.580290794371</v>
      </c>
      <c r="P36" s="6">
        <v>27.79999923706055</v>
      </c>
      <c r="Q36" s="5">
        <v>24880.999317169189</v>
      </c>
      <c r="AL36" s="5" t="str">
        <f t="shared" si="3"/>
        <v/>
      </c>
      <c r="AN36" s="5" t="str">
        <f t="shared" si="4"/>
        <v/>
      </c>
      <c r="AP36" s="5" t="str">
        <f t="shared" si="5"/>
        <v/>
      </c>
      <c r="AS36" s="5">
        <f t="shared" si="8"/>
        <v>34921.579607963562</v>
      </c>
      <c r="AT36" s="11">
        <f t="shared" si="9"/>
        <v>0.85273939934736342</v>
      </c>
      <c r="AU36" s="5">
        <f t="shared" si="10"/>
        <v>852.73939934736347</v>
      </c>
    </row>
    <row r="37" spans="1:47" x14ac:dyDescent="0.25">
      <c r="A37" s="1" t="s">
        <v>101</v>
      </c>
      <c r="B37" s="1" t="s">
        <v>102</v>
      </c>
      <c r="C37" s="1" t="s">
        <v>103</v>
      </c>
      <c r="D37" s="1" t="s">
        <v>104</v>
      </c>
      <c r="E37" s="1" t="s">
        <v>91</v>
      </c>
      <c r="F37" s="1" t="s">
        <v>98</v>
      </c>
      <c r="G37" s="1" t="s">
        <v>75</v>
      </c>
      <c r="H37" s="1" t="s">
        <v>65</v>
      </c>
      <c r="I37" s="2">
        <v>157.1</v>
      </c>
      <c r="J37" s="2">
        <f t="shared" si="11"/>
        <v>37.389999866485596</v>
      </c>
      <c r="K37" s="2">
        <f t="shared" si="1"/>
        <v>37.389999866485596</v>
      </c>
      <c r="L37" s="2">
        <f t="shared" si="2"/>
        <v>0</v>
      </c>
      <c r="N37" s="4">
        <v>6.320000171661377</v>
      </c>
      <c r="O37" s="5">
        <v>6882.4801869392404</v>
      </c>
      <c r="P37" s="6">
        <v>31.069999694824219</v>
      </c>
      <c r="Q37" s="5">
        <v>27807.649726867679</v>
      </c>
      <c r="AL37" s="5" t="str">
        <f t="shared" si="3"/>
        <v/>
      </c>
      <c r="AN37" s="5" t="str">
        <f t="shared" si="4"/>
        <v/>
      </c>
      <c r="AP37" s="5" t="str">
        <f t="shared" si="5"/>
        <v/>
      </c>
      <c r="AS37" s="5">
        <f t="shared" si="8"/>
        <v>34690.129913806923</v>
      </c>
      <c r="AT37" s="11">
        <f t="shared" si="9"/>
        <v>0.84708769987128207</v>
      </c>
      <c r="AU37" s="5">
        <f t="shared" si="10"/>
        <v>847.0876998712821</v>
      </c>
    </row>
    <row r="38" spans="1:47" x14ac:dyDescent="0.25">
      <c r="A38" s="1" t="s">
        <v>101</v>
      </c>
      <c r="B38" s="1" t="s">
        <v>102</v>
      </c>
      <c r="C38" s="1" t="s">
        <v>103</v>
      </c>
      <c r="D38" s="1" t="s">
        <v>104</v>
      </c>
      <c r="E38" s="1" t="s">
        <v>92</v>
      </c>
      <c r="F38" s="1" t="s">
        <v>98</v>
      </c>
      <c r="G38" s="1" t="s">
        <v>75</v>
      </c>
      <c r="H38" s="1" t="s">
        <v>65</v>
      </c>
      <c r="I38" s="2">
        <v>157.1</v>
      </c>
      <c r="J38" s="2">
        <f t="shared" si="11"/>
        <v>0.11000000312924385</v>
      </c>
      <c r="K38" s="2">
        <f t="shared" si="1"/>
        <v>0.11000000312924385</v>
      </c>
      <c r="L38" s="2">
        <f t="shared" si="2"/>
        <v>0</v>
      </c>
      <c r="N38" s="4">
        <v>1.9999999552965161E-2</v>
      </c>
      <c r="O38" s="5">
        <v>21.77999951317906</v>
      </c>
      <c r="P38" s="6">
        <v>9.0000003576278687E-2</v>
      </c>
      <c r="Q38" s="5">
        <v>80.550003200769424</v>
      </c>
      <c r="AL38" s="5" t="str">
        <f t="shared" si="3"/>
        <v/>
      </c>
      <c r="AN38" s="5" t="str">
        <f t="shared" si="4"/>
        <v/>
      </c>
      <c r="AP38" s="5" t="str">
        <f t="shared" si="5"/>
        <v/>
      </c>
      <c r="AS38" s="5">
        <f t="shared" si="8"/>
        <v>102.33000271394849</v>
      </c>
      <c r="AT38" s="11">
        <f t="shared" si="9"/>
        <v>2.4987651197086011E-3</v>
      </c>
      <c r="AU38" s="5">
        <f t="shared" si="10"/>
        <v>2.4987651197086009</v>
      </c>
    </row>
    <row r="39" spans="1:47" x14ac:dyDescent="0.25">
      <c r="A39" s="1" t="s">
        <v>101</v>
      </c>
      <c r="B39" s="1" t="s">
        <v>102</v>
      </c>
      <c r="C39" s="1" t="s">
        <v>103</v>
      </c>
      <c r="D39" s="1" t="s">
        <v>104</v>
      </c>
      <c r="E39" s="1" t="s">
        <v>93</v>
      </c>
      <c r="F39" s="1" t="s">
        <v>98</v>
      </c>
      <c r="G39" s="1" t="s">
        <v>75</v>
      </c>
      <c r="H39" s="1" t="s">
        <v>65</v>
      </c>
      <c r="I39" s="2">
        <v>157.1</v>
      </c>
      <c r="J39" s="2">
        <f t="shared" si="11"/>
        <v>0.10999999940395359</v>
      </c>
      <c r="K39" s="2">
        <f t="shared" si="1"/>
        <v>0.10999999940395359</v>
      </c>
      <c r="L39" s="2">
        <f t="shared" si="2"/>
        <v>0</v>
      </c>
      <c r="P39" s="6">
        <v>0.10999999940395359</v>
      </c>
      <c r="Q39" s="5">
        <v>98.449999466538429</v>
      </c>
      <c r="AL39" s="5" t="str">
        <f t="shared" si="3"/>
        <v/>
      </c>
      <c r="AN39" s="5" t="str">
        <f t="shared" si="4"/>
        <v/>
      </c>
      <c r="AP39" s="5" t="str">
        <f t="shared" si="5"/>
        <v/>
      </c>
      <c r="AS39" s="5">
        <f t="shared" si="8"/>
        <v>98.449999466538429</v>
      </c>
      <c r="AT39" s="11">
        <f t="shared" si="9"/>
        <v>2.404020504035266E-3</v>
      </c>
      <c r="AU39" s="5">
        <f t="shared" si="10"/>
        <v>2.404020504035266</v>
      </c>
    </row>
    <row r="40" spans="1:47" x14ac:dyDescent="0.25">
      <c r="A40" s="1" t="s">
        <v>101</v>
      </c>
      <c r="B40" s="1" t="s">
        <v>102</v>
      </c>
      <c r="C40" s="1" t="s">
        <v>103</v>
      </c>
      <c r="D40" s="1" t="s">
        <v>104</v>
      </c>
      <c r="E40" s="1" t="s">
        <v>94</v>
      </c>
      <c r="F40" s="1" t="s">
        <v>98</v>
      </c>
      <c r="G40" s="1" t="s">
        <v>75</v>
      </c>
      <c r="H40" s="1" t="s">
        <v>65</v>
      </c>
      <c r="I40" s="2">
        <v>157.1</v>
      </c>
      <c r="J40" s="2">
        <f t="shared" si="11"/>
        <v>35.530000448226929</v>
      </c>
      <c r="K40" s="2">
        <f t="shared" si="1"/>
        <v>35.530000448226929</v>
      </c>
      <c r="L40" s="2">
        <f t="shared" si="2"/>
        <v>0</v>
      </c>
      <c r="N40" s="4">
        <v>4.2100000381469727</v>
      </c>
      <c r="O40" s="5">
        <v>4584.6900415420532</v>
      </c>
      <c r="P40" s="6">
        <v>27.35000038146973</v>
      </c>
      <c r="Q40" s="5">
        <v>24478.250341415409</v>
      </c>
      <c r="R40" s="7">
        <v>3.970000028610229</v>
      </c>
      <c r="S40" s="5">
        <v>1719.0100123882289</v>
      </c>
      <c r="AL40" s="5" t="str">
        <f t="shared" si="3"/>
        <v/>
      </c>
      <c r="AN40" s="5" t="str">
        <f t="shared" si="4"/>
        <v/>
      </c>
      <c r="AP40" s="5" t="str">
        <f t="shared" si="5"/>
        <v/>
      </c>
      <c r="AS40" s="5">
        <f t="shared" si="8"/>
        <v>30781.950395345692</v>
      </c>
      <c r="AT40" s="11">
        <f t="shared" si="9"/>
        <v>0.75165505643053931</v>
      </c>
      <c r="AU40" s="5">
        <f t="shared" si="10"/>
        <v>751.65505643053939</v>
      </c>
    </row>
    <row r="41" spans="1:47" x14ac:dyDescent="0.25">
      <c r="A41" s="1" t="s">
        <v>101</v>
      </c>
      <c r="B41" s="1" t="s">
        <v>102</v>
      </c>
      <c r="C41" s="1" t="s">
        <v>103</v>
      </c>
      <c r="D41" s="1" t="s">
        <v>104</v>
      </c>
      <c r="E41" s="1" t="s">
        <v>62</v>
      </c>
      <c r="F41" s="1" t="s">
        <v>98</v>
      </c>
      <c r="G41" s="1" t="s">
        <v>75</v>
      </c>
      <c r="H41" s="1" t="s">
        <v>65</v>
      </c>
      <c r="I41" s="2">
        <v>157.1</v>
      </c>
      <c r="J41" s="2">
        <f t="shared" si="11"/>
        <v>33.250000745058053</v>
      </c>
      <c r="K41" s="2">
        <f t="shared" si="1"/>
        <v>32.200000762939446</v>
      </c>
      <c r="L41" s="2">
        <f t="shared" si="2"/>
        <v>1.0499999821186066</v>
      </c>
      <c r="N41" s="4">
        <v>14.079999923706049</v>
      </c>
      <c r="O41" s="5">
        <v>15333.11991691589</v>
      </c>
      <c r="P41" s="6">
        <v>18.120000839233398</v>
      </c>
      <c r="Q41" s="5">
        <v>16217.40075111389</v>
      </c>
      <c r="AL41" s="5" t="str">
        <f t="shared" si="3"/>
        <v/>
      </c>
      <c r="AM41" s="3">
        <v>0.46000000834465032</v>
      </c>
      <c r="AN41" s="5">
        <f t="shared" si="4"/>
        <v>1426.0000258684161</v>
      </c>
      <c r="AP41" s="5" t="str">
        <f t="shared" si="5"/>
        <v/>
      </c>
      <c r="AQ41" s="2">
        <v>0.5899999737739563</v>
      </c>
      <c r="AS41" s="5">
        <f t="shared" si="8"/>
        <v>31550.520668029778</v>
      </c>
      <c r="AT41" s="11">
        <f t="shared" si="9"/>
        <v>0.77042253946087202</v>
      </c>
      <c r="AU41" s="5">
        <f t="shared" si="10"/>
        <v>770.42253946087203</v>
      </c>
    </row>
    <row r="42" spans="1:47" x14ac:dyDescent="0.25">
      <c r="A42" s="1" t="s">
        <v>101</v>
      </c>
      <c r="B42" s="1" t="s">
        <v>102</v>
      </c>
      <c r="C42" s="1" t="s">
        <v>103</v>
      </c>
      <c r="D42" s="1" t="s">
        <v>104</v>
      </c>
      <c r="E42" s="1" t="s">
        <v>87</v>
      </c>
      <c r="F42" s="1" t="s">
        <v>98</v>
      </c>
      <c r="G42" s="1" t="s">
        <v>75</v>
      </c>
      <c r="H42" s="1" t="s">
        <v>65</v>
      </c>
      <c r="I42" s="2">
        <v>157.1</v>
      </c>
      <c r="J42" s="2">
        <f t="shared" si="11"/>
        <v>7.9999998211860657E-2</v>
      </c>
      <c r="K42" s="2">
        <f t="shared" si="1"/>
        <v>7.9999998211860657E-2</v>
      </c>
      <c r="L42" s="2">
        <f t="shared" si="2"/>
        <v>0</v>
      </c>
      <c r="N42" s="4">
        <v>7.9999998211860657E-2</v>
      </c>
      <c r="O42" s="5">
        <v>87.119998052716255</v>
      </c>
      <c r="AL42" s="5" t="str">
        <f t="shared" si="3"/>
        <v/>
      </c>
      <c r="AN42" s="5" t="str">
        <f t="shared" si="4"/>
        <v/>
      </c>
      <c r="AP42" s="5" t="str">
        <f t="shared" si="5"/>
        <v/>
      </c>
      <c r="AS42" s="5">
        <f t="shared" si="8"/>
        <v>87.119998052716255</v>
      </c>
      <c r="AT42" s="11">
        <f t="shared" si="9"/>
        <v>2.1273566558162047E-3</v>
      </c>
      <c r="AU42" s="5">
        <f t="shared" si="10"/>
        <v>2.1273566558162047</v>
      </c>
    </row>
    <row r="43" spans="1:47" x14ac:dyDescent="0.25">
      <c r="A43" s="1" t="s">
        <v>105</v>
      </c>
      <c r="B43" s="1" t="s">
        <v>106</v>
      </c>
      <c r="C43" s="1" t="s">
        <v>107</v>
      </c>
      <c r="D43" s="1" t="s">
        <v>108</v>
      </c>
      <c r="E43" s="1" t="s">
        <v>81</v>
      </c>
      <c r="F43" s="1" t="s">
        <v>98</v>
      </c>
      <c r="G43" s="1" t="s">
        <v>75</v>
      </c>
      <c r="H43" s="1" t="s">
        <v>65</v>
      </c>
      <c r="I43" s="2">
        <v>80</v>
      </c>
      <c r="J43" s="2">
        <f t="shared" si="11"/>
        <v>7.0000000298023224E-2</v>
      </c>
      <c r="K43" s="2">
        <f t="shared" si="1"/>
        <v>7.0000000298023224E-2</v>
      </c>
      <c r="L43" s="2">
        <f t="shared" si="2"/>
        <v>0</v>
      </c>
      <c r="P43" s="6">
        <v>5.000000074505806E-2</v>
      </c>
      <c r="Q43" s="5">
        <v>44.750000666826963</v>
      </c>
      <c r="R43" s="7">
        <v>1.9999999552965161E-2</v>
      </c>
      <c r="S43" s="5">
        <v>8.6599998064339161</v>
      </c>
      <c r="AL43" s="5" t="str">
        <f t="shared" si="3"/>
        <v/>
      </c>
      <c r="AN43" s="5" t="str">
        <f t="shared" si="4"/>
        <v/>
      </c>
      <c r="AP43" s="5" t="str">
        <f t="shared" si="5"/>
        <v/>
      </c>
      <c r="AS43" s="5">
        <f t="shared" si="8"/>
        <v>53.41000047326088</v>
      </c>
      <c r="AT43" s="11">
        <f t="shared" si="9"/>
        <v>1.3042025084204606E-3</v>
      </c>
      <c r="AU43" s="5">
        <f t="shared" si="10"/>
        <v>1.3042025084204605</v>
      </c>
    </row>
    <row r="44" spans="1:47" x14ac:dyDescent="0.25">
      <c r="A44" s="1" t="s">
        <v>105</v>
      </c>
      <c r="B44" s="1" t="s">
        <v>106</v>
      </c>
      <c r="C44" s="1" t="s">
        <v>107</v>
      </c>
      <c r="D44" s="1" t="s">
        <v>108</v>
      </c>
      <c r="E44" s="1" t="s">
        <v>82</v>
      </c>
      <c r="F44" s="1" t="s">
        <v>98</v>
      </c>
      <c r="G44" s="1" t="s">
        <v>75</v>
      </c>
      <c r="H44" s="1" t="s">
        <v>65</v>
      </c>
      <c r="I44" s="2">
        <v>80</v>
      </c>
      <c r="J44" s="2">
        <f t="shared" si="11"/>
        <v>39.920000553131104</v>
      </c>
      <c r="K44" s="2">
        <f t="shared" si="1"/>
        <v>39.920000553131104</v>
      </c>
      <c r="L44" s="2">
        <f t="shared" si="2"/>
        <v>0</v>
      </c>
      <c r="P44" s="6">
        <v>20.04000091552734</v>
      </c>
      <c r="Q44" s="5">
        <v>17935.800819396969</v>
      </c>
      <c r="R44" s="7">
        <v>16.069999694824219</v>
      </c>
      <c r="S44" s="5">
        <v>6958.3098678588867</v>
      </c>
      <c r="T44" s="8">
        <v>3.809999942779541</v>
      </c>
      <c r="U44" s="5">
        <v>495.29999256134028</v>
      </c>
      <c r="AL44" s="5" t="str">
        <f t="shared" si="3"/>
        <v/>
      </c>
      <c r="AN44" s="5" t="str">
        <f t="shared" si="4"/>
        <v/>
      </c>
      <c r="AP44" s="5" t="str">
        <f t="shared" si="5"/>
        <v/>
      </c>
      <c r="AS44" s="5">
        <f t="shared" si="8"/>
        <v>25389.410679817196</v>
      </c>
      <c r="AT44" s="11">
        <f t="shared" si="9"/>
        <v>0.61997627415323542</v>
      </c>
      <c r="AU44" s="5">
        <f t="shared" si="10"/>
        <v>619.97627415323541</v>
      </c>
    </row>
    <row r="45" spans="1:47" x14ac:dyDescent="0.25">
      <c r="A45" s="1" t="s">
        <v>105</v>
      </c>
      <c r="B45" s="1" t="s">
        <v>106</v>
      </c>
      <c r="C45" s="1" t="s">
        <v>107</v>
      </c>
      <c r="D45" s="1" t="s">
        <v>108</v>
      </c>
      <c r="E45" s="1" t="s">
        <v>99</v>
      </c>
      <c r="F45" s="1" t="s">
        <v>98</v>
      </c>
      <c r="G45" s="1" t="s">
        <v>75</v>
      </c>
      <c r="H45" s="1" t="s">
        <v>65</v>
      </c>
      <c r="I45" s="2">
        <v>80</v>
      </c>
      <c r="J45" s="2">
        <f t="shared" si="11"/>
        <v>8.9999997988343239E-2</v>
      </c>
      <c r="K45" s="2">
        <f t="shared" si="1"/>
        <v>8.9999997988343239E-2</v>
      </c>
      <c r="L45" s="2">
        <f t="shared" si="2"/>
        <v>0</v>
      </c>
      <c r="P45" s="6">
        <v>7.9999998211860657E-2</v>
      </c>
      <c r="Q45" s="5">
        <v>71.599998399615288</v>
      </c>
      <c r="R45" s="7">
        <v>9.9999997764825821E-3</v>
      </c>
      <c r="S45" s="5">
        <v>4.329999903216958</v>
      </c>
      <c r="AL45" s="5" t="str">
        <f t="shared" si="3"/>
        <v/>
      </c>
      <c r="AN45" s="5" t="str">
        <f t="shared" si="4"/>
        <v/>
      </c>
      <c r="AP45" s="5" t="str">
        <f t="shared" si="5"/>
        <v/>
      </c>
      <c r="AS45" s="5">
        <f t="shared" si="8"/>
        <v>75.929998302832246</v>
      </c>
      <c r="AT45" s="11">
        <f t="shared" si="9"/>
        <v>1.8541114655202529E-3</v>
      </c>
      <c r="AU45" s="5">
        <f t="shared" si="10"/>
        <v>1.8541114655202529</v>
      </c>
    </row>
    <row r="46" spans="1:47" x14ac:dyDescent="0.25">
      <c r="A46" s="1" t="s">
        <v>105</v>
      </c>
      <c r="B46" s="1" t="s">
        <v>106</v>
      </c>
      <c r="C46" s="1" t="s">
        <v>107</v>
      </c>
      <c r="D46" s="1" t="s">
        <v>108</v>
      </c>
      <c r="E46" s="1" t="s">
        <v>100</v>
      </c>
      <c r="F46" s="1" t="s">
        <v>98</v>
      </c>
      <c r="G46" s="1" t="s">
        <v>75</v>
      </c>
      <c r="H46" s="1" t="s">
        <v>65</v>
      </c>
      <c r="I46" s="2">
        <v>80</v>
      </c>
      <c r="J46" s="2">
        <f t="shared" si="11"/>
        <v>8.9999999850988388E-2</v>
      </c>
      <c r="K46" s="2">
        <f t="shared" si="1"/>
        <v>8.9999999850988388E-2</v>
      </c>
      <c r="L46" s="2">
        <f t="shared" si="2"/>
        <v>0</v>
      </c>
      <c r="P46" s="6">
        <v>7.0000000298023224E-2</v>
      </c>
      <c r="Q46" s="5">
        <v>62.650000266730792</v>
      </c>
      <c r="R46" s="7">
        <v>1.9999999552965161E-2</v>
      </c>
      <c r="S46" s="5">
        <v>8.6599998064339161</v>
      </c>
      <c r="AL46" s="5" t="str">
        <f t="shared" si="3"/>
        <v/>
      </c>
      <c r="AN46" s="5" t="str">
        <f t="shared" si="4"/>
        <v/>
      </c>
      <c r="AP46" s="5" t="str">
        <f t="shared" si="5"/>
        <v/>
      </c>
      <c r="AS46" s="5">
        <f t="shared" si="8"/>
        <v>71.310000073164701</v>
      </c>
      <c r="AT46" s="11">
        <f t="shared" si="9"/>
        <v>1.741297138116398E-3</v>
      </c>
      <c r="AU46" s="5">
        <f t="shared" si="10"/>
        <v>1.741297138116398</v>
      </c>
    </row>
    <row r="47" spans="1:47" x14ac:dyDescent="0.25">
      <c r="A47" s="1" t="s">
        <v>105</v>
      </c>
      <c r="B47" s="1" t="s">
        <v>106</v>
      </c>
      <c r="C47" s="1" t="s">
        <v>107</v>
      </c>
      <c r="D47" s="1" t="s">
        <v>108</v>
      </c>
      <c r="E47" s="1" t="s">
        <v>109</v>
      </c>
      <c r="F47" s="1" t="s">
        <v>98</v>
      </c>
      <c r="G47" s="1" t="s">
        <v>75</v>
      </c>
      <c r="H47" s="1" t="s">
        <v>65</v>
      </c>
      <c r="I47" s="2">
        <v>80</v>
      </c>
      <c r="J47" s="2">
        <f t="shared" si="11"/>
        <v>38.460000038146973</v>
      </c>
      <c r="K47" s="2">
        <f t="shared" si="1"/>
        <v>38.460000038146973</v>
      </c>
      <c r="L47" s="2">
        <f t="shared" si="2"/>
        <v>0</v>
      </c>
      <c r="P47" s="6">
        <v>10.210000038146971</v>
      </c>
      <c r="Q47" s="5">
        <v>9137.9500341415405</v>
      </c>
      <c r="R47" s="7">
        <v>21.260000228881839</v>
      </c>
      <c r="S47" s="5">
        <v>9205.580099105835</v>
      </c>
      <c r="T47" s="8">
        <v>6.9899997711181641</v>
      </c>
      <c r="U47" s="5">
        <v>908.69997024536133</v>
      </c>
      <c r="AL47" s="5" t="str">
        <f t="shared" si="3"/>
        <v/>
      </c>
      <c r="AN47" s="5" t="str">
        <f t="shared" si="4"/>
        <v/>
      </c>
      <c r="AP47" s="5" t="str">
        <f t="shared" si="5"/>
        <v/>
      </c>
      <c r="AS47" s="5">
        <f t="shared" si="8"/>
        <v>19252.230103492737</v>
      </c>
      <c r="AT47" s="11">
        <f t="shared" si="9"/>
        <v>0.47011433385464163</v>
      </c>
      <c r="AU47" s="5">
        <f t="shared" si="10"/>
        <v>470.11433385464164</v>
      </c>
    </row>
    <row r="48" spans="1:47" x14ac:dyDescent="0.25">
      <c r="A48" s="1" t="s">
        <v>110</v>
      </c>
      <c r="B48" s="1" t="s">
        <v>106</v>
      </c>
      <c r="C48" s="1" t="s">
        <v>107</v>
      </c>
      <c r="D48" s="1" t="s">
        <v>108</v>
      </c>
      <c r="E48" s="1" t="s">
        <v>79</v>
      </c>
      <c r="F48" s="1" t="s">
        <v>98</v>
      </c>
      <c r="G48" s="1" t="s">
        <v>75</v>
      </c>
      <c r="H48" s="1" t="s">
        <v>65</v>
      </c>
      <c r="I48" s="2">
        <v>77.5</v>
      </c>
      <c r="J48" s="2">
        <f t="shared" si="11"/>
        <v>7.9999998211860657E-2</v>
      </c>
      <c r="K48" s="2">
        <f t="shared" si="1"/>
        <v>7.9999998211860657E-2</v>
      </c>
      <c r="L48" s="2">
        <f t="shared" si="2"/>
        <v>0</v>
      </c>
      <c r="N48" s="4">
        <v>7.9999998211860657E-2</v>
      </c>
      <c r="O48" s="5">
        <v>87.119998052716255</v>
      </c>
      <c r="AL48" s="5" t="str">
        <f t="shared" si="3"/>
        <v/>
      </c>
      <c r="AN48" s="5" t="str">
        <f t="shared" si="4"/>
        <v/>
      </c>
      <c r="AP48" s="5" t="str">
        <f t="shared" si="5"/>
        <v/>
      </c>
      <c r="AS48" s="5">
        <f t="shared" si="8"/>
        <v>87.119998052716255</v>
      </c>
      <c r="AT48" s="11">
        <f t="shared" si="9"/>
        <v>2.1273566558162047E-3</v>
      </c>
      <c r="AU48" s="5">
        <f t="shared" si="10"/>
        <v>2.1273566558162047</v>
      </c>
    </row>
    <row r="49" spans="1:47" x14ac:dyDescent="0.25">
      <c r="A49" s="1" t="s">
        <v>110</v>
      </c>
      <c r="B49" s="1" t="s">
        <v>106</v>
      </c>
      <c r="C49" s="1" t="s">
        <v>107</v>
      </c>
      <c r="D49" s="1" t="s">
        <v>108</v>
      </c>
      <c r="E49" s="1" t="s">
        <v>80</v>
      </c>
      <c r="F49" s="1" t="s">
        <v>98</v>
      </c>
      <c r="G49" s="1" t="s">
        <v>75</v>
      </c>
      <c r="H49" s="1" t="s">
        <v>65</v>
      </c>
      <c r="I49" s="2">
        <v>77.5</v>
      </c>
      <c r="J49" s="2">
        <f t="shared" si="11"/>
        <v>9.9999997764825821E-2</v>
      </c>
      <c r="K49" s="2">
        <f t="shared" si="1"/>
        <v>9.9999997764825821E-2</v>
      </c>
      <c r="L49" s="2">
        <f t="shared" si="2"/>
        <v>0</v>
      </c>
      <c r="N49" s="4">
        <v>7.9999998211860657E-2</v>
      </c>
      <c r="O49" s="5">
        <v>87.119998052716255</v>
      </c>
      <c r="P49" s="6">
        <v>1.9999999552965161E-2</v>
      </c>
      <c r="Q49" s="5">
        <v>17.899999599903818</v>
      </c>
      <c r="AL49" s="5" t="str">
        <f t="shared" si="3"/>
        <v/>
      </c>
      <c r="AN49" s="5" t="str">
        <f t="shared" si="4"/>
        <v/>
      </c>
      <c r="AP49" s="5" t="str">
        <f t="shared" si="5"/>
        <v/>
      </c>
      <c r="AS49" s="5">
        <f t="shared" si="8"/>
        <v>105.01999765262008</v>
      </c>
      <c r="AT49" s="11">
        <f t="shared" si="9"/>
        <v>2.5644512855121423E-3</v>
      </c>
      <c r="AU49" s="5">
        <f t="shared" si="10"/>
        <v>2.564451285512142</v>
      </c>
    </row>
    <row r="50" spans="1:47" x14ac:dyDescent="0.25">
      <c r="A50" s="1" t="s">
        <v>110</v>
      </c>
      <c r="B50" s="1" t="s">
        <v>106</v>
      </c>
      <c r="C50" s="1" t="s">
        <v>107</v>
      </c>
      <c r="D50" s="1" t="s">
        <v>108</v>
      </c>
      <c r="E50" s="1" t="s">
        <v>81</v>
      </c>
      <c r="F50" s="1" t="s">
        <v>98</v>
      </c>
      <c r="G50" s="1" t="s">
        <v>75</v>
      </c>
      <c r="H50" s="1" t="s">
        <v>65</v>
      </c>
      <c r="I50" s="2">
        <v>77.5</v>
      </c>
      <c r="J50" s="2">
        <f t="shared" si="11"/>
        <v>39.930001378059394</v>
      </c>
      <c r="K50" s="2">
        <f t="shared" si="1"/>
        <v>39.930001378059394</v>
      </c>
      <c r="L50" s="2">
        <f t="shared" si="2"/>
        <v>0</v>
      </c>
      <c r="N50" s="4">
        <v>3.2999999523162842</v>
      </c>
      <c r="O50" s="5">
        <v>3593.699948072433</v>
      </c>
      <c r="P50" s="6">
        <v>34.810001373291023</v>
      </c>
      <c r="Q50" s="5">
        <v>31154.951229095459</v>
      </c>
      <c r="R50" s="7">
        <v>1.820000052452087</v>
      </c>
      <c r="S50" s="5">
        <v>788.06002271175385</v>
      </c>
      <c r="AL50" s="5" t="str">
        <f t="shared" si="3"/>
        <v/>
      </c>
      <c r="AN50" s="5" t="str">
        <f t="shared" si="4"/>
        <v/>
      </c>
      <c r="AP50" s="5" t="str">
        <f t="shared" si="5"/>
        <v/>
      </c>
      <c r="AS50" s="5">
        <f t="shared" si="8"/>
        <v>35536.711199879646</v>
      </c>
      <c r="AT50" s="11">
        <f t="shared" si="9"/>
        <v>0.86776011003968545</v>
      </c>
      <c r="AU50" s="5">
        <f t="shared" si="10"/>
        <v>867.7601100396854</v>
      </c>
    </row>
    <row r="51" spans="1:47" x14ac:dyDescent="0.25">
      <c r="A51" s="1" t="s">
        <v>110</v>
      </c>
      <c r="B51" s="1" t="s">
        <v>106</v>
      </c>
      <c r="C51" s="1" t="s">
        <v>107</v>
      </c>
      <c r="D51" s="1" t="s">
        <v>108</v>
      </c>
      <c r="E51" s="1" t="s">
        <v>77</v>
      </c>
      <c r="F51" s="1" t="s">
        <v>98</v>
      </c>
      <c r="G51" s="1" t="s">
        <v>75</v>
      </c>
      <c r="H51" s="1" t="s">
        <v>65</v>
      </c>
      <c r="I51" s="2">
        <v>77.5</v>
      </c>
      <c r="J51" s="2">
        <f t="shared" si="11"/>
        <v>36.310001134872437</v>
      </c>
      <c r="K51" s="2">
        <f t="shared" si="1"/>
        <v>34.750001192092896</v>
      </c>
      <c r="L51" s="2">
        <f t="shared" si="2"/>
        <v>1.559999942779541</v>
      </c>
      <c r="N51" s="4">
        <v>15.64000034332275</v>
      </c>
      <c r="O51" s="5">
        <v>17031.960373878479</v>
      </c>
      <c r="P51" s="6">
        <v>18.370000839233398</v>
      </c>
      <c r="Q51" s="5">
        <v>16441.150751113892</v>
      </c>
      <c r="R51" s="7">
        <v>0.74000000953674316</v>
      </c>
      <c r="S51" s="5">
        <v>320.42000412940979</v>
      </c>
      <c r="AL51" s="5" t="str">
        <f t="shared" si="3"/>
        <v/>
      </c>
      <c r="AM51" s="3">
        <v>0.5</v>
      </c>
      <c r="AN51" s="5">
        <f t="shared" si="4"/>
        <v>1550</v>
      </c>
      <c r="AP51" s="5" t="str">
        <f t="shared" si="5"/>
        <v/>
      </c>
      <c r="AQ51" s="2">
        <v>1.059999942779541</v>
      </c>
      <c r="AS51" s="5">
        <f t="shared" si="8"/>
        <v>33793.53112912178</v>
      </c>
      <c r="AT51" s="11">
        <f t="shared" si="9"/>
        <v>0.82519392766248911</v>
      </c>
      <c r="AU51" s="5">
        <f t="shared" si="10"/>
        <v>825.19392766248916</v>
      </c>
    </row>
    <row r="52" spans="1:47" x14ac:dyDescent="0.25">
      <c r="A52" s="1" t="s">
        <v>111</v>
      </c>
      <c r="B52" s="1" t="s">
        <v>112</v>
      </c>
      <c r="C52" s="1" t="s">
        <v>113</v>
      </c>
      <c r="D52" s="1" t="s">
        <v>108</v>
      </c>
      <c r="E52" s="1" t="s">
        <v>81</v>
      </c>
      <c r="F52" s="1" t="s">
        <v>98</v>
      </c>
      <c r="G52" s="1" t="s">
        <v>75</v>
      </c>
      <c r="H52" s="1" t="s">
        <v>65</v>
      </c>
      <c r="I52" s="2">
        <v>157.30000000000001</v>
      </c>
      <c r="J52" s="2">
        <f t="shared" si="11"/>
        <v>8.9999997988343239E-2</v>
      </c>
      <c r="K52" s="2">
        <f t="shared" si="1"/>
        <v>8.9999997988343239E-2</v>
      </c>
      <c r="L52" s="2">
        <f t="shared" si="2"/>
        <v>0</v>
      </c>
      <c r="N52" s="4">
        <v>2.999999932944775E-2</v>
      </c>
      <c r="O52" s="5">
        <v>32.669999269768603</v>
      </c>
      <c r="P52" s="6">
        <v>5.9999998658895493E-2</v>
      </c>
      <c r="Q52" s="5">
        <v>53.699998799711473</v>
      </c>
      <c r="AL52" s="5" t="str">
        <f t="shared" si="3"/>
        <v/>
      </c>
      <c r="AN52" s="5" t="str">
        <f t="shared" si="4"/>
        <v/>
      </c>
      <c r="AP52" s="5" t="str">
        <f t="shared" si="5"/>
        <v/>
      </c>
      <c r="AS52" s="5">
        <f t="shared" si="8"/>
        <v>86.369998069480076</v>
      </c>
      <c r="AT52" s="11">
        <f t="shared" si="9"/>
        <v>2.1090426350188892E-3</v>
      </c>
      <c r="AU52" s="5">
        <f t="shared" si="10"/>
        <v>2.1090426350188896</v>
      </c>
    </row>
    <row r="53" spans="1:47" x14ac:dyDescent="0.25">
      <c r="A53" s="1" t="s">
        <v>111</v>
      </c>
      <c r="B53" s="1" t="s">
        <v>112</v>
      </c>
      <c r="C53" s="1" t="s">
        <v>113</v>
      </c>
      <c r="D53" s="1" t="s">
        <v>108</v>
      </c>
      <c r="E53" s="1" t="s">
        <v>88</v>
      </c>
      <c r="F53" s="1" t="s">
        <v>98</v>
      </c>
      <c r="G53" s="1" t="s">
        <v>75</v>
      </c>
      <c r="H53" s="1" t="s">
        <v>65</v>
      </c>
      <c r="I53" s="2">
        <v>157.30000000000001</v>
      </c>
      <c r="J53" s="2">
        <f t="shared" si="11"/>
        <v>39.920000225305557</v>
      </c>
      <c r="K53" s="2">
        <f t="shared" si="1"/>
        <v>39.920000225305557</v>
      </c>
      <c r="L53" s="2">
        <f t="shared" si="2"/>
        <v>0</v>
      </c>
      <c r="N53" s="4">
        <v>6.2300000190734863</v>
      </c>
      <c r="O53" s="5">
        <v>6784.4700207710266</v>
      </c>
      <c r="P53" s="6">
        <v>27.680000305175781</v>
      </c>
      <c r="Q53" s="5">
        <v>24773.600273132321</v>
      </c>
      <c r="R53" s="7">
        <v>5.8499999046325684</v>
      </c>
      <c r="S53" s="5">
        <v>2533.0499587059021</v>
      </c>
      <c r="T53" s="8">
        <v>0.15999999642372131</v>
      </c>
      <c r="U53" s="5">
        <v>20.799999535083771</v>
      </c>
      <c r="AL53" s="5" t="str">
        <f t="shared" si="3"/>
        <v/>
      </c>
      <c r="AN53" s="5" t="str">
        <f t="shared" si="4"/>
        <v/>
      </c>
      <c r="AP53" s="5" t="str">
        <f t="shared" si="5"/>
        <v/>
      </c>
      <c r="AS53" s="5">
        <f t="shared" si="8"/>
        <v>34111.920252144337</v>
      </c>
      <c r="AT53" s="11">
        <f t="shared" si="9"/>
        <v>0.83296857453049822</v>
      </c>
      <c r="AU53" s="5">
        <f t="shared" si="10"/>
        <v>832.96857453049824</v>
      </c>
    </row>
    <row r="54" spans="1:47" x14ac:dyDescent="0.25">
      <c r="A54" s="1" t="s">
        <v>111</v>
      </c>
      <c r="B54" s="1" t="s">
        <v>112</v>
      </c>
      <c r="C54" s="1" t="s">
        <v>113</v>
      </c>
      <c r="D54" s="1" t="s">
        <v>108</v>
      </c>
      <c r="E54" s="1" t="s">
        <v>92</v>
      </c>
      <c r="F54" s="1" t="s">
        <v>98</v>
      </c>
      <c r="G54" s="1" t="s">
        <v>75</v>
      </c>
      <c r="H54" s="1" t="s">
        <v>65</v>
      </c>
      <c r="I54" s="2">
        <v>157.30000000000001</v>
      </c>
      <c r="J54" s="2">
        <f t="shared" si="11"/>
        <v>40.000000298023224</v>
      </c>
      <c r="K54" s="2">
        <f t="shared" si="1"/>
        <v>40.000000298023224</v>
      </c>
      <c r="L54" s="2">
        <f t="shared" si="2"/>
        <v>0</v>
      </c>
      <c r="N54" s="4">
        <v>0.55000001192092896</v>
      </c>
      <c r="O54" s="5">
        <v>598.95000000000005</v>
      </c>
      <c r="P54" s="6">
        <v>35.090000152587891</v>
      </c>
      <c r="Q54" s="5">
        <v>31405.55</v>
      </c>
      <c r="R54" s="7">
        <v>4.3600001335144043</v>
      </c>
      <c r="S54" s="5">
        <v>1887.88</v>
      </c>
      <c r="AL54" s="5" t="str">
        <f t="shared" si="3"/>
        <v/>
      </c>
      <c r="AN54" s="5" t="str">
        <f t="shared" si="4"/>
        <v/>
      </c>
      <c r="AP54" s="5" t="str">
        <f t="shared" si="5"/>
        <v/>
      </c>
      <c r="AS54" s="5">
        <f t="shared" si="8"/>
        <v>33892.379999999997</v>
      </c>
      <c r="AT54" s="11">
        <f t="shared" si="9"/>
        <v>0.82760768808584728</v>
      </c>
      <c r="AU54" s="5">
        <f t="shared" si="10"/>
        <v>827.60768808584737</v>
      </c>
    </row>
    <row r="55" spans="1:47" x14ac:dyDescent="0.25">
      <c r="A55" s="1" t="s">
        <v>111</v>
      </c>
      <c r="B55" s="1" t="s">
        <v>112</v>
      </c>
      <c r="C55" s="1" t="s">
        <v>113</v>
      </c>
      <c r="D55" s="1" t="s">
        <v>108</v>
      </c>
      <c r="E55" s="1" t="s">
        <v>82</v>
      </c>
      <c r="F55" s="1" t="s">
        <v>98</v>
      </c>
      <c r="G55" s="1" t="s">
        <v>75</v>
      </c>
      <c r="H55" s="1" t="s">
        <v>65</v>
      </c>
      <c r="I55" s="2">
        <v>157.30000000000001</v>
      </c>
      <c r="J55" s="2">
        <f t="shared" si="11"/>
        <v>0.10000000149011611</v>
      </c>
      <c r="K55" s="2">
        <f t="shared" si="1"/>
        <v>0.10000000149011611</v>
      </c>
      <c r="L55" s="2">
        <f t="shared" si="2"/>
        <v>0</v>
      </c>
      <c r="P55" s="6">
        <v>0.10000000149011611</v>
      </c>
      <c r="Q55" s="5">
        <v>89.500001333653927</v>
      </c>
      <c r="AL55" s="5" t="str">
        <f t="shared" si="3"/>
        <v/>
      </c>
      <c r="AN55" s="5" t="str">
        <f t="shared" si="4"/>
        <v/>
      </c>
      <c r="AP55" s="5" t="str">
        <f t="shared" si="5"/>
        <v/>
      </c>
      <c r="AS55" s="5">
        <f t="shared" si="8"/>
        <v>89.500001333653927</v>
      </c>
      <c r="AT55" s="11">
        <f t="shared" si="9"/>
        <v>2.1854732298949081E-3</v>
      </c>
      <c r="AU55" s="5">
        <f t="shared" si="10"/>
        <v>2.185473229894908</v>
      </c>
    </row>
    <row r="56" spans="1:47" x14ac:dyDescent="0.25">
      <c r="A56" s="1" t="s">
        <v>111</v>
      </c>
      <c r="B56" s="1" t="s">
        <v>112</v>
      </c>
      <c r="C56" s="1" t="s">
        <v>113</v>
      </c>
      <c r="D56" s="1" t="s">
        <v>108</v>
      </c>
      <c r="E56" s="1" t="s">
        <v>109</v>
      </c>
      <c r="F56" s="1" t="s">
        <v>98</v>
      </c>
      <c r="G56" s="1" t="s">
        <v>75</v>
      </c>
      <c r="H56" s="1" t="s">
        <v>65</v>
      </c>
      <c r="I56" s="2">
        <v>157.30000000000001</v>
      </c>
      <c r="J56" s="2">
        <f t="shared" si="11"/>
        <v>8.9999999850988388E-2</v>
      </c>
      <c r="K56" s="2">
        <f t="shared" si="1"/>
        <v>8.9999999850988388E-2</v>
      </c>
      <c r="L56" s="2">
        <f t="shared" si="2"/>
        <v>0</v>
      </c>
      <c r="P56" s="6">
        <v>2.999999932944775E-2</v>
      </c>
      <c r="Q56" s="5">
        <v>26.849999399855729</v>
      </c>
      <c r="R56" s="7">
        <v>5.000000074505806E-2</v>
      </c>
      <c r="S56" s="5">
        <v>21.65000032261014</v>
      </c>
      <c r="T56" s="8">
        <v>9.9999997764825821E-3</v>
      </c>
      <c r="U56" s="5">
        <v>1.2999999709427359</v>
      </c>
      <c r="AL56" s="5" t="str">
        <f t="shared" si="3"/>
        <v/>
      </c>
      <c r="AN56" s="5" t="str">
        <f t="shared" si="4"/>
        <v/>
      </c>
      <c r="AP56" s="5" t="str">
        <f t="shared" si="5"/>
        <v/>
      </c>
      <c r="AS56" s="5">
        <f t="shared" si="8"/>
        <v>49.799999693408608</v>
      </c>
      <c r="AT56" s="11">
        <f t="shared" si="9"/>
        <v>1.2160510006360664E-3</v>
      </c>
      <c r="AU56" s="5">
        <f t="shared" si="10"/>
        <v>1.2160510006360663</v>
      </c>
    </row>
    <row r="57" spans="1:47" x14ac:dyDescent="0.25">
      <c r="A57" s="1" t="s">
        <v>111</v>
      </c>
      <c r="B57" s="1" t="s">
        <v>112</v>
      </c>
      <c r="C57" s="1" t="s">
        <v>113</v>
      </c>
      <c r="D57" s="1" t="s">
        <v>108</v>
      </c>
      <c r="E57" s="1" t="s">
        <v>93</v>
      </c>
      <c r="F57" s="1" t="s">
        <v>98</v>
      </c>
      <c r="G57" s="1" t="s">
        <v>75</v>
      </c>
      <c r="H57" s="1" t="s">
        <v>65</v>
      </c>
      <c r="I57" s="2">
        <v>157.30000000000001</v>
      </c>
      <c r="J57" s="2">
        <f t="shared" si="11"/>
        <v>38.350000858306885</v>
      </c>
      <c r="K57" s="2">
        <f t="shared" si="1"/>
        <v>38.350000858306885</v>
      </c>
      <c r="L57" s="2">
        <f t="shared" si="2"/>
        <v>0</v>
      </c>
      <c r="P57" s="6">
        <v>14.430000305175779</v>
      </c>
      <c r="Q57" s="5">
        <v>12914.850273132321</v>
      </c>
      <c r="R57" s="7">
        <v>16.030000686645511</v>
      </c>
      <c r="S57" s="5">
        <v>6940.9902973175049</v>
      </c>
      <c r="T57" s="8">
        <v>7.8899998664855957</v>
      </c>
      <c r="U57" s="5">
        <v>1025.699982643127</v>
      </c>
      <c r="AL57" s="5" t="str">
        <f t="shared" si="3"/>
        <v/>
      </c>
      <c r="AN57" s="5" t="str">
        <f t="shared" si="4"/>
        <v/>
      </c>
      <c r="AP57" s="5" t="str">
        <f t="shared" si="5"/>
        <v/>
      </c>
      <c r="AS57" s="5">
        <f t="shared" si="8"/>
        <v>20881.540553092953</v>
      </c>
      <c r="AT57" s="11">
        <f t="shared" si="9"/>
        <v>0.50989996868960297</v>
      </c>
      <c r="AU57" s="5">
        <f t="shared" si="10"/>
        <v>509.89996868960293</v>
      </c>
    </row>
    <row r="58" spans="1:47" x14ac:dyDescent="0.25">
      <c r="A58" s="1" t="s">
        <v>111</v>
      </c>
      <c r="B58" s="1" t="s">
        <v>112</v>
      </c>
      <c r="C58" s="1" t="s">
        <v>113</v>
      </c>
      <c r="D58" s="1" t="s">
        <v>108</v>
      </c>
      <c r="E58" s="1" t="s">
        <v>87</v>
      </c>
      <c r="F58" s="1" t="s">
        <v>98</v>
      </c>
      <c r="G58" s="1" t="s">
        <v>75</v>
      </c>
      <c r="H58" s="1" t="s">
        <v>65</v>
      </c>
      <c r="I58" s="2">
        <v>157.30000000000001</v>
      </c>
      <c r="J58" s="2">
        <f t="shared" si="11"/>
        <v>36.029999613761909</v>
      </c>
      <c r="K58" s="2">
        <f t="shared" si="1"/>
        <v>34.649999618530281</v>
      </c>
      <c r="L58" s="2">
        <f t="shared" si="2"/>
        <v>1.3799999952316284</v>
      </c>
      <c r="N58" s="4">
        <v>15.72999954223633</v>
      </c>
      <c r="O58" s="5">
        <v>17129.969501495361</v>
      </c>
      <c r="P58" s="6">
        <v>18.920000076293949</v>
      </c>
      <c r="Q58" s="5">
        <v>16933.400068283081</v>
      </c>
      <c r="AL58" s="5" t="str">
        <f t="shared" si="3"/>
        <v/>
      </c>
      <c r="AM58" s="3">
        <v>0.5</v>
      </c>
      <c r="AN58" s="5">
        <f t="shared" si="4"/>
        <v>1550</v>
      </c>
      <c r="AP58" s="5" t="str">
        <f t="shared" si="5"/>
        <v/>
      </c>
      <c r="AQ58" s="2">
        <v>0.87999999523162842</v>
      </c>
      <c r="AS58" s="5">
        <f t="shared" si="8"/>
        <v>34063.369569778442</v>
      </c>
      <c r="AT58" s="11">
        <f t="shared" si="9"/>
        <v>0.83178303022856881</v>
      </c>
      <c r="AU58" s="5">
        <f t="shared" si="10"/>
        <v>831.7830302285688</v>
      </c>
    </row>
    <row r="59" spans="1:47" x14ac:dyDescent="0.25">
      <c r="A59" s="1" t="s">
        <v>111</v>
      </c>
      <c r="B59" s="1" t="s">
        <v>112</v>
      </c>
      <c r="C59" s="1" t="s">
        <v>113</v>
      </c>
      <c r="D59" s="1" t="s">
        <v>108</v>
      </c>
      <c r="E59" s="1" t="s">
        <v>77</v>
      </c>
      <c r="F59" s="1" t="s">
        <v>98</v>
      </c>
      <c r="G59" s="1" t="s">
        <v>75</v>
      </c>
      <c r="H59" s="1" t="s">
        <v>65</v>
      </c>
      <c r="I59" s="2">
        <v>157.30000000000001</v>
      </c>
      <c r="J59" s="2">
        <f t="shared" si="11"/>
        <v>7.9999998211860657E-2</v>
      </c>
      <c r="K59" s="2">
        <f t="shared" si="1"/>
        <v>7.9999998211860657E-2</v>
      </c>
      <c r="L59" s="2">
        <f t="shared" si="2"/>
        <v>0</v>
      </c>
      <c r="N59" s="4">
        <v>7.9999998211860657E-2</v>
      </c>
      <c r="O59" s="5">
        <v>87.119998052716255</v>
      </c>
      <c r="AL59" s="5" t="str">
        <f t="shared" si="3"/>
        <v/>
      </c>
      <c r="AN59" s="5" t="str">
        <f t="shared" si="4"/>
        <v/>
      </c>
      <c r="AP59" s="5" t="str">
        <f t="shared" si="5"/>
        <v/>
      </c>
      <c r="AS59" s="5">
        <f t="shared" si="8"/>
        <v>87.119998052716255</v>
      </c>
      <c r="AT59" s="11">
        <f t="shared" si="9"/>
        <v>2.1273566558162047E-3</v>
      </c>
      <c r="AU59" s="5">
        <f t="shared" si="10"/>
        <v>2.1273566558162047</v>
      </c>
    </row>
    <row r="60" spans="1:47" x14ac:dyDescent="0.25">
      <c r="A60" s="1" t="s">
        <v>114</v>
      </c>
      <c r="B60" s="1" t="s">
        <v>71</v>
      </c>
      <c r="C60" s="1" t="s">
        <v>72</v>
      </c>
      <c r="D60" s="1" t="s">
        <v>73</v>
      </c>
      <c r="E60" s="1" t="s">
        <v>62</v>
      </c>
      <c r="F60" s="1" t="s">
        <v>74</v>
      </c>
      <c r="G60" s="1" t="s">
        <v>75</v>
      </c>
      <c r="H60" s="1" t="s">
        <v>65</v>
      </c>
      <c r="I60" s="2">
        <v>451.9</v>
      </c>
      <c r="J60" s="2">
        <f t="shared" si="11"/>
        <v>4.999999888241291E-2</v>
      </c>
      <c r="K60" s="2">
        <f t="shared" si="1"/>
        <v>4.999999888241291E-2</v>
      </c>
      <c r="L60" s="2">
        <f t="shared" si="2"/>
        <v>0</v>
      </c>
      <c r="R60" s="7">
        <v>1.9999999552965161E-2</v>
      </c>
      <c r="S60" s="5">
        <v>8.6599998064339161</v>
      </c>
      <c r="T60" s="8">
        <v>2.999999932944775E-2</v>
      </c>
      <c r="U60" s="5">
        <v>3.899999912828207</v>
      </c>
      <c r="AL60" s="5" t="str">
        <f t="shared" si="3"/>
        <v/>
      </c>
      <c r="AN60" s="5" t="str">
        <f t="shared" si="4"/>
        <v/>
      </c>
      <c r="AP60" s="5" t="str">
        <f t="shared" si="5"/>
        <v/>
      </c>
      <c r="AS60" s="5">
        <f t="shared" si="8"/>
        <v>12.559999719262123</v>
      </c>
      <c r="AT60" s="11">
        <f t="shared" si="9"/>
        <v>3.0669880161904881E-4</v>
      </c>
      <c r="AU60" s="5">
        <f t="shared" si="10"/>
        <v>0.30669880161904883</v>
      </c>
    </row>
    <row r="61" spans="1:47" x14ac:dyDescent="0.25">
      <c r="A61" s="1" t="s">
        <v>114</v>
      </c>
      <c r="B61" s="1" t="s">
        <v>71</v>
      </c>
      <c r="C61" s="1" t="s">
        <v>72</v>
      </c>
      <c r="D61" s="1" t="s">
        <v>73</v>
      </c>
      <c r="E61" s="1" t="s">
        <v>77</v>
      </c>
      <c r="F61" s="1" t="s">
        <v>115</v>
      </c>
      <c r="G61" s="1" t="s">
        <v>75</v>
      </c>
      <c r="H61" s="1" t="s">
        <v>65</v>
      </c>
      <c r="I61" s="2">
        <v>451.9</v>
      </c>
      <c r="J61" s="2">
        <f t="shared" si="11"/>
        <v>40.000000476837151</v>
      </c>
      <c r="K61" s="2">
        <f t="shared" si="1"/>
        <v>40.000000476837151</v>
      </c>
      <c r="L61" s="2">
        <f t="shared" si="2"/>
        <v>0</v>
      </c>
      <c r="P61" s="6">
        <v>2.9000000953674321</v>
      </c>
      <c r="Q61" s="5">
        <v>2595.5</v>
      </c>
      <c r="R61" s="7">
        <v>10.52000045776367</v>
      </c>
      <c r="S61" s="5">
        <v>4555.16</v>
      </c>
      <c r="T61" s="8">
        <v>26.579999923706051</v>
      </c>
      <c r="U61" s="5">
        <v>3455.4</v>
      </c>
      <c r="AL61" s="5" t="str">
        <f t="shared" si="3"/>
        <v/>
      </c>
      <c r="AN61" s="5" t="str">
        <f t="shared" si="4"/>
        <v/>
      </c>
      <c r="AP61" s="5" t="str">
        <f t="shared" si="5"/>
        <v/>
      </c>
      <c r="AS61" s="5">
        <f t="shared" si="8"/>
        <v>10606.06</v>
      </c>
      <c r="AT61" s="11">
        <f t="shared" si="9"/>
        <v>0.25898614367889716</v>
      </c>
      <c r="AU61" s="5">
        <f t="shared" si="10"/>
        <v>258.98614367889712</v>
      </c>
    </row>
    <row r="62" spans="1:47" x14ac:dyDescent="0.25">
      <c r="A62" s="1" t="s">
        <v>114</v>
      </c>
      <c r="B62" s="1" t="s">
        <v>71</v>
      </c>
      <c r="C62" s="1" t="s">
        <v>72</v>
      </c>
      <c r="D62" s="1" t="s">
        <v>73</v>
      </c>
      <c r="E62" s="1" t="s">
        <v>79</v>
      </c>
      <c r="F62" s="1" t="s">
        <v>115</v>
      </c>
      <c r="G62" s="1" t="s">
        <v>75</v>
      </c>
      <c r="H62" s="1" t="s">
        <v>65</v>
      </c>
      <c r="I62" s="2">
        <v>451.9</v>
      </c>
      <c r="J62" s="2">
        <f t="shared" si="11"/>
        <v>34.650000035762787</v>
      </c>
      <c r="K62" s="2">
        <f t="shared" si="1"/>
        <v>34.650000035762787</v>
      </c>
      <c r="L62" s="2">
        <f t="shared" si="2"/>
        <v>0</v>
      </c>
      <c r="P62" s="6">
        <v>4.9200000762939453</v>
      </c>
      <c r="Q62" s="5">
        <v>4403.4000682830811</v>
      </c>
      <c r="R62" s="7">
        <v>15.44999980926514</v>
      </c>
      <c r="S62" s="5">
        <v>6689.8499174118042</v>
      </c>
      <c r="T62" s="8">
        <v>11.210000038146971</v>
      </c>
      <c r="U62" s="5">
        <v>1457.300004959106</v>
      </c>
      <c r="Z62" s="9">
        <v>3.0700001120567322</v>
      </c>
      <c r="AA62" s="5">
        <v>157.35200583934781</v>
      </c>
      <c r="AL62" s="5" t="str">
        <f t="shared" si="3"/>
        <v/>
      </c>
      <c r="AN62" s="5" t="str">
        <f t="shared" si="4"/>
        <v/>
      </c>
      <c r="AP62" s="5" t="str">
        <f t="shared" si="5"/>
        <v/>
      </c>
      <c r="AS62" s="5">
        <f t="shared" si="8"/>
        <v>12707.90199649334</v>
      </c>
      <c r="AT62" s="11">
        <f t="shared" si="9"/>
        <v>0.31031038220801777</v>
      </c>
      <c r="AU62" s="5">
        <f t="shared" si="10"/>
        <v>310.31038220801776</v>
      </c>
    </row>
    <row r="63" spans="1:47" x14ac:dyDescent="0.25">
      <c r="A63" s="1" t="s">
        <v>114</v>
      </c>
      <c r="B63" s="1" t="s">
        <v>71</v>
      </c>
      <c r="C63" s="1" t="s">
        <v>72</v>
      </c>
      <c r="D63" s="1" t="s">
        <v>73</v>
      </c>
      <c r="E63" s="1" t="s">
        <v>80</v>
      </c>
      <c r="F63" s="1" t="s">
        <v>115</v>
      </c>
      <c r="G63" s="1" t="s">
        <v>75</v>
      </c>
      <c r="H63" s="1" t="s">
        <v>65</v>
      </c>
      <c r="I63" s="2">
        <v>451.9</v>
      </c>
      <c r="J63" s="2">
        <f t="shared" si="11"/>
        <v>4.9900000095367432</v>
      </c>
      <c r="K63" s="2">
        <f t="shared" si="1"/>
        <v>4.9900000095367432</v>
      </c>
      <c r="L63" s="2">
        <f t="shared" si="2"/>
        <v>0</v>
      </c>
      <c r="R63" s="7">
        <v>2.809999942779541</v>
      </c>
      <c r="S63" s="5">
        <v>1216.729975223541</v>
      </c>
      <c r="T63" s="8">
        <v>2.1800000667572021</v>
      </c>
      <c r="U63" s="5">
        <v>283.40000867843628</v>
      </c>
      <c r="AL63" s="5" t="str">
        <f t="shared" si="3"/>
        <v/>
      </c>
      <c r="AN63" s="5" t="str">
        <f t="shared" si="4"/>
        <v/>
      </c>
      <c r="AP63" s="5" t="str">
        <f t="shared" si="5"/>
        <v/>
      </c>
      <c r="AS63" s="5">
        <f t="shared" si="8"/>
        <v>1500.1299839019773</v>
      </c>
      <c r="AT63" s="11">
        <f t="shared" si="9"/>
        <v>3.6631216450581955E-2</v>
      </c>
      <c r="AU63" s="5">
        <f t="shared" si="10"/>
        <v>36.631216450581952</v>
      </c>
    </row>
    <row r="64" spans="1:47" x14ac:dyDescent="0.25">
      <c r="A64" s="1" t="s">
        <v>114</v>
      </c>
      <c r="B64" s="1" t="s">
        <v>71</v>
      </c>
      <c r="C64" s="1" t="s">
        <v>72</v>
      </c>
      <c r="D64" s="1" t="s">
        <v>73</v>
      </c>
      <c r="E64" s="1" t="s">
        <v>81</v>
      </c>
      <c r="F64" s="1" t="s">
        <v>115</v>
      </c>
      <c r="G64" s="1" t="s">
        <v>75</v>
      </c>
      <c r="H64" s="1" t="s">
        <v>65</v>
      </c>
      <c r="I64" s="2">
        <v>451.9</v>
      </c>
      <c r="J64" s="2">
        <f t="shared" si="11"/>
        <v>29.449999332427982</v>
      </c>
      <c r="K64" s="2">
        <f t="shared" si="1"/>
        <v>29.449999332427982</v>
      </c>
      <c r="L64" s="2">
        <f t="shared" si="2"/>
        <v>0</v>
      </c>
      <c r="R64" s="7">
        <v>4.1500000953674316</v>
      </c>
      <c r="S64" s="5">
        <v>1796.9500412940979</v>
      </c>
      <c r="T64" s="8">
        <v>25.29999923706055</v>
      </c>
      <c r="U64" s="5">
        <v>3288.9999008178711</v>
      </c>
      <c r="AL64" s="5" t="str">
        <f t="shared" si="3"/>
        <v/>
      </c>
      <c r="AN64" s="5" t="str">
        <f t="shared" si="4"/>
        <v/>
      </c>
      <c r="AP64" s="5" t="str">
        <f t="shared" si="5"/>
        <v/>
      </c>
      <c r="AS64" s="5">
        <f t="shared" si="8"/>
        <v>5085.949942111969</v>
      </c>
      <c r="AT64" s="11">
        <f t="shared" si="9"/>
        <v>0.124192260127841</v>
      </c>
      <c r="AU64" s="5">
        <f t="shared" si="10"/>
        <v>124.192260127841</v>
      </c>
    </row>
    <row r="65" spans="1:47" x14ac:dyDescent="0.25">
      <c r="A65" s="1" t="s">
        <v>114</v>
      </c>
      <c r="B65" s="1" t="s">
        <v>71</v>
      </c>
      <c r="C65" s="1" t="s">
        <v>72</v>
      </c>
      <c r="D65" s="1" t="s">
        <v>73</v>
      </c>
      <c r="E65" s="1" t="s">
        <v>88</v>
      </c>
      <c r="F65" s="1" t="s">
        <v>115</v>
      </c>
      <c r="G65" s="1" t="s">
        <v>75</v>
      </c>
      <c r="H65" s="1" t="s">
        <v>65</v>
      </c>
      <c r="I65" s="2">
        <v>451.9</v>
      </c>
      <c r="J65" s="2">
        <f t="shared" ref="J65" si="12">SUM(K65:L65)</f>
        <v>6.9999998435378075E-2</v>
      </c>
      <c r="K65" s="2">
        <f t="shared" ref="K65:K128" si="13">SUM(N65,P65,R65,T65,V65,X65,Z65,AB65,AE65,AG65,AI65,AV65,AX65,AZ65,BB65,BD65)</f>
        <v>6.9999998435378075E-2</v>
      </c>
      <c r="L65" s="2">
        <f t="shared" ref="L65:L128" si="14">SUM(M65,AD65,AK65,AM65,AO65,AQ65,AR65)</f>
        <v>0</v>
      </c>
      <c r="R65" s="7">
        <v>3.9999999105930328E-2</v>
      </c>
      <c r="S65" s="5">
        <v>17.319999612867829</v>
      </c>
      <c r="T65" s="8">
        <v>2.999999932944775E-2</v>
      </c>
      <c r="U65" s="5">
        <v>3.899999912828207</v>
      </c>
      <c r="AL65" s="5" t="str">
        <f t="shared" ref="AL65:AL128" si="15">IF(AK65&gt;0,AK65*$AL$1,"")</f>
        <v/>
      </c>
      <c r="AN65" s="5" t="str">
        <f t="shared" ref="AN65:AN128" si="16">IF(AM65&gt;0,AM65*$AN$1,"")</f>
        <v/>
      </c>
      <c r="AP65" s="5" t="str">
        <f t="shared" ref="AP65:AP128" si="17">IF(AO65&gt;0,AO65*$AP$1,"")</f>
        <v/>
      </c>
      <c r="AS65" s="5">
        <f t="shared" si="8"/>
        <v>21.219999525696036</v>
      </c>
      <c r="AT65" s="11">
        <f t="shared" si="9"/>
        <v>5.1816469509205531E-4</v>
      </c>
      <c r="AU65" s="5">
        <f t="shared" si="10"/>
        <v>0.51816469509205532</v>
      </c>
    </row>
    <row r="66" spans="1:47" x14ac:dyDescent="0.25">
      <c r="A66" s="1" t="s">
        <v>114</v>
      </c>
      <c r="B66" s="1" t="s">
        <v>71</v>
      </c>
      <c r="C66" s="1" t="s">
        <v>72</v>
      </c>
      <c r="D66" s="1" t="s">
        <v>73</v>
      </c>
      <c r="E66" s="1" t="s">
        <v>66</v>
      </c>
      <c r="F66" s="1" t="s">
        <v>115</v>
      </c>
      <c r="G66" s="1" t="s">
        <v>75</v>
      </c>
      <c r="H66" s="1" t="s">
        <v>65</v>
      </c>
      <c r="I66" s="2">
        <v>451.9</v>
      </c>
      <c r="J66" s="2">
        <f t="shared" ref="J66:J129" si="18">SUM(K66:L66)</f>
        <v>7.0000000298023224E-2</v>
      </c>
      <c r="K66" s="2">
        <f t="shared" si="13"/>
        <v>7.0000000298023224E-2</v>
      </c>
      <c r="L66" s="2">
        <f t="shared" si="14"/>
        <v>0</v>
      </c>
      <c r="P66" s="6">
        <v>7.0000000298023224E-2</v>
      </c>
      <c r="Q66" s="5">
        <v>62.650000266730792</v>
      </c>
      <c r="AL66" s="5" t="str">
        <f t="shared" si="15"/>
        <v/>
      </c>
      <c r="AN66" s="5" t="str">
        <f t="shared" si="16"/>
        <v/>
      </c>
      <c r="AP66" s="5" t="str">
        <f t="shared" si="17"/>
        <v/>
      </c>
      <c r="AS66" s="5">
        <f t="shared" si="8"/>
        <v>62.650000266730792</v>
      </c>
      <c r="AT66" s="11">
        <f t="shared" si="9"/>
        <v>1.5298312446433914E-3</v>
      </c>
      <c r="AU66" s="5">
        <f t="shared" si="10"/>
        <v>1.5298312446433915</v>
      </c>
    </row>
    <row r="67" spans="1:47" x14ac:dyDescent="0.25">
      <c r="A67" s="1" t="s">
        <v>114</v>
      </c>
      <c r="B67" s="1" t="s">
        <v>71</v>
      </c>
      <c r="C67" s="1" t="s">
        <v>72</v>
      </c>
      <c r="D67" s="1" t="s">
        <v>73</v>
      </c>
      <c r="E67" s="1" t="s">
        <v>91</v>
      </c>
      <c r="F67" s="1" t="s">
        <v>115</v>
      </c>
      <c r="G67" s="1" t="s">
        <v>75</v>
      </c>
      <c r="H67" s="1" t="s">
        <v>65</v>
      </c>
      <c r="I67" s="2">
        <v>451.9</v>
      </c>
      <c r="J67" s="2">
        <f t="shared" si="18"/>
        <v>39.990000009536743</v>
      </c>
      <c r="K67" s="2">
        <f t="shared" si="13"/>
        <v>39.990000009536743</v>
      </c>
      <c r="L67" s="2">
        <f t="shared" si="14"/>
        <v>0</v>
      </c>
      <c r="P67" s="6">
        <v>26.14999961853027</v>
      </c>
      <c r="Q67" s="5">
        <v>23404.25</v>
      </c>
      <c r="R67" s="7">
        <v>10.10000038146973</v>
      </c>
      <c r="S67" s="5">
        <v>4373.3</v>
      </c>
      <c r="T67" s="8">
        <v>3.7400000095367432</v>
      </c>
      <c r="U67" s="5">
        <v>486.2</v>
      </c>
      <c r="AL67" s="5" t="str">
        <f t="shared" si="15"/>
        <v/>
      </c>
      <c r="AN67" s="5" t="str">
        <f t="shared" si="16"/>
        <v/>
      </c>
      <c r="AP67" s="5" t="str">
        <f t="shared" si="17"/>
        <v/>
      </c>
      <c r="AS67" s="5">
        <f t="shared" si="8"/>
        <v>28263.75</v>
      </c>
      <c r="AT67" s="11">
        <f t="shared" si="9"/>
        <v>0.69016388917321148</v>
      </c>
      <c r="AU67" s="5">
        <f t="shared" si="10"/>
        <v>690.16388917321149</v>
      </c>
    </row>
    <row r="68" spans="1:47" x14ac:dyDescent="0.25">
      <c r="A68" s="1" t="s">
        <v>114</v>
      </c>
      <c r="B68" s="1" t="s">
        <v>71</v>
      </c>
      <c r="C68" s="1" t="s">
        <v>72</v>
      </c>
      <c r="D68" s="1" t="s">
        <v>73</v>
      </c>
      <c r="E68" s="1" t="s">
        <v>94</v>
      </c>
      <c r="F68" s="1" t="s">
        <v>115</v>
      </c>
      <c r="G68" s="1" t="s">
        <v>75</v>
      </c>
      <c r="H68" s="1" t="s">
        <v>65</v>
      </c>
      <c r="I68" s="2">
        <v>451.9</v>
      </c>
      <c r="J68" s="2">
        <f t="shared" si="18"/>
        <v>24.360000133514404</v>
      </c>
      <c r="K68" s="2">
        <f t="shared" si="13"/>
        <v>24.360000133514404</v>
      </c>
      <c r="L68" s="2">
        <f t="shared" si="14"/>
        <v>0</v>
      </c>
      <c r="P68" s="6">
        <v>14.5</v>
      </c>
      <c r="Q68" s="5">
        <v>12977.5</v>
      </c>
      <c r="R68" s="7">
        <v>6.880000114440918</v>
      </c>
      <c r="S68" s="5">
        <v>2979.040049552917</v>
      </c>
      <c r="T68" s="8">
        <v>2.9800000190734859</v>
      </c>
      <c r="U68" s="5">
        <v>387.40000247955322</v>
      </c>
      <c r="AL68" s="5" t="str">
        <f t="shared" si="15"/>
        <v/>
      </c>
      <c r="AN68" s="5" t="str">
        <f t="shared" si="16"/>
        <v/>
      </c>
      <c r="AP68" s="5" t="str">
        <f t="shared" si="17"/>
        <v/>
      </c>
      <c r="AS68" s="5">
        <f t="shared" ref="AS68:AS131" si="19">SUM(O68,Q68,S68,U68,W68,Y68,AA68,AC68,AF68,AH68,AJ68,AW68,AY68,BA68,BC68,BE68)</f>
        <v>16343.940052032471</v>
      </c>
      <c r="AT68" s="11">
        <f t="shared" ref="AT68:AT131" si="20">(AS68/$AS$307)*100</f>
        <v>0.3990976862845359</v>
      </c>
      <c r="AU68" s="5">
        <f t="shared" ref="AU68:AU131" si="21">(AT68/100)*$AU$1</f>
        <v>399.09768628453588</v>
      </c>
    </row>
    <row r="69" spans="1:47" x14ac:dyDescent="0.25">
      <c r="A69" s="1" t="s">
        <v>114</v>
      </c>
      <c r="B69" s="1" t="s">
        <v>71</v>
      </c>
      <c r="C69" s="1" t="s">
        <v>72</v>
      </c>
      <c r="D69" s="1" t="s">
        <v>73</v>
      </c>
      <c r="E69" s="1" t="s">
        <v>92</v>
      </c>
      <c r="F69" s="1" t="s">
        <v>115</v>
      </c>
      <c r="G69" s="1" t="s">
        <v>75</v>
      </c>
      <c r="H69" s="1" t="s">
        <v>65</v>
      </c>
      <c r="I69" s="2">
        <v>451.9</v>
      </c>
      <c r="J69" s="2">
        <f t="shared" si="18"/>
        <v>31.039999961853024</v>
      </c>
      <c r="K69" s="2">
        <f t="shared" si="13"/>
        <v>31.039999961853024</v>
      </c>
      <c r="L69" s="2">
        <f t="shared" si="14"/>
        <v>0</v>
      </c>
      <c r="P69" s="6">
        <v>4.2300000190734863</v>
      </c>
      <c r="Q69" s="5">
        <v>3785.8500170707698</v>
      </c>
      <c r="R69" s="7">
        <v>22.239999771118161</v>
      </c>
      <c r="S69" s="5">
        <v>9629.919900894165</v>
      </c>
      <c r="T69" s="8">
        <v>4.570000171661377</v>
      </c>
      <c r="U69" s="5">
        <v>594.100022315979</v>
      </c>
      <c r="AL69" s="5" t="str">
        <f t="shared" si="15"/>
        <v/>
      </c>
      <c r="AN69" s="5" t="str">
        <f t="shared" si="16"/>
        <v/>
      </c>
      <c r="AP69" s="5" t="str">
        <f t="shared" si="17"/>
        <v/>
      </c>
      <c r="AS69" s="5">
        <f t="shared" si="19"/>
        <v>14009.869940280914</v>
      </c>
      <c r="AT69" s="11">
        <f t="shared" si="20"/>
        <v>0.34210274025191789</v>
      </c>
      <c r="AU69" s="5">
        <f t="shared" si="21"/>
        <v>342.10274025191791</v>
      </c>
    </row>
    <row r="70" spans="1:47" x14ac:dyDescent="0.25">
      <c r="A70" s="1" t="s">
        <v>114</v>
      </c>
      <c r="B70" s="1" t="s">
        <v>71</v>
      </c>
      <c r="C70" s="1" t="s">
        <v>72</v>
      </c>
      <c r="D70" s="1" t="s">
        <v>73</v>
      </c>
      <c r="E70" s="1" t="s">
        <v>82</v>
      </c>
      <c r="F70" s="1" t="s">
        <v>115</v>
      </c>
      <c r="G70" s="1" t="s">
        <v>75</v>
      </c>
      <c r="H70" s="1" t="s">
        <v>65</v>
      </c>
      <c r="I70" s="2">
        <v>451.9</v>
      </c>
      <c r="J70" s="2">
        <f t="shared" si="18"/>
        <v>6.8399997726082802</v>
      </c>
      <c r="K70" s="2">
        <f t="shared" si="13"/>
        <v>6.8399997726082802</v>
      </c>
      <c r="L70" s="2">
        <f t="shared" si="14"/>
        <v>0</v>
      </c>
      <c r="R70" s="7">
        <v>6.7399997711181641</v>
      </c>
      <c r="S70" s="5">
        <v>2918.419900894165</v>
      </c>
      <c r="T70" s="8">
        <v>0.10000000149011611</v>
      </c>
      <c r="U70" s="5">
        <v>13.000000193715101</v>
      </c>
      <c r="AL70" s="5" t="str">
        <f t="shared" si="15"/>
        <v/>
      </c>
      <c r="AN70" s="5" t="str">
        <f t="shared" si="16"/>
        <v/>
      </c>
      <c r="AP70" s="5" t="str">
        <f t="shared" si="17"/>
        <v/>
      </c>
      <c r="AS70" s="5">
        <f t="shared" si="19"/>
        <v>2931.4199010878801</v>
      </c>
      <c r="AT70" s="11">
        <f t="shared" si="20"/>
        <v>7.1581448312221921E-2</v>
      </c>
      <c r="AU70" s="5">
        <f t="shared" si="21"/>
        <v>71.581448312221923</v>
      </c>
    </row>
    <row r="71" spans="1:47" x14ac:dyDescent="0.25">
      <c r="A71" s="1" t="s">
        <v>114</v>
      </c>
      <c r="B71" s="1" t="s">
        <v>71</v>
      </c>
      <c r="C71" s="1" t="s">
        <v>72</v>
      </c>
      <c r="D71" s="1" t="s">
        <v>73</v>
      </c>
      <c r="E71" s="1" t="s">
        <v>93</v>
      </c>
      <c r="F71" s="1" t="s">
        <v>115</v>
      </c>
      <c r="G71" s="1" t="s">
        <v>75</v>
      </c>
      <c r="H71" s="1" t="s">
        <v>65</v>
      </c>
      <c r="I71" s="2">
        <v>451.9</v>
      </c>
      <c r="J71" s="2">
        <f t="shared" si="18"/>
        <v>11.5</v>
      </c>
      <c r="K71" s="2">
        <f t="shared" si="13"/>
        <v>11.5</v>
      </c>
      <c r="L71" s="2">
        <f t="shared" si="14"/>
        <v>0</v>
      </c>
      <c r="P71" s="6">
        <v>6.130000114440918</v>
      </c>
      <c r="Q71" s="5">
        <v>5486.3501024246216</v>
      </c>
      <c r="R71" s="7">
        <v>5.369999885559082</v>
      </c>
      <c r="S71" s="5">
        <v>2325.209950447083</v>
      </c>
      <c r="AL71" s="5" t="str">
        <f t="shared" si="15"/>
        <v/>
      </c>
      <c r="AN71" s="5" t="str">
        <f t="shared" si="16"/>
        <v/>
      </c>
      <c r="AP71" s="5" t="str">
        <f t="shared" si="17"/>
        <v/>
      </c>
      <c r="AS71" s="5">
        <f t="shared" si="19"/>
        <v>7811.5600528717041</v>
      </c>
      <c r="AT71" s="11">
        <f t="shared" si="20"/>
        <v>0.19074810195391739</v>
      </c>
      <c r="AU71" s="5">
        <f t="shared" si="21"/>
        <v>190.7481019539174</v>
      </c>
    </row>
    <row r="72" spans="1:47" x14ac:dyDescent="0.25">
      <c r="A72" s="1" t="s">
        <v>116</v>
      </c>
      <c r="B72" s="1" t="s">
        <v>71</v>
      </c>
      <c r="C72" s="1" t="s">
        <v>72</v>
      </c>
      <c r="D72" s="1" t="s">
        <v>73</v>
      </c>
      <c r="E72" s="1" t="s">
        <v>62</v>
      </c>
      <c r="F72" s="1" t="s">
        <v>115</v>
      </c>
      <c r="G72" s="1" t="s">
        <v>75</v>
      </c>
      <c r="H72" s="1" t="s">
        <v>65</v>
      </c>
      <c r="I72" s="2">
        <v>160</v>
      </c>
      <c r="J72" s="2">
        <f t="shared" si="18"/>
        <v>39.050000503659248</v>
      </c>
      <c r="K72" s="2">
        <f t="shared" si="13"/>
        <v>39.050000503659248</v>
      </c>
      <c r="L72" s="2">
        <f t="shared" si="14"/>
        <v>0</v>
      </c>
      <c r="N72" s="4">
        <v>1.9900000095367429</v>
      </c>
      <c r="O72" s="5">
        <v>2167.1100103855129</v>
      </c>
      <c r="P72" s="6">
        <v>31.930000305175781</v>
      </c>
      <c r="Q72" s="5">
        <v>28577.350273132321</v>
      </c>
      <c r="R72" s="7">
        <v>5.0500001907348633</v>
      </c>
      <c r="S72" s="5">
        <v>2186.6500825881958</v>
      </c>
      <c r="T72" s="8">
        <v>7.9999998211860657E-2</v>
      </c>
      <c r="U72" s="5">
        <v>10.399999767541891</v>
      </c>
      <c r="AL72" s="5" t="str">
        <f t="shared" si="15"/>
        <v/>
      </c>
      <c r="AN72" s="5" t="str">
        <f t="shared" si="16"/>
        <v/>
      </c>
      <c r="AP72" s="5" t="str">
        <f t="shared" si="17"/>
        <v/>
      </c>
      <c r="AS72" s="5">
        <f t="shared" si="19"/>
        <v>32941.510365873575</v>
      </c>
      <c r="AT72" s="11">
        <f t="shared" si="20"/>
        <v>0.80438869256029244</v>
      </c>
      <c r="AU72" s="5">
        <f t="shared" si="21"/>
        <v>804.38869256029238</v>
      </c>
    </row>
    <row r="73" spans="1:47" x14ac:dyDescent="0.25">
      <c r="A73" s="1" t="s">
        <v>116</v>
      </c>
      <c r="B73" s="1" t="s">
        <v>71</v>
      </c>
      <c r="C73" s="1" t="s">
        <v>72</v>
      </c>
      <c r="D73" s="1" t="s">
        <v>73</v>
      </c>
      <c r="E73" s="1" t="s">
        <v>87</v>
      </c>
      <c r="F73" s="1" t="s">
        <v>115</v>
      </c>
      <c r="G73" s="1" t="s">
        <v>75</v>
      </c>
      <c r="H73" s="1" t="s">
        <v>65</v>
      </c>
      <c r="I73" s="2">
        <v>160</v>
      </c>
      <c r="J73" s="2">
        <f t="shared" si="18"/>
        <v>40.000000953674316</v>
      </c>
      <c r="K73" s="2">
        <f t="shared" si="13"/>
        <v>40.000000953674316</v>
      </c>
      <c r="L73" s="2">
        <f t="shared" si="14"/>
        <v>0</v>
      </c>
      <c r="P73" s="6">
        <v>9.3000001907348633</v>
      </c>
      <c r="Q73" s="5">
        <v>8323.5</v>
      </c>
      <c r="R73" s="7">
        <v>10.840000152587891</v>
      </c>
      <c r="S73" s="5">
        <v>4693.72</v>
      </c>
      <c r="T73" s="8">
        <v>19.860000610351559</v>
      </c>
      <c r="U73" s="5">
        <v>2581.8000000000002</v>
      </c>
      <c r="AL73" s="5" t="str">
        <f t="shared" si="15"/>
        <v/>
      </c>
      <c r="AN73" s="5" t="str">
        <f t="shared" si="16"/>
        <v/>
      </c>
      <c r="AP73" s="5" t="str">
        <f t="shared" si="17"/>
        <v/>
      </c>
      <c r="AS73" s="5">
        <f t="shared" si="19"/>
        <v>15599.02</v>
      </c>
      <c r="AT73" s="11">
        <f t="shared" si="20"/>
        <v>0.38090771077761126</v>
      </c>
      <c r="AU73" s="5">
        <f t="shared" si="21"/>
        <v>380.90771077761127</v>
      </c>
    </row>
    <row r="74" spans="1:47" x14ac:dyDescent="0.25">
      <c r="A74" s="1" t="s">
        <v>116</v>
      </c>
      <c r="B74" s="1" t="s">
        <v>71</v>
      </c>
      <c r="C74" s="1" t="s">
        <v>72</v>
      </c>
      <c r="D74" s="1" t="s">
        <v>73</v>
      </c>
      <c r="E74" s="1" t="s">
        <v>77</v>
      </c>
      <c r="F74" s="1" t="s">
        <v>115</v>
      </c>
      <c r="G74" s="1" t="s">
        <v>75</v>
      </c>
      <c r="H74" s="1" t="s">
        <v>65</v>
      </c>
      <c r="I74" s="2">
        <v>160</v>
      </c>
      <c r="J74" s="2">
        <f t="shared" si="18"/>
        <v>0.10999999940395355</v>
      </c>
      <c r="K74" s="2">
        <f t="shared" si="13"/>
        <v>0.10999999940395355</v>
      </c>
      <c r="L74" s="2">
        <f t="shared" si="14"/>
        <v>0</v>
      </c>
      <c r="R74" s="7">
        <v>5.9999998658895493E-2</v>
      </c>
      <c r="S74" s="5">
        <v>25.979999419301748</v>
      </c>
      <c r="T74" s="8">
        <v>5.000000074505806E-2</v>
      </c>
      <c r="U74" s="5">
        <v>6.5000000968575478</v>
      </c>
      <c r="AL74" s="5" t="str">
        <f t="shared" si="15"/>
        <v/>
      </c>
      <c r="AN74" s="5" t="str">
        <f t="shared" si="16"/>
        <v/>
      </c>
      <c r="AP74" s="5" t="str">
        <f t="shared" si="17"/>
        <v/>
      </c>
      <c r="AS74" s="5">
        <f t="shared" si="19"/>
        <v>32.479999516159296</v>
      </c>
      <c r="AT74" s="11">
        <f t="shared" si="20"/>
        <v>7.9311919990859403E-4</v>
      </c>
      <c r="AU74" s="5">
        <f t="shared" si="21"/>
        <v>0.79311919990859403</v>
      </c>
    </row>
    <row r="75" spans="1:47" x14ac:dyDescent="0.25">
      <c r="A75" s="1" t="s">
        <v>116</v>
      </c>
      <c r="B75" s="1" t="s">
        <v>71</v>
      </c>
      <c r="C75" s="1" t="s">
        <v>72</v>
      </c>
      <c r="D75" s="1" t="s">
        <v>73</v>
      </c>
      <c r="E75" s="1" t="s">
        <v>81</v>
      </c>
      <c r="F75" s="1" t="s">
        <v>115</v>
      </c>
      <c r="G75" s="1" t="s">
        <v>75</v>
      </c>
      <c r="H75" s="1" t="s">
        <v>65</v>
      </c>
      <c r="I75" s="2">
        <v>160</v>
      </c>
      <c r="J75" s="2">
        <f t="shared" si="18"/>
        <v>9.999999962747097E-2</v>
      </c>
      <c r="K75" s="2">
        <f t="shared" si="13"/>
        <v>9.999999962747097E-2</v>
      </c>
      <c r="L75" s="2">
        <f t="shared" si="14"/>
        <v>0</v>
      </c>
      <c r="R75" s="7">
        <v>7.0000000298023224E-2</v>
      </c>
      <c r="S75" s="5">
        <v>30.310000129044059</v>
      </c>
      <c r="T75" s="8">
        <v>2.999999932944775E-2</v>
      </c>
      <c r="U75" s="5">
        <v>3.899999912828207</v>
      </c>
      <c r="AL75" s="5" t="str">
        <f t="shared" si="15"/>
        <v/>
      </c>
      <c r="AN75" s="5" t="str">
        <f t="shared" si="16"/>
        <v/>
      </c>
      <c r="AP75" s="5" t="str">
        <f t="shared" si="17"/>
        <v/>
      </c>
      <c r="AS75" s="5">
        <f t="shared" si="19"/>
        <v>34.210000041872263</v>
      </c>
      <c r="AT75" s="11">
        <f t="shared" si="20"/>
        <v>8.3536355499586176E-4</v>
      </c>
      <c r="AU75" s="5">
        <f t="shared" si="21"/>
        <v>0.83536355499586179</v>
      </c>
    </row>
    <row r="76" spans="1:47" x14ac:dyDescent="0.25">
      <c r="A76" s="1" t="s">
        <v>116</v>
      </c>
      <c r="B76" s="1" t="s">
        <v>71</v>
      </c>
      <c r="C76" s="1" t="s">
        <v>72</v>
      </c>
      <c r="D76" s="1" t="s">
        <v>73</v>
      </c>
      <c r="E76" s="1" t="s">
        <v>88</v>
      </c>
      <c r="F76" s="1" t="s">
        <v>115</v>
      </c>
      <c r="G76" s="1" t="s">
        <v>75</v>
      </c>
      <c r="H76" s="1" t="s">
        <v>65</v>
      </c>
      <c r="I76" s="2">
        <v>160</v>
      </c>
      <c r="J76" s="2">
        <f t="shared" si="18"/>
        <v>35.62000036239624</v>
      </c>
      <c r="K76" s="2">
        <f t="shared" si="13"/>
        <v>35.62000036239624</v>
      </c>
      <c r="L76" s="2">
        <f t="shared" si="14"/>
        <v>0</v>
      </c>
      <c r="P76" s="6">
        <v>13.55000019073486</v>
      </c>
      <c r="Q76" s="5">
        <v>12127.250170707701</v>
      </c>
      <c r="R76" s="7">
        <v>20.260000228881839</v>
      </c>
      <c r="S76" s="5">
        <v>8772.580099105835</v>
      </c>
      <c r="T76" s="8">
        <v>1.809999942779541</v>
      </c>
      <c r="U76" s="5">
        <v>235.2999925613403</v>
      </c>
      <c r="AL76" s="5" t="str">
        <f t="shared" si="15"/>
        <v/>
      </c>
      <c r="AN76" s="5" t="str">
        <f t="shared" si="16"/>
        <v/>
      </c>
      <c r="AP76" s="5" t="str">
        <f t="shared" si="17"/>
        <v/>
      </c>
      <c r="AS76" s="5">
        <f t="shared" si="19"/>
        <v>21135.130262374878</v>
      </c>
      <c r="AT76" s="11">
        <f t="shared" si="20"/>
        <v>0.51609229844104487</v>
      </c>
      <c r="AU76" s="5">
        <f t="shared" si="21"/>
        <v>516.09229844104493</v>
      </c>
    </row>
    <row r="77" spans="1:47" x14ac:dyDescent="0.25">
      <c r="A77" s="1" t="s">
        <v>116</v>
      </c>
      <c r="B77" s="1" t="s">
        <v>71</v>
      </c>
      <c r="C77" s="1" t="s">
        <v>72</v>
      </c>
      <c r="D77" s="1" t="s">
        <v>73</v>
      </c>
      <c r="E77" s="1" t="s">
        <v>66</v>
      </c>
      <c r="F77" s="1" t="s">
        <v>115</v>
      </c>
      <c r="G77" s="1" t="s">
        <v>75</v>
      </c>
      <c r="H77" s="1" t="s">
        <v>65</v>
      </c>
      <c r="I77" s="2">
        <v>160</v>
      </c>
      <c r="J77" s="2">
        <f t="shared" si="18"/>
        <v>33.169999727979302</v>
      </c>
      <c r="K77" s="2">
        <f t="shared" si="13"/>
        <v>33.169999727979302</v>
      </c>
      <c r="L77" s="2">
        <f t="shared" si="14"/>
        <v>0</v>
      </c>
      <c r="N77" s="4">
        <v>9.9999997764825821E-3</v>
      </c>
      <c r="O77" s="5">
        <v>10.88999975658953</v>
      </c>
      <c r="P77" s="6">
        <v>31.239999771118161</v>
      </c>
      <c r="Q77" s="5">
        <v>27959.79979515076</v>
      </c>
      <c r="R77" s="7">
        <v>1.919999957084656</v>
      </c>
      <c r="S77" s="5">
        <v>831.35998141765594</v>
      </c>
      <c r="AL77" s="5" t="str">
        <f t="shared" si="15"/>
        <v/>
      </c>
      <c r="AN77" s="5" t="str">
        <f t="shared" si="16"/>
        <v/>
      </c>
      <c r="AP77" s="5" t="str">
        <f t="shared" si="17"/>
        <v/>
      </c>
      <c r="AS77" s="5">
        <f t="shared" si="19"/>
        <v>28802.049776325006</v>
      </c>
      <c r="AT77" s="11">
        <f t="shared" si="20"/>
        <v>0.70330846719875773</v>
      </c>
      <c r="AU77" s="5">
        <f t="shared" si="21"/>
        <v>703.30846719875774</v>
      </c>
    </row>
    <row r="78" spans="1:47" x14ac:dyDescent="0.25">
      <c r="A78" s="1" t="s">
        <v>117</v>
      </c>
      <c r="B78" s="1" t="s">
        <v>118</v>
      </c>
      <c r="C78" s="1" t="s">
        <v>119</v>
      </c>
      <c r="D78" s="1" t="s">
        <v>108</v>
      </c>
      <c r="E78" s="1" t="s">
        <v>62</v>
      </c>
      <c r="F78" s="1" t="s">
        <v>120</v>
      </c>
      <c r="G78" s="1" t="s">
        <v>75</v>
      </c>
      <c r="H78" s="1" t="s">
        <v>65</v>
      </c>
      <c r="I78" s="2">
        <v>319</v>
      </c>
      <c r="J78" s="2">
        <f t="shared" si="18"/>
        <v>16.190000057220466</v>
      </c>
      <c r="K78" s="2">
        <f t="shared" si="13"/>
        <v>16.190000057220466</v>
      </c>
      <c r="L78" s="2">
        <f t="shared" si="14"/>
        <v>0</v>
      </c>
      <c r="P78" s="6">
        <v>11.920000076293951</v>
      </c>
      <c r="Q78" s="5">
        <v>10668.400068283079</v>
      </c>
      <c r="R78" s="7">
        <v>4.2699999809265137</v>
      </c>
      <c r="S78" s="5">
        <v>1848.90999174118</v>
      </c>
      <c r="AL78" s="5" t="str">
        <f t="shared" si="15"/>
        <v/>
      </c>
      <c r="AN78" s="5" t="str">
        <f t="shared" si="16"/>
        <v/>
      </c>
      <c r="AP78" s="5" t="str">
        <f t="shared" si="17"/>
        <v/>
      </c>
      <c r="AS78" s="5">
        <f t="shared" si="19"/>
        <v>12517.31006002426</v>
      </c>
      <c r="AT78" s="11">
        <f t="shared" si="20"/>
        <v>0.30565637585293204</v>
      </c>
      <c r="AU78" s="5">
        <f t="shared" si="21"/>
        <v>305.65637585293206</v>
      </c>
    </row>
    <row r="79" spans="1:47" x14ac:dyDescent="0.25">
      <c r="A79" s="1" t="s">
        <v>117</v>
      </c>
      <c r="B79" s="1" t="s">
        <v>118</v>
      </c>
      <c r="C79" s="1" t="s">
        <v>119</v>
      </c>
      <c r="D79" s="1" t="s">
        <v>108</v>
      </c>
      <c r="E79" s="1" t="s">
        <v>66</v>
      </c>
      <c r="F79" s="1" t="s">
        <v>120</v>
      </c>
      <c r="G79" s="1" t="s">
        <v>75</v>
      </c>
      <c r="H79" s="1" t="s">
        <v>65</v>
      </c>
      <c r="I79" s="2">
        <v>319</v>
      </c>
      <c r="J79" s="2">
        <f t="shared" si="18"/>
        <v>9.1500000953674316</v>
      </c>
      <c r="K79" s="2">
        <f t="shared" si="13"/>
        <v>9.1500000953674316</v>
      </c>
      <c r="L79" s="2">
        <f t="shared" si="14"/>
        <v>0</v>
      </c>
      <c r="P79" s="6">
        <v>5.440000057220459</v>
      </c>
      <c r="Q79" s="5">
        <v>4868.8000512123108</v>
      </c>
      <c r="R79" s="7">
        <v>3.7100000381469731</v>
      </c>
      <c r="S79" s="5">
        <v>1606.4300165176389</v>
      </c>
      <c r="AL79" s="5" t="str">
        <f t="shared" si="15"/>
        <v/>
      </c>
      <c r="AN79" s="5" t="str">
        <f t="shared" si="16"/>
        <v/>
      </c>
      <c r="AP79" s="5" t="str">
        <f t="shared" si="17"/>
        <v/>
      </c>
      <c r="AS79" s="5">
        <f t="shared" si="19"/>
        <v>6475.23006772995</v>
      </c>
      <c r="AT79" s="11">
        <f t="shared" si="20"/>
        <v>0.15811666770459756</v>
      </c>
      <c r="AU79" s="5">
        <f t="shared" si="21"/>
        <v>158.11666770459757</v>
      </c>
    </row>
    <row r="80" spans="1:47" x14ac:dyDescent="0.25">
      <c r="A80" s="1" t="s">
        <v>117</v>
      </c>
      <c r="B80" s="1" t="s">
        <v>118</v>
      </c>
      <c r="C80" s="1" t="s">
        <v>119</v>
      </c>
      <c r="D80" s="1" t="s">
        <v>108</v>
      </c>
      <c r="E80" s="1" t="s">
        <v>91</v>
      </c>
      <c r="F80" s="1" t="s">
        <v>120</v>
      </c>
      <c r="G80" s="1" t="s">
        <v>75</v>
      </c>
      <c r="H80" s="1" t="s">
        <v>65</v>
      </c>
      <c r="I80" s="2">
        <v>319</v>
      </c>
      <c r="J80" s="2">
        <f t="shared" si="18"/>
        <v>12.580000162124634</v>
      </c>
      <c r="K80" s="2">
        <f t="shared" si="13"/>
        <v>12.580000162124634</v>
      </c>
      <c r="L80" s="2">
        <f t="shared" si="14"/>
        <v>0</v>
      </c>
      <c r="R80" s="7">
        <v>11.840000152587891</v>
      </c>
      <c r="S80" s="5">
        <v>5126.7200660705566</v>
      </c>
      <c r="T80" s="8">
        <v>0.74000000953674316</v>
      </c>
      <c r="U80" s="5">
        <v>96.200001239776611</v>
      </c>
      <c r="AL80" s="5" t="str">
        <f t="shared" si="15"/>
        <v/>
      </c>
      <c r="AN80" s="5" t="str">
        <f t="shared" si="16"/>
        <v/>
      </c>
      <c r="AP80" s="5" t="str">
        <f t="shared" si="17"/>
        <v/>
      </c>
      <c r="AS80" s="5">
        <f t="shared" si="19"/>
        <v>5222.9200673103333</v>
      </c>
      <c r="AT80" s="11">
        <f t="shared" si="20"/>
        <v>0.12753689183125774</v>
      </c>
      <c r="AU80" s="5">
        <f t="shared" si="21"/>
        <v>127.53689183125775</v>
      </c>
    </row>
    <row r="81" spans="1:47" x14ac:dyDescent="0.25">
      <c r="A81" s="1" t="s">
        <v>117</v>
      </c>
      <c r="B81" s="1" t="s">
        <v>118</v>
      </c>
      <c r="C81" s="1" t="s">
        <v>119</v>
      </c>
      <c r="D81" s="1" t="s">
        <v>108</v>
      </c>
      <c r="E81" s="1" t="s">
        <v>94</v>
      </c>
      <c r="F81" s="1" t="s">
        <v>115</v>
      </c>
      <c r="G81" s="1" t="s">
        <v>75</v>
      </c>
      <c r="H81" s="1" t="s">
        <v>65</v>
      </c>
      <c r="I81" s="2">
        <v>319</v>
      </c>
      <c r="J81" s="2">
        <f t="shared" si="18"/>
        <v>1.6199999414384365</v>
      </c>
      <c r="K81" s="2">
        <f t="shared" si="13"/>
        <v>1.6199999414384365</v>
      </c>
      <c r="L81" s="2">
        <f t="shared" si="14"/>
        <v>0</v>
      </c>
      <c r="P81" s="6">
        <v>2.999999932944775E-2</v>
      </c>
      <c r="Q81" s="5">
        <v>26.849999399855729</v>
      </c>
      <c r="R81" s="7">
        <v>2.999999932944775E-2</v>
      </c>
      <c r="S81" s="5">
        <v>12.989999709650871</v>
      </c>
      <c r="T81" s="8">
        <v>1.559999942779541</v>
      </c>
      <c r="U81" s="5">
        <v>202.7999925613403</v>
      </c>
      <c r="AL81" s="5" t="str">
        <f t="shared" si="15"/>
        <v/>
      </c>
      <c r="AN81" s="5" t="str">
        <f t="shared" si="16"/>
        <v/>
      </c>
      <c r="AP81" s="5" t="str">
        <f t="shared" si="17"/>
        <v/>
      </c>
      <c r="AS81" s="5">
        <f t="shared" si="19"/>
        <v>242.63999167084691</v>
      </c>
      <c r="AT81" s="11">
        <f t="shared" si="20"/>
        <v>5.9249519373935642E-3</v>
      </c>
      <c r="AU81" s="5">
        <f t="shared" si="21"/>
        <v>5.9249519373935637</v>
      </c>
    </row>
    <row r="82" spans="1:47" x14ac:dyDescent="0.25">
      <c r="A82" s="1" t="s">
        <v>121</v>
      </c>
      <c r="B82" s="1" t="s">
        <v>122</v>
      </c>
      <c r="C82" s="1" t="s">
        <v>123</v>
      </c>
      <c r="D82" s="1" t="s">
        <v>124</v>
      </c>
      <c r="E82" s="1" t="s">
        <v>62</v>
      </c>
      <c r="F82" s="1" t="s">
        <v>125</v>
      </c>
      <c r="G82" s="1" t="s">
        <v>75</v>
      </c>
      <c r="H82" s="1" t="s">
        <v>65</v>
      </c>
      <c r="I82" s="2">
        <v>324.60000000000002</v>
      </c>
      <c r="J82" s="2">
        <f t="shared" si="18"/>
        <v>0.25999999046325678</v>
      </c>
      <c r="K82" s="2">
        <f t="shared" si="13"/>
        <v>0.25999999046325678</v>
      </c>
      <c r="L82" s="2">
        <f t="shared" si="14"/>
        <v>0</v>
      </c>
      <c r="T82" s="8">
        <v>0.25999999046325678</v>
      </c>
      <c r="U82" s="5">
        <v>33.799998760223389</v>
      </c>
      <c r="AL82" s="5" t="str">
        <f t="shared" si="15"/>
        <v/>
      </c>
      <c r="AN82" s="5" t="str">
        <f t="shared" si="16"/>
        <v/>
      </c>
      <c r="AP82" s="5" t="str">
        <f t="shared" si="17"/>
        <v/>
      </c>
      <c r="AS82" s="5">
        <f t="shared" si="19"/>
        <v>33.799998760223389</v>
      </c>
      <c r="AT82" s="11">
        <f t="shared" si="20"/>
        <v>8.2535185877335808E-4</v>
      </c>
      <c r="AU82" s="5">
        <f t="shared" si="21"/>
        <v>0.82535185877335815</v>
      </c>
    </row>
    <row r="83" spans="1:47" x14ac:dyDescent="0.25">
      <c r="A83" s="1" t="s">
        <v>121</v>
      </c>
      <c r="B83" s="1" t="s">
        <v>122</v>
      </c>
      <c r="C83" s="1" t="s">
        <v>123</v>
      </c>
      <c r="D83" s="1" t="s">
        <v>124</v>
      </c>
      <c r="E83" s="1" t="s">
        <v>91</v>
      </c>
      <c r="F83" s="1" t="s">
        <v>120</v>
      </c>
      <c r="G83" s="1" t="s">
        <v>75</v>
      </c>
      <c r="H83" s="1" t="s">
        <v>65</v>
      </c>
      <c r="I83" s="2">
        <v>324.60000000000002</v>
      </c>
      <c r="J83" s="2">
        <f t="shared" si="18"/>
        <v>0.56999999284744263</v>
      </c>
      <c r="K83" s="2">
        <f t="shared" si="13"/>
        <v>0.56999999284744263</v>
      </c>
      <c r="L83" s="2">
        <f t="shared" si="14"/>
        <v>0</v>
      </c>
      <c r="R83" s="7">
        <v>0.56999999284744263</v>
      </c>
      <c r="S83" s="5">
        <v>246.80999690294269</v>
      </c>
      <c r="AL83" s="5" t="str">
        <f t="shared" si="15"/>
        <v/>
      </c>
      <c r="AN83" s="5" t="str">
        <f t="shared" si="16"/>
        <v/>
      </c>
      <c r="AP83" s="5" t="str">
        <f t="shared" si="17"/>
        <v/>
      </c>
      <c r="AS83" s="5">
        <f t="shared" si="19"/>
        <v>246.80999690294269</v>
      </c>
      <c r="AT83" s="11">
        <f t="shared" si="20"/>
        <v>6.026778023063578E-3</v>
      </c>
      <c r="AU83" s="5">
        <f t="shared" si="21"/>
        <v>6.0267780230635779</v>
      </c>
    </row>
    <row r="84" spans="1:47" x14ac:dyDescent="0.25">
      <c r="A84" s="1" t="s">
        <v>121</v>
      </c>
      <c r="B84" s="1" t="s">
        <v>122</v>
      </c>
      <c r="C84" s="1" t="s">
        <v>123</v>
      </c>
      <c r="D84" s="1" t="s">
        <v>124</v>
      </c>
      <c r="E84" s="1" t="s">
        <v>94</v>
      </c>
      <c r="F84" s="1" t="s">
        <v>120</v>
      </c>
      <c r="G84" s="1" t="s">
        <v>75</v>
      </c>
      <c r="H84" s="1" t="s">
        <v>65</v>
      </c>
      <c r="I84" s="2">
        <v>324.60000000000002</v>
      </c>
      <c r="J84" s="2">
        <f t="shared" si="18"/>
        <v>1.2099999561905863</v>
      </c>
      <c r="K84" s="2">
        <f t="shared" si="13"/>
        <v>1.2099999561905863</v>
      </c>
      <c r="L84" s="2">
        <f t="shared" si="14"/>
        <v>0</v>
      </c>
      <c r="R84" s="7">
        <v>3.9999999105930328E-2</v>
      </c>
      <c r="S84" s="5">
        <v>17.319999612867829</v>
      </c>
      <c r="T84" s="8">
        <v>1.169999957084656</v>
      </c>
      <c r="U84" s="5">
        <v>152.09999442100519</v>
      </c>
      <c r="AL84" s="5" t="str">
        <f t="shared" si="15"/>
        <v/>
      </c>
      <c r="AN84" s="5" t="str">
        <f t="shared" si="16"/>
        <v/>
      </c>
      <c r="AP84" s="5" t="str">
        <f t="shared" si="17"/>
        <v/>
      </c>
      <c r="AS84" s="5">
        <f t="shared" si="19"/>
        <v>169.41999403387302</v>
      </c>
      <c r="AT84" s="11">
        <f t="shared" si="20"/>
        <v>4.1370151514261233E-3</v>
      </c>
      <c r="AU84" s="5">
        <f t="shared" si="21"/>
        <v>4.1370151514261231</v>
      </c>
    </row>
    <row r="85" spans="1:47" x14ac:dyDescent="0.25">
      <c r="A85" s="1" t="s">
        <v>121</v>
      </c>
      <c r="B85" s="1" t="s">
        <v>122</v>
      </c>
      <c r="C85" s="1" t="s">
        <v>123</v>
      </c>
      <c r="D85" s="1" t="s">
        <v>124</v>
      </c>
      <c r="E85" s="1" t="s">
        <v>77</v>
      </c>
      <c r="F85" s="1" t="s">
        <v>126</v>
      </c>
      <c r="G85" s="1" t="s">
        <v>75</v>
      </c>
      <c r="H85" s="1" t="s">
        <v>65</v>
      </c>
      <c r="I85" s="2">
        <v>324.60000000000002</v>
      </c>
      <c r="J85" s="2">
        <f t="shared" si="18"/>
        <v>0.25</v>
      </c>
      <c r="K85" s="2">
        <f t="shared" si="13"/>
        <v>0.25</v>
      </c>
      <c r="L85" s="2">
        <f t="shared" si="14"/>
        <v>0</v>
      </c>
      <c r="P85" s="6">
        <v>0.25</v>
      </c>
      <c r="Q85" s="5">
        <v>223.75</v>
      </c>
      <c r="AL85" s="5" t="str">
        <f t="shared" si="15"/>
        <v/>
      </c>
      <c r="AN85" s="5" t="str">
        <f t="shared" si="16"/>
        <v/>
      </c>
      <c r="AP85" s="5" t="str">
        <f t="shared" si="17"/>
        <v/>
      </c>
      <c r="AS85" s="5">
        <f t="shared" si="19"/>
        <v>223.75</v>
      </c>
      <c r="AT85" s="11">
        <f t="shared" si="20"/>
        <v>5.4636829933220488E-3</v>
      </c>
      <c r="AU85" s="5">
        <f t="shared" si="21"/>
        <v>5.4636829933220481</v>
      </c>
    </row>
    <row r="86" spans="1:47" x14ac:dyDescent="0.25">
      <c r="A86" s="1" t="s">
        <v>121</v>
      </c>
      <c r="B86" s="1" t="s">
        <v>122</v>
      </c>
      <c r="C86" s="1" t="s">
        <v>123</v>
      </c>
      <c r="D86" s="1" t="s">
        <v>124</v>
      </c>
      <c r="E86" s="1" t="s">
        <v>79</v>
      </c>
      <c r="F86" s="1" t="s">
        <v>126</v>
      </c>
      <c r="G86" s="1" t="s">
        <v>75</v>
      </c>
      <c r="H86" s="1" t="s">
        <v>65</v>
      </c>
      <c r="I86" s="2">
        <v>324.60000000000002</v>
      </c>
      <c r="J86" s="2">
        <f t="shared" si="18"/>
        <v>17.230000138282772</v>
      </c>
      <c r="K86" s="2">
        <f t="shared" si="13"/>
        <v>17.230000138282772</v>
      </c>
      <c r="L86" s="2">
        <f t="shared" si="14"/>
        <v>0</v>
      </c>
      <c r="P86" s="6">
        <v>12.30000019073486</v>
      </c>
      <c r="Q86" s="5">
        <v>11008.500170707701</v>
      </c>
      <c r="R86" s="7">
        <v>3.5</v>
      </c>
      <c r="S86" s="5">
        <v>1515.5</v>
      </c>
      <c r="T86" s="8">
        <v>1.429999947547913</v>
      </c>
      <c r="U86" s="5">
        <v>185.89999318122861</v>
      </c>
      <c r="AL86" s="5" t="str">
        <f t="shared" si="15"/>
        <v/>
      </c>
      <c r="AN86" s="5" t="str">
        <f t="shared" si="16"/>
        <v/>
      </c>
      <c r="AP86" s="5" t="str">
        <f t="shared" si="17"/>
        <v/>
      </c>
      <c r="AS86" s="5">
        <f t="shared" si="19"/>
        <v>12709.900163888929</v>
      </c>
      <c r="AT86" s="11">
        <f t="shared" si="20"/>
        <v>0.31035917484809417</v>
      </c>
      <c r="AU86" s="5">
        <f t="shared" si="21"/>
        <v>310.35917484809414</v>
      </c>
    </row>
    <row r="87" spans="1:47" x14ac:dyDescent="0.25">
      <c r="A87" s="1" t="s">
        <v>121</v>
      </c>
      <c r="B87" s="1" t="s">
        <v>122</v>
      </c>
      <c r="C87" s="1" t="s">
        <v>123</v>
      </c>
      <c r="D87" s="1" t="s">
        <v>124</v>
      </c>
      <c r="E87" s="1" t="s">
        <v>80</v>
      </c>
      <c r="F87" s="1" t="s">
        <v>126</v>
      </c>
      <c r="G87" s="1" t="s">
        <v>75</v>
      </c>
      <c r="H87" s="1" t="s">
        <v>65</v>
      </c>
      <c r="I87" s="2">
        <v>324.60000000000002</v>
      </c>
      <c r="J87" s="2">
        <f t="shared" si="18"/>
        <v>34.360000312328339</v>
      </c>
      <c r="K87" s="2">
        <f t="shared" si="13"/>
        <v>34.360000312328339</v>
      </c>
      <c r="L87" s="2">
        <f t="shared" si="14"/>
        <v>0</v>
      </c>
      <c r="P87" s="6">
        <v>0.93000000715255737</v>
      </c>
      <c r="Q87" s="5">
        <v>832.35000640153885</v>
      </c>
      <c r="R87" s="7">
        <v>22.5</v>
      </c>
      <c r="S87" s="5">
        <v>9742.5</v>
      </c>
      <c r="T87" s="8">
        <v>10.930000305175779</v>
      </c>
      <c r="U87" s="5">
        <v>1420.900039672852</v>
      </c>
      <c r="AL87" s="5" t="str">
        <f t="shared" si="15"/>
        <v/>
      </c>
      <c r="AN87" s="5" t="str">
        <f t="shared" si="16"/>
        <v/>
      </c>
      <c r="AP87" s="5" t="str">
        <f t="shared" si="17"/>
        <v/>
      </c>
      <c r="AS87" s="5">
        <f t="shared" si="19"/>
        <v>11995.75004607439</v>
      </c>
      <c r="AT87" s="11">
        <f t="shared" si="20"/>
        <v>0.29292056097822944</v>
      </c>
      <c r="AU87" s="5">
        <f t="shared" si="21"/>
        <v>292.92056097822945</v>
      </c>
    </row>
    <row r="88" spans="1:47" x14ac:dyDescent="0.25">
      <c r="A88" s="1" t="s">
        <v>121</v>
      </c>
      <c r="B88" s="1" t="s">
        <v>122</v>
      </c>
      <c r="C88" s="1" t="s">
        <v>123</v>
      </c>
      <c r="D88" s="1" t="s">
        <v>124</v>
      </c>
      <c r="E88" s="1" t="s">
        <v>81</v>
      </c>
      <c r="F88" s="1" t="s">
        <v>126</v>
      </c>
      <c r="G88" s="1" t="s">
        <v>75</v>
      </c>
      <c r="H88" s="1" t="s">
        <v>65</v>
      </c>
      <c r="I88" s="2">
        <v>324.60000000000002</v>
      </c>
      <c r="J88" s="2">
        <f t="shared" si="18"/>
        <v>26.159999847412106</v>
      </c>
      <c r="K88" s="2">
        <f t="shared" si="13"/>
        <v>26.159999847412106</v>
      </c>
      <c r="L88" s="2">
        <f t="shared" si="14"/>
        <v>0</v>
      </c>
      <c r="P88" s="6">
        <v>4.5900001525878906</v>
      </c>
      <c r="Q88" s="5">
        <v>4108.0501365661621</v>
      </c>
      <c r="R88" s="7">
        <v>13.39999961853027</v>
      </c>
      <c r="S88" s="5">
        <v>5802.1998348236084</v>
      </c>
      <c r="T88" s="8">
        <v>8.1700000762939453</v>
      </c>
      <c r="U88" s="5">
        <v>1062.1000099182129</v>
      </c>
      <c r="AL88" s="5" t="str">
        <f t="shared" si="15"/>
        <v/>
      </c>
      <c r="AN88" s="5" t="str">
        <f t="shared" si="16"/>
        <v/>
      </c>
      <c r="AP88" s="5" t="str">
        <f t="shared" si="17"/>
        <v/>
      </c>
      <c r="AS88" s="5">
        <f t="shared" si="19"/>
        <v>10972.349981307983</v>
      </c>
      <c r="AT88" s="11">
        <f t="shared" si="20"/>
        <v>0.26793046699284884</v>
      </c>
      <c r="AU88" s="5">
        <f t="shared" si="21"/>
        <v>267.93046699284884</v>
      </c>
    </row>
    <row r="89" spans="1:47" x14ac:dyDescent="0.25">
      <c r="A89" s="1" t="s">
        <v>121</v>
      </c>
      <c r="B89" s="1" t="s">
        <v>122</v>
      </c>
      <c r="C89" s="1" t="s">
        <v>123</v>
      </c>
      <c r="D89" s="1" t="s">
        <v>124</v>
      </c>
      <c r="E89" s="1" t="s">
        <v>88</v>
      </c>
      <c r="F89" s="1" t="s">
        <v>126</v>
      </c>
      <c r="G89" s="1" t="s">
        <v>75</v>
      </c>
      <c r="H89" s="1" t="s">
        <v>65</v>
      </c>
      <c r="I89" s="2">
        <v>324.60000000000002</v>
      </c>
      <c r="J89" s="2">
        <f t="shared" si="18"/>
        <v>1.0199999902397396</v>
      </c>
      <c r="K89" s="2">
        <f t="shared" si="13"/>
        <v>1.0199999902397396</v>
      </c>
      <c r="L89" s="2">
        <f t="shared" si="14"/>
        <v>0</v>
      </c>
      <c r="P89" s="6">
        <v>9.9999997764825821E-3</v>
      </c>
      <c r="Q89" s="5">
        <v>8.949999799951911</v>
      </c>
      <c r="T89" s="8">
        <v>1.0099999904632571</v>
      </c>
      <c r="U89" s="5">
        <v>131.29999876022339</v>
      </c>
      <c r="AL89" s="5" t="str">
        <f t="shared" si="15"/>
        <v/>
      </c>
      <c r="AN89" s="5" t="str">
        <f t="shared" si="16"/>
        <v/>
      </c>
      <c r="AP89" s="5" t="str">
        <f t="shared" si="17"/>
        <v/>
      </c>
      <c r="AS89" s="5">
        <f t="shared" si="19"/>
        <v>140.2499985601753</v>
      </c>
      <c r="AT89" s="11">
        <f t="shared" si="20"/>
        <v>3.424721930487918E-3</v>
      </c>
      <c r="AU89" s="5">
        <f t="shared" si="21"/>
        <v>3.4247219304879182</v>
      </c>
    </row>
    <row r="90" spans="1:47" x14ac:dyDescent="0.25">
      <c r="A90" s="1" t="s">
        <v>121</v>
      </c>
      <c r="B90" s="1" t="s">
        <v>122</v>
      </c>
      <c r="C90" s="1" t="s">
        <v>123</v>
      </c>
      <c r="D90" s="1" t="s">
        <v>124</v>
      </c>
      <c r="E90" s="1" t="s">
        <v>92</v>
      </c>
      <c r="F90" s="1" t="s">
        <v>126</v>
      </c>
      <c r="G90" s="1" t="s">
        <v>75</v>
      </c>
      <c r="H90" s="1" t="s">
        <v>65</v>
      </c>
      <c r="I90" s="2">
        <v>324.60000000000002</v>
      </c>
      <c r="J90" s="2">
        <f t="shared" si="18"/>
        <v>7.5199999809265137</v>
      </c>
      <c r="K90" s="2">
        <f t="shared" si="13"/>
        <v>7.5199999809265137</v>
      </c>
      <c r="L90" s="2">
        <f t="shared" si="14"/>
        <v>0</v>
      </c>
      <c r="T90" s="8">
        <v>7.5199999809265137</v>
      </c>
      <c r="U90" s="5">
        <v>977.59999752044678</v>
      </c>
      <c r="AL90" s="5" t="str">
        <f t="shared" si="15"/>
        <v/>
      </c>
      <c r="AN90" s="5" t="str">
        <f t="shared" si="16"/>
        <v/>
      </c>
      <c r="AP90" s="5" t="str">
        <f t="shared" si="17"/>
        <v/>
      </c>
      <c r="AS90" s="5">
        <f t="shared" si="19"/>
        <v>977.59999752044678</v>
      </c>
      <c r="AT90" s="11">
        <f t="shared" si="20"/>
        <v>2.3871716114968234E-2</v>
      </c>
      <c r="AU90" s="5">
        <f t="shared" si="21"/>
        <v>23.871716114968233</v>
      </c>
    </row>
    <row r="91" spans="1:47" x14ac:dyDescent="0.25">
      <c r="A91" s="1" t="s">
        <v>121</v>
      </c>
      <c r="B91" s="1" t="s">
        <v>122</v>
      </c>
      <c r="C91" s="1" t="s">
        <v>123</v>
      </c>
      <c r="D91" s="1" t="s">
        <v>124</v>
      </c>
      <c r="E91" s="1" t="s">
        <v>82</v>
      </c>
      <c r="F91" s="1" t="s">
        <v>126</v>
      </c>
      <c r="G91" s="1" t="s">
        <v>75</v>
      </c>
      <c r="H91" s="1" t="s">
        <v>65</v>
      </c>
      <c r="I91" s="2">
        <v>324.60000000000002</v>
      </c>
      <c r="J91" s="2">
        <f t="shared" si="18"/>
        <v>43.42999863624572</v>
      </c>
      <c r="K91" s="2">
        <f t="shared" si="13"/>
        <v>43.42999863624572</v>
      </c>
      <c r="L91" s="2">
        <f t="shared" si="14"/>
        <v>0</v>
      </c>
      <c r="R91" s="7">
        <v>0.74000000953674316</v>
      </c>
      <c r="S91" s="5">
        <v>320.42000412940979</v>
      </c>
      <c r="T91" s="8">
        <v>42.689998626708977</v>
      </c>
      <c r="U91" s="5">
        <v>5549.699821472168</v>
      </c>
      <c r="AL91" s="5" t="str">
        <f t="shared" si="15"/>
        <v/>
      </c>
      <c r="AN91" s="5" t="str">
        <f t="shared" si="16"/>
        <v/>
      </c>
      <c r="AP91" s="5" t="str">
        <f t="shared" si="17"/>
        <v/>
      </c>
      <c r="AS91" s="5">
        <f t="shared" si="19"/>
        <v>5870.1198256015778</v>
      </c>
      <c r="AT91" s="11">
        <f t="shared" si="20"/>
        <v>0.14334066529565109</v>
      </c>
      <c r="AU91" s="5">
        <f t="shared" si="21"/>
        <v>143.34066529565109</v>
      </c>
    </row>
    <row r="92" spans="1:47" x14ac:dyDescent="0.25">
      <c r="A92" s="1" t="s">
        <v>121</v>
      </c>
      <c r="B92" s="1" t="s">
        <v>122</v>
      </c>
      <c r="C92" s="1" t="s">
        <v>123</v>
      </c>
      <c r="D92" s="1" t="s">
        <v>124</v>
      </c>
      <c r="E92" s="1" t="s">
        <v>99</v>
      </c>
      <c r="F92" s="1" t="s">
        <v>126</v>
      </c>
      <c r="G92" s="1" t="s">
        <v>75</v>
      </c>
      <c r="H92" s="1" t="s">
        <v>65</v>
      </c>
      <c r="I92" s="2">
        <v>324.60000000000002</v>
      </c>
      <c r="J92" s="2">
        <f t="shared" si="18"/>
        <v>44.789999008178711</v>
      </c>
      <c r="K92" s="2">
        <f t="shared" si="13"/>
        <v>44.789999008178711</v>
      </c>
      <c r="L92" s="2">
        <f t="shared" si="14"/>
        <v>0</v>
      </c>
      <c r="R92" s="7">
        <v>26.579999923706051</v>
      </c>
      <c r="S92" s="5">
        <v>11509.13996696472</v>
      </c>
      <c r="T92" s="8">
        <v>18.20999908447266</v>
      </c>
      <c r="U92" s="5">
        <v>2367.2998809814449</v>
      </c>
      <c r="AL92" s="5" t="str">
        <f t="shared" si="15"/>
        <v/>
      </c>
      <c r="AN92" s="5" t="str">
        <f t="shared" si="16"/>
        <v/>
      </c>
      <c r="AP92" s="5" t="str">
        <f t="shared" si="17"/>
        <v/>
      </c>
      <c r="AS92" s="5">
        <f t="shared" si="19"/>
        <v>13876.439847946165</v>
      </c>
      <c r="AT92" s="11">
        <f t="shared" si="20"/>
        <v>0.33884455153108317</v>
      </c>
      <c r="AU92" s="5">
        <f t="shared" si="21"/>
        <v>338.84455153108314</v>
      </c>
    </row>
    <row r="93" spans="1:47" x14ac:dyDescent="0.25">
      <c r="A93" s="1" t="s">
        <v>121</v>
      </c>
      <c r="B93" s="1" t="s">
        <v>122</v>
      </c>
      <c r="C93" s="1" t="s">
        <v>123</v>
      </c>
      <c r="D93" s="1" t="s">
        <v>124</v>
      </c>
      <c r="E93" s="1" t="s">
        <v>100</v>
      </c>
      <c r="F93" s="1" t="s">
        <v>126</v>
      </c>
      <c r="G93" s="1" t="s">
        <v>75</v>
      </c>
      <c r="H93" s="1" t="s">
        <v>65</v>
      </c>
      <c r="I93" s="2">
        <v>324.60000000000002</v>
      </c>
      <c r="J93" s="2">
        <f t="shared" si="18"/>
        <v>16.359999923035499</v>
      </c>
      <c r="K93" s="2">
        <f t="shared" si="13"/>
        <v>16.359999923035499</v>
      </c>
      <c r="L93" s="2">
        <f t="shared" si="14"/>
        <v>0</v>
      </c>
      <c r="R93" s="7">
        <v>2.999999932944775E-2</v>
      </c>
      <c r="S93" s="5">
        <v>12.989999709650871</v>
      </c>
      <c r="T93" s="8">
        <v>16.329999923706051</v>
      </c>
      <c r="U93" s="5">
        <v>2122.8999900817871</v>
      </c>
      <c r="AL93" s="5" t="str">
        <f t="shared" si="15"/>
        <v/>
      </c>
      <c r="AN93" s="5" t="str">
        <f t="shared" si="16"/>
        <v/>
      </c>
      <c r="AP93" s="5" t="str">
        <f t="shared" si="17"/>
        <v/>
      </c>
      <c r="AS93" s="5">
        <f t="shared" si="19"/>
        <v>2135.889989791438</v>
      </c>
      <c r="AT93" s="11">
        <f t="shared" si="20"/>
        <v>5.2155646090861603E-2</v>
      </c>
      <c r="AU93" s="5">
        <f t="shared" si="21"/>
        <v>52.155646090861602</v>
      </c>
    </row>
    <row r="94" spans="1:47" x14ac:dyDescent="0.25">
      <c r="A94" s="1" t="s">
        <v>121</v>
      </c>
      <c r="B94" s="1" t="s">
        <v>122</v>
      </c>
      <c r="C94" s="1" t="s">
        <v>123</v>
      </c>
      <c r="D94" s="1" t="s">
        <v>124</v>
      </c>
      <c r="E94" s="1" t="s">
        <v>109</v>
      </c>
      <c r="F94" s="1" t="s">
        <v>126</v>
      </c>
      <c r="G94" s="1" t="s">
        <v>75</v>
      </c>
      <c r="H94" s="1" t="s">
        <v>65</v>
      </c>
      <c r="I94" s="2">
        <v>324.60000000000002</v>
      </c>
      <c r="J94" s="2">
        <f t="shared" si="18"/>
        <v>0.75</v>
      </c>
      <c r="K94" s="2">
        <f t="shared" si="13"/>
        <v>0.75</v>
      </c>
      <c r="L94" s="2">
        <f t="shared" si="14"/>
        <v>0</v>
      </c>
      <c r="T94" s="8">
        <v>0.75</v>
      </c>
      <c r="U94" s="5">
        <v>97.5</v>
      </c>
      <c r="AL94" s="5" t="str">
        <f t="shared" si="15"/>
        <v/>
      </c>
      <c r="AN94" s="5" t="str">
        <f t="shared" si="16"/>
        <v/>
      </c>
      <c r="AP94" s="5" t="str">
        <f t="shared" si="17"/>
        <v/>
      </c>
      <c r="AS94" s="5">
        <f t="shared" si="19"/>
        <v>97.5</v>
      </c>
      <c r="AT94" s="11">
        <f t="shared" si="20"/>
        <v>2.380822756866591E-3</v>
      </c>
      <c r="AU94" s="5">
        <f t="shared" si="21"/>
        <v>2.380822756866591</v>
      </c>
    </row>
    <row r="95" spans="1:47" x14ac:dyDescent="0.25">
      <c r="A95" s="1" t="s">
        <v>127</v>
      </c>
      <c r="B95" s="1" t="s">
        <v>128</v>
      </c>
      <c r="C95" s="1" t="s">
        <v>129</v>
      </c>
      <c r="D95" s="1" t="s">
        <v>130</v>
      </c>
      <c r="E95" s="1" t="s">
        <v>77</v>
      </c>
      <c r="F95" s="1" t="s">
        <v>131</v>
      </c>
      <c r="G95" s="1" t="s">
        <v>75</v>
      </c>
      <c r="H95" s="1" t="s">
        <v>65</v>
      </c>
      <c r="I95" s="2">
        <v>160</v>
      </c>
      <c r="J95" s="2">
        <f t="shared" si="18"/>
        <v>42.980000406503677</v>
      </c>
      <c r="K95" s="2">
        <f t="shared" si="13"/>
        <v>42.980000406503677</v>
      </c>
      <c r="L95" s="2">
        <f t="shared" si="14"/>
        <v>0</v>
      </c>
      <c r="N95" s="4">
        <v>1.0200000107288361</v>
      </c>
      <c r="O95" s="5">
        <v>1110.780011683702</v>
      </c>
      <c r="P95" s="6">
        <v>21.150000095367432</v>
      </c>
      <c r="Q95" s="5">
        <v>18929.250085353851</v>
      </c>
      <c r="R95" s="7">
        <v>15.62000036239624</v>
      </c>
      <c r="S95" s="5">
        <v>6763.460156917572</v>
      </c>
      <c r="T95" s="8">
        <v>5.1899999380111694</v>
      </c>
      <c r="U95" s="5">
        <v>674.69999194145203</v>
      </c>
      <c r="AL95" s="5" t="str">
        <f t="shared" si="15"/>
        <v/>
      </c>
      <c r="AN95" s="5" t="str">
        <f t="shared" si="16"/>
        <v/>
      </c>
      <c r="AP95" s="5" t="str">
        <f t="shared" si="17"/>
        <v/>
      </c>
      <c r="AS95" s="5">
        <f t="shared" si="19"/>
        <v>27478.190245896578</v>
      </c>
      <c r="AT95" s="11">
        <f t="shared" si="20"/>
        <v>0.67098154517887354</v>
      </c>
      <c r="AU95" s="5">
        <f t="shared" si="21"/>
        <v>670.9815451788736</v>
      </c>
    </row>
    <row r="96" spans="1:47" x14ac:dyDescent="0.25">
      <c r="A96" s="1" t="s">
        <v>127</v>
      </c>
      <c r="B96" s="1" t="s">
        <v>128</v>
      </c>
      <c r="C96" s="1" t="s">
        <v>129</v>
      </c>
      <c r="D96" s="1" t="s">
        <v>130</v>
      </c>
      <c r="E96" s="1" t="s">
        <v>79</v>
      </c>
      <c r="F96" s="1" t="s">
        <v>131</v>
      </c>
      <c r="G96" s="1" t="s">
        <v>75</v>
      </c>
      <c r="H96" s="1" t="s">
        <v>65</v>
      </c>
      <c r="I96" s="2">
        <v>160</v>
      </c>
      <c r="J96" s="2">
        <f t="shared" si="18"/>
        <v>39.669999122619629</v>
      </c>
      <c r="K96" s="2">
        <f t="shared" si="13"/>
        <v>39.669999122619629</v>
      </c>
      <c r="L96" s="2">
        <f t="shared" si="14"/>
        <v>0</v>
      </c>
      <c r="P96" s="6">
        <v>29.889999389648441</v>
      </c>
      <c r="Q96" s="5">
        <v>26751.549453735352</v>
      </c>
      <c r="R96" s="7">
        <v>9.7799997329711914</v>
      </c>
      <c r="S96" s="5">
        <v>4234.7398843765259</v>
      </c>
      <c r="AL96" s="5" t="str">
        <f t="shared" si="15"/>
        <v/>
      </c>
      <c r="AN96" s="5" t="str">
        <f t="shared" si="16"/>
        <v/>
      </c>
      <c r="AP96" s="5" t="str">
        <f t="shared" si="17"/>
        <v/>
      </c>
      <c r="AS96" s="5">
        <f t="shared" si="19"/>
        <v>30986.289338111877</v>
      </c>
      <c r="AT96" s="11">
        <f t="shared" si="20"/>
        <v>0.75664474673876292</v>
      </c>
      <c r="AU96" s="5">
        <f t="shared" si="21"/>
        <v>756.64474673876293</v>
      </c>
    </row>
    <row r="97" spans="1:47" x14ac:dyDescent="0.25">
      <c r="A97" s="1" t="s">
        <v>127</v>
      </c>
      <c r="B97" s="1" t="s">
        <v>128</v>
      </c>
      <c r="C97" s="1" t="s">
        <v>129</v>
      </c>
      <c r="D97" s="1" t="s">
        <v>130</v>
      </c>
      <c r="E97" s="1" t="s">
        <v>80</v>
      </c>
      <c r="F97" s="1" t="s">
        <v>131</v>
      </c>
      <c r="G97" s="1" t="s">
        <v>75</v>
      </c>
      <c r="H97" s="1" t="s">
        <v>65</v>
      </c>
      <c r="I97" s="2">
        <v>160</v>
      </c>
      <c r="J97" s="2">
        <f t="shared" si="18"/>
        <v>32.630000531673431</v>
      </c>
      <c r="K97" s="2">
        <f t="shared" si="13"/>
        <v>32.630000531673431</v>
      </c>
      <c r="L97" s="2">
        <f t="shared" si="14"/>
        <v>0</v>
      </c>
      <c r="P97" s="6">
        <v>21.680000305175781</v>
      </c>
      <c r="Q97" s="5">
        <v>19403.600273132321</v>
      </c>
      <c r="R97" s="7">
        <v>10.510000228881839</v>
      </c>
      <c r="S97" s="5">
        <v>4550.830099105835</v>
      </c>
      <c r="T97" s="8">
        <v>0.43999999761581421</v>
      </c>
      <c r="U97" s="5">
        <v>57.199999690055847</v>
      </c>
      <c r="AL97" s="5" t="str">
        <f t="shared" si="15"/>
        <v/>
      </c>
      <c r="AN97" s="5" t="str">
        <f t="shared" si="16"/>
        <v/>
      </c>
      <c r="AP97" s="5" t="str">
        <f t="shared" si="17"/>
        <v/>
      </c>
      <c r="AS97" s="5">
        <f t="shared" si="19"/>
        <v>24011.630371928211</v>
      </c>
      <c r="AT97" s="11">
        <f t="shared" si="20"/>
        <v>0.58633267711749426</v>
      </c>
      <c r="AU97" s="5">
        <f t="shared" si="21"/>
        <v>586.33267711749431</v>
      </c>
    </row>
    <row r="98" spans="1:47" x14ac:dyDescent="0.25">
      <c r="A98" s="1" t="s">
        <v>127</v>
      </c>
      <c r="B98" s="1" t="s">
        <v>128</v>
      </c>
      <c r="C98" s="1" t="s">
        <v>129</v>
      </c>
      <c r="D98" s="1" t="s">
        <v>130</v>
      </c>
      <c r="E98" s="1" t="s">
        <v>81</v>
      </c>
      <c r="F98" s="1" t="s">
        <v>131</v>
      </c>
      <c r="G98" s="1" t="s">
        <v>75</v>
      </c>
      <c r="H98" s="1" t="s">
        <v>65</v>
      </c>
      <c r="I98" s="2">
        <v>160</v>
      </c>
      <c r="J98" s="2">
        <f t="shared" si="18"/>
        <v>35.139999866485596</v>
      </c>
      <c r="K98" s="2">
        <f t="shared" si="13"/>
        <v>35.139999866485596</v>
      </c>
      <c r="L98" s="2">
        <f t="shared" si="14"/>
        <v>0</v>
      </c>
      <c r="P98" s="6">
        <v>14.52999973297119</v>
      </c>
      <c r="Q98" s="5">
        <v>13004.34976100922</v>
      </c>
      <c r="R98" s="7">
        <v>12.75000047683716</v>
      </c>
      <c r="S98" s="5">
        <v>5520.7502064704904</v>
      </c>
      <c r="T98" s="8">
        <v>7.8599996566772461</v>
      </c>
      <c r="U98" s="5">
        <v>1021.799955368042</v>
      </c>
      <c r="AL98" s="5" t="str">
        <f t="shared" si="15"/>
        <v/>
      </c>
      <c r="AN98" s="5" t="str">
        <f t="shared" si="16"/>
        <v/>
      </c>
      <c r="AP98" s="5" t="str">
        <f t="shared" si="17"/>
        <v/>
      </c>
      <c r="AS98" s="5">
        <f t="shared" si="19"/>
        <v>19546.899922847751</v>
      </c>
      <c r="AT98" s="11">
        <f t="shared" si="20"/>
        <v>0.47730978628215115</v>
      </c>
      <c r="AU98" s="5">
        <f t="shared" si="21"/>
        <v>477.30978628215115</v>
      </c>
    </row>
    <row r="99" spans="1:47" x14ac:dyDescent="0.25">
      <c r="A99" s="1" t="s">
        <v>132</v>
      </c>
      <c r="B99" s="1" t="s">
        <v>128</v>
      </c>
      <c r="C99" s="1" t="s">
        <v>129</v>
      </c>
      <c r="D99" s="1" t="s">
        <v>130</v>
      </c>
      <c r="E99" s="1" t="s">
        <v>80</v>
      </c>
      <c r="F99" s="1" t="s">
        <v>131</v>
      </c>
      <c r="G99" s="1" t="s">
        <v>75</v>
      </c>
      <c r="H99" s="1" t="s">
        <v>65</v>
      </c>
      <c r="I99" s="2">
        <v>160</v>
      </c>
      <c r="J99" s="2">
        <f t="shared" si="18"/>
        <v>6.0000000521540642E-2</v>
      </c>
      <c r="K99" s="2">
        <f t="shared" si="13"/>
        <v>6.0000000521540642E-2</v>
      </c>
      <c r="L99" s="2">
        <f t="shared" si="14"/>
        <v>0</v>
      </c>
      <c r="P99" s="6">
        <v>5.000000074505806E-2</v>
      </c>
      <c r="Q99" s="5">
        <v>44.750000666826963</v>
      </c>
      <c r="R99" s="7">
        <v>9.9999997764825821E-3</v>
      </c>
      <c r="S99" s="5">
        <v>4.329999903216958</v>
      </c>
      <c r="AL99" s="5" t="str">
        <f t="shared" si="15"/>
        <v/>
      </c>
      <c r="AN99" s="5" t="str">
        <f t="shared" si="16"/>
        <v/>
      </c>
      <c r="AP99" s="5" t="str">
        <f t="shared" si="17"/>
        <v/>
      </c>
      <c r="AS99" s="5">
        <f t="shared" si="19"/>
        <v>49.080000570043921</v>
      </c>
      <c r="AT99" s="11">
        <f t="shared" si="20"/>
        <v>1.1984695616839571E-3</v>
      </c>
      <c r="AU99" s="5">
        <f t="shared" si="21"/>
        <v>1.1984695616839571</v>
      </c>
    </row>
    <row r="100" spans="1:47" x14ac:dyDescent="0.25">
      <c r="A100" s="1" t="s">
        <v>132</v>
      </c>
      <c r="B100" s="1" t="s">
        <v>128</v>
      </c>
      <c r="C100" s="1" t="s">
        <v>129</v>
      </c>
      <c r="D100" s="1" t="s">
        <v>130</v>
      </c>
      <c r="E100" s="1" t="s">
        <v>81</v>
      </c>
      <c r="F100" s="1" t="s">
        <v>131</v>
      </c>
      <c r="G100" s="1" t="s">
        <v>75</v>
      </c>
      <c r="H100" s="1" t="s">
        <v>65</v>
      </c>
      <c r="I100" s="2">
        <v>160</v>
      </c>
      <c r="J100" s="2">
        <f t="shared" si="18"/>
        <v>4.999999888241291E-2</v>
      </c>
      <c r="K100" s="2">
        <f t="shared" si="13"/>
        <v>4.999999888241291E-2</v>
      </c>
      <c r="L100" s="2">
        <f t="shared" si="14"/>
        <v>0</v>
      </c>
      <c r="R100" s="7">
        <v>9.9999997764825821E-3</v>
      </c>
      <c r="S100" s="5">
        <v>4.329999903216958</v>
      </c>
      <c r="T100" s="8">
        <v>3.9999999105930328E-2</v>
      </c>
      <c r="U100" s="5">
        <v>5.1999998837709427</v>
      </c>
      <c r="AL100" s="5" t="str">
        <f t="shared" si="15"/>
        <v/>
      </c>
      <c r="AN100" s="5" t="str">
        <f t="shared" si="16"/>
        <v/>
      </c>
      <c r="AP100" s="5" t="str">
        <f t="shared" si="17"/>
        <v/>
      </c>
      <c r="AS100" s="5">
        <f t="shared" si="19"/>
        <v>9.5299997869879007</v>
      </c>
      <c r="AT100" s="11">
        <f t="shared" si="20"/>
        <v>2.3271015759789292E-4</v>
      </c>
      <c r="AU100" s="5">
        <f t="shared" si="21"/>
        <v>0.2327101575978929</v>
      </c>
    </row>
    <row r="101" spans="1:47" x14ac:dyDescent="0.25">
      <c r="A101" s="1" t="s">
        <v>132</v>
      </c>
      <c r="B101" s="1" t="s">
        <v>128</v>
      </c>
      <c r="C101" s="1" t="s">
        <v>129</v>
      </c>
      <c r="D101" s="1" t="s">
        <v>130</v>
      </c>
      <c r="E101" s="1" t="s">
        <v>82</v>
      </c>
      <c r="F101" s="1" t="s">
        <v>131</v>
      </c>
      <c r="G101" s="1" t="s">
        <v>75</v>
      </c>
      <c r="H101" s="1" t="s">
        <v>65</v>
      </c>
      <c r="I101" s="2">
        <v>160</v>
      </c>
      <c r="J101" s="2">
        <f t="shared" si="18"/>
        <v>13.489999651908875</v>
      </c>
      <c r="K101" s="2">
        <f t="shared" si="13"/>
        <v>13.489999651908875</v>
      </c>
      <c r="L101" s="2">
        <f t="shared" si="14"/>
        <v>0</v>
      </c>
      <c r="R101" s="7">
        <v>3.0499999523162842</v>
      </c>
      <c r="S101" s="5">
        <v>1320.649979352951</v>
      </c>
      <c r="T101" s="8">
        <v>10.43999969959259</v>
      </c>
      <c r="U101" s="5">
        <v>1357.199960947037</v>
      </c>
      <c r="AL101" s="5" t="str">
        <f t="shared" si="15"/>
        <v/>
      </c>
      <c r="AN101" s="5" t="str">
        <f t="shared" si="16"/>
        <v/>
      </c>
      <c r="AP101" s="5" t="str">
        <f t="shared" si="17"/>
        <v/>
      </c>
      <c r="AS101" s="5">
        <f t="shared" si="19"/>
        <v>2677.8499402999878</v>
      </c>
      <c r="AT101" s="11">
        <f t="shared" si="20"/>
        <v>6.538960079323132E-2</v>
      </c>
      <c r="AU101" s="5">
        <f t="shared" si="21"/>
        <v>65.389600793231324</v>
      </c>
    </row>
    <row r="102" spans="1:47" x14ac:dyDescent="0.25">
      <c r="A102" s="1" t="s">
        <v>132</v>
      </c>
      <c r="B102" s="1" t="s">
        <v>128</v>
      </c>
      <c r="C102" s="1" t="s">
        <v>129</v>
      </c>
      <c r="D102" s="1" t="s">
        <v>130</v>
      </c>
      <c r="E102" s="1" t="s">
        <v>99</v>
      </c>
      <c r="F102" s="1" t="s">
        <v>131</v>
      </c>
      <c r="G102" s="1" t="s">
        <v>75</v>
      </c>
      <c r="H102" s="1" t="s">
        <v>65</v>
      </c>
      <c r="I102" s="2">
        <v>160</v>
      </c>
      <c r="J102" s="2">
        <f t="shared" si="18"/>
        <v>40.000000953674309</v>
      </c>
      <c r="K102" s="2">
        <f t="shared" si="13"/>
        <v>40.000000953674309</v>
      </c>
      <c r="L102" s="2">
        <f t="shared" si="14"/>
        <v>0</v>
      </c>
      <c r="P102" s="6">
        <v>25.45000076293945</v>
      </c>
      <c r="Q102" s="5">
        <v>22777.75</v>
      </c>
      <c r="R102" s="7">
        <v>14.55000019073486</v>
      </c>
      <c r="S102" s="5">
        <v>6300.1500000000005</v>
      </c>
      <c r="AL102" s="5" t="str">
        <f t="shared" si="15"/>
        <v/>
      </c>
      <c r="AN102" s="5" t="str">
        <f t="shared" si="16"/>
        <v/>
      </c>
      <c r="AP102" s="5" t="str">
        <f t="shared" si="17"/>
        <v/>
      </c>
      <c r="AS102" s="5">
        <f t="shared" si="19"/>
        <v>29077.9</v>
      </c>
      <c r="AT102" s="11">
        <f t="shared" si="20"/>
        <v>0.71004436966042106</v>
      </c>
      <c r="AU102" s="5">
        <f t="shared" si="21"/>
        <v>710.04436966042101</v>
      </c>
    </row>
    <row r="103" spans="1:47" x14ac:dyDescent="0.25">
      <c r="A103" s="1" t="s">
        <v>132</v>
      </c>
      <c r="B103" s="1" t="s">
        <v>128</v>
      </c>
      <c r="C103" s="1" t="s">
        <v>129</v>
      </c>
      <c r="D103" s="1" t="s">
        <v>130</v>
      </c>
      <c r="E103" s="1" t="s">
        <v>100</v>
      </c>
      <c r="F103" s="1" t="s">
        <v>131</v>
      </c>
      <c r="G103" s="1" t="s">
        <v>75</v>
      </c>
      <c r="H103" s="1" t="s">
        <v>65</v>
      </c>
      <c r="I103" s="2">
        <v>160</v>
      </c>
      <c r="J103" s="2">
        <f t="shared" si="18"/>
        <v>17.670000210404393</v>
      </c>
      <c r="K103" s="2">
        <f t="shared" si="13"/>
        <v>17.670000210404393</v>
      </c>
      <c r="L103" s="2">
        <f t="shared" si="14"/>
        <v>0</v>
      </c>
      <c r="P103" s="6">
        <v>5.4800000190734863</v>
      </c>
      <c r="Q103" s="5">
        <v>4904.6000170707703</v>
      </c>
      <c r="R103" s="7">
        <v>12.05000019073486</v>
      </c>
      <c r="S103" s="5">
        <v>5217.6500825881958</v>
      </c>
      <c r="T103" s="8">
        <v>0.14000000059604639</v>
      </c>
      <c r="U103" s="5">
        <v>18.200000077486042</v>
      </c>
      <c r="AL103" s="5" t="str">
        <f t="shared" si="15"/>
        <v/>
      </c>
      <c r="AN103" s="5" t="str">
        <f t="shared" si="16"/>
        <v/>
      </c>
      <c r="AP103" s="5" t="str">
        <f t="shared" si="17"/>
        <v/>
      </c>
      <c r="AS103" s="5">
        <f t="shared" si="19"/>
        <v>10140.450099736452</v>
      </c>
      <c r="AT103" s="11">
        <f t="shared" si="20"/>
        <v>0.24761655756228348</v>
      </c>
      <c r="AU103" s="5">
        <f t="shared" si="21"/>
        <v>247.61655756228348</v>
      </c>
    </row>
    <row r="104" spans="1:47" x14ac:dyDescent="0.25">
      <c r="A104" s="1" t="s">
        <v>132</v>
      </c>
      <c r="B104" s="1" t="s">
        <v>128</v>
      </c>
      <c r="C104" s="1" t="s">
        <v>129</v>
      </c>
      <c r="D104" s="1" t="s">
        <v>130</v>
      </c>
      <c r="E104" s="1" t="s">
        <v>109</v>
      </c>
      <c r="F104" s="1" t="s">
        <v>131</v>
      </c>
      <c r="G104" s="1" t="s">
        <v>75</v>
      </c>
      <c r="H104" s="1" t="s">
        <v>65</v>
      </c>
      <c r="I104" s="2">
        <v>160</v>
      </c>
      <c r="J104" s="2">
        <f t="shared" si="18"/>
        <v>11.700000286102295</v>
      </c>
      <c r="K104" s="2">
        <f t="shared" si="13"/>
        <v>11.700000286102295</v>
      </c>
      <c r="L104" s="2">
        <f t="shared" si="14"/>
        <v>0</v>
      </c>
      <c r="R104" s="7">
        <v>5.7600002288818359</v>
      </c>
      <c r="S104" s="5">
        <v>2494.080099105835</v>
      </c>
      <c r="T104" s="8">
        <v>5.940000057220459</v>
      </c>
      <c r="U104" s="5">
        <v>772.20000743865967</v>
      </c>
      <c r="AL104" s="5" t="str">
        <f t="shared" si="15"/>
        <v/>
      </c>
      <c r="AN104" s="5" t="str">
        <f t="shared" si="16"/>
        <v/>
      </c>
      <c r="AP104" s="5" t="str">
        <f t="shared" si="17"/>
        <v/>
      </c>
      <c r="AS104" s="5">
        <f t="shared" si="19"/>
        <v>3266.2801065444946</v>
      </c>
      <c r="AT104" s="11">
        <f t="shared" si="20"/>
        <v>7.9758297517556587E-2</v>
      </c>
      <c r="AU104" s="5">
        <f t="shared" si="21"/>
        <v>79.758297517556585</v>
      </c>
    </row>
    <row r="105" spans="1:47" x14ac:dyDescent="0.25">
      <c r="A105" s="1" t="s">
        <v>133</v>
      </c>
      <c r="B105" s="1" t="s">
        <v>134</v>
      </c>
      <c r="C105" s="1" t="s">
        <v>135</v>
      </c>
      <c r="D105" s="1" t="s">
        <v>136</v>
      </c>
      <c r="E105" s="1" t="s">
        <v>91</v>
      </c>
      <c r="F105" s="1" t="s">
        <v>131</v>
      </c>
      <c r="G105" s="1" t="s">
        <v>75</v>
      </c>
      <c r="H105" s="1" t="s">
        <v>65</v>
      </c>
      <c r="I105" s="2">
        <v>118.7</v>
      </c>
      <c r="J105" s="2">
        <f t="shared" si="18"/>
        <v>8.5</v>
      </c>
      <c r="K105" s="2">
        <f t="shared" si="13"/>
        <v>8.5</v>
      </c>
      <c r="L105" s="2">
        <f t="shared" si="14"/>
        <v>0</v>
      </c>
      <c r="P105" s="6">
        <v>6.4000000953674316</v>
      </c>
      <c r="Q105" s="5">
        <v>5728.0000853538513</v>
      </c>
      <c r="R105" s="7">
        <v>2.0999999046325679</v>
      </c>
      <c r="S105" s="5">
        <v>909.2999587059021</v>
      </c>
      <c r="AL105" s="5" t="str">
        <f t="shared" si="15"/>
        <v/>
      </c>
      <c r="AN105" s="5" t="str">
        <f t="shared" si="16"/>
        <v/>
      </c>
      <c r="AP105" s="5" t="str">
        <f t="shared" si="17"/>
        <v/>
      </c>
      <c r="AS105" s="5">
        <f t="shared" si="19"/>
        <v>6637.3000440597534</v>
      </c>
      <c r="AT105" s="11">
        <f t="shared" si="20"/>
        <v>0.1620742050158881</v>
      </c>
      <c r="AU105" s="5">
        <f t="shared" si="21"/>
        <v>162.07420501588811</v>
      </c>
    </row>
    <row r="106" spans="1:47" x14ac:dyDescent="0.25">
      <c r="A106" s="1" t="s">
        <v>133</v>
      </c>
      <c r="B106" s="1" t="s">
        <v>134</v>
      </c>
      <c r="C106" s="1" t="s">
        <v>135</v>
      </c>
      <c r="D106" s="1" t="s">
        <v>136</v>
      </c>
      <c r="E106" s="1" t="s">
        <v>92</v>
      </c>
      <c r="F106" s="1" t="s">
        <v>131</v>
      </c>
      <c r="G106" s="1" t="s">
        <v>75</v>
      </c>
      <c r="H106" s="1" t="s">
        <v>65</v>
      </c>
      <c r="I106" s="2">
        <v>118.7</v>
      </c>
      <c r="J106" s="2">
        <f t="shared" si="18"/>
        <v>12.449999809265137</v>
      </c>
      <c r="K106" s="2">
        <f t="shared" si="13"/>
        <v>12.449999809265137</v>
      </c>
      <c r="L106" s="2">
        <f t="shared" si="14"/>
        <v>0</v>
      </c>
      <c r="P106" s="6">
        <v>4.429999828338623</v>
      </c>
      <c r="Q106" s="5">
        <v>3964.8498463630681</v>
      </c>
      <c r="R106" s="7">
        <v>3.7100000381469731</v>
      </c>
      <c r="S106" s="5">
        <v>1606.4300165176389</v>
      </c>
      <c r="T106" s="8">
        <v>4.309999942779541</v>
      </c>
      <c r="U106" s="5">
        <v>560.29999256134033</v>
      </c>
      <c r="AL106" s="5" t="str">
        <f t="shared" si="15"/>
        <v/>
      </c>
      <c r="AN106" s="5" t="str">
        <f t="shared" si="16"/>
        <v/>
      </c>
      <c r="AP106" s="5" t="str">
        <f t="shared" si="17"/>
        <v/>
      </c>
      <c r="AS106" s="5">
        <f t="shared" si="19"/>
        <v>6131.5798554420471</v>
      </c>
      <c r="AT106" s="11">
        <f t="shared" si="20"/>
        <v>0.14972517800390964</v>
      </c>
      <c r="AU106" s="5">
        <f t="shared" si="21"/>
        <v>149.72517800390963</v>
      </c>
    </row>
    <row r="107" spans="1:47" x14ac:dyDescent="0.25">
      <c r="A107" s="1" t="s">
        <v>133</v>
      </c>
      <c r="B107" s="1" t="s">
        <v>134</v>
      </c>
      <c r="C107" s="1" t="s">
        <v>135</v>
      </c>
      <c r="D107" s="1" t="s">
        <v>136</v>
      </c>
      <c r="E107" s="1" t="s">
        <v>93</v>
      </c>
      <c r="F107" s="1" t="s">
        <v>131</v>
      </c>
      <c r="G107" s="1" t="s">
        <v>75</v>
      </c>
      <c r="H107" s="1" t="s">
        <v>65</v>
      </c>
      <c r="I107" s="2">
        <v>118.7</v>
      </c>
      <c r="J107" s="2">
        <f t="shared" si="18"/>
        <v>1.2099999859929083</v>
      </c>
      <c r="K107" s="2">
        <f t="shared" si="13"/>
        <v>1.2099999859929083</v>
      </c>
      <c r="L107" s="2">
        <f t="shared" si="14"/>
        <v>0</v>
      </c>
      <c r="P107" s="6">
        <v>1.139999985694885</v>
      </c>
      <c r="Q107" s="5">
        <v>1020.299987196922</v>
      </c>
      <c r="R107" s="7">
        <v>7.0000000298023224E-2</v>
      </c>
      <c r="S107" s="5">
        <v>30.310000129044059</v>
      </c>
      <c r="AL107" s="5" t="str">
        <f t="shared" si="15"/>
        <v/>
      </c>
      <c r="AN107" s="5" t="str">
        <f t="shared" si="16"/>
        <v/>
      </c>
      <c r="AP107" s="5" t="str">
        <f t="shared" si="17"/>
        <v/>
      </c>
      <c r="AS107" s="5">
        <f t="shared" si="19"/>
        <v>1050.6099873259661</v>
      </c>
      <c r="AT107" s="11">
        <f t="shared" si="20"/>
        <v>2.5654524783763909E-2</v>
      </c>
      <c r="AU107" s="5">
        <f t="shared" si="21"/>
        <v>25.654524783763907</v>
      </c>
    </row>
    <row r="108" spans="1:47" x14ac:dyDescent="0.25">
      <c r="A108" s="1" t="s">
        <v>133</v>
      </c>
      <c r="B108" s="1" t="s">
        <v>134</v>
      </c>
      <c r="C108" s="1" t="s">
        <v>135</v>
      </c>
      <c r="D108" s="1" t="s">
        <v>136</v>
      </c>
      <c r="E108" s="1" t="s">
        <v>94</v>
      </c>
      <c r="F108" s="1" t="s">
        <v>131</v>
      </c>
      <c r="G108" s="1" t="s">
        <v>75</v>
      </c>
      <c r="H108" s="1" t="s">
        <v>65</v>
      </c>
      <c r="I108" s="2">
        <v>118.7</v>
      </c>
      <c r="J108" s="2">
        <f t="shared" si="18"/>
        <v>27.559999942779541</v>
      </c>
      <c r="K108" s="2">
        <f t="shared" si="13"/>
        <v>27.559999942779541</v>
      </c>
      <c r="L108" s="2">
        <f t="shared" si="14"/>
        <v>0</v>
      </c>
      <c r="P108" s="6">
        <v>6.5399999618530273</v>
      </c>
      <c r="Q108" s="5">
        <v>5853.2999658584586</v>
      </c>
      <c r="R108" s="7">
        <v>15.25</v>
      </c>
      <c r="S108" s="5">
        <v>6603.25</v>
      </c>
      <c r="T108" s="8">
        <v>5.7699999809265137</v>
      </c>
      <c r="U108" s="5">
        <v>750.09999752044678</v>
      </c>
      <c r="AL108" s="5" t="str">
        <f t="shared" si="15"/>
        <v/>
      </c>
      <c r="AN108" s="5" t="str">
        <f t="shared" si="16"/>
        <v/>
      </c>
      <c r="AP108" s="5" t="str">
        <f t="shared" si="17"/>
        <v/>
      </c>
      <c r="AS108" s="5">
        <f t="shared" si="19"/>
        <v>13206.649963378906</v>
      </c>
      <c r="AT108" s="11">
        <f t="shared" si="20"/>
        <v>0.32248915666444955</v>
      </c>
      <c r="AU108" s="5">
        <f t="shared" si="21"/>
        <v>322.48915666444952</v>
      </c>
    </row>
    <row r="109" spans="1:47" x14ac:dyDescent="0.25">
      <c r="A109" s="1" t="s">
        <v>137</v>
      </c>
      <c r="B109" s="1" t="s">
        <v>134</v>
      </c>
      <c r="C109" s="1" t="s">
        <v>135</v>
      </c>
      <c r="D109" s="1" t="s">
        <v>136</v>
      </c>
      <c r="E109" s="1" t="s">
        <v>62</v>
      </c>
      <c r="F109" s="1" t="s">
        <v>131</v>
      </c>
      <c r="G109" s="1" t="s">
        <v>75</v>
      </c>
      <c r="H109" s="1" t="s">
        <v>65</v>
      </c>
      <c r="I109" s="2">
        <v>200</v>
      </c>
      <c r="J109" s="2">
        <f t="shared" si="18"/>
        <v>31.020001217722893</v>
      </c>
      <c r="K109" s="2">
        <f t="shared" si="13"/>
        <v>31.020001217722893</v>
      </c>
      <c r="L109" s="2">
        <f t="shared" si="14"/>
        <v>0</v>
      </c>
      <c r="N109" s="4">
        <v>9.3500003814697266</v>
      </c>
      <c r="O109" s="5">
        <v>10182.15041542053</v>
      </c>
      <c r="P109" s="6">
        <v>21.370000839233398</v>
      </c>
      <c r="Q109" s="5">
        <v>19126.150751113892</v>
      </c>
      <c r="AG109" s="9">
        <v>0.29999999701976782</v>
      </c>
      <c r="AH109" s="5">
        <v>253.60719755887979</v>
      </c>
      <c r="AL109" s="5" t="str">
        <f t="shared" si="15"/>
        <v/>
      </c>
      <c r="AN109" s="5" t="str">
        <f t="shared" si="16"/>
        <v/>
      </c>
      <c r="AP109" s="5" t="str">
        <f t="shared" si="17"/>
        <v/>
      </c>
      <c r="AS109" s="5">
        <f t="shared" si="19"/>
        <v>29561.908364093302</v>
      </c>
      <c r="AT109" s="11">
        <f t="shared" si="20"/>
        <v>0.72186322225269905</v>
      </c>
      <c r="AU109" s="5">
        <f t="shared" si="21"/>
        <v>721.86322225269907</v>
      </c>
    </row>
    <row r="110" spans="1:47" x14ac:dyDescent="0.25">
      <c r="A110" s="1" t="s">
        <v>137</v>
      </c>
      <c r="B110" s="1" t="s">
        <v>134</v>
      </c>
      <c r="C110" s="1" t="s">
        <v>135</v>
      </c>
      <c r="D110" s="1" t="s">
        <v>136</v>
      </c>
      <c r="E110" s="1" t="s">
        <v>87</v>
      </c>
      <c r="F110" s="1" t="s">
        <v>131</v>
      </c>
      <c r="G110" s="1" t="s">
        <v>75</v>
      </c>
      <c r="H110" s="1" t="s">
        <v>65</v>
      </c>
      <c r="I110" s="2">
        <v>200</v>
      </c>
      <c r="J110" s="2">
        <f t="shared" si="18"/>
        <v>42.579999208450317</v>
      </c>
      <c r="K110" s="2">
        <f t="shared" si="13"/>
        <v>42.579999208450317</v>
      </c>
      <c r="L110" s="2">
        <f t="shared" si="14"/>
        <v>0</v>
      </c>
      <c r="N110" s="4">
        <v>8.3599996566772461</v>
      </c>
      <c r="O110" s="5">
        <v>9104.039626121521</v>
      </c>
      <c r="P110" s="6">
        <v>33.479999542236328</v>
      </c>
      <c r="Q110" s="5">
        <v>29964.59959030151</v>
      </c>
      <c r="R110" s="7">
        <v>0.74000000953674316</v>
      </c>
      <c r="S110" s="5">
        <v>320.42000412940979</v>
      </c>
      <c r="AL110" s="5" t="str">
        <f t="shared" si="15"/>
        <v/>
      </c>
      <c r="AN110" s="5" t="str">
        <f t="shared" si="16"/>
        <v/>
      </c>
      <c r="AP110" s="5" t="str">
        <f t="shared" si="17"/>
        <v/>
      </c>
      <c r="AS110" s="5">
        <f t="shared" si="19"/>
        <v>39389.059220552444</v>
      </c>
      <c r="AT110" s="11">
        <f t="shared" si="20"/>
        <v>0.96182942116776504</v>
      </c>
      <c r="AU110" s="5">
        <f t="shared" si="21"/>
        <v>961.82942116776508</v>
      </c>
    </row>
    <row r="111" spans="1:47" x14ac:dyDescent="0.25">
      <c r="A111" s="1" t="s">
        <v>137</v>
      </c>
      <c r="B111" s="1" t="s">
        <v>134</v>
      </c>
      <c r="C111" s="1" t="s">
        <v>135</v>
      </c>
      <c r="D111" s="1" t="s">
        <v>136</v>
      </c>
      <c r="E111" s="1" t="s">
        <v>77</v>
      </c>
      <c r="F111" s="1" t="s">
        <v>131</v>
      </c>
      <c r="G111" s="1" t="s">
        <v>75</v>
      </c>
      <c r="H111" s="1" t="s">
        <v>65</v>
      </c>
      <c r="I111" s="2">
        <v>200</v>
      </c>
      <c r="J111" s="2">
        <f t="shared" si="18"/>
        <v>8.9999999850988388E-2</v>
      </c>
      <c r="K111" s="2">
        <f t="shared" si="13"/>
        <v>8.9999999850988388E-2</v>
      </c>
      <c r="L111" s="2">
        <f t="shared" si="14"/>
        <v>0</v>
      </c>
      <c r="N111" s="4">
        <v>7.0000000298023224E-2</v>
      </c>
      <c r="O111" s="5">
        <v>76.230000324547291</v>
      </c>
      <c r="P111" s="6">
        <v>1.9999999552965161E-2</v>
      </c>
      <c r="Q111" s="5">
        <v>17.899999599903818</v>
      </c>
      <c r="AL111" s="5" t="str">
        <f t="shared" si="15"/>
        <v/>
      </c>
      <c r="AN111" s="5" t="str">
        <f t="shared" si="16"/>
        <v/>
      </c>
      <c r="AP111" s="5" t="str">
        <f t="shared" si="17"/>
        <v/>
      </c>
      <c r="AS111" s="5">
        <f t="shared" si="19"/>
        <v>94.129999924451113</v>
      </c>
      <c r="AT111" s="11">
        <f t="shared" si="20"/>
        <v>2.2985317530664997E-3</v>
      </c>
      <c r="AU111" s="5">
        <f t="shared" si="21"/>
        <v>2.2985317530664999</v>
      </c>
    </row>
    <row r="112" spans="1:47" x14ac:dyDescent="0.25">
      <c r="A112" s="1" t="s">
        <v>137</v>
      </c>
      <c r="B112" s="1" t="s">
        <v>134</v>
      </c>
      <c r="C112" s="1" t="s">
        <v>135</v>
      </c>
      <c r="D112" s="1" t="s">
        <v>136</v>
      </c>
      <c r="E112" s="1" t="s">
        <v>81</v>
      </c>
      <c r="F112" s="1" t="s">
        <v>131</v>
      </c>
      <c r="G112" s="1" t="s">
        <v>75</v>
      </c>
      <c r="H112" s="1" t="s">
        <v>65</v>
      </c>
      <c r="I112" s="2">
        <v>200</v>
      </c>
      <c r="J112" s="2">
        <f t="shared" si="18"/>
        <v>8.0000000074505806E-2</v>
      </c>
      <c r="K112" s="2">
        <f t="shared" si="13"/>
        <v>8.0000000074505806E-2</v>
      </c>
      <c r="L112" s="2">
        <f t="shared" si="14"/>
        <v>0</v>
      </c>
      <c r="P112" s="6">
        <v>7.0000000298023224E-2</v>
      </c>
      <c r="Q112" s="5">
        <v>62.650000266730792</v>
      </c>
      <c r="T112" s="8">
        <v>9.9999997764825821E-3</v>
      </c>
      <c r="U112" s="5">
        <v>1.2999999709427359</v>
      </c>
      <c r="AL112" s="5" t="str">
        <f t="shared" si="15"/>
        <v/>
      </c>
      <c r="AN112" s="5" t="str">
        <f t="shared" si="16"/>
        <v/>
      </c>
      <c r="AP112" s="5" t="str">
        <f t="shared" si="17"/>
        <v/>
      </c>
      <c r="AS112" s="5">
        <f t="shared" si="19"/>
        <v>63.950000237673528</v>
      </c>
      <c r="AT112" s="11">
        <f t="shared" si="20"/>
        <v>1.561575547358739E-3</v>
      </c>
      <c r="AU112" s="5">
        <f t="shared" si="21"/>
        <v>1.5615755473587389</v>
      </c>
    </row>
    <row r="113" spans="1:47" x14ac:dyDescent="0.25">
      <c r="A113" s="1" t="s">
        <v>137</v>
      </c>
      <c r="B113" s="1" t="s">
        <v>134</v>
      </c>
      <c r="C113" s="1" t="s">
        <v>135</v>
      </c>
      <c r="D113" s="1" t="s">
        <v>136</v>
      </c>
      <c r="E113" s="1" t="s">
        <v>88</v>
      </c>
      <c r="F113" s="1" t="s">
        <v>131</v>
      </c>
      <c r="G113" s="1" t="s">
        <v>75</v>
      </c>
      <c r="H113" s="1" t="s">
        <v>65</v>
      </c>
      <c r="I113" s="2">
        <v>200</v>
      </c>
      <c r="J113" s="2">
        <f t="shared" si="18"/>
        <v>35.950000911951058</v>
      </c>
      <c r="K113" s="2">
        <f t="shared" si="13"/>
        <v>35.950000911951058</v>
      </c>
      <c r="L113" s="2">
        <f t="shared" si="14"/>
        <v>0</v>
      </c>
      <c r="N113" s="4">
        <v>9.0000003576278687E-2</v>
      </c>
      <c r="O113" s="5">
        <v>98.01000389456749</v>
      </c>
      <c r="P113" s="6">
        <v>35.290000915527337</v>
      </c>
      <c r="Q113" s="5">
        <v>31584.550819396969</v>
      </c>
      <c r="R113" s="7">
        <v>0.2800000011920929</v>
      </c>
      <c r="S113" s="5">
        <v>121.2400005161762</v>
      </c>
      <c r="T113" s="8">
        <v>0.28999999165534968</v>
      </c>
      <c r="U113" s="5">
        <v>37.699998915195472</v>
      </c>
      <c r="AL113" s="5" t="str">
        <f t="shared" si="15"/>
        <v/>
      </c>
      <c r="AN113" s="5" t="str">
        <f t="shared" si="16"/>
        <v/>
      </c>
      <c r="AP113" s="5" t="str">
        <f t="shared" si="17"/>
        <v/>
      </c>
      <c r="AS113" s="5">
        <f t="shared" si="19"/>
        <v>31841.500822722908</v>
      </c>
      <c r="AT113" s="11">
        <f t="shared" si="20"/>
        <v>0.77752789509256393</v>
      </c>
      <c r="AU113" s="5">
        <f t="shared" si="21"/>
        <v>777.52789509256399</v>
      </c>
    </row>
    <row r="114" spans="1:47" x14ac:dyDescent="0.25">
      <c r="A114" s="1" t="s">
        <v>137</v>
      </c>
      <c r="B114" s="1" t="s">
        <v>134</v>
      </c>
      <c r="C114" s="1" t="s">
        <v>135</v>
      </c>
      <c r="D114" s="1" t="s">
        <v>136</v>
      </c>
      <c r="E114" s="1" t="s">
        <v>66</v>
      </c>
      <c r="F114" s="1" t="s">
        <v>131</v>
      </c>
      <c r="G114" s="1" t="s">
        <v>75</v>
      </c>
      <c r="H114" s="1" t="s">
        <v>65</v>
      </c>
      <c r="I114" s="2">
        <v>200</v>
      </c>
      <c r="J114" s="2">
        <f t="shared" si="18"/>
        <v>6.9599999785423279</v>
      </c>
      <c r="K114" s="2">
        <f t="shared" si="13"/>
        <v>6.9599999785423279</v>
      </c>
      <c r="L114" s="2">
        <f t="shared" si="14"/>
        <v>0</v>
      </c>
      <c r="N114" s="4">
        <v>0.18999999761581421</v>
      </c>
      <c r="O114" s="5">
        <v>206.9099974036217</v>
      </c>
      <c r="P114" s="6">
        <v>6.7699999809265137</v>
      </c>
      <c r="Q114" s="5">
        <v>6059.1499829292297</v>
      </c>
      <c r="AL114" s="5" t="str">
        <f t="shared" si="15"/>
        <v/>
      </c>
      <c r="AN114" s="5" t="str">
        <f t="shared" si="16"/>
        <v/>
      </c>
      <c r="AP114" s="5" t="str">
        <f t="shared" si="17"/>
        <v/>
      </c>
      <c r="AS114" s="5">
        <f t="shared" si="19"/>
        <v>6266.0599803328514</v>
      </c>
      <c r="AT114" s="11">
        <f t="shared" si="20"/>
        <v>0.15300900714941001</v>
      </c>
      <c r="AU114" s="5">
        <f t="shared" si="21"/>
        <v>153.00900714941002</v>
      </c>
    </row>
    <row r="115" spans="1:47" x14ac:dyDescent="0.25">
      <c r="A115" s="1" t="s">
        <v>137</v>
      </c>
      <c r="B115" s="1" t="s">
        <v>134</v>
      </c>
      <c r="C115" s="1" t="s">
        <v>135</v>
      </c>
      <c r="D115" s="1" t="s">
        <v>136</v>
      </c>
      <c r="E115" s="1" t="s">
        <v>91</v>
      </c>
      <c r="F115" s="1" t="s">
        <v>131</v>
      </c>
      <c r="G115" s="1" t="s">
        <v>75</v>
      </c>
      <c r="H115" s="1" t="s">
        <v>65</v>
      </c>
      <c r="I115" s="2">
        <v>200</v>
      </c>
      <c r="J115" s="2">
        <f t="shared" si="18"/>
        <v>1.5</v>
      </c>
      <c r="K115" s="2">
        <f t="shared" si="13"/>
        <v>1.5</v>
      </c>
      <c r="L115" s="2">
        <f t="shared" si="14"/>
        <v>0</v>
      </c>
      <c r="P115" s="6">
        <v>1.5</v>
      </c>
      <c r="Q115" s="5">
        <v>1342.5</v>
      </c>
      <c r="AL115" s="5" t="str">
        <f t="shared" si="15"/>
        <v/>
      </c>
      <c r="AN115" s="5" t="str">
        <f t="shared" si="16"/>
        <v/>
      </c>
      <c r="AP115" s="5" t="str">
        <f t="shared" si="17"/>
        <v/>
      </c>
      <c r="AS115" s="5">
        <f t="shared" si="19"/>
        <v>1342.5</v>
      </c>
      <c r="AT115" s="11">
        <f t="shared" si="20"/>
        <v>3.278209795993229E-2</v>
      </c>
      <c r="AU115" s="5">
        <f t="shared" si="21"/>
        <v>32.782097959932287</v>
      </c>
    </row>
    <row r="116" spans="1:47" x14ac:dyDescent="0.25">
      <c r="A116" s="1" t="s">
        <v>137</v>
      </c>
      <c r="B116" s="1" t="s">
        <v>134</v>
      </c>
      <c r="C116" s="1" t="s">
        <v>135</v>
      </c>
      <c r="D116" s="1" t="s">
        <v>136</v>
      </c>
      <c r="E116" s="1" t="s">
        <v>92</v>
      </c>
      <c r="F116" s="1" t="s">
        <v>131</v>
      </c>
      <c r="G116" s="1" t="s">
        <v>75</v>
      </c>
      <c r="H116" s="1" t="s">
        <v>65</v>
      </c>
      <c r="I116" s="2">
        <v>200</v>
      </c>
      <c r="J116" s="2">
        <f t="shared" si="18"/>
        <v>19.079999923706055</v>
      </c>
      <c r="K116" s="2">
        <f t="shared" si="13"/>
        <v>19.079999923706055</v>
      </c>
      <c r="L116" s="2">
        <f t="shared" si="14"/>
        <v>0</v>
      </c>
      <c r="P116" s="6">
        <v>3.940000057220459</v>
      </c>
      <c r="Q116" s="5">
        <v>3526.3000512123108</v>
      </c>
      <c r="R116" s="7">
        <v>8.7399997711181641</v>
      </c>
      <c r="S116" s="5">
        <v>3784.419900894165</v>
      </c>
      <c r="T116" s="8">
        <v>6.4000000953674316</v>
      </c>
      <c r="U116" s="5">
        <v>832.00001239776611</v>
      </c>
      <c r="AL116" s="5" t="str">
        <f t="shared" si="15"/>
        <v/>
      </c>
      <c r="AN116" s="5" t="str">
        <f t="shared" si="16"/>
        <v/>
      </c>
      <c r="AP116" s="5" t="str">
        <f t="shared" si="17"/>
        <v/>
      </c>
      <c r="AS116" s="5">
        <f t="shared" si="19"/>
        <v>8142.7199645042419</v>
      </c>
      <c r="AT116" s="11">
        <f t="shared" si="20"/>
        <v>0.19883459481316534</v>
      </c>
      <c r="AU116" s="5">
        <f t="shared" si="21"/>
        <v>198.83459481316532</v>
      </c>
    </row>
    <row r="117" spans="1:47" x14ac:dyDescent="0.25">
      <c r="A117" s="1" t="s">
        <v>137</v>
      </c>
      <c r="B117" s="1" t="s">
        <v>134</v>
      </c>
      <c r="C117" s="1" t="s">
        <v>135</v>
      </c>
      <c r="D117" s="1" t="s">
        <v>136</v>
      </c>
      <c r="E117" s="1" t="s">
        <v>82</v>
      </c>
      <c r="F117" s="1" t="s">
        <v>131</v>
      </c>
      <c r="G117" s="1" t="s">
        <v>75</v>
      </c>
      <c r="H117" s="1" t="s">
        <v>65</v>
      </c>
      <c r="I117" s="2">
        <v>200</v>
      </c>
      <c r="J117" s="2">
        <f t="shared" si="18"/>
        <v>2.999999932944775E-2</v>
      </c>
      <c r="K117" s="2">
        <f t="shared" si="13"/>
        <v>2.999999932944775E-2</v>
      </c>
      <c r="L117" s="2">
        <f t="shared" si="14"/>
        <v>0</v>
      </c>
      <c r="T117" s="8">
        <v>2.999999932944775E-2</v>
      </c>
      <c r="U117" s="5">
        <v>3.899999912828207</v>
      </c>
      <c r="AL117" s="5" t="str">
        <f t="shared" si="15"/>
        <v/>
      </c>
      <c r="AN117" s="5" t="str">
        <f t="shared" si="16"/>
        <v/>
      </c>
      <c r="AP117" s="5" t="str">
        <f t="shared" si="17"/>
        <v/>
      </c>
      <c r="AS117" s="5">
        <f t="shared" si="19"/>
        <v>3.899999912828207</v>
      </c>
      <c r="AT117" s="11">
        <f t="shared" si="20"/>
        <v>9.5232908146042225E-5</v>
      </c>
      <c r="AU117" s="5">
        <f t="shared" si="21"/>
        <v>9.5232908146042225E-2</v>
      </c>
    </row>
    <row r="118" spans="1:47" x14ac:dyDescent="0.25">
      <c r="A118" s="1" t="s">
        <v>138</v>
      </c>
      <c r="B118" s="1" t="s">
        <v>139</v>
      </c>
      <c r="C118" s="1" t="s">
        <v>140</v>
      </c>
      <c r="D118" s="1" t="s">
        <v>141</v>
      </c>
      <c r="E118" s="1" t="s">
        <v>80</v>
      </c>
      <c r="F118" s="1" t="s">
        <v>142</v>
      </c>
      <c r="G118" s="1" t="s">
        <v>75</v>
      </c>
      <c r="H118" s="1" t="s">
        <v>65</v>
      </c>
      <c r="I118" s="2">
        <v>160</v>
      </c>
      <c r="J118" s="2">
        <f t="shared" si="18"/>
        <v>5.9999998658895493E-2</v>
      </c>
      <c r="K118" s="2">
        <f t="shared" si="13"/>
        <v>5.9999998658895493E-2</v>
      </c>
      <c r="L118" s="2">
        <f t="shared" si="14"/>
        <v>0</v>
      </c>
      <c r="N118" s="4">
        <v>9.9999997764825821E-3</v>
      </c>
      <c r="O118" s="5">
        <v>10.88999975658953</v>
      </c>
      <c r="P118" s="6">
        <v>3.9999999105930328E-2</v>
      </c>
      <c r="Q118" s="5">
        <v>35.799999199807637</v>
      </c>
      <c r="R118" s="7">
        <v>9.9999997764825821E-3</v>
      </c>
      <c r="S118" s="5">
        <v>4.329999903216958</v>
      </c>
      <c r="AL118" s="5" t="str">
        <f t="shared" si="15"/>
        <v/>
      </c>
      <c r="AN118" s="5" t="str">
        <f t="shared" si="16"/>
        <v/>
      </c>
      <c r="AP118" s="5" t="str">
        <f t="shared" si="17"/>
        <v/>
      </c>
      <c r="AS118" s="5">
        <f t="shared" si="19"/>
        <v>51.019998859614127</v>
      </c>
      <c r="AT118" s="11">
        <f t="shared" si="20"/>
        <v>1.2458417881054036E-3</v>
      </c>
      <c r="AU118" s="5">
        <f t="shared" si="21"/>
        <v>1.2458417881054036</v>
      </c>
    </row>
    <row r="119" spans="1:47" x14ac:dyDescent="0.25">
      <c r="A119" s="1" t="s">
        <v>138</v>
      </c>
      <c r="B119" s="1" t="s">
        <v>139</v>
      </c>
      <c r="C119" s="1" t="s">
        <v>140</v>
      </c>
      <c r="D119" s="1" t="s">
        <v>141</v>
      </c>
      <c r="E119" s="1" t="s">
        <v>81</v>
      </c>
      <c r="F119" s="1" t="s">
        <v>142</v>
      </c>
      <c r="G119" s="1" t="s">
        <v>75</v>
      </c>
      <c r="H119" s="1" t="s">
        <v>65</v>
      </c>
      <c r="I119" s="2">
        <v>160</v>
      </c>
      <c r="J119" s="2">
        <f t="shared" si="18"/>
        <v>7.0000000298023224E-2</v>
      </c>
      <c r="K119" s="2">
        <f t="shared" si="13"/>
        <v>7.0000000298023224E-2</v>
      </c>
      <c r="L119" s="2">
        <f t="shared" si="14"/>
        <v>0</v>
      </c>
      <c r="P119" s="6">
        <v>7.0000000298023224E-2</v>
      </c>
      <c r="Q119" s="5">
        <v>62.650000266730792</v>
      </c>
      <c r="AL119" s="5" t="str">
        <f t="shared" si="15"/>
        <v/>
      </c>
      <c r="AN119" s="5" t="str">
        <f t="shared" si="16"/>
        <v/>
      </c>
      <c r="AP119" s="5" t="str">
        <f t="shared" si="17"/>
        <v/>
      </c>
      <c r="AS119" s="5">
        <f t="shared" si="19"/>
        <v>62.650000266730792</v>
      </c>
      <c r="AT119" s="11">
        <f t="shared" si="20"/>
        <v>1.5298312446433914E-3</v>
      </c>
      <c r="AU119" s="5">
        <f t="shared" si="21"/>
        <v>1.5298312446433915</v>
      </c>
    </row>
    <row r="120" spans="1:47" x14ac:dyDescent="0.25">
      <c r="A120" s="1" t="s">
        <v>138</v>
      </c>
      <c r="B120" s="1" t="s">
        <v>139</v>
      </c>
      <c r="C120" s="1" t="s">
        <v>140</v>
      </c>
      <c r="D120" s="1" t="s">
        <v>141</v>
      </c>
      <c r="E120" s="1" t="s">
        <v>82</v>
      </c>
      <c r="F120" s="1" t="s">
        <v>142</v>
      </c>
      <c r="G120" s="1" t="s">
        <v>75</v>
      </c>
      <c r="H120" s="1" t="s">
        <v>65</v>
      </c>
      <c r="I120" s="2">
        <v>160</v>
      </c>
      <c r="J120" s="2">
        <f t="shared" si="18"/>
        <v>42.010000050067902</v>
      </c>
      <c r="K120" s="2">
        <f t="shared" si="13"/>
        <v>42.010000050067902</v>
      </c>
      <c r="L120" s="2">
        <f t="shared" si="14"/>
        <v>0</v>
      </c>
      <c r="P120" s="6">
        <v>29</v>
      </c>
      <c r="Q120" s="5">
        <v>25955</v>
      </c>
      <c r="R120" s="7">
        <v>12.710000038146971</v>
      </c>
      <c r="S120" s="5">
        <v>5503.4300165176392</v>
      </c>
      <c r="T120" s="8">
        <v>0.30000001192092901</v>
      </c>
      <c r="U120" s="5">
        <v>39.000001549720757</v>
      </c>
      <c r="AL120" s="5" t="str">
        <f t="shared" si="15"/>
        <v/>
      </c>
      <c r="AN120" s="5" t="str">
        <f t="shared" si="16"/>
        <v/>
      </c>
      <c r="AP120" s="5" t="str">
        <f t="shared" si="17"/>
        <v/>
      </c>
      <c r="AS120" s="5">
        <f t="shared" si="19"/>
        <v>31497.43001806736</v>
      </c>
      <c r="AT120" s="11">
        <f t="shared" si="20"/>
        <v>0.76912613507515537</v>
      </c>
      <c r="AU120" s="5">
        <f t="shared" si="21"/>
        <v>769.12613507515539</v>
      </c>
    </row>
    <row r="121" spans="1:47" x14ac:dyDescent="0.25">
      <c r="A121" s="1" t="s">
        <v>138</v>
      </c>
      <c r="B121" s="1" t="s">
        <v>139</v>
      </c>
      <c r="C121" s="1" t="s">
        <v>140</v>
      </c>
      <c r="D121" s="1" t="s">
        <v>141</v>
      </c>
      <c r="E121" s="1" t="s">
        <v>99</v>
      </c>
      <c r="F121" s="1" t="s">
        <v>142</v>
      </c>
      <c r="G121" s="1" t="s">
        <v>75</v>
      </c>
      <c r="H121" s="1" t="s">
        <v>65</v>
      </c>
      <c r="I121" s="2">
        <v>160</v>
      </c>
      <c r="J121" s="2">
        <f t="shared" si="18"/>
        <v>37.490000128746033</v>
      </c>
      <c r="K121" s="2">
        <f t="shared" si="13"/>
        <v>37.490000128746033</v>
      </c>
      <c r="L121" s="2">
        <f t="shared" si="14"/>
        <v>0</v>
      </c>
      <c r="N121" s="4">
        <v>1.3400000333786011</v>
      </c>
      <c r="O121" s="5">
        <v>1459.260036349297</v>
      </c>
      <c r="P121" s="6">
        <v>23.430000305175781</v>
      </c>
      <c r="Q121" s="5">
        <v>20969.850273132321</v>
      </c>
      <c r="R121" s="7">
        <v>11.989999771118161</v>
      </c>
      <c r="S121" s="5">
        <v>5191.669900894165</v>
      </c>
      <c r="T121" s="8">
        <v>0.73000001907348633</v>
      </c>
      <c r="U121" s="5">
        <v>94.900002479553223</v>
      </c>
      <c r="AL121" s="5" t="str">
        <f t="shared" si="15"/>
        <v/>
      </c>
      <c r="AN121" s="5" t="str">
        <f t="shared" si="16"/>
        <v/>
      </c>
      <c r="AP121" s="5" t="str">
        <f t="shared" si="17"/>
        <v/>
      </c>
      <c r="AS121" s="5">
        <f t="shared" si="19"/>
        <v>27715.680212855335</v>
      </c>
      <c r="AT121" s="11">
        <f t="shared" si="20"/>
        <v>0.67678074023387769</v>
      </c>
      <c r="AU121" s="5">
        <f t="shared" si="21"/>
        <v>676.78074023387762</v>
      </c>
    </row>
    <row r="122" spans="1:47" x14ac:dyDescent="0.25">
      <c r="A122" s="1" t="s">
        <v>138</v>
      </c>
      <c r="B122" s="1" t="s">
        <v>139</v>
      </c>
      <c r="C122" s="1" t="s">
        <v>140</v>
      </c>
      <c r="D122" s="1" t="s">
        <v>141</v>
      </c>
      <c r="E122" s="1" t="s">
        <v>100</v>
      </c>
      <c r="F122" s="1" t="s">
        <v>142</v>
      </c>
      <c r="G122" s="1" t="s">
        <v>75</v>
      </c>
      <c r="H122" s="1" t="s">
        <v>65</v>
      </c>
      <c r="I122" s="2">
        <v>160</v>
      </c>
      <c r="J122" s="2">
        <f t="shared" si="18"/>
        <v>36.17999982833863</v>
      </c>
      <c r="K122" s="2">
        <f t="shared" si="13"/>
        <v>36.17999982833863</v>
      </c>
      <c r="L122" s="2">
        <f t="shared" si="14"/>
        <v>0</v>
      </c>
      <c r="P122" s="6">
        <v>12.25999975204468</v>
      </c>
      <c r="Q122" s="5">
        <v>10972.69977807999</v>
      </c>
      <c r="R122" s="7">
        <v>11.44999980926514</v>
      </c>
      <c r="S122" s="5">
        <v>4957.8499174118042</v>
      </c>
      <c r="T122" s="8">
        <v>12.47000026702881</v>
      </c>
      <c r="U122" s="5">
        <v>1621.1000347137449</v>
      </c>
      <c r="AL122" s="5" t="str">
        <f t="shared" si="15"/>
        <v/>
      </c>
      <c r="AN122" s="5" t="str">
        <f t="shared" si="16"/>
        <v/>
      </c>
      <c r="AP122" s="5" t="str">
        <f t="shared" si="17"/>
        <v/>
      </c>
      <c r="AS122" s="5">
        <f t="shared" si="19"/>
        <v>17551.64973020554</v>
      </c>
      <c r="AT122" s="11">
        <f t="shared" si="20"/>
        <v>0.42858838049461245</v>
      </c>
      <c r="AU122" s="5">
        <f t="shared" si="21"/>
        <v>428.58838049461247</v>
      </c>
    </row>
    <row r="123" spans="1:47" x14ac:dyDescent="0.25">
      <c r="A123" s="1" t="s">
        <v>138</v>
      </c>
      <c r="B123" s="1" t="s">
        <v>139</v>
      </c>
      <c r="C123" s="1" t="s">
        <v>140</v>
      </c>
      <c r="D123" s="1" t="s">
        <v>141</v>
      </c>
      <c r="E123" s="1" t="s">
        <v>109</v>
      </c>
      <c r="F123" s="1" t="s">
        <v>142</v>
      </c>
      <c r="G123" s="1" t="s">
        <v>75</v>
      </c>
      <c r="H123" s="1" t="s">
        <v>65</v>
      </c>
      <c r="I123" s="2">
        <v>160</v>
      </c>
      <c r="J123" s="2">
        <f t="shared" si="18"/>
        <v>39.249999538064003</v>
      </c>
      <c r="K123" s="2">
        <f t="shared" si="13"/>
        <v>39.249999538064003</v>
      </c>
      <c r="L123" s="2">
        <f t="shared" si="14"/>
        <v>0</v>
      </c>
      <c r="P123" s="6">
        <v>17.210000038146969</v>
      </c>
      <c r="Q123" s="5">
        <v>15402.950034141541</v>
      </c>
      <c r="R123" s="7">
        <v>17.17999954521656</v>
      </c>
      <c r="S123" s="5">
        <v>7438.9398030787706</v>
      </c>
      <c r="T123" s="8">
        <v>4.85999995470047</v>
      </c>
      <c r="U123" s="5">
        <v>631.7999941110611</v>
      </c>
      <c r="AL123" s="5" t="str">
        <f t="shared" si="15"/>
        <v/>
      </c>
      <c r="AN123" s="5" t="str">
        <f t="shared" si="16"/>
        <v/>
      </c>
      <c r="AP123" s="5" t="str">
        <f t="shared" si="17"/>
        <v/>
      </c>
      <c r="AS123" s="5">
        <f t="shared" si="19"/>
        <v>23473.689831331372</v>
      </c>
      <c r="AT123" s="11">
        <f t="shared" si="20"/>
        <v>0.57319687115960638</v>
      </c>
      <c r="AU123" s="5">
        <f t="shared" si="21"/>
        <v>573.19687115960642</v>
      </c>
    </row>
    <row r="124" spans="1:47" x14ac:dyDescent="0.25">
      <c r="A124" s="1" t="s">
        <v>143</v>
      </c>
      <c r="B124" s="1" t="s">
        <v>139</v>
      </c>
      <c r="C124" s="1" t="s">
        <v>140</v>
      </c>
      <c r="D124" s="1" t="s">
        <v>141</v>
      </c>
      <c r="E124" s="1" t="s">
        <v>80</v>
      </c>
      <c r="F124" s="1" t="s">
        <v>142</v>
      </c>
      <c r="G124" s="1" t="s">
        <v>75</v>
      </c>
      <c r="H124" s="1" t="s">
        <v>65</v>
      </c>
      <c r="I124" s="2">
        <v>75.7</v>
      </c>
      <c r="J124" s="2">
        <f t="shared" si="18"/>
        <v>35.899999499320984</v>
      </c>
      <c r="K124" s="2">
        <f t="shared" si="13"/>
        <v>35.899999499320984</v>
      </c>
      <c r="L124" s="2">
        <f t="shared" si="14"/>
        <v>0</v>
      </c>
      <c r="N124" s="4">
        <v>6.179999828338623</v>
      </c>
      <c r="O124" s="5">
        <v>6730.02</v>
      </c>
      <c r="P124" s="6">
        <v>29.069999694824219</v>
      </c>
      <c r="Q124" s="5">
        <v>26017.65</v>
      </c>
      <c r="R124" s="7">
        <v>0.64999997615814209</v>
      </c>
      <c r="S124" s="5">
        <v>281.45</v>
      </c>
      <c r="AL124" s="5" t="str">
        <f t="shared" si="15"/>
        <v/>
      </c>
      <c r="AN124" s="5" t="str">
        <f t="shared" si="16"/>
        <v/>
      </c>
      <c r="AP124" s="5" t="str">
        <f t="shared" si="17"/>
        <v/>
      </c>
      <c r="AS124" s="5">
        <f t="shared" si="19"/>
        <v>33029.120000000003</v>
      </c>
      <c r="AT124" s="11">
        <f t="shared" si="20"/>
        <v>0.80652800549002535</v>
      </c>
      <c r="AU124" s="5">
        <f t="shared" si="21"/>
        <v>806.52800549002541</v>
      </c>
    </row>
    <row r="125" spans="1:47" x14ac:dyDescent="0.25">
      <c r="A125" s="1" t="s">
        <v>143</v>
      </c>
      <c r="B125" s="1" t="s">
        <v>139</v>
      </c>
      <c r="C125" s="1" t="s">
        <v>140</v>
      </c>
      <c r="D125" s="1" t="s">
        <v>141</v>
      </c>
      <c r="E125" s="1" t="s">
        <v>81</v>
      </c>
      <c r="F125" s="1" t="s">
        <v>142</v>
      </c>
      <c r="G125" s="1" t="s">
        <v>75</v>
      </c>
      <c r="H125" s="1" t="s">
        <v>65</v>
      </c>
      <c r="I125" s="2">
        <v>75.7</v>
      </c>
      <c r="J125" s="2">
        <f t="shared" si="18"/>
        <v>39.659999489784241</v>
      </c>
      <c r="K125" s="2">
        <f t="shared" si="13"/>
        <v>39.659999489784241</v>
      </c>
      <c r="L125" s="2">
        <f t="shared" si="14"/>
        <v>0</v>
      </c>
      <c r="N125" s="4">
        <v>5.9499998092651367</v>
      </c>
      <c r="O125" s="5">
        <v>6479.55</v>
      </c>
      <c r="P125" s="6">
        <v>33.069999694824219</v>
      </c>
      <c r="Q125" s="5">
        <v>29597.65</v>
      </c>
      <c r="R125" s="7">
        <v>0.63999998569488525</v>
      </c>
      <c r="S125" s="5">
        <v>277.12</v>
      </c>
      <c r="AL125" s="5" t="str">
        <f t="shared" si="15"/>
        <v/>
      </c>
      <c r="AN125" s="5" t="str">
        <f t="shared" si="16"/>
        <v/>
      </c>
      <c r="AP125" s="5" t="str">
        <f t="shared" si="17"/>
        <v/>
      </c>
      <c r="AS125" s="5">
        <f t="shared" si="19"/>
        <v>36354.320000000007</v>
      </c>
      <c r="AT125" s="11">
        <f t="shared" si="20"/>
        <v>0.88772504991190027</v>
      </c>
      <c r="AU125" s="5">
        <f t="shared" si="21"/>
        <v>887.72504991190033</v>
      </c>
    </row>
    <row r="126" spans="1:47" x14ac:dyDescent="0.25">
      <c r="A126" s="1" t="s">
        <v>143</v>
      </c>
      <c r="B126" s="1" t="s">
        <v>139</v>
      </c>
      <c r="C126" s="1" t="s">
        <v>140</v>
      </c>
      <c r="D126" s="1" t="s">
        <v>141</v>
      </c>
      <c r="E126" s="1" t="s">
        <v>77</v>
      </c>
      <c r="F126" s="1" t="s">
        <v>142</v>
      </c>
      <c r="G126" s="1" t="s">
        <v>75</v>
      </c>
      <c r="H126" s="1" t="s">
        <v>65</v>
      </c>
      <c r="I126" s="2">
        <v>75.7</v>
      </c>
      <c r="J126" s="2">
        <f t="shared" si="18"/>
        <v>6.9999998435378075E-2</v>
      </c>
      <c r="K126" s="2">
        <f t="shared" si="13"/>
        <v>6.9999998435378075E-2</v>
      </c>
      <c r="L126" s="2">
        <f t="shared" si="14"/>
        <v>0</v>
      </c>
      <c r="N126" s="4">
        <v>2.999999932944775E-2</v>
      </c>
      <c r="O126" s="5">
        <v>32.67</v>
      </c>
      <c r="P126" s="6">
        <v>3.9999999105930328E-2</v>
      </c>
      <c r="Q126" s="5">
        <v>35.799999999999997</v>
      </c>
      <c r="AL126" s="5" t="str">
        <f t="shared" si="15"/>
        <v/>
      </c>
      <c r="AN126" s="5" t="str">
        <f t="shared" si="16"/>
        <v/>
      </c>
      <c r="AP126" s="5" t="str">
        <f t="shared" si="17"/>
        <v/>
      </c>
      <c r="AS126" s="5">
        <f t="shared" si="19"/>
        <v>68.47</v>
      </c>
      <c r="AT126" s="11">
        <f t="shared" si="20"/>
        <v>1.6719480426939026E-3</v>
      </c>
      <c r="AU126" s="5">
        <f t="shared" si="21"/>
        <v>1.6719480426939026</v>
      </c>
    </row>
    <row r="127" spans="1:47" x14ac:dyDescent="0.25">
      <c r="A127" s="1" t="s">
        <v>143</v>
      </c>
      <c r="B127" s="1" t="s">
        <v>139</v>
      </c>
      <c r="C127" s="1" t="s">
        <v>140</v>
      </c>
      <c r="D127" s="1" t="s">
        <v>141</v>
      </c>
      <c r="E127" s="1" t="s">
        <v>79</v>
      </c>
      <c r="F127" s="1" t="s">
        <v>142</v>
      </c>
      <c r="G127" s="1" t="s">
        <v>75</v>
      </c>
      <c r="H127" s="1" t="s">
        <v>65</v>
      </c>
      <c r="I127" s="2">
        <v>75.7</v>
      </c>
      <c r="J127" s="2">
        <f t="shared" si="18"/>
        <v>6.9999998435378075E-2</v>
      </c>
      <c r="K127" s="2">
        <f t="shared" si="13"/>
        <v>6.9999998435378075E-2</v>
      </c>
      <c r="L127" s="2">
        <f t="shared" si="14"/>
        <v>0</v>
      </c>
      <c r="N127" s="4">
        <v>2.999999932944775E-2</v>
      </c>
      <c r="O127" s="5">
        <v>32.67</v>
      </c>
      <c r="P127" s="6">
        <v>3.9999999105930328E-2</v>
      </c>
      <c r="Q127" s="5">
        <v>35.799999999999997</v>
      </c>
      <c r="AL127" s="5" t="str">
        <f t="shared" si="15"/>
        <v/>
      </c>
      <c r="AN127" s="5" t="str">
        <f t="shared" si="16"/>
        <v/>
      </c>
      <c r="AP127" s="5" t="str">
        <f t="shared" si="17"/>
        <v/>
      </c>
      <c r="AS127" s="5">
        <f t="shared" si="19"/>
        <v>68.47</v>
      </c>
      <c r="AT127" s="11">
        <f t="shared" si="20"/>
        <v>1.6719480426939026E-3</v>
      </c>
      <c r="AU127" s="5">
        <f t="shared" si="21"/>
        <v>1.6719480426939026</v>
      </c>
    </row>
    <row r="128" spans="1:47" x14ac:dyDescent="0.25">
      <c r="A128" s="1" t="s">
        <v>144</v>
      </c>
      <c r="B128" s="1" t="s">
        <v>139</v>
      </c>
      <c r="C128" s="1" t="s">
        <v>140</v>
      </c>
      <c r="D128" s="1" t="s">
        <v>141</v>
      </c>
      <c r="E128" s="1" t="s">
        <v>77</v>
      </c>
      <c r="F128" s="1" t="s">
        <v>142</v>
      </c>
      <c r="G128" s="1" t="s">
        <v>75</v>
      </c>
      <c r="H128" s="1" t="s">
        <v>65</v>
      </c>
      <c r="I128" s="2">
        <v>67.7</v>
      </c>
      <c r="J128" s="2">
        <f t="shared" si="18"/>
        <v>36.659998685121536</v>
      </c>
      <c r="K128" s="2">
        <f t="shared" si="13"/>
        <v>35.85999870300293</v>
      </c>
      <c r="L128" s="2">
        <f t="shared" si="14"/>
        <v>0.79999998211860657</v>
      </c>
      <c r="N128" s="4">
        <v>17.469999313354489</v>
      </c>
      <c r="O128" s="5">
        <v>19024.830000000002</v>
      </c>
      <c r="P128" s="6">
        <v>18.389999389648441</v>
      </c>
      <c r="Q128" s="5">
        <v>16459.05</v>
      </c>
      <c r="AL128" s="5" t="str">
        <f t="shared" si="15"/>
        <v/>
      </c>
      <c r="AM128" s="3">
        <v>0.51999998092651367</v>
      </c>
      <c r="AN128" s="5">
        <f t="shared" si="16"/>
        <v>1611.9999408721924</v>
      </c>
      <c r="AP128" s="5" t="str">
        <f t="shared" si="17"/>
        <v/>
      </c>
      <c r="AQ128" s="2">
        <v>0.2800000011920929</v>
      </c>
      <c r="AS128" s="5">
        <f t="shared" si="19"/>
        <v>35483.880000000005</v>
      </c>
      <c r="AT128" s="11">
        <f t="shared" si="20"/>
        <v>0.86647004108639292</v>
      </c>
      <c r="AU128" s="5">
        <f t="shared" si="21"/>
        <v>866.47004108639283</v>
      </c>
    </row>
    <row r="129" spans="1:47" x14ac:dyDescent="0.25">
      <c r="A129" s="1" t="s">
        <v>144</v>
      </c>
      <c r="B129" s="1" t="s">
        <v>139</v>
      </c>
      <c r="C129" s="1" t="s">
        <v>140</v>
      </c>
      <c r="D129" s="1" t="s">
        <v>141</v>
      </c>
      <c r="E129" s="1" t="s">
        <v>79</v>
      </c>
      <c r="F129" s="1" t="s">
        <v>142</v>
      </c>
      <c r="G129" s="1" t="s">
        <v>75</v>
      </c>
      <c r="H129" s="1" t="s">
        <v>65</v>
      </c>
      <c r="I129" s="2">
        <v>67.7</v>
      </c>
      <c r="J129" s="2">
        <f t="shared" si="18"/>
        <v>31.030000358819969</v>
      </c>
      <c r="K129" s="2">
        <f t="shared" ref="K129:K172" si="22">SUM(N129,P129,R129,T129,V129,X129,Z129,AB129,AE129,AG129,AI129,AV129,AX129,AZ129,BB129,BD129)</f>
        <v>30.140000343322761</v>
      </c>
      <c r="L129" s="2">
        <f t="shared" ref="L129:L172" si="23">SUM(M129,AD129,AK129,AM129,AO129,AQ129,AR129)</f>
        <v>0.89000001549720764</v>
      </c>
      <c r="N129" s="4">
        <v>16.170000076293949</v>
      </c>
      <c r="O129" s="5">
        <v>17609.13</v>
      </c>
      <c r="P129" s="6">
        <v>13.97000026702881</v>
      </c>
      <c r="Q129" s="5">
        <v>12503.15</v>
      </c>
      <c r="AL129" s="5" t="str">
        <f t="shared" ref="AL129:AL172" si="24">IF(AK129&gt;0,AK129*$AL$1,"")</f>
        <v/>
      </c>
      <c r="AM129" s="3">
        <v>0.43000000715255737</v>
      </c>
      <c r="AN129" s="5">
        <f t="shared" ref="AN129:AN172" si="25">IF(AM129&gt;0,AM129*$AN$1,"")</f>
        <v>1333.0000221729279</v>
      </c>
      <c r="AP129" s="5" t="str">
        <f t="shared" ref="AP129:AP172" si="26">IF(AO129&gt;0,AO129*$AP$1,"")</f>
        <v/>
      </c>
      <c r="AQ129" s="2">
        <v>0.46000000834465032</v>
      </c>
      <c r="AS129" s="5">
        <f t="shared" si="19"/>
        <v>30112.28</v>
      </c>
      <c r="AT129" s="11">
        <f t="shared" si="20"/>
        <v>0.73530257933475607</v>
      </c>
      <c r="AU129" s="5">
        <f t="shared" si="21"/>
        <v>735.30257933475605</v>
      </c>
    </row>
    <row r="130" spans="1:47" x14ac:dyDescent="0.25">
      <c r="A130" s="1" t="s">
        <v>145</v>
      </c>
      <c r="B130" s="1" t="s">
        <v>146</v>
      </c>
      <c r="C130" s="1" t="s">
        <v>147</v>
      </c>
      <c r="D130" s="1" t="s">
        <v>148</v>
      </c>
      <c r="E130" s="1" t="s">
        <v>81</v>
      </c>
      <c r="F130" s="1" t="s">
        <v>142</v>
      </c>
      <c r="G130" s="1" t="s">
        <v>75</v>
      </c>
      <c r="H130" s="1" t="s">
        <v>65</v>
      </c>
      <c r="I130" s="2">
        <v>152.1</v>
      </c>
      <c r="J130" s="2">
        <f t="shared" ref="J130:J173" si="27">SUM(K130:L130)</f>
        <v>9.0000003576278687E-2</v>
      </c>
      <c r="K130" s="2">
        <f t="shared" si="22"/>
        <v>9.0000003576278687E-2</v>
      </c>
      <c r="L130" s="2">
        <f t="shared" si="23"/>
        <v>0</v>
      </c>
      <c r="N130" s="4">
        <v>9.0000003576278687E-2</v>
      </c>
      <c r="O130" s="5">
        <v>98.01000389456749</v>
      </c>
      <c r="AL130" s="5" t="str">
        <f t="shared" si="24"/>
        <v/>
      </c>
      <c r="AN130" s="5" t="str">
        <f t="shared" si="25"/>
        <v/>
      </c>
      <c r="AP130" s="5" t="str">
        <f t="shared" si="26"/>
        <v/>
      </c>
      <c r="AS130" s="5">
        <f t="shared" si="19"/>
        <v>98.01000389456749</v>
      </c>
      <c r="AT130" s="11">
        <f t="shared" si="20"/>
        <v>2.3932763863873797E-3</v>
      </c>
      <c r="AU130" s="5">
        <f t="shared" si="21"/>
        <v>2.3932763863873796</v>
      </c>
    </row>
    <row r="131" spans="1:47" x14ac:dyDescent="0.25">
      <c r="A131" s="1" t="s">
        <v>145</v>
      </c>
      <c r="B131" s="1" t="s">
        <v>146</v>
      </c>
      <c r="C131" s="1" t="s">
        <v>147</v>
      </c>
      <c r="D131" s="1" t="s">
        <v>148</v>
      </c>
      <c r="E131" s="1" t="s">
        <v>88</v>
      </c>
      <c r="F131" s="1" t="s">
        <v>142</v>
      </c>
      <c r="G131" s="1" t="s">
        <v>75</v>
      </c>
      <c r="H131" s="1" t="s">
        <v>65</v>
      </c>
      <c r="I131" s="2">
        <v>152.1</v>
      </c>
      <c r="J131" s="2">
        <f t="shared" si="27"/>
        <v>38.649999618530273</v>
      </c>
      <c r="K131" s="2">
        <f t="shared" si="22"/>
        <v>38.649999618530273</v>
      </c>
      <c r="L131" s="2">
        <f t="shared" si="23"/>
        <v>0</v>
      </c>
      <c r="N131" s="4">
        <v>8.0699996948242188</v>
      </c>
      <c r="O131" s="5">
        <v>8788.2296676635742</v>
      </c>
      <c r="P131" s="6">
        <v>30.579999923706051</v>
      </c>
      <c r="Q131" s="5">
        <v>27369.099931716919</v>
      </c>
      <c r="AL131" s="5" t="str">
        <f t="shared" si="24"/>
        <v/>
      </c>
      <c r="AN131" s="5" t="str">
        <f t="shared" si="25"/>
        <v/>
      </c>
      <c r="AP131" s="5" t="str">
        <f t="shared" si="26"/>
        <v/>
      </c>
      <c r="AS131" s="5">
        <f t="shared" si="19"/>
        <v>36157.329599380493</v>
      </c>
      <c r="AT131" s="11">
        <f t="shared" si="20"/>
        <v>0.88291480141262624</v>
      </c>
      <c r="AU131" s="5">
        <f t="shared" si="21"/>
        <v>882.91480141262628</v>
      </c>
    </row>
    <row r="132" spans="1:47" x14ac:dyDescent="0.25">
      <c r="A132" s="1" t="s">
        <v>145</v>
      </c>
      <c r="B132" s="1" t="s">
        <v>146</v>
      </c>
      <c r="C132" s="1" t="s">
        <v>147</v>
      </c>
      <c r="D132" s="1" t="s">
        <v>148</v>
      </c>
      <c r="E132" s="1" t="s">
        <v>66</v>
      </c>
      <c r="F132" s="1" t="s">
        <v>142</v>
      </c>
      <c r="G132" s="1" t="s">
        <v>75</v>
      </c>
      <c r="H132" s="1" t="s">
        <v>65</v>
      </c>
      <c r="I132" s="2">
        <v>152.1</v>
      </c>
      <c r="J132" s="2">
        <f t="shared" si="27"/>
        <v>39.990000028610233</v>
      </c>
      <c r="K132" s="2">
        <f t="shared" si="22"/>
        <v>38.230000019073486</v>
      </c>
      <c r="L132" s="2">
        <f t="shared" si="23"/>
        <v>1.7600000095367432</v>
      </c>
      <c r="N132" s="4">
        <v>13.910000324249269</v>
      </c>
      <c r="O132" s="5">
        <v>15147.99</v>
      </c>
      <c r="P132" s="6">
        <v>24.319999694824219</v>
      </c>
      <c r="Q132" s="5">
        <v>21766.400000000001</v>
      </c>
      <c r="AL132" s="5" t="str">
        <f t="shared" si="24"/>
        <v/>
      </c>
      <c r="AM132" s="3">
        <v>0.49000000953674322</v>
      </c>
      <c r="AN132" s="5">
        <f t="shared" si="25"/>
        <v>1519.000029563904</v>
      </c>
      <c r="AP132" s="5" t="str">
        <f t="shared" si="26"/>
        <v/>
      </c>
      <c r="AQ132" s="2">
        <v>1.27</v>
      </c>
      <c r="AS132" s="5">
        <f t="shared" ref="AS132:AS195" si="28">SUM(O132,Q132,S132,U132,W132,Y132,AA132,AC132,AF132,AH132,AJ132,AW132,AY132,BA132,BC132,BE132)</f>
        <v>36914.39</v>
      </c>
      <c r="AT132" s="11">
        <f t="shared" ref="AT132:AT195" si="29">(AS132/$AS$307)*100</f>
        <v>0.90140122838818992</v>
      </c>
      <c r="AU132" s="5">
        <f t="shared" ref="AU132:AU195" si="30">(AT132/100)*$AU$1</f>
        <v>901.40122838818991</v>
      </c>
    </row>
    <row r="133" spans="1:47" x14ac:dyDescent="0.25">
      <c r="A133" s="1" t="s">
        <v>145</v>
      </c>
      <c r="B133" s="1" t="s">
        <v>146</v>
      </c>
      <c r="C133" s="1" t="s">
        <v>147</v>
      </c>
      <c r="D133" s="1" t="s">
        <v>148</v>
      </c>
      <c r="E133" s="1" t="s">
        <v>62</v>
      </c>
      <c r="F133" s="1" t="s">
        <v>142</v>
      </c>
      <c r="G133" s="1" t="s">
        <v>75</v>
      </c>
      <c r="H133" s="1" t="s">
        <v>65</v>
      </c>
      <c r="I133" s="2">
        <v>152.1</v>
      </c>
      <c r="J133" s="2">
        <f t="shared" si="27"/>
        <v>36.129999928474426</v>
      </c>
      <c r="K133" s="2">
        <f t="shared" si="22"/>
        <v>33.579999923706055</v>
      </c>
      <c r="L133" s="2">
        <f t="shared" si="23"/>
        <v>2.5500000047683722</v>
      </c>
      <c r="N133" s="4">
        <v>17.569999694824219</v>
      </c>
      <c r="O133" s="5">
        <v>19133.729667663571</v>
      </c>
      <c r="P133" s="6">
        <v>16.010000228881839</v>
      </c>
      <c r="Q133" s="5">
        <v>14328.95020484924</v>
      </c>
      <c r="AL133" s="5" t="str">
        <f t="shared" si="24"/>
        <v/>
      </c>
      <c r="AM133" s="3">
        <v>0.93</v>
      </c>
      <c r="AN133" s="5">
        <f t="shared" si="25"/>
        <v>2883</v>
      </c>
      <c r="AP133" s="5" t="str">
        <f t="shared" si="26"/>
        <v/>
      </c>
      <c r="AQ133" s="2">
        <v>1.620000004768372</v>
      </c>
      <c r="AS133" s="5">
        <f t="shared" si="28"/>
        <v>33462.67987251281</v>
      </c>
      <c r="AT133" s="11">
        <f t="shared" si="29"/>
        <v>0.81711497175610392</v>
      </c>
      <c r="AU133" s="5">
        <f t="shared" si="30"/>
        <v>817.11497175610396</v>
      </c>
    </row>
    <row r="134" spans="1:47" x14ac:dyDescent="0.25">
      <c r="A134" s="1" t="s">
        <v>145</v>
      </c>
      <c r="B134" s="1" t="s">
        <v>146</v>
      </c>
      <c r="C134" s="1" t="s">
        <v>147</v>
      </c>
      <c r="D134" s="1" t="s">
        <v>148</v>
      </c>
      <c r="E134" s="1" t="s">
        <v>87</v>
      </c>
      <c r="F134" s="1" t="s">
        <v>142</v>
      </c>
      <c r="G134" s="1" t="s">
        <v>75</v>
      </c>
      <c r="H134" s="1" t="s">
        <v>65</v>
      </c>
      <c r="I134" s="2">
        <v>152.1</v>
      </c>
      <c r="J134" s="2">
        <f t="shared" si="27"/>
        <v>33.529999703168869</v>
      </c>
      <c r="K134" s="2">
        <f t="shared" si="22"/>
        <v>32.569999694824219</v>
      </c>
      <c r="L134" s="2">
        <f t="shared" si="23"/>
        <v>0.96000000834465027</v>
      </c>
      <c r="N134" s="4">
        <v>16.54999923706055</v>
      </c>
      <c r="O134" s="5">
        <v>18022.949169158939</v>
      </c>
      <c r="P134" s="6">
        <v>16.020000457763668</v>
      </c>
      <c r="Q134" s="5">
        <v>14337.90040969849</v>
      </c>
      <c r="AL134" s="5" t="str">
        <f t="shared" si="24"/>
        <v/>
      </c>
      <c r="AM134" s="3">
        <v>0.4699999988079071</v>
      </c>
      <c r="AN134" s="5">
        <f t="shared" si="25"/>
        <v>1456.999996304512</v>
      </c>
      <c r="AP134" s="5" t="str">
        <f t="shared" si="26"/>
        <v/>
      </c>
      <c r="AQ134" s="2">
        <v>0.49000000953674322</v>
      </c>
      <c r="AS134" s="5">
        <f t="shared" si="28"/>
        <v>32360.849578857429</v>
      </c>
      <c r="AT134" s="11">
        <f t="shared" si="29"/>
        <v>0.79020971393723494</v>
      </c>
      <c r="AU134" s="5">
        <f t="shared" si="30"/>
        <v>790.20971393723494</v>
      </c>
    </row>
    <row r="135" spans="1:47" x14ac:dyDescent="0.25">
      <c r="A135" s="1" t="s">
        <v>145</v>
      </c>
      <c r="B135" s="1" t="s">
        <v>146</v>
      </c>
      <c r="C135" s="1" t="s">
        <v>147</v>
      </c>
      <c r="D135" s="1" t="s">
        <v>148</v>
      </c>
      <c r="E135" s="1" t="s">
        <v>77</v>
      </c>
      <c r="F135" s="1" t="s">
        <v>142</v>
      </c>
      <c r="G135" s="1" t="s">
        <v>75</v>
      </c>
      <c r="H135" s="1" t="s">
        <v>65</v>
      </c>
      <c r="I135" s="2">
        <v>152.1</v>
      </c>
      <c r="J135" s="2">
        <f t="shared" si="27"/>
        <v>7.9999998211860657E-2</v>
      </c>
      <c r="K135" s="2">
        <f t="shared" si="22"/>
        <v>7.9999998211860657E-2</v>
      </c>
      <c r="L135" s="2">
        <f t="shared" si="23"/>
        <v>0</v>
      </c>
      <c r="N135" s="4">
        <v>7.9999998211860657E-2</v>
      </c>
      <c r="O135" s="5">
        <v>87.119998052716255</v>
      </c>
      <c r="AL135" s="5" t="str">
        <f t="shared" si="24"/>
        <v/>
      </c>
      <c r="AN135" s="5" t="str">
        <f t="shared" si="25"/>
        <v/>
      </c>
      <c r="AP135" s="5" t="str">
        <f t="shared" si="26"/>
        <v/>
      </c>
      <c r="AS135" s="5">
        <f t="shared" si="28"/>
        <v>87.119998052716255</v>
      </c>
      <c r="AT135" s="11">
        <f t="shared" si="29"/>
        <v>2.1273566558162047E-3</v>
      </c>
      <c r="AU135" s="5">
        <f t="shared" si="30"/>
        <v>2.1273566558162047</v>
      </c>
    </row>
    <row r="136" spans="1:47" x14ac:dyDescent="0.25">
      <c r="A136" s="1" t="s">
        <v>149</v>
      </c>
      <c r="B136" s="1" t="s">
        <v>146</v>
      </c>
      <c r="C136" s="1" t="s">
        <v>147</v>
      </c>
      <c r="D136" s="1" t="s">
        <v>148</v>
      </c>
      <c r="E136" s="1" t="s">
        <v>88</v>
      </c>
      <c r="F136" s="1" t="s">
        <v>142</v>
      </c>
      <c r="G136" s="1" t="s">
        <v>75</v>
      </c>
      <c r="H136" s="1" t="s">
        <v>65</v>
      </c>
      <c r="I136" s="2">
        <v>160</v>
      </c>
      <c r="J136" s="2">
        <f t="shared" si="27"/>
        <v>7.0000000298023224E-2</v>
      </c>
      <c r="K136" s="2">
        <f t="shared" si="22"/>
        <v>7.0000000298023224E-2</v>
      </c>
      <c r="L136" s="2">
        <f t="shared" si="23"/>
        <v>0</v>
      </c>
      <c r="P136" s="6">
        <v>7.0000000298023224E-2</v>
      </c>
      <c r="Q136" s="5">
        <v>62.650000266730792</v>
      </c>
      <c r="AL136" s="5" t="str">
        <f t="shared" si="24"/>
        <v/>
      </c>
      <c r="AN136" s="5" t="str">
        <f t="shared" si="25"/>
        <v/>
      </c>
      <c r="AP136" s="5" t="str">
        <f t="shared" si="26"/>
        <v/>
      </c>
      <c r="AS136" s="5">
        <f t="shared" si="28"/>
        <v>62.650000266730792</v>
      </c>
      <c r="AT136" s="11">
        <f t="shared" si="29"/>
        <v>1.5298312446433914E-3</v>
      </c>
      <c r="AU136" s="5">
        <f t="shared" si="30"/>
        <v>1.5298312446433915</v>
      </c>
    </row>
    <row r="137" spans="1:47" x14ac:dyDescent="0.25">
      <c r="A137" s="1" t="s">
        <v>149</v>
      </c>
      <c r="B137" s="1" t="s">
        <v>146</v>
      </c>
      <c r="C137" s="1" t="s">
        <v>147</v>
      </c>
      <c r="D137" s="1" t="s">
        <v>148</v>
      </c>
      <c r="E137" s="1" t="s">
        <v>66</v>
      </c>
      <c r="F137" s="1" t="s">
        <v>142</v>
      </c>
      <c r="G137" s="1" t="s">
        <v>75</v>
      </c>
      <c r="H137" s="1" t="s">
        <v>65</v>
      </c>
      <c r="I137" s="2">
        <v>160</v>
      </c>
      <c r="J137" s="2">
        <f t="shared" si="27"/>
        <v>6.9999998435378075E-2</v>
      </c>
      <c r="K137" s="2">
        <f t="shared" si="22"/>
        <v>6.9999998435378075E-2</v>
      </c>
      <c r="L137" s="2">
        <f t="shared" si="23"/>
        <v>0</v>
      </c>
      <c r="N137" s="4">
        <v>1.9999999552965161E-2</v>
      </c>
      <c r="O137" s="5">
        <v>21.77999951317906</v>
      </c>
      <c r="P137" s="6">
        <v>4.999999888241291E-2</v>
      </c>
      <c r="Q137" s="5">
        <v>44.749998999759548</v>
      </c>
      <c r="AL137" s="5" t="str">
        <f t="shared" si="24"/>
        <v/>
      </c>
      <c r="AN137" s="5" t="str">
        <f t="shared" si="25"/>
        <v/>
      </c>
      <c r="AP137" s="5" t="str">
        <f t="shared" si="26"/>
        <v/>
      </c>
      <c r="AS137" s="5">
        <f t="shared" si="28"/>
        <v>66.529998512938604</v>
      </c>
      <c r="AT137" s="11">
        <f t="shared" si="29"/>
        <v>1.6245757381938945E-3</v>
      </c>
      <c r="AU137" s="5">
        <f t="shared" si="30"/>
        <v>1.6245757381938946</v>
      </c>
    </row>
    <row r="138" spans="1:47" x14ac:dyDescent="0.25">
      <c r="A138" s="1" t="s">
        <v>149</v>
      </c>
      <c r="B138" s="1" t="s">
        <v>146</v>
      </c>
      <c r="C138" s="1" t="s">
        <v>147</v>
      </c>
      <c r="D138" s="1" t="s">
        <v>148</v>
      </c>
      <c r="E138" s="1" t="s">
        <v>91</v>
      </c>
      <c r="F138" s="1" t="s">
        <v>142</v>
      </c>
      <c r="G138" s="1" t="s">
        <v>75</v>
      </c>
      <c r="H138" s="1" t="s">
        <v>65</v>
      </c>
      <c r="I138" s="2">
        <v>160</v>
      </c>
      <c r="J138" s="2">
        <f t="shared" si="27"/>
        <v>40.00000095233321</v>
      </c>
      <c r="K138" s="2">
        <f t="shared" si="22"/>
        <v>38.060000952333212</v>
      </c>
      <c r="L138" s="2">
        <f t="shared" si="23"/>
        <v>1.94</v>
      </c>
      <c r="N138" s="4">
        <v>8.1000003814697266</v>
      </c>
      <c r="O138" s="5">
        <v>8820.9</v>
      </c>
      <c r="P138" s="6">
        <v>24.060000419616699</v>
      </c>
      <c r="Q138" s="5">
        <v>21533.7</v>
      </c>
      <c r="R138" s="7">
        <v>5.9000001512467861</v>
      </c>
      <c r="S138" s="5">
        <v>2554.6999999999998</v>
      </c>
      <c r="AL138" s="5" t="str">
        <f t="shared" si="24"/>
        <v/>
      </c>
      <c r="AM138" s="3">
        <v>0.5</v>
      </c>
      <c r="AN138" s="5">
        <f t="shared" si="25"/>
        <v>1550</v>
      </c>
      <c r="AP138" s="5" t="str">
        <f t="shared" si="26"/>
        <v/>
      </c>
      <c r="AQ138" s="2">
        <v>1.44</v>
      </c>
      <c r="AS138" s="5">
        <f t="shared" si="28"/>
        <v>32909.299999999996</v>
      </c>
      <c r="AT138" s="11">
        <f t="shared" si="29"/>
        <v>0.80360215746204822</v>
      </c>
      <c r="AU138" s="5">
        <f t="shared" si="30"/>
        <v>803.60215746204824</v>
      </c>
    </row>
    <row r="139" spans="1:47" x14ac:dyDescent="0.25">
      <c r="A139" s="1" t="s">
        <v>149</v>
      </c>
      <c r="B139" s="1" t="s">
        <v>146</v>
      </c>
      <c r="C139" s="1" t="s">
        <v>147</v>
      </c>
      <c r="D139" s="1" t="s">
        <v>148</v>
      </c>
      <c r="E139" s="1" t="s">
        <v>92</v>
      </c>
      <c r="F139" s="1" t="s">
        <v>142</v>
      </c>
      <c r="G139" s="1" t="s">
        <v>75</v>
      </c>
      <c r="H139" s="1" t="s">
        <v>65</v>
      </c>
      <c r="I139" s="2">
        <v>160</v>
      </c>
      <c r="J139" s="2">
        <f t="shared" si="27"/>
        <v>39.999999046325691</v>
      </c>
      <c r="K139" s="2">
        <f t="shared" si="22"/>
        <v>39.999999046325691</v>
      </c>
      <c r="L139" s="2">
        <f t="shared" si="23"/>
        <v>0</v>
      </c>
      <c r="P139" s="6">
        <v>33.709999084472663</v>
      </c>
      <c r="Q139" s="5">
        <v>30170.45</v>
      </c>
      <c r="R139" s="7">
        <v>6.2899999618530273</v>
      </c>
      <c r="S139" s="5">
        <v>2723.57</v>
      </c>
      <c r="AL139" s="5" t="str">
        <f t="shared" si="24"/>
        <v/>
      </c>
      <c r="AN139" s="5" t="str">
        <f t="shared" si="25"/>
        <v/>
      </c>
      <c r="AP139" s="5" t="str">
        <f t="shared" si="26"/>
        <v/>
      </c>
      <c r="AS139" s="5">
        <f t="shared" si="28"/>
        <v>32894.020000000004</v>
      </c>
      <c r="AT139" s="11">
        <f t="shared" si="29"/>
        <v>0.80322903980333127</v>
      </c>
      <c r="AU139" s="5">
        <f t="shared" si="30"/>
        <v>803.22903980333126</v>
      </c>
    </row>
    <row r="140" spans="1:47" x14ac:dyDescent="0.25">
      <c r="A140" s="1" t="s">
        <v>149</v>
      </c>
      <c r="B140" s="1" t="s">
        <v>146</v>
      </c>
      <c r="C140" s="1" t="s">
        <v>147</v>
      </c>
      <c r="D140" s="1" t="s">
        <v>148</v>
      </c>
      <c r="E140" s="1" t="s">
        <v>82</v>
      </c>
      <c r="F140" s="1" t="s">
        <v>142</v>
      </c>
      <c r="G140" s="1" t="s">
        <v>75</v>
      </c>
      <c r="H140" s="1" t="s">
        <v>65</v>
      </c>
      <c r="I140" s="2">
        <v>160</v>
      </c>
      <c r="J140" s="2">
        <f t="shared" si="27"/>
        <v>9.0000003576278687E-2</v>
      </c>
      <c r="K140" s="2">
        <f t="shared" si="22"/>
        <v>9.0000003576278687E-2</v>
      </c>
      <c r="L140" s="2">
        <f t="shared" si="23"/>
        <v>0</v>
      </c>
      <c r="P140" s="6">
        <v>9.0000003576278687E-2</v>
      </c>
      <c r="Q140" s="5">
        <v>80.550003200769424</v>
      </c>
      <c r="AL140" s="5" t="str">
        <f t="shared" si="24"/>
        <v/>
      </c>
      <c r="AN140" s="5" t="str">
        <f t="shared" si="25"/>
        <v/>
      </c>
      <c r="AP140" s="5" t="str">
        <f t="shared" si="26"/>
        <v/>
      </c>
      <c r="AS140" s="5">
        <f t="shared" si="28"/>
        <v>80.550003200769424</v>
      </c>
      <c r="AT140" s="11">
        <f t="shared" si="29"/>
        <v>1.9669259557545497E-3</v>
      </c>
      <c r="AU140" s="5">
        <f t="shared" si="30"/>
        <v>1.9669259557545498</v>
      </c>
    </row>
    <row r="141" spans="1:47" x14ac:dyDescent="0.25">
      <c r="A141" s="1" t="s">
        <v>149</v>
      </c>
      <c r="B141" s="1" t="s">
        <v>146</v>
      </c>
      <c r="C141" s="1" t="s">
        <v>147</v>
      </c>
      <c r="D141" s="1" t="s">
        <v>148</v>
      </c>
      <c r="E141" s="1" t="s">
        <v>109</v>
      </c>
      <c r="F141" s="1" t="s">
        <v>142</v>
      </c>
      <c r="G141" s="1" t="s">
        <v>75</v>
      </c>
      <c r="H141" s="1" t="s">
        <v>65</v>
      </c>
      <c r="I141" s="2">
        <v>160</v>
      </c>
      <c r="J141" s="2">
        <f t="shared" si="27"/>
        <v>9.0000003576278687E-2</v>
      </c>
      <c r="K141" s="2">
        <f t="shared" si="22"/>
        <v>9.0000003576278687E-2</v>
      </c>
      <c r="L141" s="2">
        <f t="shared" si="23"/>
        <v>0</v>
      </c>
      <c r="P141" s="6">
        <v>9.0000003576278687E-2</v>
      </c>
      <c r="Q141" s="5">
        <v>80.550003200769424</v>
      </c>
      <c r="AL141" s="5" t="str">
        <f t="shared" si="24"/>
        <v/>
      </c>
      <c r="AN141" s="5" t="str">
        <f t="shared" si="25"/>
        <v/>
      </c>
      <c r="AP141" s="5" t="str">
        <f t="shared" si="26"/>
        <v/>
      </c>
      <c r="AS141" s="5">
        <f t="shared" si="28"/>
        <v>80.550003200769424</v>
      </c>
      <c r="AT141" s="11">
        <f t="shared" si="29"/>
        <v>1.9669259557545497E-3</v>
      </c>
      <c r="AU141" s="5">
        <f t="shared" si="30"/>
        <v>1.9669259557545498</v>
      </c>
    </row>
    <row r="142" spans="1:47" x14ac:dyDescent="0.25">
      <c r="A142" s="1" t="s">
        <v>149</v>
      </c>
      <c r="B142" s="1" t="s">
        <v>146</v>
      </c>
      <c r="C142" s="1" t="s">
        <v>147</v>
      </c>
      <c r="D142" s="1" t="s">
        <v>148</v>
      </c>
      <c r="E142" s="1" t="s">
        <v>93</v>
      </c>
      <c r="F142" s="1" t="s">
        <v>142</v>
      </c>
      <c r="G142" s="1" t="s">
        <v>75</v>
      </c>
      <c r="H142" s="1" t="s">
        <v>65</v>
      </c>
      <c r="I142" s="2">
        <v>160</v>
      </c>
      <c r="J142" s="2">
        <f t="shared" si="27"/>
        <v>38.469999954104424</v>
      </c>
      <c r="K142" s="2">
        <f t="shared" si="22"/>
        <v>38.469999954104424</v>
      </c>
      <c r="L142" s="2">
        <f t="shared" si="23"/>
        <v>0</v>
      </c>
      <c r="N142" s="4">
        <v>1.620000004768372</v>
      </c>
      <c r="O142" s="5">
        <v>1764.1800051927571</v>
      </c>
      <c r="P142" s="6">
        <v>16.789999961853031</v>
      </c>
      <c r="Q142" s="5">
        <v>15027.049965858459</v>
      </c>
      <c r="R142" s="7">
        <v>18.319999992847439</v>
      </c>
      <c r="S142" s="5">
        <v>7932.5599969029427</v>
      </c>
      <c r="T142" s="8">
        <v>1.739999994635582</v>
      </c>
      <c r="U142" s="5">
        <v>226.19999930262571</v>
      </c>
      <c r="AL142" s="5" t="str">
        <f t="shared" si="24"/>
        <v/>
      </c>
      <c r="AN142" s="5" t="str">
        <f t="shared" si="25"/>
        <v/>
      </c>
      <c r="AP142" s="5" t="str">
        <f t="shared" si="26"/>
        <v/>
      </c>
      <c r="AS142" s="5">
        <f t="shared" si="28"/>
        <v>24949.989967256784</v>
      </c>
      <c r="AT142" s="11">
        <f t="shared" si="29"/>
        <v>0.60924619382192913</v>
      </c>
      <c r="AU142" s="5">
        <f t="shared" si="30"/>
        <v>609.24619382192907</v>
      </c>
    </row>
    <row r="143" spans="1:47" x14ac:dyDescent="0.25">
      <c r="A143" s="1" t="s">
        <v>149</v>
      </c>
      <c r="B143" s="1" t="s">
        <v>146</v>
      </c>
      <c r="C143" s="1" t="s">
        <v>147</v>
      </c>
      <c r="D143" s="1" t="s">
        <v>148</v>
      </c>
      <c r="E143" s="1" t="s">
        <v>94</v>
      </c>
      <c r="F143" s="1" t="s">
        <v>142</v>
      </c>
      <c r="G143" s="1" t="s">
        <v>75</v>
      </c>
      <c r="H143" s="1" t="s">
        <v>65</v>
      </c>
      <c r="I143" s="2">
        <v>160</v>
      </c>
      <c r="J143" s="2">
        <f t="shared" si="27"/>
        <v>38.190000452101231</v>
      </c>
      <c r="K143" s="2">
        <f t="shared" si="22"/>
        <v>36.390000510960817</v>
      </c>
      <c r="L143" s="2">
        <f t="shared" si="23"/>
        <v>1.7999999411404128</v>
      </c>
      <c r="N143" s="4">
        <v>15.180000305175779</v>
      </c>
      <c r="O143" s="5">
        <v>16531.020332336429</v>
      </c>
      <c r="P143" s="6">
        <v>7.6700001955032349</v>
      </c>
      <c r="Q143" s="5">
        <v>6864.6501749753952</v>
      </c>
      <c r="R143" s="7">
        <v>11.6800000667572</v>
      </c>
      <c r="S143" s="5">
        <v>5057.4400289058694</v>
      </c>
      <c r="T143" s="8">
        <v>1.8599999435245991</v>
      </c>
      <c r="U143" s="5">
        <v>241.79999265819791</v>
      </c>
      <c r="AL143" s="5" t="str">
        <f t="shared" si="24"/>
        <v/>
      </c>
      <c r="AM143" s="3">
        <v>0.47999998927116388</v>
      </c>
      <c r="AN143" s="5">
        <f t="shared" si="25"/>
        <v>1487.999966740608</v>
      </c>
      <c r="AP143" s="5" t="str">
        <f t="shared" si="26"/>
        <v/>
      </c>
      <c r="AQ143" s="2">
        <v>1.3199999518692489</v>
      </c>
      <c r="AS143" s="5">
        <f t="shared" si="28"/>
        <v>28694.910528875891</v>
      </c>
      <c r="AT143" s="11">
        <f t="shared" si="29"/>
        <v>0.70069226659895867</v>
      </c>
      <c r="AU143" s="5">
        <f t="shared" si="30"/>
        <v>700.69226659895867</v>
      </c>
    </row>
    <row r="144" spans="1:47" x14ac:dyDescent="0.25">
      <c r="A144" s="1" t="s">
        <v>150</v>
      </c>
      <c r="B144" s="1" t="s">
        <v>151</v>
      </c>
      <c r="C144" s="1" t="s">
        <v>152</v>
      </c>
      <c r="D144" s="1" t="s">
        <v>153</v>
      </c>
      <c r="E144" s="1" t="s">
        <v>99</v>
      </c>
      <c r="F144" s="1" t="s">
        <v>154</v>
      </c>
      <c r="G144" s="1" t="s">
        <v>75</v>
      </c>
      <c r="H144" s="1" t="s">
        <v>65</v>
      </c>
      <c r="I144" s="2">
        <v>80</v>
      </c>
      <c r="J144" s="2">
        <f t="shared" si="27"/>
        <v>3.9999999105930328E-2</v>
      </c>
      <c r="K144" s="2">
        <f t="shared" si="22"/>
        <v>3.9999999105930328E-2</v>
      </c>
      <c r="L144" s="2">
        <f t="shared" si="23"/>
        <v>0</v>
      </c>
      <c r="P144" s="6">
        <v>3.9999999105930328E-2</v>
      </c>
      <c r="Q144" s="5">
        <v>35.799999199807637</v>
      </c>
      <c r="AL144" s="5" t="str">
        <f t="shared" si="24"/>
        <v/>
      </c>
      <c r="AN144" s="5" t="str">
        <f t="shared" si="25"/>
        <v/>
      </c>
      <c r="AP144" s="5" t="str">
        <f t="shared" si="26"/>
        <v/>
      </c>
      <c r="AS144" s="5">
        <f t="shared" si="28"/>
        <v>35.799999199807637</v>
      </c>
      <c r="AT144" s="11">
        <f t="shared" si="29"/>
        <v>8.7418925939187467E-4</v>
      </c>
      <c r="AU144" s="5">
        <f t="shared" si="30"/>
        <v>0.87418925939187464</v>
      </c>
    </row>
    <row r="145" spans="1:47" x14ac:dyDescent="0.25">
      <c r="A145" s="1" t="s">
        <v>155</v>
      </c>
      <c r="B145" s="1" t="s">
        <v>156</v>
      </c>
      <c r="C145" s="1" t="s">
        <v>157</v>
      </c>
      <c r="D145" s="1" t="s">
        <v>108</v>
      </c>
      <c r="E145" s="1" t="s">
        <v>80</v>
      </c>
      <c r="F145" s="1" t="s">
        <v>154</v>
      </c>
      <c r="G145" s="1" t="s">
        <v>75</v>
      </c>
      <c r="H145" s="1" t="s">
        <v>65</v>
      </c>
      <c r="I145" s="2">
        <v>153.80000000000001</v>
      </c>
      <c r="J145" s="2">
        <f t="shared" si="27"/>
        <v>12.099999666213989</v>
      </c>
      <c r="K145" s="2">
        <f t="shared" si="22"/>
        <v>12.099999666213989</v>
      </c>
      <c r="L145" s="2">
        <f t="shared" si="23"/>
        <v>0</v>
      </c>
      <c r="N145" s="4">
        <v>2.279999971389771</v>
      </c>
      <c r="O145" s="5">
        <v>2482.9199688434601</v>
      </c>
      <c r="P145" s="6">
        <v>9.8199996948242188</v>
      </c>
      <c r="Q145" s="5">
        <v>8788.8997268676758</v>
      </c>
      <c r="AL145" s="5" t="str">
        <f t="shared" si="24"/>
        <v/>
      </c>
      <c r="AN145" s="5" t="str">
        <f t="shared" si="25"/>
        <v/>
      </c>
      <c r="AP145" s="5" t="str">
        <f t="shared" si="26"/>
        <v/>
      </c>
      <c r="AS145" s="5">
        <f t="shared" si="28"/>
        <v>11271.819695711136</v>
      </c>
      <c r="AT145" s="11">
        <f t="shared" si="29"/>
        <v>0.27524312659329364</v>
      </c>
      <c r="AU145" s="5">
        <f t="shared" si="30"/>
        <v>275.24312659329365</v>
      </c>
    </row>
    <row r="146" spans="1:47" x14ac:dyDescent="0.25">
      <c r="A146" s="1" t="s">
        <v>155</v>
      </c>
      <c r="B146" s="1" t="s">
        <v>156</v>
      </c>
      <c r="C146" s="1" t="s">
        <v>157</v>
      </c>
      <c r="D146" s="1" t="s">
        <v>108</v>
      </c>
      <c r="E146" s="1" t="s">
        <v>81</v>
      </c>
      <c r="F146" s="1" t="s">
        <v>154</v>
      </c>
      <c r="G146" s="1" t="s">
        <v>75</v>
      </c>
      <c r="H146" s="1" t="s">
        <v>65</v>
      </c>
      <c r="I146" s="2">
        <v>153.80000000000001</v>
      </c>
      <c r="J146" s="2">
        <f t="shared" si="27"/>
        <v>0.6699999962002039</v>
      </c>
      <c r="K146" s="2">
        <f t="shared" si="22"/>
        <v>0.6699999962002039</v>
      </c>
      <c r="L146" s="2">
        <f t="shared" si="23"/>
        <v>0</v>
      </c>
      <c r="P146" s="6">
        <v>0.34999999403953552</v>
      </c>
      <c r="Q146" s="5">
        <v>313.24999466538429</v>
      </c>
      <c r="R146" s="7">
        <v>0.31000000238418579</v>
      </c>
      <c r="S146" s="5">
        <v>134.23000103235239</v>
      </c>
      <c r="T146" s="8">
        <v>9.9999997764825821E-3</v>
      </c>
      <c r="U146" s="5">
        <v>1.2999999709427359</v>
      </c>
      <c r="AL146" s="5" t="str">
        <f t="shared" si="24"/>
        <v/>
      </c>
      <c r="AN146" s="5" t="str">
        <f t="shared" si="25"/>
        <v/>
      </c>
      <c r="AP146" s="5" t="str">
        <f t="shared" si="26"/>
        <v/>
      </c>
      <c r="AS146" s="5">
        <f t="shared" si="28"/>
        <v>448.77999566867942</v>
      </c>
      <c r="AT146" s="11">
        <f t="shared" si="29"/>
        <v>1.0958621810404946E-2</v>
      </c>
      <c r="AU146" s="5">
        <f t="shared" si="30"/>
        <v>10.958621810404946</v>
      </c>
    </row>
    <row r="147" spans="1:47" x14ac:dyDescent="0.25">
      <c r="A147" s="1" t="s">
        <v>155</v>
      </c>
      <c r="B147" s="1" t="s">
        <v>156</v>
      </c>
      <c r="C147" s="1" t="s">
        <v>157</v>
      </c>
      <c r="D147" s="1" t="s">
        <v>108</v>
      </c>
      <c r="E147" s="1" t="s">
        <v>77</v>
      </c>
      <c r="F147" s="1" t="s">
        <v>154</v>
      </c>
      <c r="G147" s="1" t="s">
        <v>75</v>
      </c>
      <c r="H147" s="1" t="s">
        <v>65</v>
      </c>
      <c r="I147" s="2">
        <v>153.80000000000001</v>
      </c>
      <c r="J147" s="2">
        <f t="shared" si="27"/>
        <v>34.419999837875366</v>
      </c>
      <c r="K147" s="2">
        <f t="shared" si="22"/>
        <v>32.71999990940094</v>
      </c>
      <c r="L147" s="2">
        <f t="shared" si="23"/>
        <v>1.6999999284744263</v>
      </c>
      <c r="N147" s="4">
        <v>9.7100000381469727</v>
      </c>
      <c r="O147" s="5">
        <v>10574.19004154205</v>
      </c>
      <c r="P147" s="6">
        <v>21.829999923706051</v>
      </c>
      <c r="Q147" s="5">
        <v>19537.849931716919</v>
      </c>
      <c r="R147" s="7">
        <v>1.179999947547913</v>
      </c>
      <c r="S147" s="5">
        <v>510.93997728824621</v>
      </c>
      <c r="AL147" s="5" t="str">
        <f t="shared" si="24"/>
        <v/>
      </c>
      <c r="AM147" s="3">
        <v>0.63999998569488525</v>
      </c>
      <c r="AN147" s="5">
        <f t="shared" si="25"/>
        <v>1983.9999556541443</v>
      </c>
      <c r="AP147" s="5" t="str">
        <f t="shared" si="26"/>
        <v/>
      </c>
      <c r="AQ147" s="2">
        <v>1.059999942779541</v>
      </c>
      <c r="AS147" s="5">
        <f t="shared" si="28"/>
        <v>30622.979950547215</v>
      </c>
      <c r="AT147" s="11">
        <f t="shared" si="29"/>
        <v>0.74777320563417615</v>
      </c>
      <c r="AU147" s="5">
        <f t="shared" si="30"/>
        <v>747.77320563417618</v>
      </c>
    </row>
    <row r="148" spans="1:47" x14ac:dyDescent="0.25">
      <c r="A148" s="1" t="s">
        <v>155</v>
      </c>
      <c r="B148" s="1" t="s">
        <v>156</v>
      </c>
      <c r="C148" s="1" t="s">
        <v>157</v>
      </c>
      <c r="D148" s="1" t="s">
        <v>108</v>
      </c>
      <c r="E148" s="1" t="s">
        <v>79</v>
      </c>
      <c r="F148" s="1" t="s">
        <v>154</v>
      </c>
      <c r="G148" s="1" t="s">
        <v>75</v>
      </c>
      <c r="H148" s="1" t="s">
        <v>65</v>
      </c>
      <c r="I148" s="2">
        <v>153.80000000000001</v>
      </c>
      <c r="J148" s="2">
        <f t="shared" si="27"/>
        <v>33.059999294579029</v>
      </c>
      <c r="K148" s="2">
        <f t="shared" si="22"/>
        <v>31.759999312460419</v>
      </c>
      <c r="L148" s="2">
        <f t="shared" si="23"/>
        <v>1.2999999821186066</v>
      </c>
      <c r="N148" s="4">
        <v>12</v>
      </c>
      <c r="O148" s="5">
        <v>13068</v>
      </c>
      <c r="P148" s="6">
        <v>19.719999313354489</v>
      </c>
      <c r="Q148" s="5">
        <v>17649.399385452271</v>
      </c>
      <c r="R148" s="7">
        <v>3.9999999105930328E-2</v>
      </c>
      <c r="S148" s="5">
        <v>17.319999612867829</v>
      </c>
      <c r="AL148" s="5" t="str">
        <f t="shared" si="24"/>
        <v/>
      </c>
      <c r="AM148" s="3">
        <v>0.4699999988079071</v>
      </c>
      <c r="AN148" s="5">
        <f t="shared" si="25"/>
        <v>1456.999996304512</v>
      </c>
      <c r="AP148" s="5" t="str">
        <f t="shared" si="26"/>
        <v/>
      </c>
      <c r="AQ148" s="2">
        <v>0.82999998331069946</v>
      </c>
      <c r="AS148" s="5">
        <f t="shared" si="28"/>
        <v>30734.719385065138</v>
      </c>
      <c r="AT148" s="11">
        <f t="shared" si="29"/>
        <v>0.75050173679868559</v>
      </c>
      <c r="AU148" s="5">
        <f t="shared" si="30"/>
        <v>750.50173679868556</v>
      </c>
    </row>
    <row r="149" spans="1:47" x14ac:dyDescent="0.25">
      <c r="A149" s="1" t="s">
        <v>158</v>
      </c>
      <c r="B149" s="1" t="s">
        <v>159</v>
      </c>
      <c r="C149" s="1" t="s">
        <v>160</v>
      </c>
      <c r="D149" s="1" t="s">
        <v>108</v>
      </c>
      <c r="E149" s="1" t="s">
        <v>88</v>
      </c>
      <c r="F149" s="1" t="s">
        <v>154</v>
      </c>
      <c r="G149" s="1" t="s">
        <v>75</v>
      </c>
      <c r="H149" s="1" t="s">
        <v>65</v>
      </c>
      <c r="I149" s="2">
        <v>153.5</v>
      </c>
      <c r="J149" s="2">
        <f t="shared" si="27"/>
        <v>13.190000414848326</v>
      </c>
      <c r="K149" s="2">
        <f t="shared" si="22"/>
        <v>13.190000414848326</v>
      </c>
      <c r="L149" s="2">
        <f t="shared" si="23"/>
        <v>0</v>
      </c>
      <c r="P149" s="6">
        <v>11.77000045776367</v>
      </c>
      <c r="Q149" s="5">
        <v>10534.15040969849</v>
      </c>
      <c r="R149" s="7">
        <v>1.419999957084656</v>
      </c>
      <c r="S149" s="5">
        <v>614.85998141765594</v>
      </c>
      <c r="AL149" s="5" t="str">
        <f t="shared" si="24"/>
        <v/>
      </c>
      <c r="AN149" s="5" t="str">
        <f t="shared" si="25"/>
        <v/>
      </c>
      <c r="AP149" s="5" t="str">
        <f t="shared" si="26"/>
        <v/>
      </c>
      <c r="AS149" s="5">
        <f t="shared" si="28"/>
        <v>11149.010391116146</v>
      </c>
      <c r="AT149" s="11">
        <f t="shared" si="29"/>
        <v>0.27224428364832221</v>
      </c>
      <c r="AU149" s="5">
        <f t="shared" si="30"/>
        <v>272.24428364832221</v>
      </c>
    </row>
    <row r="150" spans="1:47" x14ac:dyDescent="0.25">
      <c r="A150" s="1" t="s">
        <v>158</v>
      </c>
      <c r="B150" s="1" t="s">
        <v>159</v>
      </c>
      <c r="C150" s="1" t="s">
        <v>160</v>
      </c>
      <c r="D150" s="1" t="s">
        <v>108</v>
      </c>
      <c r="E150" s="1" t="s">
        <v>66</v>
      </c>
      <c r="F150" s="1" t="s">
        <v>154</v>
      </c>
      <c r="G150" s="1" t="s">
        <v>75</v>
      </c>
      <c r="H150" s="1" t="s">
        <v>65</v>
      </c>
      <c r="I150" s="2">
        <v>153.5</v>
      </c>
      <c r="J150" s="2">
        <f t="shared" si="27"/>
        <v>33.800001069903374</v>
      </c>
      <c r="K150" s="2">
        <f t="shared" si="22"/>
        <v>33.630001068115234</v>
      </c>
      <c r="L150" s="2">
        <f t="shared" si="23"/>
        <v>0.17000000178813934</v>
      </c>
      <c r="N150" s="4">
        <v>8.3400001525878906</v>
      </c>
      <c r="O150" s="5">
        <v>9082.2601661682129</v>
      </c>
      <c r="P150" s="6">
        <v>25.29000091552734</v>
      </c>
      <c r="Q150" s="5">
        <v>22634.550819396969</v>
      </c>
      <c r="AL150" s="5" t="str">
        <f t="shared" si="24"/>
        <v/>
      </c>
      <c r="AM150" s="3">
        <v>7.0000000298023224E-2</v>
      </c>
      <c r="AN150" s="5">
        <f t="shared" si="25"/>
        <v>217.00000092387199</v>
      </c>
      <c r="AP150" s="5" t="str">
        <f t="shared" si="26"/>
        <v/>
      </c>
      <c r="AQ150" s="2">
        <v>0.10000000149011611</v>
      </c>
      <c r="AS150" s="5">
        <f t="shared" si="28"/>
        <v>31716.810985565182</v>
      </c>
      <c r="AT150" s="11">
        <f t="shared" si="29"/>
        <v>0.77448313199661423</v>
      </c>
      <c r="AU150" s="5">
        <f t="shared" si="30"/>
        <v>774.48313199661413</v>
      </c>
    </row>
    <row r="151" spans="1:47" x14ac:dyDescent="0.25">
      <c r="A151" s="1" t="s">
        <v>158</v>
      </c>
      <c r="B151" s="1" t="s">
        <v>159</v>
      </c>
      <c r="C151" s="1" t="s">
        <v>160</v>
      </c>
      <c r="D151" s="1" t="s">
        <v>108</v>
      </c>
      <c r="E151" s="1" t="s">
        <v>62</v>
      </c>
      <c r="F151" s="1" t="s">
        <v>154</v>
      </c>
      <c r="G151" s="1" t="s">
        <v>75</v>
      </c>
      <c r="H151" s="1" t="s">
        <v>65</v>
      </c>
      <c r="I151" s="2">
        <v>153.5</v>
      </c>
      <c r="J151" s="2">
        <f t="shared" si="27"/>
        <v>33.579999327659607</v>
      </c>
      <c r="K151" s="2">
        <f t="shared" si="22"/>
        <v>30.719999313354492</v>
      </c>
      <c r="L151" s="2">
        <f t="shared" si="23"/>
        <v>2.8600000143051139</v>
      </c>
      <c r="N151" s="4">
        <v>19.479999542236332</v>
      </c>
      <c r="O151" s="5">
        <v>21213.719501495361</v>
      </c>
      <c r="P151" s="6">
        <v>11.239999771118161</v>
      </c>
      <c r="Q151" s="5">
        <v>10059.79979515076</v>
      </c>
      <c r="AL151" s="5" t="str">
        <f t="shared" si="24"/>
        <v/>
      </c>
      <c r="AM151" s="3">
        <v>1.139999985694885</v>
      </c>
      <c r="AN151" s="5">
        <f t="shared" si="25"/>
        <v>3533.9999556541434</v>
      </c>
      <c r="AP151" s="5" t="str">
        <f t="shared" si="26"/>
        <v/>
      </c>
      <c r="AQ151" s="2">
        <v>1.720000028610229</v>
      </c>
      <c r="AS151" s="5">
        <f t="shared" si="28"/>
        <v>31273.519296646122</v>
      </c>
      <c r="AT151" s="11">
        <f t="shared" si="29"/>
        <v>0.76365852747447749</v>
      </c>
      <c r="AU151" s="5">
        <f t="shared" si="30"/>
        <v>763.65852747447752</v>
      </c>
    </row>
    <row r="152" spans="1:47" x14ac:dyDescent="0.25">
      <c r="A152" s="1" t="s">
        <v>158</v>
      </c>
      <c r="B152" s="1" t="s">
        <v>159</v>
      </c>
      <c r="C152" s="1" t="s">
        <v>160</v>
      </c>
      <c r="D152" s="1" t="s">
        <v>108</v>
      </c>
      <c r="E152" s="1" t="s">
        <v>87</v>
      </c>
      <c r="F152" s="1" t="s">
        <v>154</v>
      </c>
      <c r="G152" s="1" t="s">
        <v>75</v>
      </c>
      <c r="H152" s="1" t="s">
        <v>65</v>
      </c>
      <c r="I152" s="2">
        <v>153.5</v>
      </c>
      <c r="J152" s="2">
        <f t="shared" si="27"/>
        <v>34.360000757500529</v>
      </c>
      <c r="K152" s="2">
        <f t="shared" si="22"/>
        <v>31.730000762268901</v>
      </c>
      <c r="L152" s="2">
        <f t="shared" si="23"/>
        <v>2.629999995231628</v>
      </c>
      <c r="N152" s="4">
        <v>16.430000305175781</v>
      </c>
      <c r="O152" s="5">
        <v>17892.270332336429</v>
      </c>
      <c r="P152" s="6">
        <v>15.27000045776367</v>
      </c>
      <c r="Q152" s="5">
        <v>13666.65040969849</v>
      </c>
      <c r="R152" s="7">
        <v>2.999999932944775E-2</v>
      </c>
      <c r="S152" s="5">
        <v>12.989999709650871</v>
      </c>
      <c r="AL152" s="5" t="str">
        <f t="shared" si="24"/>
        <v/>
      </c>
      <c r="AM152" s="3">
        <v>1.049999952316284</v>
      </c>
      <c r="AN152" s="5">
        <f t="shared" si="25"/>
        <v>3254.99985218048</v>
      </c>
      <c r="AP152" s="5" t="str">
        <f t="shared" si="26"/>
        <v/>
      </c>
      <c r="AQ152" s="2">
        <v>1.580000042915344</v>
      </c>
      <c r="AS152" s="5">
        <f t="shared" si="28"/>
        <v>31571.91074174457</v>
      </c>
      <c r="AT152" s="11">
        <f t="shared" si="29"/>
        <v>0.77094485714570515</v>
      </c>
      <c r="AU152" s="5">
        <f t="shared" si="30"/>
        <v>770.94485714570521</v>
      </c>
    </row>
    <row r="153" spans="1:47" x14ac:dyDescent="0.25">
      <c r="A153" s="1" t="s">
        <v>158</v>
      </c>
      <c r="B153" s="1" t="s">
        <v>159</v>
      </c>
      <c r="C153" s="1" t="s">
        <v>160</v>
      </c>
      <c r="D153" s="1" t="s">
        <v>108</v>
      </c>
      <c r="E153" s="1" t="s">
        <v>77</v>
      </c>
      <c r="F153" s="1" t="s">
        <v>154</v>
      </c>
      <c r="G153" s="1" t="s">
        <v>75</v>
      </c>
      <c r="H153" s="1" t="s">
        <v>65</v>
      </c>
      <c r="I153" s="2">
        <v>153.5</v>
      </c>
      <c r="J153" s="2">
        <f t="shared" si="27"/>
        <v>6.0000000521540642E-2</v>
      </c>
      <c r="K153" s="2">
        <f t="shared" si="22"/>
        <v>6.0000000521540642E-2</v>
      </c>
      <c r="L153" s="2">
        <f t="shared" si="23"/>
        <v>0</v>
      </c>
      <c r="N153" s="4">
        <v>9.9999997764825821E-3</v>
      </c>
      <c r="O153" s="5">
        <v>10.88999975658953</v>
      </c>
      <c r="P153" s="6">
        <v>5.000000074505806E-2</v>
      </c>
      <c r="Q153" s="5">
        <v>44.750000666826963</v>
      </c>
      <c r="AL153" s="5" t="str">
        <f t="shared" si="24"/>
        <v/>
      </c>
      <c r="AN153" s="5" t="str">
        <f t="shared" si="25"/>
        <v/>
      </c>
      <c r="AP153" s="5" t="str">
        <f t="shared" si="26"/>
        <v/>
      </c>
      <c r="AS153" s="5">
        <f t="shared" si="28"/>
        <v>55.640000423416495</v>
      </c>
      <c r="AT153" s="11">
        <f t="shared" si="29"/>
        <v>1.3586561969244795E-3</v>
      </c>
      <c r="AU153" s="5">
        <f t="shared" si="30"/>
        <v>1.3586561969244795</v>
      </c>
    </row>
    <row r="154" spans="1:47" x14ac:dyDescent="0.25">
      <c r="A154" s="1" t="s">
        <v>161</v>
      </c>
      <c r="B154" s="1" t="s">
        <v>162</v>
      </c>
      <c r="C154" s="1" t="s">
        <v>163</v>
      </c>
      <c r="D154" s="1" t="s">
        <v>164</v>
      </c>
      <c r="E154" s="1" t="s">
        <v>66</v>
      </c>
      <c r="F154" s="1" t="s">
        <v>154</v>
      </c>
      <c r="G154" s="1" t="s">
        <v>75</v>
      </c>
      <c r="H154" s="1" t="s">
        <v>65</v>
      </c>
      <c r="I154" s="2">
        <v>160</v>
      </c>
      <c r="J154" s="2">
        <f t="shared" si="27"/>
        <v>1.9999999552965161E-2</v>
      </c>
      <c r="K154" s="2">
        <f t="shared" si="22"/>
        <v>1.9999999552965161E-2</v>
      </c>
      <c r="L154" s="2">
        <f t="shared" si="23"/>
        <v>0</v>
      </c>
      <c r="P154" s="6">
        <v>1.9999999552965161E-2</v>
      </c>
      <c r="Q154" s="5">
        <v>17.899999599903818</v>
      </c>
      <c r="AL154" s="5" t="str">
        <f t="shared" si="24"/>
        <v/>
      </c>
      <c r="AN154" s="5" t="str">
        <f t="shared" si="25"/>
        <v/>
      </c>
      <c r="AP154" s="5" t="str">
        <f t="shared" si="26"/>
        <v/>
      </c>
      <c r="AS154" s="5">
        <f t="shared" si="28"/>
        <v>17.899999599903818</v>
      </c>
      <c r="AT154" s="11">
        <f t="shared" si="29"/>
        <v>4.3709462969593733E-4</v>
      </c>
      <c r="AU154" s="5">
        <f t="shared" si="30"/>
        <v>0.43709462969593732</v>
      </c>
    </row>
    <row r="155" spans="1:47" x14ac:dyDescent="0.25">
      <c r="A155" s="1" t="s">
        <v>161</v>
      </c>
      <c r="B155" s="1" t="s">
        <v>162</v>
      </c>
      <c r="C155" s="1" t="s">
        <v>163</v>
      </c>
      <c r="D155" s="1" t="s">
        <v>164</v>
      </c>
      <c r="E155" s="1" t="s">
        <v>91</v>
      </c>
      <c r="F155" s="1" t="s">
        <v>154</v>
      </c>
      <c r="G155" s="1" t="s">
        <v>75</v>
      </c>
      <c r="H155" s="1" t="s">
        <v>65</v>
      </c>
      <c r="I155" s="2">
        <v>160</v>
      </c>
      <c r="J155" s="2">
        <f t="shared" si="27"/>
        <v>0.2099999934434891</v>
      </c>
      <c r="K155" s="2">
        <f t="shared" si="22"/>
        <v>0.2099999934434891</v>
      </c>
      <c r="L155" s="2">
        <f t="shared" si="23"/>
        <v>0</v>
      </c>
      <c r="P155" s="6">
        <v>0.2099999934434891</v>
      </c>
      <c r="Q155" s="5">
        <v>187.94999413192269</v>
      </c>
      <c r="AL155" s="5" t="str">
        <f t="shared" si="24"/>
        <v/>
      </c>
      <c r="AN155" s="5" t="str">
        <f t="shared" si="25"/>
        <v/>
      </c>
      <c r="AP155" s="5" t="str">
        <f t="shared" si="26"/>
        <v/>
      </c>
      <c r="AS155" s="5">
        <f t="shared" si="28"/>
        <v>187.94999413192269</v>
      </c>
      <c r="AT155" s="11">
        <f t="shared" si="29"/>
        <v>4.5894935710997318E-3</v>
      </c>
      <c r="AU155" s="5">
        <f t="shared" si="30"/>
        <v>4.589493571099732</v>
      </c>
    </row>
    <row r="156" spans="1:47" x14ac:dyDescent="0.25">
      <c r="A156" s="1" t="s">
        <v>165</v>
      </c>
      <c r="B156" s="1" t="s">
        <v>166</v>
      </c>
      <c r="C156" s="1" t="s">
        <v>167</v>
      </c>
      <c r="D156" s="1" t="s">
        <v>108</v>
      </c>
      <c r="E156" s="1" t="s">
        <v>80</v>
      </c>
      <c r="F156" s="1" t="s">
        <v>168</v>
      </c>
      <c r="G156" s="1" t="s">
        <v>75</v>
      </c>
      <c r="H156" s="1" t="s">
        <v>65</v>
      </c>
      <c r="I156" s="2">
        <v>80</v>
      </c>
      <c r="J156" s="2">
        <f t="shared" si="27"/>
        <v>7.0000000298023224E-2</v>
      </c>
      <c r="K156" s="2">
        <f t="shared" si="22"/>
        <v>7.0000000298023224E-2</v>
      </c>
      <c r="L156" s="2">
        <f t="shared" si="23"/>
        <v>0</v>
      </c>
      <c r="P156" s="6">
        <v>7.0000000298023224E-2</v>
      </c>
      <c r="Q156" s="5">
        <v>62.650000266730792</v>
      </c>
      <c r="AL156" s="5" t="str">
        <f t="shared" si="24"/>
        <v/>
      </c>
      <c r="AN156" s="5" t="str">
        <f t="shared" si="25"/>
        <v/>
      </c>
      <c r="AP156" s="5" t="str">
        <f t="shared" si="26"/>
        <v/>
      </c>
      <c r="AS156" s="5">
        <f t="shared" si="28"/>
        <v>62.650000266730792</v>
      </c>
      <c r="AT156" s="11">
        <f t="shared" si="29"/>
        <v>1.5298312446433914E-3</v>
      </c>
      <c r="AU156" s="5">
        <f t="shared" si="30"/>
        <v>1.5298312446433915</v>
      </c>
    </row>
    <row r="157" spans="1:47" x14ac:dyDescent="0.25">
      <c r="A157" s="1" t="s">
        <v>165</v>
      </c>
      <c r="B157" s="1" t="s">
        <v>166</v>
      </c>
      <c r="C157" s="1" t="s">
        <v>167</v>
      </c>
      <c r="D157" s="1" t="s">
        <v>108</v>
      </c>
      <c r="E157" s="1" t="s">
        <v>81</v>
      </c>
      <c r="F157" s="1" t="s">
        <v>168</v>
      </c>
      <c r="G157" s="1" t="s">
        <v>75</v>
      </c>
      <c r="H157" s="1" t="s">
        <v>65</v>
      </c>
      <c r="I157" s="2">
        <v>80</v>
      </c>
      <c r="J157" s="2">
        <f t="shared" si="27"/>
        <v>2.999999932944775E-2</v>
      </c>
      <c r="K157" s="2">
        <f t="shared" si="22"/>
        <v>2.999999932944775E-2</v>
      </c>
      <c r="L157" s="2">
        <f t="shared" si="23"/>
        <v>0</v>
      </c>
      <c r="P157" s="6">
        <v>2.999999932944775E-2</v>
      </c>
      <c r="Q157" s="5">
        <v>26.849999399855729</v>
      </c>
      <c r="AL157" s="5" t="str">
        <f t="shared" si="24"/>
        <v/>
      </c>
      <c r="AN157" s="5" t="str">
        <f t="shared" si="25"/>
        <v/>
      </c>
      <c r="AP157" s="5" t="str">
        <f t="shared" si="26"/>
        <v/>
      </c>
      <c r="AS157" s="5">
        <f t="shared" si="28"/>
        <v>26.849999399855729</v>
      </c>
      <c r="AT157" s="11">
        <f t="shared" si="29"/>
        <v>6.5564194454390597E-4</v>
      </c>
      <c r="AU157" s="5">
        <f t="shared" si="30"/>
        <v>0.65564194454390601</v>
      </c>
    </row>
    <row r="158" spans="1:47" x14ac:dyDescent="0.25">
      <c r="A158" s="1" t="s">
        <v>165</v>
      </c>
      <c r="B158" s="1" t="s">
        <v>166</v>
      </c>
      <c r="C158" s="1" t="s">
        <v>167</v>
      </c>
      <c r="D158" s="1" t="s">
        <v>108</v>
      </c>
      <c r="E158" s="1" t="s">
        <v>82</v>
      </c>
      <c r="F158" s="1" t="s">
        <v>168</v>
      </c>
      <c r="G158" s="1" t="s">
        <v>75</v>
      </c>
      <c r="H158" s="1" t="s">
        <v>65</v>
      </c>
      <c r="I158" s="2">
        <v>80</v>
      </c>
      <c r="J158" s="2">
        <f t="shared" si="27"/>
        <v>1.1499999761581421</v>
      </c>
      <c r="K158" s="2">
        <f t="shared" si="22"/>
        <v>1.1499999761581421</v>
      </c>
      <c r="L158" s="2">
        <f t="shared" si="23"/>
        <v>0</v>
      </c>
      <c r="P158" s="6">
        <v>1.1499999761581421</v>
      </c>
      <c r="Q158" s="5">
        <v>1029.2499786615369</v>
      </c>
      <c r="AL158" s="5" t="str">
        <f t="shared" si="24"/>
        <v/>
      </c>
      <c r="AN158" s="5" t="str">
        <f t="shared" si="25"/>
        <v/>
      </c>
      <c r="AP158" s="5" t="str">
        <f t="shared" si="26"/>
        <v/>
      </c>
      <c r="AS158" s="5">
        <f t="shared" si="28"/>
        <v>1029.2499786615369</v>
      </c>
      <c r="AT158" s="11">
        <f t="shared" si="29"/>
        <v>2.5132941248224006E-2</v>
      </c>
      <c r="AU158" s="5">
        <f t="shared" si="30"/>
        <v>25.132941248224004</v>
      </c>
    </row>
    <row r="159" spans="1:47" x14ac:dyDescent="0.25">
      <c r="A159" s="1" t="s">
        <v>165</v>
      </c>
      <c r="B159" s="1" t="s">
        <v>166</v>
      </c>
      <c r="C159" s="1" t="s">
        <v>167</v>
      </c>
      <c r="D159" s="1" t="s">
        <v>108</v>
      </c>
      <c r="E159" s="1" t="s">
        <v>99</v>
      </c>
      <c r="F159" s="1" t="s">
        <v>168</v>
      </c>
      <c r="G159" s="1" t="s">
        <v>75</v>
      </c>
      <c r="H159" s="1" t="s">
        <v>65</v>
      </c>
      <c r="I159" s="2">
        <v>80</v>
      </c>
      <c r="J159" s="2">
        <f t="shared" si="27"/>
        <v>0.94999998807907104</v>
      </c>
      <c r="K159" s="2">
        <f t="shared" si="22"/>
        <v>0.94999998807907104</v>
      </c>
      <c r="L159" s="2">
        <f t="shared" si="23"/>
        <v>0</v>
      </c>
      <c r="P159" s="6">
        <v>0.94999998807907104</v>
      </c>
      <c r="Q159" s="5">
        <v>850.24998933076859</v>
      </c>
      <c r="AL159" s="5" t="str">
        <f t="shared" si="24"/>
        <v/>
      </c>
      <c r="AN159" s="5" t="str">
        <f t="shared" si="25"/>
        <v/>
      </c>
      <c r="AP159" s="5" t="str">
        <f t="shared" si="26"/>
        <v/>
      </c>
      <c r="AS159" s="5">
        <f t="shared" si="28"/>
        <v>850.24998933076859</v>
      </c>
      <c r="AT159" s="11">
        <f t="shared" si="29"/>
        <v>2.0761995114095079E-2</v>
      </c>
      <c r="AU159" s="5">
        <f t="shared" si="30"/>
        <v>20.761995114095079</v>
      </c>
    </row>
    <row r="160" spans="1:47" x14ac:dyDescent="0.25">
      <c r="A160" s="1" t="s">
        <v>169</v>
      </c>
      <c r="B160" s="1" t="s">
        <v>170</v>
      </c>
      <c r="C160" s="1" t="s">
        <v>171</v>
      </c>
      <c r="D160" s="1" t="s">
        <v>172</v>
      </c>
      <c r="E160" s="1" t="s">
        <v>80</v>
      </c>
      <c r="F160" s="1" t="s">
        <v>168</v>
      </c>
      <c r="G160" s="1" t="s">
        <v>75</v>
      </c>
      <c r="H160" s="1" t="s">
        <v>65</v>
      </c>
      <c r="I160" s="2">
        <v>128.80000000000001</v>
      </c>
      <c r="J160" s="2">
        <f t="shared" si="27"/>
        <v>38.499998405575745</v>
      </c>
      <c r="K160" s="2">
        <f t="shared" si="22"/>
        <v>35.549998477101319</v>
      </c>
      <c r="L160" s="2">
        <f t="shared" si="23"/>
        <v>2.9499999284744272</v>
      </c>
      <c r="N160" s="4">
        <v>2</v>
      </c>
      <c r="O160" s="5">
        <v>2178</v>
      </c>
      <c r="P160" s="6">
        <v>33.349998474121087</v>
      </c>
      <c r="Q160" s="5">
        <v>29848.248634338379</v>
      </c>
      <c r="R160" s="7">
        <v>0.20000000298023221</v>
      </c>
      <c r="S160" s="5">
        <v>86.600001290440559</v>
      </c>
      <c r="AL160" s="5" t="str">
        <f t="shared" si="24"/>
        <v/>
      </c>
      <c r="AM160" s="3">
        <v>1.179999947547913</v>
      </c>
      <c r="AN160" s="5">
        <f t="shared" si="25"/>
        <v>3657.9998373985304</v>
      </c>
      <c r="AP160" s="5" t="str">
        <f t="shared" si="26"/>
        <v/>
      </c>
      <c r="AQ160" s="2">
        <v>1.7699999809265139</v>
      </c>
      <c r="AS160" s="5">
        <f t="shared" si="28"/>
        <v>32112.848635628819</v>
      </c>
      <c r="AT160" s="11">
        <f t="shared" si="29"/>
        <v>0.78415385455915232</v>
      </c>
      <c r="AU160" s="5">
        <f t="shared" si="30"/>
        <v>784.15385455915236</v>
      </c>
    </row>
    <row r="161" spans="1:47" x14ac:dyDescent="0.25">
      <c r="A161" s="1" t="s">
        <v>169</v>
      </c>
      <c r="B161" s="1" t="s">
        <v>170</v>
      </c>
      <c r="C161" s="1" t="s">
        <v>171</v>
      </c>
      <c r="D161" s="1" t="s">
        <v>172</v>
      </c>
      <c r="E161" s="1" t="s">
        <v>81</v>
      </c>
      <c r="F161" s="1" t="s">
        <v>168</v>
      </c>
      <c r="G161" s="1" t="s">
        <v>75</v>
      </c>
      <c r="H161" s="1" t="s">
        <v>65</v>
      </c>
      <c r="I161" s="2">
        <v>128.80000000000001</v>
      </c>
      <c r="J161" s="2">
        <f t="shared" si="27"/>
        <v>16.8499995470047</v>
      </c>
      <c r="K161" s="2">
        <f t="shared" si="22"/>
        <v>15.319999575614931</v>
      </c>
      <c r="L161" s="2">
        <f t="shared" si="23"/>
        <v>1.5299999713897705</v>
      </c>
      <c r="P161" s="6">
        <v>14.22999954223633</v>
      </c>
      <c r="Q161" s="5">
        <v>12735.84959030151</v>
      </c>
      <c r="R161" s="7">
        <v>1.0900000333786011</v>
      </c>
      <c r="S161" s="5">
        <v>471.97001445293432</v>
      </c>
      <c r="AL161" s="5" t="str">
        <f t="shared" si="24"/>
        <v/>
      </c>
      <c r="AM161" s="3">
        <v>0.40999999642372131</v>
      </c>
      <c r="AN161" s="5">
        <f t="shared" si="25"/>
        <v>1270.9999889135361</v>
      </c>
      <c r="AO161" s="2">
        <v>0.10999999940395359</v>
      </c>
      <c r="AP161" s="5">
        <f t="shared" si="26"/>
        <v>0.10999999940395359</v>
      </c>
      <c r="AQ161" s="2">
        <v>0.76999998092651367</v>
      </c>
      <c r="AR161" s="2">
        <v>0.239999994635582</v>
      </c>
      <c r="AS161" s="5">
        <f t="shared" si="28"/>
        <v>13207.819604754444</v>
      </c>
      <c r="AT161" s="11">
        <f t="shared" si="29"/>
        <v>0.32251771778039062</v>
      </c>
      <c r="AU161" s="5">
        <f t="shared" si="30"/>
        <v>322.51771778039063</v>
      </c>
    </row>
    <row r="162" spans="1:47" x14ac:dyDescent="0.25">
      <c r="A162" s="1" t="s">
        <v>169</v>
      </c>
      <c r="B162" s="1" t="s">
        <v>170</v>
      </c>
      <c r="C162" s="1" t="s">
        <v>171</v>
      </c>
      <c r="D162" s="1" t="s">
        <v>172</v>
      </c>
      <c r="E162" s="1" t="s">
        <v>77</v>
      </c>
      <c r="F162" s="1" t="s">
        <v>168</v>
      </c>
      <c r="G162" s="1" t="s">
        <v>75</v>
      </c>
      <c r="H162" s="1" t="s">
        <v>65</v>
      </c>
      <c r="I162" s="2">
        <v>128.80000000000001</v>
      </c>
      <c r="J162" s="2">
        <f t="shared" si="27"/>
        <v>18.919999599456787</v>
      </c>
      <c r="K162" s="2">
        <f t="shared" si="22"/>
        <v>18.919999599456787</v>
      </c>
      <c r="L162" s="2">
        <f t="shared" si="23"/>
        <v>0</v>
      </c>
      <c r="P162" s="6">
        <v>11.689999580383301</v>
      </c>
      <c r="Q162" s="5">
        <v>10462.549624443051</v>
      </c>
      <c r="R162" s="7">
        <v>7.2300000190734863</v>
      </c>
      <c r="S162" s="5">
        <v>3130.59000825882</v>
      </c>
      <c r="AL162" s="5" t="str">
        <f t="shared" si="24"/>
        <v/>
      </c>
      <c r="AN162" s="5" t="str">
        <f t="shared" si="25"/>
        <v/>
      </c>
      <c r="AP162" s="5" t="str">
        <f t="shared" si="26"/>
        <v/>
      </c>
      <c r="AS162" s="5">
        <f t="shared" si="28"/>
        <v>13593.13963270187</v>
      </c>
      <c r="AT162" s="11">
        <f t="shared" si="29"/>
        <v>0.33192672999796707</v>
      </c>
      <c r="AU162" s="5">
        <f t="shared" si="30"/>
        <v>331.92672999796707</v>
      </c>
    </row>
    <row r="163" spans="1:47" x14ac:dyDescent="0.25">
      <c r="A163" s="1" t="s">
        <v>169</v>
      </c>
      <c r="B163" s="1" t="s">
        <v>170</v>
      </c>
      <c r="C163" s="1" t="s">
        <v>171</v>
      </c>
      <c r="D163" s="1" t="s">
        <v>172</v>
      </c>
      <c r="E163" s="1" t="s">
        <v>79</v>
      </c>
      <c r="F163" s="1" t="s">
        <v>168</v>
      </c>
      <c r="G163" s="1" t="s">
        <v>75</v>
      </c>
      <c r="H163" s="1" t="s">
        <v>65</v>
      </c>
      <c r="I163" s="2">
        <v>128.80000000000001</v>
      </c>
      <c r="J163" s="2">
        <f t="shared" si="27"/>
        <v>33.110000133514404</v>
      </c>
      <c r="K163" s="2">
        <f t="shared" si="22"/>
        <v>33.110000133514404</v>
      </c>
      <c r="L163" s="2">
        <f t="shared" si="23"/>
        <v>0</v>
      </c>
      <c r="N163" s="4">
        <v>10.460000038146971</v>
      </c>
      <c r="O163" s="5">
        <v>11390.94004154205</v>
      </c>
      <c r="P163" s="6">
        <v>20.840000152587891</v>
      </c>
      <c r="Q163" s="5">
        <v>18651.800136566158</v>
      </c>
      <c r="R163" s="7">
        <v>1.809999942779541</v>
      </c>
      <c r="S163" s="5">
        <v>783.72997522354126</v>
      </c>
      <c r="AL163" s="5" t="str">
        <f t="shared" si="24"/>
        <v/>
      </c>
      <c r="AN163" s="5" t="str">
        <f t="shared" si="25"/>
        <v/>
      </c>
      <c r="AP163" s="5" t="str">
        <f t="shared" si="26"/>
        <v/>
      </c>
      <c r="AS163" s="5">
        <f t="shared" si="28"/>
        <v>30826.470153331749</v>
      </c>
      <c r="AT163" s="11">
        <f t="shared" si="29"/>
        <v>0.75274217081970241</v>
      </c>
      <c r="AU163" s="5">
        <f t="shared" si="30"/>
        <v>752.74217081970244</v>
      </c>
    </row>
    <row r="164" spans="1:47" x14ac:dyDescent="0.25">
      <c r="A164" s="1" t="s">
        <v>173</v>
      </c>
      <c r="B164" s="1" t="s">
        <v>174</v>
      </c>
      <c r="C164" s="1" t="s">
        <v>175</v>
      </c>
      <c r="D164" s="1" t="s">
        <v>108</v>
      </c>
      <c r="E164" s="1" t="s">
        <v>81</v>
      </c>
      <c r="F164" s="1" t="s">
        <v>168</v>
      </c>
      <c r="G164" s="1" t="s">
        <v>75</v>
      </c>
      <c r="H164" s="1" t="s">
        <v>65</v>
      </c>
      <c r="I164" s="2">
        <v>27.4</v>
      </c>
      <c r="J164" s="2">
        <f t="shared" si="27"/>
        <v>1.4099999684840441</v>
      </c>
      <c r="K164" s="2">
        <f t="shared" si="22"/>
        <v>0.47999998927116388</v>
      </c>
      <c r="L164" s="2">
        <f t="shared" si="23"/>
        <v>0.92999997921288013</v>
      </c>
      <c r="P164" s="6">
        <v>0.47999998927116388</v>
      </c>
      <c r="Q164" s="5">
        <v>429.59999039769173</v>
      </c>
      <c r="AL164" s="5" t="str">
        <f t="shared" si="24"/>
        <v/>
      </c>
      <c r="AM164" s="3">
        <v>2.999999932944775E-2</v>
      </c>
      <c r="AN164" s="5">
        <f t="shared" si="25"/>
        <v>92.999997921288028</v>
      </c>
      <c r="AO164" s="2">
        <v>5.000000074505806E-2</v>
      </c>
      <c r="AP164" s="5">
        <f t="shared" si="26"/>
        <v>5.000000074505806E-2</v>
      </c>
      <c r="AQ164" s="2">
        <v>0.14000000059604639</v>
      </c>
      <c r="AR164" s="2">
        <v>0.70999997854232788</v>
      </c>
      <c r="AS164" s="5">
        <f t="shared" si="28"/>
        <v>429.59999039769173</v>
      </c>
      <c r="AT164" s="11">
        <f t="shared" si="29"/>
        <v>1.0490271112702497E-2</v>
      </c>
      <c r="AU164" s="5">
        <f t="shared" si="30"/>
        <v>10.490271112702498</v>
      </c>
    </row>
    <row r="165" spans="1:47" x14ac:dyDescent="0.25">
      <c r="A165" s="1" t="s">
        <v>176</v>
      </c>
      <c r="B165" s="1" t="s">
        <v>177</v>
      </c>
      <c r="C165" s="1" t="s">
        <v>178</v>
      </c>
      <c r="D165" s="1" t="s">
        <v>179</v>
      </c>
      <c r="E165" s="1" t="s">
        <v>82</v>
      </c>
      <c r="F165" s="1" t="s">
        <v>180</v>
      </c>
      <c r="G165" s="1" t="s">
        <v>75</v>
      </c>
      <c r="H165" s="1" t="s">
        <v>181</v>
      </c>
      <c r="I165" s="2">
        <v>158.19999999999999</v>
      </c>
      <c r="J165" s="2">
        <f t="shared" si="27"/>
        <v>7.6200001239776611</v>
      </c>
      <c r="K165" s="2">
        <f t="shared" si="22"/>
        <v>7.6200001239776611</v>
      </c>
      <c r="L165" s="2">
        <f t="shared" si="23"/>
        <v>0</v>
      </c>
      <c r="P165" s="6">
        <v>4.4600000381469727</v>
      </c>
      <c r="Q165" s="5">
        <v>3991.700034141541</v>
      </c>
      <c r="R165" s="7">
        <v>2.6400001049041748</v>
      </c>
      <c r="S165" s="5">
        <v>1143.1200454235079</v>
      </c>
      <c r="T165" s="8">
        <v>0.51999998092651367</v>
      </c>
      <c r="U165" s="5">
        <v>67.599997520446777</v>
      </c>
      <c r="AL165" s="5" t="str">
        <f t="shared" si="24"/>
        <v/>
      </c>
      <c r="AN165" s="5" t="str">
        <f t="shared" si="25"/>
        <v/>
      </c>
      <c r="AP165" s="5" t="str">
        <f t="shared" si="26"/>
        <v/>
      </c>
      <c r="AS165" s="5">
        <f t="shared" si="28"/>
        <v>5202.4200770854959</v>
      </c>
      <c r="AT165" s="11">
        <f t="shared" si="29"/>
        <v>0.12703630882363892</v>
      </c>
      <c r="AU165" s="5">
        <f t="shared" si="30"/>
        <v>127.03630882363892</v>
      </c>
    </row>
    <row r="166" spans="1:47" x14ac:dyDescent="0.25">
      <c r="A166" s="1" t="s">
        <v>176</v>
      </c>
      <c r="B166" s="1" t="s">
        <v>177</v>
      </c>
      <c r="C166" s="1" t="s">
        <v>178</v>
      </c>
      <c r="D166" s="1" t="s">
        <v>179</v>
      </c>
      <c r="E166" s="1" t="s">
        <v>99</v>
      </c>
      <c r="F166" s="1" t="s">
        <v>180</v>
      </c>
      <c r="G166" s="1" t="s">
        <v>75</v>
      </c>
      <c r="H166" s="1" t="s">
        <v>181</v>
      </c>
      <c r="I166" s="2">
        <v>158.19999999999999</v>
      </c>
      <c r="J166" s="2">
        <f t="shared" si="27"/>
        <v>0.14000000432133675</v>
      </c>
      <c r="K166" s="2">
        <f t="shared" si="22"/>
        <v>0.14000000432133675</v>
      </c>
      <c r="L166" s="2">
        <f t="shared" si="23"/>
        <v>0</v>
      </c>
      <c r="R166" s="7">
        <v>5.000000074505806E-2</v>
      </c>
      <c r="S166" s="5">
        <v>21.65000032261014</v>
      </c>
      <c r="T166" s="8">
        <v>9.0000003576278687E-2</v>
      </c>
      <c r="U166" s="5">
        <v>11.700000464916229</v>
      </c>
      <c r="AL166" s="5" t="str">
        <f t="shared" si="24"/>
        <v/>
      </c>
      <c r="AN166" s="5" t="str">
        <f t="shared" si="25"/>
        <v/>
      </c>
      <c r="AP166" s="5" t="str">
        <f t="shared" si="26"/>
        <v/>
      </c>
      <c r="AS166" s="5">
        <f t="shared" si="28"/>
        <v>33.350000787526369</v>
      </c>
      <c r="AT166" s="11">
        <f t="shared" si="29"/>
        <v>8.1436349555345138E-4</v>
      </c>
      <c r="AU166" s="5">
        <f t="shared" si="30"/>
        <v>0.81436349555345144</v>
      </c>
    </row>
    <row r="167" spans="1:47" x14ac:dyDescent="0.25">
      <c r="A167" s="1" t="s">
        <v>176</v>
      </c>
      <c r="B167" s="1" t="s">
        <v>177</v>
      </c>
      <c r="C167" s="1" t="s">
        <v>178</v>
      </c>
      <c r="D167" s="1" t="s">
        <v>179</v>
      </c>
      <c r="E167" s="1" t="s">
        <v>100</v>
      </c>
      <c r="F167" s="1" t="s">
        <v>180</v>
      </c>
      <c r="G167" s="1" t="s">
        <v>75</v>
      </c>
      <c r="H167" s="1" t="s">
        <v>181</v>
      </c>
      <c r="I167" s="2">
        <v>158.19999999999999</v>
      </c>
      <c r="J167" s="2">
        <f t="shared" si="27"/>
        <v>35.070000171661377</v>
      </c>
      <c r="K167" s="2">
        <f t="shared" si="22"/>
        <v>35.070000171661377</v>
      </c>
      <c r="L167" s="2">
        <f t="shared" si="23"/>
        <v>0</v>
      </c>
      <c r="N167" s="4">
        <v>5.2100000381469727</v>
      </c>
      <c r="O167" s="5">
        <v>5673.6900415420532</v>
      </c>
      <c r="P167" s="6">
        <v>25.510000228881839</v>
      </c>
      <c r="Q167" s="5">
        <v>22831.45020484924</v>
      </c>
      <c r="R167" s="7">
        <v>4.3499999046325684</v>
      </c>
      <c r="S167" s="5">
        <v>1883.5499587059021</v>
      </c>
      <c r="AL167" s="5" t="str">
        <f t="shared" si="24"/>
        <v/>
      </c>
      <c r="AN167" s="5" t="str">
        <f t="shared" si="25"/>
        <v/>
      </c>
      <c r="AP167" s="5" t="str">
        <f t="shared" si="26"/>
        <v/>
      </c>
      <c r="AS167" s="5">
        <f t="shared" si="28"/>
        <v>30388.690205097195</v>
      </c>
      <c r="AT167" s="11">
        <f t="shared" si="29"/>
        <v>0.74205215581194128</v>
      </c>
      <c r="AU167" s="5">
        <f t="shared" si="30"/>
        <v>742.05215581194125</v>
      </c>
    </row>
    <row r="168" spans="1:47" x14ac:dyDescent="0.25">
      <c r="A168" s="1" t="s">
        <v>176</v>
      </c>
      <c r="B168" s="1" t="s">
        <v>177</v>
      </c>
      <c r="C168" s="1" t="s">
        <v>178</v>
      </c>
      <c r="D168" s="1" t="s">
        <v>179</v>
      </c>
      <c r="E168" s="1" t="s">
        <v>109</v>
      </c>
      <c r="F168" s="1" t="s">
        <v>180</v>
      </c>
      <c r="G168" s="1" t="s">
        <v>75</v>
      </c>
      <c r="H168" s="1" t="s">
        <v>181</v>
      </c>
      <c r="I168" s="2">
        <v>158.19999999999999</v>
      </c>
      <c r="J168" s="2">
        <f t="shared" si="27"/>
        <v>39.84999942779541</v>
      </c>
      <c r="K168" s="2">
        <f t="shared" si="22"/>
        <v>39.84999942779541</v>
      </c>
      <c r="L168" s="2">
        <f t="shared" si="23"/>
        <v>0</v>
      </c>
      <c r="N168" s="4">
        <v>12.52999973297119</v>
      </c>
      <c r="O168" s="5">
        <v>13645.169709205629</v>
      </c>
      <c r="P168" s="6">
        <v>27.319999694824219</v>
      </c>
      <c r="Q168" s="5">
        <v>24451.399726867679</v>
      </c>
      <c r="AL168" s="5" t="str">
        <f t="shared" si="24"/>
        <v/>
      </c>
      <c r="AN168" s="5" t="str">
        <f t="shared" si="25"/>
        <v/>
      </c>
      <c r="AP168" s="5" t="str">
        <f t="shared" si="26"/>
        <v/>
      </c>
      <c r="AS168" s="5">
        <f t="shared" si="28"/>
        <v>38096.56943607331</v>
      </c>
      <c r="AT168" s="11">
        <f t="shared" si="29"/>
        <v>0.93026850740463152</v>
      </c>
      <c r="AU168" s="5">
        <f t="shared" si="30"/>
        <v>930.26850740463158</v>
      </c>
    </row>
    <row r="169" spans="1:47" x14ac:dyDescent="0.25">
      <c r="A169" s="1" t="s">
        <v>182</v>
      </c>
      <c r="B169" s="1" t="s">
        <v>84</v>
      </c>
      <c r="C169" s="1" t="s">
        <v>85</v>
      </c>
      <c r="D169" s="1" t="s">
        <v>86</v>
      </c>
      <c r="E169" s="1" t="s">
        <v>77</v>
      </c>
      <c r="F169" s="1" t="s">
        <v>180</v>
      </c>
      <c r="G169" s="1" t="s">
        <v>75</v>
      </c>
      <c r="H169" s="1" t="s">
        <v>181</v>
      </c>
      <c r="I169" s="2">
        <v>158</v>
      </c>
      <c r="J169" s="2">
        <f t="shared" si="27"/>
        <v>14.97000026702881</v>
      </c>
      <c r="K169" s="2">
        <f t="shared" si="22"/>
        <v>14.97000026702881</v>
      </c>
      <c r="L169" s="2">
        <f t="shared" si="23"/>
        <v>0</v>
      </c>
      <c r="R169" s="7">
        <v>2</v>
      </c>
      <c r="S169" s="5">
        <v>866</v>
      </c>
      <c r="T169" s="8">
        <v>12.97000026702881</v>
      </c>
      <c r="U169" s="5">
        <v>1686.1000347137449</v>
      </c>
      <c r="AL169" s="5" t="str">
        <f t="shared" si="24"/>
        <v/>
      </c>
      <c r="AN169" s="5" t="str">
        <f t="shared" si="25"/>
        <v/>
      </c>
      <c r="AP169" s="5" t="str">
        <f t="shared" si="26"/>
        <v/>
      </c>
      <c r="AS169" s="5">
        <f t="shared" si="28"/>
        <v>2552.1000347137451</v>
      </c>
      <c r="AT169" s="11">
        <f t="shared" si="29"/>
        <v>6.2318952209707706E-2</v>
      </c>
      <c r="AU169" s="5">
        <f t="shared" si="30"/>
        <v>62.318952209707703</v>
      </c>
    </row>
    <row r="170" spans="1:47" x14ac:dyDescent="0.25">
      <c r="A170" s="1" t="s">
        <v>182</v>
      </c>
      <c r="B170" s="1" t="s">
        <v>84</v>
      </c>
      <c r="C170" s="1" t="s">
        <v>85</v>
      </c>
      <c r="D170" s="1" t="s">
        <v>86</v>
      </c>
      <c r="E170" s="1" t="s">
        <v>79</v>
      </c>
      <c r="F170" s="1" t="s">
        <v>180</v>
      </c>
      <c r="G170" s="1" t="s">
        <v>75</v>
      </c>
      <c r="H170" s="1" t="s">
        <v>181</v>
      </c>
      <c r="I170" s="2">
        <v>158</v>
      </c>
      <c r="J170" s="2">
        <f t="shared" si="27"/>
        <v>5.5200000181794167</v>
      </c>
      <c r="K170" s="2">
        <f t="shared" si="22"/>
        <v>5.5200000181794167</v>
      </c>
      <c r="L170" s="2">
        <f t="shared" si="23"/>
        <v>0</v>
      </c>
      <c r="R170" s="7">
        <v>3.9999999105930328E-2</v>
      </c>
      <c r="S170" s="5">
        <v>17.319999612867829</v>
      </c>
      <c r="T170" s="8">
        <v>5.4800000190734863</v>
      </c>
      <c r="U170" s="5">
        <v>712.40000247955322</v>
      </c>
      <c r="AL170" s="5" t="str">
        <f t="shared" si="24"/>
        <v/>
      </c>
      <c r="AN170" s="5" t="str">
        <f t="shared" si="25"/>
        <v/>
      </c>
      <c r="AP170" s="5" t="str">
        <f t="shared" si="26"/>
        <v/>
      </c>
      <c r="AS170" s="5">
        <f t="shared" si="28"/>
        <v>729.72000209242105</v>
      </c>
      <c r="AT170" s="11">
        <f t="shared" si="29"/>
        <v>1.7818810124332025E-2</v>
      </c>
      <c r="AU170" s="5">
        <f t="shared" si="30"/>
        <v>17.818810124332025</v>
      </c>
    </row>
    <row r="171" spans="1:47" x14ac:dyDescent="0.25">
      <c r="A171" s="1" t="s">
        <v>182</v>
      </c>
      <c r="B171" s="1" t="s">
        <v>84</v>
      </c>
      <c r="C171" s="1" t="s">
        <v>85</v>
      </c>
      <c r="D171" s="1" t="s">
        <v>86</v>
      </c>
      <c r="E171" s="1" t="s">
        <v>81</v>
      </c>
      <c r="F171" s="1" t="s">
        <v>180</v>
      </c>
      <c r="G171" s="1" t="s">
        <v>75</v>
      </c>
      <c r="H171" s="1" t="s">
        <v>181</v>
      </c>
      <c r="I171" s="2">
        <v>158</v>
      </c>
      <c r="J171" s="2">
        <f t="shared" si="27"/>
        <v>0.52000000886619091</v>
      </c>
      <c r="K171" s="2">
        <f t="shared" si="22"/>
        <v>0.52000000886619091</v>
      </c>
      <c r="L171" s="2">
        <f t="shared" si="23"/>
        <v>0</v>
      </c>
      <c r="P171" s="6">
        <v>1.9999999552965161E-2</v>
      </c>
      <c r="Q171" s="5">
        <v>17.899999599903818</v>
      </c>
      <c r="T171" s="8">
        <v>0.50000000931322575</v>
      </c>
      <c r="U171" s="5">
        <v>65.000001210719347</v>
      </c>
      <c r="AL171" s="5" t="str">
        <f t="shared" si="24"/>
        <v/>
      </c>
      <c r="AN171" s="5" t="str">
        <f t="shared" si="25"/>
        <v/>
      </c>
      <c r="AP171" s="5" t="str">
        <f t="shared" si="26"/>
        <v/>
      </c>
      <c r="AS171" s="5">
        <f t="shared" si="28"/>
        <v>82.900000810623169</v>
      </c>
      <c r="AT171" s="11">
        <f t="shared" si="29"/>
        <v>2.0243098305045178E-3</v>
      </c>
      <c r="AU171" s="5">
        <f t="shared" si="30"/>
        <v>2.0243098305045177</v>
      </c>
    </row>
    <row r="172" spans="1:47" x14ac:dyDescent="0.25">
      <c r="A172" s="1" t="s">
        <v>183</v>
      </c>
      <c r="B172" s="1" t="s">
        <v>184</v>
      </c>
      <c r="C172" s="1" t="s">
        <v>185</v>
      </c>
      <c r="D172" s="1" t="s">
        <v>186</v>
      </c>
      <c r="E172" s="1" t="s">
        <v>62</v>
      </c>
      <c r="F172" s="1" t="s">
        <v>180</v>
      </c>
      <c r="G172" s="1" t="s">
        <v>75</v>
      </c>
      <c r="H172" s="1" t="s">
        <v>181</v>
      </c>
      <c r="I172" s="2">
        <v>158.4</v>
      </c>
      <c r="J172" s="2">
        <f t="shared" si="27"/>
        <v>37.300000190734863</v>
      </c>
      <c r="K172" s="2">
        <f t="shared" si="22"/>
        <v>37.300000190734863</v>
      </c>
      <c r="L172" s="2">
        <f t="shared" si="23"/>
        <v>0</v>
      </c>
      <c r="R172" s="7">
        <v>30.090000152587891</v>
      </c>
      <c r="S172" s="5">
        <v>13028.97006607056</v>
      </c>
      <c r="T172" s="8">
        <v>7.2100000381469727</v>
      </c>
      <c r="U172" s="5">
        <v>937.30000495910645</v>
      </c>
      <c r="AL172" s="5" t="str">
        <f t="shared" si="24"/>
        <v/>
      </c>
      <c r="AN172" s="5" t="str">
        <f t="shared" si="25"/>
        <v/>
      </c>
      <c r="AP172" s="5" t="str">
        <f t="shared" si="26"/>
        <v/>
      </c>
      <c r="AS172" s="5">
        <f t="shared" si="28"/>
        <v>13966.270071029667</v>
      </c>
      <c r="AT172" s="11">
        <f t="shared" si="29"/>
        <v>0.34103808834515092</v>
      </c>
      <c r="AU172" s="5">
        <f t="shared" si="30"/>
        <v>341.03808834515092</v>
      </c>
    </row>
    <row r="173" spans="1:47" x14ac:dyDescent="0.25">
      <c r="A173" s="1" t="s">
        <v>183</v>
      </c>
      <c r="B173" s="1" t="s">
        <v>184</v>
      </c>
      <c r="C173" s="1" t="s">
        <v>185</v>
      </c>
      <c r="D173" s="1" t="s">
        <v>186</v>
      </c>
      <c r="E173" s="1" t="s">
        <v>87</v>
      </c>
      <c r="F173" s="1" t="s">
        <v>180</v>
      </c>
      <c r="G173" s="1" t="s">
        <v>75</v>
      </c>
      <c r="H173" s="1" t="s">
        <v>181</v>
      </c>
      <c r="I173" s="2">
        <v>158.4</v>
      </c>
      <c r="J173" s="2">
        <f t="shared" si="27"/>
        <v>40.000001907348633</v>
      </c>
      <c r="K173" s="2">
        <f t="shared" ref="K173:K231" si="31">SUM(N173,P173,R173,T173,V173,X173,Z173,AB173,AE173,AG173,AI173,AV173,AX173,AZ173,BB173,BD173)</f>
        <v>40.000001907348633</v>
      </c>
      <c r="L173" s="2">
        <f t="shared" ref="L173:L231" si="32">SUM(M173,AD173,AK173,AM173,AO173,AQ173,AR173)</f>
        <v>0</v>
      </c>
      <c r="R173" s="7">
        <v>6.9200000762939453</v>
      </c>
      <c r="S173" s="5">
        <v>2996.36</v>
      </c>
      <c r="T173" s="8">
        <v>33.080001831054688</v>
      </c>
      <c r="U173" s="5">
        <v>4300.3999999999996</v>
      </c>
      <c r="AL173" s="5" t="str">
        <f t="shared" ref="AL173:AL231" si="33">IF(AK173&gt;0,AK173*$AL$1,"")</f>
        <v/>
      </c>
      <c r="AN173" s="5" t="str">
        <f t="shared" ref="AN173:AN231" si="34">IF(AM173&gt;0,AM173*$AN$1,"")</f>
        <v/>
      </c>
      <c r="AP173" s="5" t="str">
        <f t="shared" ref="AP173:AP231" si="35">IF(AO173&gt;0,AO173*$AP$1,"")</f>
        <v/>
      </c>
      <c r="AS173" s="5">
        <f t="shared" si="28"/>
        <v>7296.76</v>
      </c>
      <c r="AT173" s="11">
        <f t="shared" si="29"/>
        <v>0.17817735650660377</v>
      </c>
      <c r="AU173" s="5">
        <f t="shared" si="30"/>
        <v>178.17735650660379</v>
      </c>
    </row>
    <row r="174" spans="1:47" x14ac:dyDescent="0.25">
      <c r="A174" s="1" t="s">
        <v>183</v>
      </c>
      <c r="B174" s="1" t="s">
        <v>184</v>
      </c>
      <c r="C174" s="1" t="s">
        <v>185</v>
      </c>
      <c r="D174" s="1" t="s">
        <v>186</v>
      </c>
      <c r="E174" s="1" t="s">
        <v>77</v>
      </c>
      <c r="F174" s="1" t="s">
        <v>180</v>
      </c>
      <c r="G174" s="1" t="s">
        <v>75</v>
      </c>
      <c r="H174" s="1" t="s">
        <v>181</v>
      </c>
      <c r="I174" s="2">
        <v>158.4</v>
      </c>
      <c r="J174" s="2">
        <f t="shared" ref="J174:J232" si="36">SUM(K174:L174)</f>
        <v>8.9999997988343239E-2</v>
      </c>
      <c r="K174" s="2">
        <f t="shared" si="31"/>
        <v>8.9999997988343239E-2</v>
      </c>
      <c r="L174" s="2">
        <f t="shared" si="32"/>
        <v>0</v>
      </c>
      <c r="R174" s="7">
        <v>9.9999997764825821E-3</v>
      </c>
      <c r="S174" s="5">
        <v>4.329999903216958</v>
      </c>
      <c r="T174" s="8">
        <v>7.9999998211860657E-2</v>
      </c>
      <c r="U174" s="5">
        <v>10.399999767541891</v>
      </c>
      <c r="AL174" s="5" t="str">
        <f t="shared" si="33"/>
        <v/>
      </c>
      <c r="AN174" s="5" t="str">
        <f t="shared" si="34"/>
        <v/>
      </c>
      <c r="AP174" s="5" t="str">
        <f t="shared" si="35"/>
        <v/>
      </c>
      <c r="AS174" s="5">
        <f t="shared" si="28"/>
        <v>14.729999670758849</v>
      </c>
      <c r="AT174" s="11">
        <f t="shared" si="29"/>
        <v>3.596873684592827E-4</v>
      </c>
      <c r="AU174" s="5">
        <f t="shared" si="30"/>
        <v>0.35968736845928267</v>
      </c>
    </row>
    <row r="175" spans="1:47" x14ac:dyDescent="0.25">
      <c r="A175" s="1" t="s">
        <v>183</v>
      </c>
      <c r="B175" s="1" t="s">
        <v>184</v>
      </c>
      <c r="C175" s="1" t="s">
        <v>185</v>
      </c>
      <c r="D175" s="1" t="s">
        <v>186</v>
      </c>
      <c r="E175" s="1" t="s">
        <v>81</v>
      </c>
      <c r="F175" s="1" t="s">
        <v>180</v>
      </c>
      <c r="G175" s="1" t="s">
        <v>75</v>
      </c>
      <c r="H175" s="1" t="s">
        <v>181</v>
      </c>
      <c r="I175" s="2">
        <v>158.4</v>
      </c>
      <c r="J175" s="2">
        <f t="shared" si="36"/>
        <v>7.9999998211860657E-2</v>
      </c>
      <c r="K175" s="2">
        <f t="shared" si="31"/>
        <v>7.9999998211860657E-2</v>
      </c>
      <c r="L175" s="2">
        <f t="shared" si="32"/>
        <v>0</v>
      </c>
      <c r="T175" s="8">
        <v>7.9999998211860657E-2</v>
      </c>
      <c r="U175" s="5">
        <v>10.399999767541891</v>
      </c>
      <c r="AL175" s="5" t="str">
        <f t="shared" si="33"/>
        <v/>
      </c>
      <c r="AN175" s="5" t="str">
        <f t="shared" si="34"/>
        <v/>
      </c>
      <c r="AP175" s="5" t="str">
        <f t="shared" si="35"/>
        <v/>
      </c>
      <c r="AS175" s="5">
        <f t="shared" si="28"/>
        <v>10.399999767541891</v>
      </c>
      <c r="AT175" s="11">
        <f t="shared" si="29"/>
        <v>2.5395442172277939E-4</v>
      </c>
      <c r="AU175" s="5">
        <f t="shared" si="30"/>
        <v>0.25395442172277938</v>
      </c>
    </row>
    <row r="176" spans="1:47" x14ac:dyDescent="0.25">
      <c r="A176" s="1" t="s">
        <v>183</v>
      </c>
      <c r="B176" s="1" t="s">
        <v>184</v>
      </c>
      <c r="C176" s="1" t="s">
        <v>185</v>
      </c>
      <c r="D176" s="1" t="s">
        <v>186</v>
      </c>
      <c r="E176" s="1" t="s">
        <v>88</v>
      </c>
      <c r="F176" s="1" t="s">
        <v>180</v>
      </c>
      <c r="G176" s="1" t="s">
        <v>75</v>
      </c>
      <c r="H176" s="1" t="s">
        <v>181</v>
      </c>
      <c r="I176" s="2">
        <v>158.4</v>
      </c>
      <c r="J176" s="2">
        <f t="shared" si="36"/>
        <v>39.999999681487679</v>
      </c>
      <c r="K176" s="2">
        <f t="shared" si="31"/>
        <v>39.999999681487679</v>
      </c>
      <c r="L176" s="2">
        <f t="shared" si="32"/>
        <v>0</v>
      </c>
      <c r="P176" s="6">
        <v>2.879999995231628</v>
      </c>
      <c r="Q176" s="5">
        <v>2577.6</v>
      </c>
      <c r="R176" s="7">
        <v>10.44000030495226</v>
      </c>
      <c r="S176" s="5">
        <v>4520.5200000000004</v>
      </c>
      <c r="T176" s="8">
        <v>26.679999381303791</v>
      </c>
      <c r="U176" s="5">
        <v>3468.4</v>
      </c>
      <c r="AL176" s="5" t="str">
        <f t="shared" si="33"/>
        <v/>
      </c>
      <c r="AN176" s="5" t="str">
        <f t="shared" si="34"/>
        <v/>
      </c>
      <c r="AP176" s="5" t="str">
        <f t="shared" si="35"/>
        <v/>
      </c>
      <c r="AS176" s="5">
        <f t="shared" si="28"/>
        <v>10566.52</v>
      </c>
      <c r="AT176" s="11">
        <f t="shared" si="29"/>
        <v>0.25802062848088181</v>
      </c>
      <c r="AU176" s="5">
        <f t="shared" si="30"/>
        <v>258.02062848088184</v>
      </c>
    </row>
    <row r="177" spans="1:47" x14ac:dyDescent="0.25">
      <c r="A177" s="1" t="s">
        <v>183</v>
      </c>
      <c r="B177" s="1" t="s">
        <v>184</v>
      </c>
      <c r="C177" s="1" t="s">
        <v>185</v>
      </c>
      <c r="D177" s="1" t="s">
        <v>186</v>
      </c>
      <c r="E177" s="1" t="s">
        <v>66</v>
      </c>
      <c r="F177" s="1" t="s">
        <v>180</v>
      </c>
      <c r="G177" s="1" t="s">
        <v>75</v>
      </c>
      <c r="H177" s="1" t="s">
        <v>181</v>
      </c>
      <c r="I177" s="2">
        <v>158.4</v>
      </c>
      <c r="J177" s="2">
        <f t="shared" si="36"/>
        <v>36.889999527484179</v>
      </c>
      <c r="K177" s="2">
        <f t="shared" si="31"/>
        <v>36.889999527484179</v>
      </c>
      <c r="L177" s="2">
        <f t="shared" si="32"/>
        <v>0</v>
      </c>
      <c r="N177" s="4">
        <v>0.70999999716877937</v>
      </c>
      <c r="O177" s="5">
        <v>773.18999691680074</v>
      </c>
      <c r="P177" s="6">
        <v>2.6699999272823329</v>
      </c>
      <c r="Q177" s="5">
        <v>2389.6499349176879</v>
      </c>
      <c r="R177" s="7">
        <v>30.909999698400501</v>
      </c>
      <c r="S177" s="5">
        <v>13384.029869407421</v>
      </c>
      <c r="T177" s="8">
        <v>2.5999999046325679</v>
      </c>
      <c r="U177" s="5">
        <v>337.99998760223389</v>
      </c>
      <c r="AL177" s="5" t="str">
        <f t="shared" si="33"/>
        <v/>
      </c>
      <c r="AN177" s="5" t="str">
        <f t="shared" si="34"/>
        <v/>
      </c>
      <c r="AP177" s="5" t="str">
        <f t="shared" si="35"/>
        <v/>
      </c>
      <c r="AS177" s="5">
        <f t="shared" si="28"/>
        <v>16884.869788844142</v>
      </c>
      <c r="AT177" s="11">
        <f t="shared" si="29"/>
        <v>0.41230648451291618</v>
      </c>
      <c r="AU177" s="5">
        <f t="shared" si="30"/>
        <v>412.3064845129162</v>
      </c>
    </row>
    <row r="178" spans="1:47" x14ac:dyDescent="0.25">
      <c r="A178" s="1" t="s">
        <v>187</v>
      </c>
      <c r="B178" s="1" t="s">
        <v>96</v>
      </c>
      <c r="C178" s="1" t="s">
        <v>85</v>
      </c>
      <c r="D178" s="1" t="s">
        <v>97</v>
      </c>
      <c r="E178" s="1" t="s">
        <v>88</v>
      </c>
      <c r="F178" s="1" t="s">
        <v>180</v>
      </c>
      <c r="G178" s="1" t="s">
        <v>75</v>
      </c>
      <c r="H178" s="1" t="s">
        <v>181</v>
      </c>
      <c r="I178" s="2">
        <v>158.4</v>
      </c>
      <c r="J178" s="2">
        <f t="shared" si="36"/>
        <v>7.0000000298023224E-2</v>
      </c>
      <c r="K178" s="2">
        <f t="shared" si="31"/>
        <v>7.0000000298023224E-2</v>
      </c>
      <c r="L178" s="2">
        <f t="shared" si="32"/>
        <v>0</v>
      </c>
      <c r="P178" s="6">
        <v>7.0000000298023224E-2</v>
      </c>
      <c r="Q178" s="5">
        <v>62.650000266730792</v>
      </c>
      <c r="AL178" s="5" t="str">
        <f t="shared" si="33"/>
        <v/>
      </c>
      <c r="AN178" s="5" t="str">
        <f t="shared" si="34"/>
        <v/>
      </c>
      <c r="AP178" s="5" t="str">
        <f t="shared" si="35"/>
        <v/>
      </c>
      <c r="AS178" s="5">
        <f t="shared" si="28"/>
        <v>62.650000266730792</v>
      </c>
      <c r="AT178" s="11">
        <f t="shared" si="29"/>
        <v>1.5298312446433914E-3</v>
      </c>
      <c r="AU178" s="5">
        <f t="shared" si="30"/>
        <v>1.5298312446433915</v>
      </c>
    </row>
    <row r="179" spans="1:47" x14ac:dyDescent="0.25">
      <c r="A179" s="1" t="s">
        <v>187</v>
      </c>
      <c r="B179" s="1" t="s">
        <v>96</v>
      </c>
      <c r="C179" s="1" t="s">
        <v>85</v>
      </c>
      <c r="D179" s="1" t="s">
        <v>97</v>
      </c>
      <c r="E179" s="1" t="s">
        <v>66</v>
      </c>
      <c r="F179" s="1" t="s">
        <v>180</v>
      </c>
      <c r="G179" s="1" t="s">
        <v>75</v>
      </c>
      <c r="H179" s="1" t="s">
        <v>181</v>
      </c>
      <c r="I179" s="2">
        <v>158.4</v>
      </c>
      <c r="J179" s="2">
        <f t="shared" si="36"/>
        <v>7.0000000298023224E-2</v>
      </c>
      <c r="K179" s="2">
        <f t="shared" si="31"/>
        <v>7.0000000298023224E-2</v>
      </c>
      <c r="L179" s="2">
        <f t="shared" si="32"/>
        <v>0</v>
      </c>
      <c r="N179" s="4">
        <v>1.9999999552965161E-2</v>
      </c>
      <c r="O179" s="5">
        <v>21.77999951317906</v>
      </c>
      <c r="P179" s="6">
        <v>5.000000074505806E-2</v>
      </c>
      <c r="Q179" s="5">
        <v>44.750000666826963</v>
      </c>
      <c r="AL179" s="5" t="str">
        <f t="shared" si="33"/>
        <v/>
      </c>
      <c r="AN179" s="5" t="str">
        <f t="shared" si="34"/>
        <v/>
      </c>
      <c r="AP179" s="5" t="str">
        <f t="shared" si="35"/>
        <v/>
      </c>
      <c r="AS179" s="5">
        <f t="shared" si="28"/>
        <v>66.530000180006027</v>
      </c>
      <c r="AT179" s="11">
        <f t="shared" si="29"/>
        <v>1.6245757789015052E-3</v>
      </c>
      <c r="AU179" s="5">
        <f t="shared" si="30"/>
        <v>1.6245757789015052</v>
      </c>
    </row>
    <row r="180" spans="1:47" x14ac:dyDescent="0.25">
      <c r="A180" s="1" t="s">
        <v>187</v>
      </c>
      <c r="B180" s="1" t="s">
        <v>96</v>
      </c>
      <c r="C180" s="1" t="s">
        <v>85</v>
      </c>
      <c r="D180" s="1" t="s">
        <v>97</v>
      </c>
      <c r="E180" s="1" t="s">
        <v>91</v>
      </c>
      <c r="F180" s="1" t="s">
        <v>180</v>
      </c>
      <c r="G180" s="1" t="s">
        <v>75</v>
      </c>
      <c r="H180" s="1" t="s">
        <v>181</v>
      </c>
      <c r="I180" s="2">
        <v>158.4</v>
      </c>
      <c r="J180" s="2">
        <f t="shared" si="36"/>
        <v>38.320001602172852</v>
      </c>
      <c r="K180" s="2">
        <f t="shared" si="31"/>
        <v>38.320001602172852</v>
      </c>
      <c r="L180" s="2">
        <f t="shared" si="32"/>
        <v>0</v>
      </c>
      <c r="N180" s="4">
        <v>17.29000091552734</v>
      </c>
      <c r="O180" s="5">
        <v>18828.810997009281</v>
      </c>
      <c r="P180" s="6">
        <v>21.030000686645511</v>
      </c>
      <c r="Q180" s="5">
        <v>18821.850614547729</v>
      </c>
      <c r="AL180" s="5" t="str">
        <f t="shared" si="33"/>
        <v/>
      </c>
      <c r="AN180" s="5" t="str">
        <f t="shared" si="34"/>
        <v/>
      </c>
      <c r="AP180" s="5" t="str">
        <f t="shared" si="35"/>
        <v/>
      </c>
      <c r="AS180" s="5">
        <f t="shared" si="28"/>
        <v>37650.661611557007</v>
      </c>
      <c r="AT180" s="11">
        <f t="shared" si="29"/>
        <v>0.91938002026541832</v>
      </c>
      <c r="AU180" s="5">
        <f t="shared" si="30"/>
        <v>919.38002026541835</v>
      </c>
    </row>
    <row r="181" spans="1:47" x14ac:dyDescent="0.25">
      <c r="A181" s="1" t="s">
        <v>187</v>
      </c>
      <c r="B181" s="1" t="s">
        <v>96</v>
      </c>
      <c r="C181" s="1" t="s">
        <v>85</v>
      </c>
      <c r="D181" s="1" t="s">
        <v>97</v>
      </c>
      <c r="E181" s="1" t="s">
        <v>92</v>
      </c>
      <c r="F181" s="1" t="s">
        <v>180</v>
      </c>
      <c r="G181" s="1" t="s">
        <v>75</v>
      </c>
      <c r="H181" s="1" t="s">
        <v>181</v>
      </c>
      <c r="I181" s="2">
        <v>158.4</v>
      </c>
      <c r="J181" s="2">
        <f t="shared" si="36"/>
        <v>40</v>
      </c>
      <c r="K181" s="2">
        <f t="shared" si="31"/>
        <v>40</v>
      </c>
      <c r="L181" s="2">
        <f t="shared" si="32"/>
        <v>0</v>
      </c>
      <c r="P181" s="6">
        <v>35.590000152587891</v>
      </c>
      <c r="Q181" s="5">
        <v>31853.05</v>
      </c>
      <c r="R181" s="7">
        <v>4.4099998474121094</v>
      </c>
      <c r="S181" s="5">
        <v>1909.53</v>
      </c>
      <c r="AL181" s="5" t="str">
        <f t="shared" si="33"/>
        <v/>
      </c>
      <c r="AN181" s="5" t="str">
        <f t="shared" si="34"/>
        <v/>
      </c>
      <c r="AP181" s="5" t="str">
        <f t="shared" si="35"/>
        <v/>
      </c>
      <c r="AS181" s="5">
        <f t="shared" si="28"/>
        <v>33762.58</v>
      </c>
      <c r="AT181" s="11">
        <f t="shared" si="29"/>
        <v>0.82443814148234706</v>
      </c>
      <c r="AU181" s="5">
        <f t="shared" si="30"/>
        <v>824.43814148234708</v>
      </c>
    </row>
    <row r="182" spans="1:47" x14ac:dyDescent="0.25">
      <c r="A182" s="1" t="s">
        <v>187</v>
      </c>
      <c r="B182" s="1" t="s">
        <v>96</v>
      </c>
      <c r="C182" s="1" t="s">
        <v>85</v>
      </c>
      <c r="D182" s="1" t="s">
        <v>97</v>
      </c>
      <c r="E182" s="1" t="s">
        <v>82</v>
      </c>
      <c r="F182" s="1" t="s">
        <v>180</v>
      </c>
      <c r="G182" s="1" t="s">
        <v>75</v>
      </c>
      <c r="H182" s="1" t="s">
        <v>181</v>
      </c>
      <c r="I182" s="2">
        <v>158.4</v>
      </c>
      <c r="J182" s="2">
        <f t="shared" si="36"/>
        <v>1.9999999552965164E-2</v>
      </c>
      <c r="K182" s="2">
        <f t="shared" si="31"/>
        <v>1.9999999552965164E-2</v>
      </c>
      <c r="L182" s="2">
        <f t="shared" si="32"/>
        <v>0</v>
      </c>
      <c r="P182" s="6">
        <v>9.9999997764825821E-3</v>
      </c>
      <c r="Q182" s="5">
        <v>8.949999799951911</v>
      </c>
      <c r="R182" s="7">
        <v>9.9999997764825821E-3</v>
      </c>
      <c r="S182" s="5">
        <v>4.329999903216958</v>
      </c>
      <c r="AL182" s="5" t="str">
        <f t="shared" si="33"/>
        <v/>
      </c>
      <c r="AN182" s="5" t="str">
        <f t="shared" si="34"/>
        <v/>
      </c>
      <c r="AP182" s="5" t="str">
        <f t="shared" si="35"/>
        <v/>
      </c>
      <c r="AS182" s="5">
        <f t="shared" si="28"/>
        <v>13.279999703168869</v>
      </c>
      <c r="AT182" s="11">
        <f t="shared" si="29"/>
        <v>3.24280261584472E-4</v>
      </c>
      <c r="AU182" s="5">
        <f t="shared" si="30"/>
        <v>0.32428026158447198</v>
      </c>
    </row>
    <row r="183" spans="1:47" x14ac:dyDescent="0.25">
      <c r="A183" s="1" t="s">
        <v>187</v>
      </c>
      <c r="B183" s="1" t="s">
        <v>96</v>
      </c>
      <c r="C183" s="1" t="s">
        <v>85</v>
      </c>
      <c r="D183" s="1" t="s">
        <v>97</v>
      </c>
      <c r="E183" s="1" t="s">
        <v>109</v>
      </c>
      <c r="F183" s="1" t="s">
        <v>180</v>
      </c>
      <c r="G183" s="1" t="s">
        <v>75</v>
      </c>
      <c r="H183" s="1" t="s">
        <v>181</v>
      </c>
      <c r="I183" s="2">
        <v>158.4</v>
      </c>
      <c r="J183" s="2">
        <f t="shared" si="36"/>
        <v>8.9999999850988388E-2</v>
      </c>
      <c r="K183" s="2">
        <f t="shared" si="31"/>
        <v>8.9999999850988388E-2</v>
      </c>
      <c r="L183" s="2">
        <f t="shared" si="32"/>
        <v>0</v>
      </c>
      <c r="N183" s="4">
        <v>1.9999999552965161E-2</v>
      </c>
      <c r="O183" s="5">
        <v>21.77999951317906</v>
      </c>
      <c r="P183" s="6">
        <v>7.0000000298023224E-2</v>
      </c>
      <c r="Q183" s="5">
        <v>62.650000266730792</v>
      </c>
      <c r="AL183" s="5" t="str">
        <f t="shared" si="33"/>
        <v/>
      </c>
      <c r="AN183" s="5" t="str">
        <f t="shared" si="34"/>
        <v/>
      </c>
      <c r="AP183" s="5" t="str">
        <f t="shared" si="35"/>
        <v/>
      </c>
      <c r="AS183" s="5">
        <f t="shared" si="28"/>
        <v>84.429999779909849</v>
      </c>
      <c r="AT183" s="11">
        <f t="shared" si="29"/>
        <v>2.0616704085974426E-3</v>
      </c>
      <c r="AU183" s="5">
        <f t="shared" si="30"/>
        <v>2.0616704085974424</v>
      </c>
    </row>
    <row r="184" spans="1:47" x14ac:dyDescent="0.25">
      <c r="A184" s="1" t="s">
        <v>187</v>
      </c>
      <c r="B184" s="1" t="s">
        <v>96</v>
      </c>
      <c r="C184" s="1" t="s">
        <v>85</v>
      </c>
      <c r="D184" s="1" t="s">
        <v>97</v>
      </c>
      <c r="E184" s="1" t="s">
        <v>93</v>
      </c>
      <c r="F184" s="1" t="s">
        <v>180</v>
      </c>
      <c r="G184" s="1" t="s">
        <v>75</v>
      </c>
      <c r="H184" s="1" t="s">
        <v>181</v>
      </c>
      <c r="I184" s="2">
        <v>158.4</v>
      </c>
      <c r="J184" s="2">
        <f t="shared" si="36"/>
        <v>38.940000772476196</v>
      </c>
      <c r="K184" s="2">
        <f t="shared" si="31"/>
        <v>38.940000772476196</v>
      </c>
      <c r="L184" s="2">
        <f t="shared" si="32"/>
        <v>0</v>
      </c>
      <c r="N184" s="4">
        <v>5.690000057220459</v>
      </c>
      <c r="O184" s="5">
        <v>6196.4100623130798</v>
      </c>
      <c r="P184" s="6">
        <v>29.45000076293945</v>
      </c>
      <c r="Q184" s="5">
        <v>26357.750682830811</v>
      </c>
      <c r="R184" s="7">
        <v>3.7999999523162842</v>
      </c>
      <c r="S184" s="5">
        <v>1645.399979352951</v>
      </c>
      <c r="AL184" s="5" t="str">
        <f t="shared" si="33"/>
        <v/>
      </c>
      <c r="AN184" s="5" t="str">
        <f t="shared" si="34"/>
        <v/>
      </c>
      <c r="AP184" s="5" t="str">
        <f t="shared" si="35"/>
        <v/>
      </c>
      <c r="AS184" s="5">
        <f t="shared" si="28"/>
        <v>34199.560724496841</v>
      </c>
      <c r="AT184" s="11">
        <f t="shared" si="29"/>
        <v>0.83510864048946631</v>
      </c>
      <c r="AU184" s="5">
        <f t="shared" si="30"/>
        <v>835.10864048946632</v>
      </c>
    </row>
    <row r="185" spans="1:47" x14ac:dyDescent="0.25">
      <c r="A185" s="1" t="s">
        <v>187</v>
      </c>
      <c r="B185" s="1" t="s">
        <v>96</v>
      </c>
      <c r="C185" s="1" t="s">
        <v>85</v>
      </c>
      <c r="D185" s="1" t="s">
        <v>97</v>
      </c>
      <c r="E185" s="1" t="s">
        <v>94</v>
      </c>
      <c r="F185" s="1" t="s">
        <v>180</v>
      </c>
      <c r="G185" s="1" t="s">
        <v>75</v>
      </c>
      <c r="H185" s="1" t="s">
        <v>181</v>
      </c>
      <c r="I185" s="2">
        <v>158.4</v>
      </c>
      <c r="J185" s="2">
        <f t="shared" si="36"/>
        <v>36.44999885559082</v>
      </c>
      <c r="K185" s="2">
        <f t="shared" si="31"/>
        <v>36.44999885559082</v>
      </c>
      <c r="L185" s="2">
        <f t="shared" si="32"/>
        <v>0</v>
      </c>
      <c r="N185" s="4">
        <v>18.469999313354489</v>
      </c>
      <c r="O185" s="5">
        <v>20113.829252243038</v>
      </c>
      <c r="P185" s="6">
        <v>17.979999542236332</v>
      </c>
      <c r="Q185" s="5">
        <v>16092.09959030151</v>
      </c>
      <c r="AL185" s="5" t="str">
        <f t="shared" si="33"/>
        <v/>
      </c>
      <c r="AN185" s="5" t="str">
        <f t="shared" si="34"/>
        <v/>
      </c>
      <c r="AP185" s="5" t="str">
        <f t="shared" si="35"/>
        <v/>
      </c>
      <c r="AS185" s="5">
        <f t="shared" si="28"/>
        <v>36205.928842544548</v>
      </c>
      <c r="AT185" s="11">
        <f t="shared" si="29"/>
        <v>0.88410153150587223</v>
      </c>
      <c r="AU185" s="5">
        <f t="shared" si="30"/>
        <v>884.10153150587223</v>
      </c>
    </row>
    <row r="186" spans="1:47" x14ac:dyDescent="0.25">
      <c r="A186" s="1" t="s">
        <v>188</v>
      </c>
      <c r="B186" s="1" t="s">
        <v>84</v>
      </c>
      <c r="C186" s="1" t="s">
        <v>85</v>
      </c>
      <c r="D186" s="1" t="s">
        <v>86</v>
      </c>
      <c r="E186" s="1" t="s">
        <v>100</v>
      </c>
      <c r="F186" s="1" t="s">
        <v>189</v>
      </c>
      <c r="G186" s="1" t="s">
        <v>75</v>
      </c>
      <c r="H186" s="1" t="s">
        <v>181</v>
      </c>
      <c r="I186" s="2">
        <v>320</v>
      </c>
      <c r="J186" s="2">
        <f t="shared" si="36"/>
        <v>13.769999632611874</v>
      </c>
      <c r="K186" s="2">
        <f t="shared" si="31"/>
        <v>13.769999632611874</v>
      </c>
      <c r="L186" s="2">
        <f t="shared" si="32"/>
        <v>0</v>
      </c>
      <c r="N186" s="4">
        <v>1.25</v>
      </c>
      <c r="O186" s="5">
        <v>1361.25</v>
      </c>
      <c r="P186" s="6">
        <v>11.85999965667725</v>
      </c>
      <c r="Q186" s="5">
        <v>10614.699692726141</v>
      </c>
      <c r="T186" s="8">
        <v>9.9999997764825821E-3</v>
      </c>
      <c r="U186" s="5">
        <v>1.2999999709427359</v>
      </c>
      <c r="Z186" s="9">
        <v>0.64999997615814209</v>
      </c>
      <c r="AA186" s="5">
        <v>37.179998636245728</v>
      </c>
      <c r="AL186" s="5" t="str">
        <f t="shared" si="33"/>
        <v/>
      </c>
      <c r="AN186" s="5" t="str">
        <f t="shared" si="34"/>
        <v/>
      </c>
      <c r="AP186" s="5" t="str">
        <f t="shared" si="35"/>
        <v/>
      </c>
      <c r="AS186" s="5">
        <f t="shared" si="28"/>
        <v>12014.429691333329</v>
      </c>
      <c r="AT186" s="11">
        <f t="shared" si="29"/>
        <v>0.29337669353743634</v>
      </c>
      <c r="AU186" s="5">
        <f t="shared" si="30"/>
        <v>293.37669353743632</v>
      </c>
    </row>
    <row r="187" spans="1:47" x14ac:dyDescent="0.25">
      <c r="A187" s="1" t="s">
        <v>188</v>
      </c>
      <c r="B187" s="1" t="s">
        <v>84</v>
      </c>
      <c r="C187" s="1" t="s">
        <v>85</v>
      </c>
      <c r="D187" s="1" t="s">
        <v>86</v>
      </c>
      <c r="E187" s="1" t="s">
        <v>109</v>
      </c>
      <c r="F187" s="1" t="s">
        <v>189</v>
      </c>
      <c r="G187" s="1" t="s">
        <v>75</v>
      </c>
      <c r="H187" s="1" t="s">
        <v>181</v>
      </c>
      <c r="I187" s="2">
        <v>320</v>
      </c>
      <c r="J187" s="2">
        <f t="shared" si="36"/>
        <v>1.2399999997764826</v>
      </c>
      <c r="K187" s="2">
        <f t="shared" si="31"/>
        <v>1.2399999997764826</v>
      </c>
      <c r="L187" s="2">
        <f t="shared" si="32"/>
        <v>0</v>
      </c>
      <c r="P187" s="6">
        <v>1.23</v>
      </c>
      <c r="Q187" s="5">
        <v>1100.8499999999999</v>
      </c>
      <c r="R187" s="7">
        <v>9.9999997764825821E-3</v>
      </c>
      <c r="S187" s="5">
        <v>4.329999903216958</v>
      </c>
      <c r="AL187" s="5" t="str">
        <f t="shared" si="33"/>
        <v/>
      </c>
      <c r="AN187" s="5" t="str">
        <f t="shared" si="34"/>
        <v/>
      </c>
      <c r="AP187" s="5" t="str">
        <f t="shared" si="35"/>
        <v/>
      </c>
      <c r="AS187" s="5">
        <f t="shared" si="28"/>
        <v>1105.1799999032169</v>
      </c>
      <c r="AT187" s="11">
        <f t="shared" si="29"/>
        <v>2.6987053273880984E-2</v>
      </c>
      <c r="AU187" s="5">
        <f t="shared" si="30"/>
        <v>26.987053273880985</v>
      </c>
    </row>
    <row r="188" spans="1:47" x14ac:dyDescent="0.25">
      <c r="A188" s="1" t="s">
        <v>190</v>
      </c>
      <c r="B188" s="1" t="s">
        <v>191</v>
      </c>
      <c r="C188" s="1" t="s">
        <v>192</v>
      </c>
      <c r="D188" s="1" t="s">
        <v>193</v>
      </c>
      <c r="E188" s="1" t="s">
        <v>109</v>
      </c>
      <c r="F188" s="1" t="s">
        <v>189</v>
      </c>
      <c r="G188" s="1" t="s">
        <v>75</v>
      </c>
      <c r="H188" s="1" t="s">
        <v>181</v>
      </c>
      <c r="I188" s="2">
        <v>160</v>
      </c>
      <c r="J188" s="2">
        <f t="shared" si="36"/>
        <v>1.9999999552965161E-2</v>
      </c>
      <c r="K188" s="2">
        <f t="shared" si="31"/>
        <v>1.9999999552965161E-2</v>
      </c>
      <c r="L188" s="2">
        <f t="shared" si="32"/>
        <v>0</v>
      </c>
      <c r="N188" s="4">
        <v>1.9999999552965161E-2</v>
      </c>
      <c r="O188" s="5">
        <v>21.77999951317906</v>
      </c>
      <c r="AL188" s="5" t="str">
        <f t="shared" si="33"/>
        <v/>
      </c>
      <c r="AN188" s="5" t="str">
        <f t="shared" si="34"/>
        <v/>
      </c>
      <c r="AP188" s="5" t="str">
        <f t="shared" si="35"/>
        <v/>
      </c>
      <c r="AS188" s="5">
        <f t="shared" si="28"/>
        <v>21.77999951317906</v>
      </c>
      <c r="AT188" s="11">
        <f t="shared" si="29"/>
        <v>5.3183916395405106E-4</v>
      </c>
      <c r="AU188" s="5">
        <f t="shared" si="30"/>
        <v>0.53183916395405106</v>
      </c>
    </row>
    <row r="189" spans="1:47" x14ac:dyDescent="0.25">
      <c r="A189" s="1" t="s">
        <v>190</v>
      </c>
      <c r="B189" s="1" t="s">
        <v>191</v>
      </c>
      <c r="C189" s="1" t="s">
        <v>192</v>
      </c>
      <c r="D189" s="1" t="s">
        <v>193</v>
      </c>
      <c r="E189" s="1" t="s">
        <v>93</v>
      </c>
      <c r="F189" s="1" t="s">
        <v>189</v>
      </c>
      <c r="G189" s="1" t="s">
        <v>75</v>
      </c>
      <c r="H189" s="1" t="s">
        <v>181</v>
      </c>
      <c r="I189" s="2">
        <v>160</v>
      </c>
      <c r="J189" s="2">
        <f t="shared" si="36"/>
        <v>14.499999923706055</v>
      </c>
      <c r="K189" s="2">
        <f t="shared" si="31"/>
        <v>14.499999923706055</v>
      </c>
      <c r="L189" s="2">
        <f t="shared" si="32"/>
        <v>0</v>
      </c>
      <c r="P189" s="6">
        <v>1.67</v>
      </c>
      <c r="Q189" s="5">
        <v>1494.65</v>
      </c>
      <c r="R189" s="7">
        <v>5.8600001335144043</v>
      </c>
      <c r="S189" s="5">
        <v>2537.3800578117371</v>
      </c>
      <c r="T189" s="8">
        <v>6.9699997901916504</v>
      </c>
      <c r="U189" s="5">
        <v>906.09997272491455</v>
      </c>
      <c r="AL189" s="5" t="str">
        <f t="shared" si="33"/>
        <v/>
      </c>
      <c r="AN189" s="5" t="str">
        <f t="shared" si="34"/>
        <v/>
      </c>
      <c r="AP189" s="5" t="str">
        <f t="shared" si="35"/>
        <v/>
      </c>
      <c r="AS189" s="5">
        <f t="shared" si="28"/>
        <v>4938.1300305366512</v>
      </c>
      <c r="AT189" s="11">
        <f t="shared" si="29"/>
        <v>0.12058269080069715</v>
      </c>
      <c r="AU189" s="5">
        <f t="shared" si="30"/>
        <v>120.58269080069716</v>
      </c>
    </row>
    <row r="190" spans="1:47" x14ac:dyDescent="0.25">
      <c r="A190" s="1" t="s">
        <v>190</v>
      </c>
      <c r="B190" s="1" t="s">
        <v>191</v>
      </c>
      <c r="C190" s="1" t="s">
        <v>192</v>
      </c>
      <c r="D190" s="1" t="s">
        <v>193</v>
      </c>
      <c r="E190" s="1" t="s">
        <v>94</v>
      </c>
      <c r="F190" s="1" t="s">
        <v>189</v>
      </c>
      <c r="G190" s="1" t="s">
        <v>75</v>
      </c>
      <c r="H190" s="1" t="s">
        <v>181</v>
      </c>
      <c r="I190" s="2">
        <v>160</v>
      </c>
      <c r="J190" s="2">
        <f t="shared" si="36"/>
        <v>36.610000133514404</v>
      </c>
      <c r="K190" s="2">
        <f t="shared" si="31"/>
        <v>36.610000133514404</v>
      </c>
      <c r="L190" s="2">
        <f t="shared" si="32"/>
        <v>0</v>
      </c>
      <c r="N190" s="4">
        <v>11.75</v>
      </c>
      <c r="O190" s="5">
        <v>12795.75</v>
      </c>
      <c r="P190" s="6">
        <v>19.75</v>
      </c>
      <c r="Q190" s="5">
        <v>17676.25</v>
      </c>
      <c r="R190" s="7">
        <v>5.1100001335144043</v>
      </c>
      <c r="S190" s="5">
        <v>2212.6300578117371</v>
      </c>
      <c r="AL190" s="5" t="str">
        <f t="shared" si="33"/>
        <v/>
      </c>
      <c r="AN190" s="5" t="str">
        <f t="shared" si="34"/>
        <v/>
      </c>
      <c r="AP190" s="5" t="str">
        <f t="shared" si="35"/>
        <v/>
      </c>
      <c r="AS190" s="5">
        <f t="shared" si="28"/>
        <v>32684.630057811737</v>
      </c>
      <c r="AT190" s="11">
        <f t="shared" si="29"/>
        <v>0.79811601068106652</v>
      </c>
      <c r="AU190" s="5">
        <f t="shared" si="30"/>
        <v>798.11601068106654</v>
      </c>
    </row>
    <row r="191" spans="1:47" x14ac:dyDescent="0.25">
      <c r="A191" s="1" t="s">
        <v>190</v>
      </c>
      <c r="B191" s="1" t="s">
        <v>191</v>
      </c>
      <c r="C191" s="1" t="s">
        <v>192</v>
      </c>
      <c r="D191" s="1" t="s">
        <v>193</v>
      </c>
      <c r="E191" s="1" t="s">
        <v>66</v>
      </c>
      <c r="F191" s="1" t="s">
        <v>189</v>
      </c>
      <c r="G191" s="1" t="s">
        <v>75</v>
      </c>
      <c r="H191" s="1" t="s">
        <v>181</v>
      </c>
      <c r="I191" s="2">
        <v>160</v>
      </c>
      <c r="J191" s="2">
        <f t="shared" si="36"/>
        <v>6.0000000521540642E-2</v>
      </c>
      <c r="K191" s="2">
        <f t="shared" si="31"/>
        <v>6.0000000521540642E-2</v>
      </c>
      <c r="L191" s="2">
        <f t="shared" si="32"/>
        <v>0</v>
      </c>
      <c r="N191" s="4">
        <v>9.9999997764825821E-3</v>
      </c>
      <c r="O191" s="5">
        <v>10.88999975658953</v>
      </c>
      <c r="P191" s="6">
        <v>5.000000074505806E-2</v>
      </c>
      <c r="Q191" s="5">
        <v>44.750000666826963</v>
      </c>
      <c r="AL191" s="5" t="str">
        <f t="shared" si="33"/>
        <v/>
      </c>
      <c r="AN191" s="5" t="str">
        <f t="shared" si="34"/>
        <v/>
      </c>
      <c r="AP191" s="5" t="str">
        <f t="shared" si="35"/>
        <v/>
      </c>
      <c r="AS191" s="5">
        <f t="shared" si="28"/>
        <v>55.640000423416495</v>
      </c>
      <c r="AT191" s="11">
        <f t="shared" si="29"/>
        <v>1.3586561969244795E-3</v>
      </c>
      <c r="AU191" s="5">
        <f t="shared" si="30"/>
        <v>1.3586561969244795</v>
      </c>
    </row>
    <row r="192" spans="1:47" x14ac:dyDescent="0.25">
      <c r="A192" s="1" t="s">
        <v>190</v>
      </c>
      <c r="B192" s="1" t="s">
        <v>191</v>
      </c>
      <c r="C192" s="1" t="s">
        <v>192</v>
      </c>
      <c r="D192" s="1" t="s">
        <v>193</v>
      </c>
      <c r="E192" s="1" t="s">
        <v>91</v>
      </c>
      <c r="F192" s="1" t="s">
        <v>189</v>
      </c>
      <c r="G192" s="1" t="s">
        <v>75</v>
      </c>
      <c r="H192" s="1" t="s">
        <v>181</v>
      </c>
      <c r="I192" s="2">
        <v>160</v>
      </c>
      <c r="J192" s="2">
        <f t="shared" si="36"/>
        <v>37.669999122619629</v>
      </c>
      <c r="K192" s="2">
        <f t="shared" si="31"/>
        <v>37.669999122619629</v>
      </c>
      <c r="L192" s="2">
        <f t="shared" si="32"/>
        <v>0</v>
      </c>
      <c r="N192" s="4">
        <v>12.35999965667725</v>
      </c>
      <c r="O192" s="5">
        <v>13460.039626121519</v>
      </c>
      <c r="P192" s="6">
        <v>25.309999465942379</v>
      </c>
      <c r="Q192" s="5">
        <v>22652.449522018429</v>
      </c>
      <c r="AL192" s="5" t="str">
        <f t="shared" si="33"/>
        <v/>
      </c>
      <c r="AN192" s="5" t="str">
        <f t="shared" si="34"/>
        <v/>
      </c>
      <c r="AP192" s="5" t="str">
        <f t="shared" si="35"/>
        <v/>
      </c>
      <c r="AS192" s="5">
        <f t="shared" si="28"/>
        <v>36112.489148139946</v>
      </c>
      <c r="AT192" s="11">
        <f t="shared" si="29"/>
        <v>0.88181985611271185</v>
      </c>
      <c r="AU192" s="5">
        <f t="shared" si="30"/>
        <v>881.81985611271182</v>
      </c>
    </row>
    <row r="193" spans="1:47" x14ac:dyDescent="0.25">
      <c r="A193" s="1" t="s">
        <v>190</v>
      </c>
      <c r="B193" s="1" t="s">
        <v>191</v>
      </c>
      <c r="C193" s="1" t="s">
        <v>192</v>
      </c>
      <c r="D193" s="1" t="s">
        <v>193</v>
      </c>
      <c r="E193" s="1" t="s">
        <v>92</v>
      </c>
      <c r="F193" s="1" t="s">
        <v>189</v>
      </c>
      <c r="G193" s="1" t="s">
        <v>75</v>
      </c>
      <c r="H193" s="1" t="s">
        <v>181</v>
      </c>
      <c r="I193" s="2">
        <v>160</v>
      </c>
      <c r="J193" s="2">
        <f t="shared" si="36"/>
        <v>18.010000228881836</v>
      </c>
      <c r="K193" s="2">
        <f t="shared" si="31"/>
        <v>18.010000228881836</v>
      </c>
      <c r="L193" s="2">
        <f t="shared" si="32"/>
        <v>0</v>
      </c>
      <c r="P193" s="6">
        <v>8.2600002288818359</v>
      </c>
      <c r="Q193" s="5">
        <v>7392.7002048492432</v>
      </c>
      <c r="R193" s="7">
        <v>5.690000057220459</v>
      </c>
      <c r="S193" s="5">
        <v>2463.7700247764592</v>
      </c>
      <c r="T193" s="8">
        <v>4.059999942779541</v>
      </c>
      <c r="U193" s="5">
        <v>527.79999256134033</v>
      </c>
      <c r="AL193" s="5" t="str">
        <f t="shared" si="33"/>
        <v/>
      </c>
      <c r="AN193" s="5" t="str">
        <f t="shared" si="34"/>
        <v/>
      </c>
      <c r="AP193" s="5" t="str">
        <f t="shared" si="35"/>
        <v/>
      </c>
      <c r="AS193" s="5">
        <f t="shared" si="28"/>
        <v>10384.270222187042</v>
      </c>
      <c r="AT193" s="11">
        <f t="shared" si="29"/>
        <v>0.25357032675317953</v>
      </c>
      <c r="AU193" s="5">
        <f t="shared" si="30"/>
        <v>253.57032675317953</v>
      </c>
    </row>
    <row r="194" spans="1:47" x14ac:dyDescent="0.25">
      <c r="A194" s="1" t="s">
        <v>194</v>
      </c>
      <c r="B194" s="1" t="s">
        <v>191</v>
      </c>
      <c r="C194" s="1" t="s">
        <v>192</v>
      </c>
      <c r="D194" s="1" t="s">
        <v>193</v>
      </c>
      <c r="E194" s="1" t="s">
        <v>88</v>
      </c>
      <c r="F194" s="1" t="s">
        <v>189</v>
      </c>
      <c r="G194" s="1" t="s">
        <v>75</v>
      </c>
      <c r="H194" s="1" t="s">
        <v>181</v>
      </c>
      <c r="I194" s="2">
        <v>160</v>
      </c>
      <c r="J194" s="2">
        <f t="shared" si="36"/>
        <v>1.830000042915344</v>
      </c>
      <c r="K194" s="2">
        <f t="shared" si="31"/>
        <v>1.830000042915344</v>
      </c>
      <c r="L194" s="2">
        <f t="shared" si="32"/>
        <v>0</v>
      </c>
      <c r="P194" s="6">
        <v>1.830000042915344</v>
      </c>
      <c r="Q194" s="5">
        <v>1637.8500384092331</v>
      </c>
      <c r="AL194" s="5" t="str">
        <f t="shared" si="33"/>
        <v/>
      </c>
      <c r="AN194" s="5" t="str">
        <f t="shared" si="34"/>
        <v/>
      </c>
      <c r="AP194" s="5" t="str">
        <f t="shared" si="35"/>
        <v/>
      </c>
      <c r="AS194" s="5">
        <f t="shared" si="28"/>
        <v>1637.8500384092331</v>
      </c>
      <c r="AT194" s="11">
        <f t="shared" si="29"/>
        <v>3.9994160449020745E-2</v>
      </c>
      <c r="AU194" s="5">
        <f t="shared" si="30"/>
        <v>39.994160449020747</v>
      </c>
    </row>
    <row r="195" spans="1:47" x14ac:dyDescent="0.25">
      <c r="A195" s="1" t="s">
        <v>194</v>
      </c>
      <c r="B195" s="1" t="s">
        <v>191</v>
      </c>
      <c r="C195" s="1" t="s">
        <v>192</v>
      </c>
      <c r="D195" s="1" t="s">
        <v>193</v>
      </c>
      <c r="E195" s="1" t="s">
        <v>66</v>
      </c>
      <c r="F195" s="1" t="s">
        <v>189</v>
      </c>
      <c r="G195" s="1" t="s">
        <v>75</v>
      </c>
      <c r="H195" s="1" t="s">
        <v>181</v>
      </c>
      <c r="I195" s="2">
        <v>160</v>
      </c>
      <c r="J195" s="2">
        <f t="shared" si="36"/>
        <v>14.219999790191649</v>
      </c>
      <c r="K195" s="2">
        <f t="shared" si="31"/>
        <v>14.219999790191649</v>
      </c>
      <c r="L195" s="2">
        <f t="shared" si="32"/>
        <v>0</v>
      </c>
      <c r="N195" s="4">
        <v>1.080000042915344</v>
      </c>
      <c r="O195" s="5">
        <v>1176.1200467348101</v>
      </c>
      <c r="P195" s="6">
        <v>12.27999973297119</v>
      </c>
      <c r="Q195" s="5">
        <v>10990.59976100922</v>
      </c>
      <c r="R195" s="7">
        <v>0.86000001430511475</v>
      </c>
      <c r="S195" s="5">
        <v>372.38000619411469</v>
      </c>
      <c r="AL195" s="5" t="str">
        <f t="shared" si="33"/>
        <v/>
      </c>
      <c r="AN195" s="5" t="str">
        <f t="shared" si="34"/>
        <v/>
      </c>
      <c r="AP195" s="5" t="str">
        <f t="shared" si="35"/>
        <v/>
      </c>
      <c r="AS195" s="5">
        <f t="shared" si="28"/>
        <v>12539.099813938145</v>
      </c>
      <c r="AT195" s="11">
        <f t="shared" si="29"/>
        <v>0.30618845320662125</v>
      </c>
      <c r="AU195" s="5">
        <f t="shared" si="30"/>
        <v>306.18845320662126</v>
      </c>
    </row>
    <row r="196" spans="1:47" x14ac:dyDescent="0.25">
      <c r="A196" s="1" t="s">
        <v>195</v>
      </c>
      <c r="B196" s="1" t="s">
        <v>96</v>
      </c>
      <c r="C196" s="1" t="s">
        <v>85</v>
      </c>
      <c r="D196" s="1" t="s">
        <v>97</v>
      </c>
      <c r="E196" s="1" t="s">
        <v>80</v>
      </c>
      <c r="F196" s="1" t="s">
        <v>196</v>
      </c>
      <c r="G196" s="1" t="s">
        <v>75</v>
      </c>
      <c r="H196" s="1" t="s">
        <v>181</v>
      </c>
      <c r="I196" s="2">
        <v>160</v>
      </c>
      <c r="J196" s="2">
        <f t="shared" si="36"/>
        <v>7.0000000298023224E-2</v>
      </c>
      <c r="K196" s="2">
        <f t="shared" si="31"/>
        <v>7.0000000298023224E-2</v>
      </c>
      <c r="L196" s="2">
        <f t="shared" si="32"/>
        <v>0</v>
      </c>
      <c r="P196" s="6">
        <v>7.0000000298023224E-2</v>
      </c>
      <c r="Q196" s="5">
        <v>62.650000266730792</v>
      </c>
      <c r="AL196" s="5" t="str">
        <f t="shared" si="33"/>
        <v/>
      </c>
      <c r="AN196" s="5" t="str">
        <f t="shared" si="34"/>
        <v/>
      </c>
      <c r="AP196" s="5" t="str">
        <f t="shared" si="35"/>
        <v/>
      </c>
      <c r="AS196" s="5">
        <f t="shared" ref="AS196:AS259" si="37">SUM(O196,Q196,S196,U196,W196,Y196,AA196,AC196,AF196,AH196,AJ196,AW196,AY196,BA196,BC196,BE196)</f>
        <v>62.650000266730792</v>
      </c>
      <c r="AT196" s="11">
        <f t="shared" ref="AT196:AT259" si="38">(AS196/$AS$307)*100</f>
        <v>1.5298312446433914E-3</v>
      </c>
      <c r="AU196" s="5">
        <f t="shared" ref="AU196:AU259" si="39">(AT196/100)*$AU$1</f>
        <v>1.5298312446433915</v>
      </c>
    </row>
    <row r="197" spans="1:47" x14ac:dyDescent="0.25">
      <c r="A197" s="1" t="s">
        <v>195</v>
      </c>
      <c r="B197" s="1" t="s">
        <v>96</v>
      </c>
      <c r="C197" s="1" t="s">
        <v>85</v>
      </c>
      <c r="D197" s="1" t="s">
        <v>97</v>
      </c>
      <c r="E197" s="1" t="s">
        <v>81</v>
      </c>
      <c r="F197" s="1" t="s">
        <v>196</v>
      </c>
      <c r="G197" s="1" t="s">
        <v>75</v>
      </c>
      <c r="H197" s="1" t="s">
        <v>181</v>
      </c>
      <c r="I197" s="2">
        <v>160</v>
      </c>
      <c r="J197" s="2">
        <f t="shared" si="36"/>
        <v>5.9999998658895493E-2</v>
      </c>
      <c r="K197" s="2">
        <f t="shared" si="31"/>
        <v>5.9999998658895493E-2</v>
      </c>
      <c r="L197" s="2">
        <f t="shared" si="32"/>
        <v>0</v>
      </c>
      <c r="P197" s="6">
        <v>5.9999998658895493E-2</v>
      </c>
      <c r="Q197" s="5">
        <v>53.699998799711473</v>
      </c>
      <c r="AL197" s="5" t="str">
        <f t="shared" si="33"/>
        <v/>
      </c>
      <c r="AN197" s="5" t="str">
        <f t="shared" si="34"/>
        <v/>
      </c>
      <c r="AP197" s="5" t="str">
        <f t="shared" si="35"/>
        <v/>
      </c>
      <c r="AS197" s="5">
        <f t="shared" si="37"/>
        <v>53.699998799711473</v>
      </c>
      <c r="AT197" s="11">
        <f t="shared" si="38"/>
        <v>1.3112838890878124E-3</v>
      </c>
      <c r="AU197" s="5">
        <f t="shared" si="39"/>
        <v>1.3112838890878125</v>
      </c>
    </row>
    <row r="198" spans="1:47" x14ac:dyDescent="0.25">
      <c r="A198" s="1" t="s">
        <v>195</v>
      </c>
      <c r="B198" s="1" t="s">
        <v>96</v>
      </c>
      <c r="C198" s="1" t="s">
        <v>85</v>
      </c>
      <c r="D198" s="1" t="s">
        <v>97</v>
      </c>
      <c r="E198" s="1" t="s">
        <v>82</v>
      </c>
      <c r="F198" s="1" t="s">
        <v>196</v>
      </c>
      <c r="G198" s="1" t="s">
        <v>75</v>
      </c>
      <c r="H198" s="1" t="s">
        <v>181</v>
      </c>
      <c r="I198" s="2">
        <v>160</v>
      </c>
      <c r="J198" s="2">
        <f t="shared" si="36"/>
        <v>38.620000600814819</v>
      </c>
      <c r="K198" s="2">
        <f t="shared" si="31"/>
        <v>38.620000600814819</v>
      </c>
      <c r="L198" s="2">
        <f t="shared" si="32"/>
        <v>0</v>
      </c>
      <c r="P198" s="6">
        <v>24.860000610351559</v>
      </c>
      <c r="Q198" s="5">
        <v>22249.700546264648</v>
      </c>
      <c r="R198" s="7">
        <v>11.789999961853029</v>
      </c>
      <c r="S198" s="5">
        <v>5105.0699834823608</v>
      </c>
      <c r="T198" s="8">
        <v>1.970000028610229</v>
      </c>
      <c r="U198" s="5">
        <v>256.10000371932978</v>
      </c>
      <c r="AL198" s="5" t="str">
        <f t="shared" si="33"/>
        <v/>
      </c>
      <c r="AN198" s="5" t="str">
        <f t="shared" si="34"/>
        <v/>
      </c>
      <c r="AP198" s="5" t="str">
        <f t="shared" si="35"/>
        <v/>
      </c>
      <c r="AS198" s="5">
        <f t="shared" si="37"/>
        <v>27610.870533466339</v>
      </c>
      <c r="AT198" s="11">
        <f t="shared" si="38"/>
        <v>0.67422142464588564</v>
      </c>
      <c r="AU198" s="5">
        <f t="shared" si="39"/>
        <v>674.22142464588569</v>
      </c>
    </row>
    <row r="199" spans="1:47" x14ac:dyDescent="0.25">
      <c r="A199" s="1" t="s">
        <v>195</v>
      </c>
      <c r="B199" s="1" t="s">
        <v>96</v>
      </c>
      <c r="C199" s="1" t="s">
        <v>85</v>
      </c>
      <c r="D199" s="1" t="s">
        <v>97</v>
      </c>
      <c r="E199" s="1" t="s">
        <v>99</v>
      </c>
      <c r="F199" s="1" t="s">
        <v>196</v>
      </c>
      <c r="G199" s="1" t="s">
        <v>75</v>
      </c>
      <c r="H199" s="1" t="s">
        <v>181</v>
      </c>
      <c r="I199" s="2">
        <v>160</v>
      </c>
      <c r="J199" s="2">
        <f t="shared" si="36"/>
        <v>40.000000266358249</v>
      </c>
      <c r="K199" s="2">
        <f t="shared" si="31"/>
        <v>40.000000266358249</v>
      </c>
      <c r="L199" s="2">
        <f t="shared" si="32"/>
        <v>0</v>
      </c>
      <c r="N199" s="4">
        <v>2.999999932944775E-2</v>
      </c>
      <c r="O199" s="5">
        <v>32.67</v>
      </c>
      <c r="P199" s="6">
        <v>3.4600000381469731</v>
      </c>
      <c r="Q199" s="5">
        <v>3096.7</v>
      </c>
      <c r="R199" s="7">
        <v>23.270000457763668</v>
      </c>
      <c r="S199" s="5">
        <v>10075.91</v>
      </c>
      <c r="T199" s="8">
        <v>13.239999771118161</v>
      </c>
      <c r="U199" s="5">
        <v>1721.2</v>
      </c>
      <c r="AL199" s="5" t="str">
        <f t="shared" si="33"/>
        <v/>
      </c>
      <c r="AN199" s="5" t="str">
        <f t="shared" si="34"/>
        <v/>
      </c>
      <c r="AP199" s="5" t="str">
        <f t="shared" si="35"/>
        <v/>
      </c>
      <c r="AS199" s="5">
        <f t="shared" si="37"/>
        <v>14926.48</v>
      </c>
      <c r="AT199" s="11">
        <f t="shared" si="38"/>
        <v>0.36448516168116962</v>
      </c>
      <c r="AU199" s="5">
        <f t="shared" si="39"/>
        <v>364.48516168116959</v>
      </c>
    </row>
    <row r="200" spans="1:47" x14ac:dyDescent="0.25">
      <c r="A200" s="1" t="s">
        <v>195</v>
      </c>
      <c r="B200" s="1" t="s">
        <v>96</v>
      </c>
      <c r="C200" s="1" t="s">
        <v>85</v>
      </c>
      <c r="D200" s="1" t="s">
        <v>97</v>
      </c>
      <c r="E200" s="1" t="s">
        <v>100</v>
      </c>
      <c r="F200" s="1" t="s">
        <v>196</v>
      </c>
      <c r="G200" s="1" t="s">
        <v>75</v>
      </c>
      <c r="H200" s="1" t="s">
        <v>181</v>
      </c>
      <c r="I200" s="2">
        <v>160</v>
      </c>
      <c r="J200" s="2">
        <f t="shared" si="36"/>
        <v>38.829998727887869</v>
      </c>
      <c r="K200" s="2">
        <f t="shared" si="31"/>
        <v>38.829998727887869</v>
      </c>
      <c r="L200" s="2">
        <f t="shared" si="32"/>
        <v>0</v>
      </c>
      <c r="N200" s="4">
        <v>3.0799999516457319</v>
      </c>
      <c r="O200" s="5">
        <v>3354.1199473422021</v>
      </c>
      <c r="P200" s="6">
        <v>16.779999077320099</v>
      </c>
      <c r="Q200" s="5">
        <v>15018.09917420149</v>
      </c>
      <c r="R200" s="7">
        <v>17.549999713897709</v>
      </c>
      <c r="S200" s="5">
        <v>7599.1498761177063</v>
      </c>
      <c r="T200" s="8">
        <v>1.419999985024333</v>
      </c>
      <c r="U200" s="5">
        <v>184.59999805316329</v>
      </c>
      <c r="AL200" s="5" t="str">
        <f t="shared" si="33"/>
        <v/>
      </c>
      <c r="AN200" s="5" t="str">
        <f t="shared" si="34"/>
        <v/>
      </c>
      <c r="AP200" s="5" t="str">
        <f t="shared" si="35"/>
        <v/>
      </c>
      <c r="AS200" s="5">
        <f t="shared" si="37"/>
        <v>26155.96899571456</v>
      </c>
      <c r="AT200" s="11">
        <f t="shared" si="38"/>
        <v>0.6386946278245561</v>
      </c>
      <c r="AU200" s="5">
        <f t="shared" si="39"/>
        <v>638.69462782455616</v>
      </c>
    </row>
    <row r="201" spans="1:47" x14ac:dyDescent="0.25">
      <c r="A201" s="1" t="s">
        <v>195</v>
      </c>
      <c r="B201" s="1" t="s">
        <v>96</v>
      </c>
      <c r="C201" s="1" t="s">
        <v>85</v>
      </c>
      <c r="D201" s="1" t="s">
        <v>97</v>
      </c>
      <c r="E201" s="1" t="s">
        <v>109</v>
      </c>
      <c r="F201" s="1" t="s">
        <v>196</v>
      </c>
      <c r="G201" s="1" t="s">
        <v>75</v>
      </c>
      <c r="H201" s="1" t="s">
        <v>181</v>
      </c>
      <c r="I201" s="2">
        <v>160</v>
      </c>
      <c r="J201" s="2">
        <f t="shared" si="36"/>
        <v>38.159999430179596</v>
      </c>
      <c r="K201" s="2">
        <f t="shared" si="31"/>
        <v>38.159999430179596</v>
      </c>
      <c r="L201" s="2">
        <f t="shared" si="32"/>
        <v>0</v>
      </c>
      <c r="N201" s="4">
        <v>7.929999828338623</v>
      </c>
      <c r="O201" s="5">
        <v>8635.7698130607605</v>
      </c>
      <c r="P201" s="6">
        <v>26.569999694824219</v>
      </c>
      <c r="Q201" s="5">
        <v>23780.149726867679</v>
      </c>
      <c r="R201" s="7">
        <v>3.2699999213218689</v>
      </c>
      <c r="S201" s="5">
        <v>1415.909965932369</v>
      </c>
      <c r="T201" s="8">
        <v>0.38999998569488531</v>
      </c>
      <c r="U201" s="5">
        <v>50.699998140335083</v>
      </c>
      <c r="AL201" s="5" t="str">
        <f t="shared" si="33"/>
        <v/>
      </c>
      <c r="AN201" s="5" t="str">
        <f t="shared" si="34"/>
        <v/>
      </c>
      <c r="AP201" s="5" t="str">
        <f t="shared" si="35"/>
        <v/>
      </c>
      <c r="AS201" s="5">
        <f t="shared" si="37"/>
        <v>33882.529504001141</v>
      </c>
      <c r="AT201" s="11">
        <f t="shared" si="38"/>
        <v>0.82736715182902165</v>
      </c>
      <c r="AU201" s="5">
        <f t="shared" si="39"/>
        <v>827.36715182902162</v>
      </c>
    </row>
    <row r="202" spans="1:47" x14ac:dyDescent="0.25">
      <c r="A202" s="1" t="s">
        <v>197</v>
      </c>
      <c r="B202" s="1" t="s">
        <v>96</v>
      </c>
      <c r="C202" s="1" t="s">
        <v>85</v>
      </c>
      <c r="D202" s="1" t="s">
        <v>97</v>
      </c>
      <c r="E202" s="1" t="s">
        <v>77</v>
      </c>
      <c r="F202" s="1" t="s">
        <v>196</v>
      </c>
      <c r="G202" s="1" t="s">
        <v>75</v>
      </c>
      <c r="H202" s="1" t="s">
        <v>181</v>
      </c>
      <c r="I202" s="2">
        <v>160</v>
      </c>
      <c r="J202" s="2">
        <f t="shared" si="36"/>
        <v>36.409998968243599</v>
      </c>
      <c r="K202" s="2">
        <f t="shared" si="31"/>
        <v>36.409998968243599</v>
      </c>
      <c r="L202" s="2">
        <f t="shared" si="32"/>
        <v>0</v>
      </c>
      <c r="P202" s="6">
        <v>7.9999998211860657E-2</v>
      </c>
      <c r="Q202" s="5">
        <v>71.599998399615288</v>
      </c>
      <c r="R202" s="7">
        <v>22.45999908447266</v>
      </c>
      <c r="S202" s="5">
        <v>9725.1796035766602</v>
      </c>
      <c r="T202" s="8">
        <v>13.86999988555908</v>
      </c>
      <c r="U202" s="5">
        <v>1803.0999851226809</v>
      </c>
      <c r="AL202" s="5" t="str">
        <f t="shared" si="33"/>
        <v/>
      </c>
      <c r="AN202" s="5" t="str">
        <f t="shared" si="34"/>
        <v/>
      </c>
      <c r="AP202" s="5" t="str">
        <f t="shared" si="35"/>
        <v/>
      </c>
      <c r="AS202" s="5">
        <f t="shared" si="37"/>
        <v>11599.879587098956</v>
      </c>
      <c r="AT202" s="11">
        <f t="shared" si="38"/>
        <v>0.28325392100387109</v>
      </c>
      <c r="AU202" s="5">
        <f t="shared" si="39"/>
        <v>283.25392100387108</v>
      </c>
    </row>
    <row r="203" spans="1:47" x14ac:dyDescent="0.25">
      <c r="A203" s="1" t="s">
        <v>197</v>
      </c>
      <c r="B203" s="1" t="s">
        <v>96</v>
      </c>
      <c r="C203" s="1" t="s">
        <v>85</v>
      </c>
      <c r="D203" s="1" t="s">
        <v>97</v>
      </c>
      <c r="E203" s="1" t="s">
        <v>79</v>
      </c>
      <c r="F203" s="1" t="s">
        <v>196</v>
      </c>
      <c r="G203" s="1" t="s">
        <v>75</v>
      </c>
      <c r="H203" s="1" t="s">
        <v>181</v>
      </c>
      <c r="I203" s="2">
        <v>160</v>
      </c>
      <c r="J203" s="2">
        <f t="shared" si="36"/>
        <v>40.000000724568963</v>
      </c>
      <c r="K203" s="2">
        <f t="shared" si="31"/>
        <v>40.000000724568963</v>
      </c>
      <c r="L203" s="2">
        <f t="shared" si="32"/>
        <v>0</v>
      </c>
      <c r="N203" s="4">
        <v>9.9999997764825821E-3</v>
      </c>
      <c r="O203" s="5">
        <v>10.89</v>
      </c>
      <c r="R203" s="7">
        <v>12.63000011444092</v>
      </c>
      <c r="S203" s="5">
        <v>5468.79</v>
      </c>
      <c r="T203" s="8">
        <v>27.360000610351559</v>
      </c>
      <c r="U203" s="5">
        <v>3556.8</v>
      </c>
      <c r="AL203" s="5" t="str">
        <f t="shared" si="33"/>
        <v/>
      </c>
      <c r="AN203" s="5" t="str">
        <f t="shared" si="34"/>
        <v/>
      </c>
      <c r="AP203" s="5" t="str">
        <f t="shared" si="35"/>
        <v/>
      </c>
      <c r="AS203" s="5">
        <f t="shared" si="37"/>
        <v>9036.48</v>
      </c>
      <c r="AT203" s="11">
        <f t="shared" si="38"/>
        <v>0.22065904847148524</v>
      </c>
      <c r="AU203" s="5">
        <f t="shared" si="39"/>
        <v>220.65904847148525</v>
      </c>
    </row>
    <row r="204" spans="1:47" x14ac:dyDescent="0.25">
      <c r="A204" s="1" t="s">
        <v>197</v>
      </c>
      <c r="B204" s="1" t="s">
        <v>96</v>
      </c>
      <c r="C204" s="1" t="s">
        <v>85</v>
      </c>
      <c r="D204" s="1" t="s">
        <v>97</v>
      </c>
      <c r="E204" s="1" t="s">
        <v>80</v>
      </c>
      <c r="F204" s="1" t="s">
        <v>196</v>
      </c>
      <c r="G204" s="1" t="s">
        <v>75</v>
      </c>
      <c r="H204" s="1" t="s">
        <v>181</v>
      </c>
      <c r="I204" s="2">
        <v>160</v>
      </c>
      <c r="J204" s="2">
        <f t="shared" si="36"/>
        <v>39.999999523162842</v>
      </c>
      <c r="K204" s="2">
        <f t="shared" si="31"/>
        <v>39.999999523162842</v>
      </c>
      <c r="L204" s="2">
        <f t="shared" si="32"/>
        <v>0</v>
      </c>
      <c r="P204" s="6">
        <v>5.5399999618530273</v>
      </c>
      <c r="Q204" s="5">
        <v>4958.3</v>
      </c>
      <c r="R204" s="7">
        <v>29.89999961853027</v>
      </c>
      <c r="S204" s="5">
        <v>12946.7</v>
      </c>
      <c r="T204" s="8">
        <v>4.559999942779541</v>
      </c>
      <c r="U204" s="5">
        <v>592.79999999999995</v>
      </c>
      <c r="AL204" s="5" t="str">
        <f t="shared" si="33"/>
        <v/>
      </c>
      <c r="AN204" s="5" t="str">
        <f t="shared" si="34"/>
        <v/>
      </c>
      <c r="AP204" s="5" t="str">
        <f t="shared" si="35"/>
        <v/>
      </c>
      <c r="AS204" s="5">
        <f t="shared" si="37"/>
        <v>18497.8</v>
      </c>
      <c r="AT204" s="11">
        <f t="shared" si="38"/>
        <v>0.45169213530222391</v>
      </c>
      <c r="AU204" s="5">
        <f t="shared" si="39"/>
        <v>451.6921353022239</v>
      </c>
    </row>
    <row r="205" spans="1:47" x14ac:dyDescent="0.25">
      <c r="A205" s="1" t="s">
        <v>197</v>
      </c>
      <c r="B205" s="1" t="s">
        <v>96</v>
      </c>
      <c r="C205" s="1" t="s">
        <v>85</v>
      </c>
      <c r="D205" s="1" t="s">
        <v>97</v>
      </c>
      <c r="E205" s="1" t="s">
        <v>81</v>
      </c>
      <c r="F205" s="1" t="s">
        <v>196</v>
      </c>
      <c r="G205" s="1" t="s">
        <v>75</v>
      </c>
      <c r="H205" s="1" t="s">
        <v>181</v>
      </c>
      <c r="I205" s="2">
        <v>160</v>
      </c>
      <c r="J205" s="2">
        <f t="shared" si="36"/>
        <v>37.18000054359436</v>
      </c>
      <c r="K205" s="2">
        <f t="shared" si="31"/>
        <v>37.18000054359436</v>
      </c>
      <c r="L205" s="2">
        <f t="shared" si="32"/>
        <v>0</v>
      </c>
      <c r="P205" s="6">
        <v>13.409999847412109</v>
      </c>
      <c r="Q205" s="5">
        <v>12001.94986343384</v>
      </c>
      <c r="R205" s="7">
        <v>20.360000610351559</v>
      </c>
      <c r="S205" s="5">
        <v>8815.8802642822266</v>
      </c>
      <c r="T205" s="8">
        <v>3.410000085830688</v>
      </c>
      <c r="U205" s="5">
        <v>443.3000111579895</v>
      </c>
      <c r="AL205" s="5" t="str">
        <f t="shared" si="33"/>
        <v/>
      </c>
      <c r="AN205" s="5" t="str">
        <f t="shared" si="34"/>
        <v/>
      </c>
      <c r="AP205" s="5" t="str">
        <f t="shared" si="35"/>
        <v/>
      </c>
      <c r="AS205" s="5">
        <f t="shared" si="37"/>
        <v>21261.130138874054</v>
      </c>
      <c r="AT205" s="11">
        <f t="shared" si="38"/>
        <v>0.51916905098803579</v>
      </c>
      <c r="AU205" s="5">
        <f t="shared" si="39"/>
        <v>519.16905098803579</v>
      </c>
    </row>
    <row r="206" spans="1:47" x14ac:dyDescent="0.25">
      <c r="A206" s="1" t="s">
        <v>198</v>
      </c>
      <c r="B206" s="1" t="s">
        <v>96</v>
      </c>
      <c r="C206" s="1" t="s">
        <v>85</v>
      </c>
      <c r="D206" s="1" t="s">
        <v>97</v>
      </c>
      <c r="E206" s="1" t="s">
        <v>62</v>
      </c>
      <c r="F206" s="1" t="s">
        <v>196</v>
      </c>
      <c r="G206" s="1" t="s">
        <v>75</v>
      </c>
      <c r="H206" s="1" t="s">
        <v>181</v>
      </c>
      <c r="I206" s="2">
        <v>160</v>
      </c>
      <c r="J206" s="2">
        <f t="shared" si="36"/>
        <v>36.650000209808347</v>
      </c>
      <c r="K206" s="2">
        <f t="shared" si="31"/>
        <v>34.28000020980835</v>
      </c>
      <c r="L206" s="2">
        <f t="shared" si="32"/>
        <v>2.37</v>
      </c>
      <c r="N206" s="4">
        <v>5.4899997711181641</v>
      </c>
      <c r="O206" s="5">
        <v>5978.6097507476807</v>
      </c>
      <c r="P206" s="6">
        <v>26.770000457763668</v>
      </c>
      <c r="Q206" s="5">
        <v>23959.15040969849</v>
      </c>
      <c r="R206" s="7">
        <v>2.0199999809265141</v>
      </c>
      <c r="S206" s="5">
        <v>874.65999174118042</v>
      </c>
      <c r="AL206" s="5" t="str">
        <f t="shared" si="33"/>
        <v/>
      </c>
      <c r="AM206" s="3">
        <v>0.93</v>
      </c>
      <c r="AN206" s="5">
        <f t="shared" si="34"/>
        <v>2883</v>
      </c>
      <c r="AP206" s="5" t="str">
        <f t="shared" si="35"/>
        <v/>
      </c>
      <c r="AQ206" s="2">
        <v>1.44</v>
      </c>
      <c r="AS206" s="5">
        <f t="shared" si="37"/>
        <v>30812.420152187351</v>
      </c>
      <c r="AT206" s="11">
        <f t="shared" si="38"/>
        <v>0.75239908812781953</v>
      </c>
      <c r="AU206" s="5">
        <f t="shared" si="39"/>
        <v>752.39908812781948</v>
      </c>
    </row>
    <row r="207" spans="1:47" x14ac:dyDescent="0.25">
      <c r="A207" s="1" t="s">
        <v>198</v>
      </c>
      <c r="B207" s="1" t="s">
        <v>96</v>
      </c>
      <c r="C207" s="1" t="s">
        <v>85</v>
      </c>
      <c r="D207" s="1" t="s">
        <v>97</v>
      </c>
      <c r="E207" s="1" t="s">
        <v>87</v>
      </c>
      <c r="F207" s="1" t="s">
        <v>196</v>
      </c>
      <c r="G207" s="1" t="s">
        <v>75</v>
      </c>
      <c r="H207" s="1" t="s">
        <v>181</v>
      </c>
      <c r="I207" s="2">
        <v>160</v>
      </c>
      <c r="J207" s="2">
        <f t="shared" si="36"/>
        <v>39.890000343322754</v>
      </c>
      <c r="K207" s="2">
        <f t="shared" si="31"/>
        <v>39.890000343322754</v>
      </c>
      <c r="L207" s="2">
        <f t="shared" si="32"/>
        <v>0</v>
      </c>
      <c r="P207" s="6">
        <v>13.210000038146971</v>
      </c>
      <c r="Q207" s="5">
        <v>11822.950034141541</v>
      </c>
      <c r="R207" s="7">
        <v>26.680000305175781</v>
      </c>
      <c r="S207" s="5">
        <v>11552.44013214111</v>
      </c>
      <c r="AL207" s="5" t="str">
        <f t="shared" si="33"/>
        <v/>
      </c>
      <c r="AN207" s="5" t="str">
        <f t="shared" si="34"/>
        <v/>
      </c>
      <c r="AP207" s="5" t="str">
        <f t="shared" si="35"/>
        <v/>
      </c>
      <c r="AS207" s="5">
        <f t="shared" si="37"/>
        <v>23375.39016628265</v>
      </c>
      <c r="AT207" s="11">
        <f t="shared" si="38"/>
        <v>0.57079652162585914</v>
      </c>
      <c r="AU207" s="5">
        <f t="shared" si="39"/>
        <v>570.7965216258591</v>
      </c>
    </row>
    <row r="208" spans="1:47" x14ac:dyDescent="0.25">
      <c r="A208" s="1" t="s">
        <v>198</v>
      </c>
      <c r="B208" s="1" t="s">
        <v>96</v>
      </c>
      <c r="C208" s="1" t="s">
        <v>85</v>
      </c>
      <c r="D208" s="1" t="s">
        <v>97</v>
      </c>
      <c r="E208" s="1" t="s">
        <v>77</v>
      </c>
      <c r="F208" s="1" t="s">
        <v>196</v>
      </c>
      <c r="G208" s="1" t="s">
        <v>75</v>
      </c>
      <c r="H208" s="1" t="s">
        <v>181</v>
      </c>
      <c r="I208" s="2">
        <v>160</v>
      </c>
      <c r="J208" s="2">
        <f t="shared" si="36"/>
        <v>9.0000003576278687E-2</v>
      </c>
      <c r="K208" s="2">
        <f t="shared" si="31"/>
        <v>9.0000003576278687E-2</v>
      </c>
      <c r="L208" s="2">
        <f t="shared" si="32"/>
        <v>0</v>
      </c>
      <c r="R208" s="7">
        <v>9.0000003576278687E-2</v>
      </c>
      <c r="S208" s="5">
        <v>38.970001548528671</v>
      </c>
      <c r="AL208" s="5" t="str">
        <f t="shared" si="33"/>
        <v/>
      </c>
      <c r="AN208" s="5" t="str">
        <f t="shared" si="34"/>
        <v/>
      </c>
      <c r="AP208" s="5" t="str">
        <f t="shared" si="35"/>
        <v/>
      </c>
      <c r="AS208" s="5">
        <f t="shared" si="37"/>
        <v>38.970001548528671</v>
      </c>
      <c r="AT208" s="11">
        <f t="shared" si="38"/>
        <v>9.5159657971141914E-4</v>
      </c>
      <c r="AU208" s="5">
        <f t="shared" si="39"/>
        <v>0.95159657971141909</v>
      </c>
    </row>
    <row r="209" spans="1:47" x14ac:dyDescent="0.25">
      <c r="A209" s="1" t="s">
        <v>198</v>
      </c>
      <c r="B209" s="1" t="s">
        <v>96</v>
      </c>
      <c r="C209" s="1" t="s">
        <v>85</v>
      </c>
      <c r="D209" s="1" t="s">
        <v>97</v>
      </c>
      <c r="E209" s="1" t="s">
        <v>81</v>
      </c>
      <c r="F209" s="1" t="s">
        <v>196</v>
      </c>
      <c r="G209" s="1" t="s">
        <v>75</v>
      </c>
      <c r="H209" s="1" t="s">
        <v>181</v>
      </c>
      <c r="I209" s="2">
        <v>160</v>
      </c>
      <c r="J209" s="2">
        <f t="shared" si="36"/>
        <v>9.0000003576278687E-2</v>
      </c>
      <c r="K209" s="2">
        <f t="shared" si="31"/>
        <v>9.0000003576278687E-2</v>
      </c>
      <c r="L209" s="2">
        <f t="shared" si="32"/>
        <v>0</v>
      </c>
      <c r="P209" s="6">
        <v>9.0000003576278687E-2</v>
      </c>
      <c r="Q209" s="5">
        <v>80.550003200769424</v>
      </c>
      <c r="AL209" s="5" t="str">
        <f t="shared" si="33"/>
        <v/>
      </c>
      <c r="AN209" s="5" t="str">
        <f t="shared" si="34"/>
        <v/>
      </c>
      <c r="AP209" s="5" t="str">
        <f t="shared" si="35"/>
        <v/>
      </c>
      <c r="AS209" s="5">
        <f t="shared" si="37"/>
        <v>80.550003200769424</v>
      </c>
      <c r="AT209" s="11">
        <f t="shared" si="38"/>
        <v>1.9669259557545497E-3</v>
      </c>
      <c r="AU209" s="5">
        <f t="shared" si="39"/>
        <v>1.9669259557545498</v>
      </c>
    </row>
    <row r="210" spans="1:47" x14ac:dyDescent="0.25">
      <c r="A210" s="1" t="s">
        <v>198</v>
      </c>
      <c r="B210" s="1" t="s">
        <v>96</v>
      </c>
      <c r="C210" s="1" t="s">
        <v>85</v>
      </c>
      <c r="D210" s="1" t="s">
        <v>97</v>
      </c>
      <c r="E210" s="1" t="s">
        <v>88</v>
      </c>
      <c r="F210" s="1" t="s">
        <v>196</v>
      </c>
      <c r="G210" s="1" t="s">
        <v>75</v>
      </c>
      <c r="H210" s="1" t="s">
        <v>181</v>
      </c>
      <c r="I210" s="2">
        <v>160</v>
      </c>
      <c r="J210" s="2">
        <f t="shared" si="36"/>
        <v>39.990000367164612</v>
      </c>
      <c r="K210" s="2">
        <f t="shared" si="31"/>
        <v>39.990000367164612</v>
      </c>
      <c r="L210" s="2">
        <f t="shared" si="32"/>
        <v>0</v>
      </c>
      <c r="N210" s="4">
        <v>3.720000028610229</v>
      </c>
      <c r="O210" s="5">
        <v>4051.08</v>
      </c>
      <c r="P210" s="6">
        <v>30.260000228881839</v>
      </c>
      <c r="Q210" s="5">
        <v>27082.7</v>
      </c>
      <c r="R210" s="7">
        <v>5.130000114440918</v>
      </c>
      <c r="S210" s="5">
        <v>2221.29</v>
      </c>
      <c r="T210" s="8">
        <v>0.87999999523162842</v>
      </c>
      <c r="U210" s="5">
        <v>114.4</v>
      </c>
      <c r="AL210" s="5" t="str">
        <f t="shared" si="33"/>
        <v/>
      </c>
      <c r="AN210" s="5" t="str">
        <f t="shared" si="34"/>
        <v/>
      </c>
      <c r="AP210" s="5" t="str">
        <f t="shared" si="35"/>
        <v/>
      </c>
      <c r="AS210" s="5">
        <f t="shared" si="37"/>
        <v>33469.47</v>
      </c>
      <c r="AT210" s="11">
        <f t="shared" si="38"/>
        <v>0.81728077780783248</v>
      </c>
      <c r="AU210" s="5">
        <f t="shared" si="39"/>
        <v>817.28077780783246</v>
      </c>
    </row>
    <row r="211" spans="1:47" x14ac:dyDescent="0.25">
      <c r="A211" s="1" t="s">
        <v>198</v>
      </c>
      <c r="B211" s="1" t="s">
        <v>96</v>
      </c>
      <c r="C211" s="1" t="s">
        <v>85</v>
      </c>
      <c r="D211" s="1" t="s">
        <v>97</v>
      </c>
      <c r="E211" s="1" t="s">
        <v>66</v>
      </c>
      <c r="F211" s="1" t="s">
        <v>196</v>
      </c>
      <c r="G211" s="1" t="s">
        <v>75</v>
      </c>
      <c r="H211" s="1" t="s">
        <v>181</v>
      </c>
      <c r="I211" s="2">
        <v>160</v>
      </c>
      <c r="J211" s="2">
        <f t="shared" si="36"/>
        <v>37.949999268651005</v>
      </c>
      <c r="K211" s="2">
        <f t="shared" si="31"/>
        <v>35.469999268651009</v>
      </c>
      <c r="L211" s="2">
        <f t="shared" si="32"/>
        <v>2.48</v>
      </c>
      <c r="N211" s="4">
        <v>14.02999973297119</v>
      </c>
      <c r="O211" s="5">
        <v>15278.669709205629</v>
      </c>
      <c r="P211" s="6">
        <v>21.229999542236332</v>
      </c>
      <c r="Q211" s="5">
        <v>19000.84959030151</v>
      </c>
      <c r="R211" s="7">
        <v>0.2099999934434891</v>
      </c>
      <c r="S211" s="5">
        <v>90.929997161030769</v>
      </c>
      <c r="AL211" s="5" t="str">
        <f t="shared" si="33"/>
        <v/>
      </c>
      <c r="AM211" s="3">
        <v>0.98</v>
      </c>
      <c r="AN211" s="5">
        <f t="shared" si="34"/>
        <v>3038</v>
      </c>
      <c r="AP211" s="5" t="str">
        <f t="shared" si="35"/>
        <v/>
      </c>
      <c r="AQ211" s="2">
        <v>1.5</v>
      </c>
      <c r="AS211" s="5">
        <f t="shared" si="37"/>
        <v>34370.449296668172</v>
      </c>
      <c r="AT211" s="11">
        <f t="shared" si="38"/>
        <v>0.83928151640242976</v>
      </c>
      <c r="AU211" s="5">
        <f t="shared" si="39"/>
        <v>839.2815164024297</v>
      </c>
    </row>
    <row r="212" spans="1:47" x14ac:dyDescent="0.25">
      <c r="A212" s="1" t="s">
        <v>199</v>
      </c>
      <c r="B212" s="1" t="s">
        <v>139</v>
      </c>
      <c r="C212" s="1" t="s">
        <v>140</v>
      </c>
      <c r="D212" s="1" t="s">
        <v>141</v>
      </c>
      <c r="E212" s="1" t="s">
        <v>91</v>
      </c>
      <c r="F212" s="1" t="s">
        <v>196</v>
      </c>
      <c r="G212" s="1" t="s">
        <v>75</v>
      </c>
      <c r="H212" s="1" t="s">
        <v>181</v>
      </c>
      <c r="I212" s="2">
        <v>80</v>
      </c>
      <c r="J212" s="2">
        <f t="shared" si="36"/>
        <v>5.9999998658895493E-2</v>
      </c>
      <c r="K212" s="2">
        <f t="shared" si="31"/>
        <v>5.9999998658895493E-2</v>
      </c>
      <c r="L212" s="2">
        <f t="shared" si="32"/>
        <v>0</v>
      </c>
      <c r="P212" s="6">
        <v>3.9999999105930328E-2</v>
      </c>
      <c r="Q212" s="5">
        <v>35.799999199807637</v>
      </c>
      <c r="R212" s="7">
        <v>1.9999999552965161E-2</v>
      </c>
      <c r="S212" s="5">
        <v>8.6599998064339161</v>
      </c>
      <c r="AL212" s="5" t="str">
        <f t="shared" si="33"/>
        <v/>
      </c>
      <c r="AN212" s="5" t="str">
        <f t="shared" si="34"/>
        <v/>
      </c>
      <c r="AP212" s="5" t="str">
        <f t="shared" si="35"/>
        <v/>
      </c>
      <c r="AS212" s="5">
        <f t="shared" si="37"/>
        <v>44.459999006241553</v>
      </c>
      <c r="AT212" s="11">
        <f t="shared" si="38"/>
        <v>1.0856551528648812E-3</v>
      </c>
      <c r="AU212" s="5">
        <f t="shared" si="39"/>
        <v>1.0856551528648812</v>
      </c>
    </row>
    <row r="213" spans="1:47" x14ac:dyDescent="0.25">
      <c r="A213" s="1" t="s">
        <v>199</v>
      </c>
      <c r="B213" s="1" t="s">
        <v>139</v>
      </c>
      <c r="C213" s="1" t="s">
        <v>140</v>
      </c>
      <c r="D213" s="1" t="s">
        <v>141</v>
      </c>
      <c r="E213" s="1" t="s">
        <v>92</v>
      </c>
      <c r="F213" s="1" t="s">
        <v>196</v>
      </c>
      <c r="G213" s="1" t="s">
        <v>75</v>
      </c>
      <c r="H213" s="1" t="s">
        <v>181</v>
      </c>
      <c r="I213" s="2">
        <v>80</v>
      </c>
      <c r="J213" s="2">
        <f t="shared" si="36"/>
        <v>6.9999998435378075E-2</v>
      </c>
      <c r="K213" s="2">
        <f t="shared" si="31"/>
        <v>6.9999998435378075E-2</v>
      </c>
      <c r="L213" s="2">
        <f t="shared" si="32"/>
        <v>0</v>
      </c>
      <c r="P213" s="6">
        <v>9.9999997764825821E-3</v>
      </c>
      <c r="Q213" s="5">
        <v>8.949999799951911</v>
      </c>
      <c r="R213" s="7">
        <v>5.9999998658895493E-2</v>
      </c>
      <c r="S213" s="5">
        <v>25.979999419301748</v>
      </c>
      <c r="AL213" s="5" t="str">
        <f t="shared" si="33"/>
        <v/>
      </c>
      <c r="AN213" s="5" t="str">
        <f t="shared" si="34"/>
        <v/>
      </c>
      <c r="AP213" s="5" t="str">
        <f t="shared" si="35"/>
        <v/>
      </c>
      <c r="AS213" s="5">
        <f t="shared" si="37"/>
        <v>34.929999219253659</v>
      </c>
      <c r="AT213" s="11">
        <f t="shared" si="38"/>
        <v>8.5294499526698841E-4</v>
      </c>
      <c r="AU213" s="5">
        <f t="shared" si="39"/>
        <v>0.85294499526698841</v>
      </c>
    </row>
    <row r="214" spans="1:47" x14ac:dyDescent="0.25">
      <c r="A214" s="1" t="s">
        <v>199</v>
      </c>
      <c r="B214" s="1" t="s">
        <v>139</v>
      </c>
      <c r="C214" s="1" t="s">
        <v>140</v>
      </c>
      <c r="D214" s="1" t="s">
        <v>141</v>
      </c>
      <c r="E214" s="1" t="s">
        <v>109</v>
      </c>
      <c r="F214" s="1" t="s">
        <v>196</v>
      </c>
      <c r="G214" s="1" t="s">
        <v>75</v>
      </c>
      <c r="H214" s="1" t="s">
        <v>181</v>
      </c>
      <c r="I214" s="2">
        <v>80</v>
      </c>
      <c r="J214" s="2">
        <f t="shared" si="36"/>
        <v>7.9999998211860657E-2</v>
      </c>
      <c r="K214" s="2">
        <f t="shared" si="31"/>
        <v>7.9999998211860657E-2</v>
      </c>
      <c r="L214" s="2">
        <f t="shared" si="32"/>
        <v>0</v>
      </c>
      <c r="N214" s="4">
        <v>3.9999999105930328E-2</v>
      </c>
      <c r="O214" s="5">
        <v>43.559999026358128</v>
      </c>
      <c r="P214" s="6">
        <v>3.9999999105930328E-2</v>
      </c>
      <c r="Q214" s="5">
        <v>35.799999199807637</v>
      </c>
      <c r="AL214" s="5" t="str">
        <f t="shared" si="33"/>
        <v/>
      </c>
      <c r="AN214" s="5" t="str">
        <f t="shared" si="34"/>
        <v/>
      </c>
      <c r="AP214" s="5" t="str">
        <f t="shared" si="35"/>
        <v/>
      </c>
      <c r="AS214" s="5">
        <f t="shared" si="37"/>
        <v>79.359998226165771</v>
      </c>
      <c r="AT214" s="11">
        <f t="shared" si="38"/>
        <v>1.9378675872999771E-3</v>
      </c>
      <c r="AU214" s="5">
        <f t="shared" si="39"/>
        <v>1.9378675872999771</v>
      </c>
    </row>
    <row r="215" spans="1:47" x14ac:dyDescent="0.25">
      <c r="A215" s="1" t="s">
        <v>199</v>
      </c>
      <c r="B215" s="1" t="s">
        <v>139</v>
      </c>
      <c r="C215" s="1" t="s">
        <v>140</v>
      </c>
      <c r="D215" s="1" t="s">
        <v>141</v>
      </c>
      <c r="E215" s="1" t="s">
        <v>93</v>
      </c>
      <c r="F215" s="1" t="s">
        <v>196</v>
      </c>
      <c r="G215" s="1" t="s">
        <v>75</v>
      </c>
      <c r="H215" s="1" t="s">
        <v>181</v>
      </c>
      <c r="I215" s="2">
        <v>80</v>
      </c>
      <c r="J215" s="2">
        <f t="shared" si="36"/>
        <v>38.950000304728746</v>
      </c>
      <c r="K215" s="2">
        <f t="shared" si="31"/>
        <v>38.950000304728746</v>
      </c>
      <c r="L215" s="2">
        <f t="shared" si="32"/>
        <v>0</v>
      </c>
      <c r="N215" s="4">
        <v>2.2099999785423279</v>
      </c>
      <c r="O215" s="5">
        <v>2406.6899766325951</v>
      </c>
      <c r="P215" s="6">
        <v>14.620000079274179</v>
      </c>
      <c r="Q215" s="5">
        <v>13084.900070950391</v>
      </c>
      <c r="R215" s="7">
        <v>14.040000457316641</v>
      </c>
      <c r="S215" s="5">
        <v>6079.3201980181038</v>
      </c>
      <c r="T215" s="8">
        <v>8.0799997895956039</v>
      </c>
      <c r="U215" s="5">
        <v>1050.399972647429</v>
      </c>
      <c r="AL215" s="5" t="str">
        <f t="shared" si="33"/>
        <v/>
      </c>
      <c r="AN215" s="5" t="str">
        <f t="shared" si="34"/>
        <v/>
      </c>
      <c r="AP215" s="5" t="str">
        <f t="shared" si="35"/>
        <v/>
      </c>
      <c r="AS215" s="5">
        <f t="shared" si="37"/>
        <v>22621.310218248516</v>
      </c>
      <c r="AT215" s="11">
        <f t="shared" si="38"/>
        <v>0.55238287341276737</v>
      </c>
      <c r="AU215" s="5">
        <f t="shared" si="39"/>
        <v>552.38287341276737</v>
      </c>
    </row>
    <row r="216" spans="1:47" x14ac:dyDescent="0.25">
      <c r="A216" s="1" t="s">
        <v>199</v>
      </c>
      <c r="B216" s="1" t="s">
        <v>139</v>
      </c>
      <c r="C216" s="1" t="s">
        <v>140</v>
      </c>
      <c r="D216" s="1" t="s">
        <v>141</v>
      </c>
      <c r="E216" s="1" t="s">
        <v>94</v>
      </c>
      <c r="F216" s="1" t="s">
        <v>196</v>
      </c>
      <c r="G216" s="1" t="s">
        <v>75</v>
      </c>
      <c r="H216" s="1" t="s">
        <v>181</v>
      </c>
      <c r="I216" s="2">
        <v>80</v>
      </c>
      <c r="J216" s="2">
        <f t="shared" si="36"/>
        <v>37.020000696182251</v>
      </c>
      <c r="K216" s="2">
        <f t="shared" si="31"/>
        <v>34.800000667572021</v>
      </c>
      <c r="L216" s="2">
        <f t="shared" si="32"/>
        <v>2.2200000286102299</v>
      </c>
      <c r="N216" s="4">
        <v>9.1000003814697266</v>
      </c>
      <c r="O216" s="5">
        <v>9909.9004154205322</v>
      </c>
      <c r="P216" s="6">
        <v>14.35000038146973</v>
      </c>
      <c r="Q216" s="5">
        <v>12843.250341415411</v>
      </c>
      <c r="R216" s="7">
        <v>8.5799999237060547</v>
      </c>
      <c r="S216" s="5">
        <v>3715.1399669647221</v>
      </c>
      <c r="T216" s="8">
        <v>2.7699999809265141</v>
      </c>
      <c r="U216" s="5">
        <v>360.09999752044678</v>
      </c>
      <c r="AL216" s="5" t="str">
        <f t="shared" si="33"/>
        <v/>
      </c>
      <c r="AM216" s="3">
        <v>0.75999999046325684</v>
      </c>
      <c r="AN216" s="5">
        <f t="shared" si="34"/>
        <v>2355.9999704360962</v>
      </c>
      <c r="AP216" s="5" t="str">
        <f t="shared" si="35"/>
        <v/>
      </c>
      <c r="AQ216" s="2">
        <v>1.4600000381469731</v>
      </c>
      <c r="AS216" s="5">
        <f t="shared" si="37"/>
        <v>26828.390721321113</v>
      </c>
      <c r="AT216" s="11">
        <f t="shared" si="38"/>
        <v>0.65511428881466471</v>
      </c>
      <c r="AU216" s="5">
        <f t="shared" si="39"/>
        <v>655.11428881466463</v>
      </c>
    </row>
    <row r="217" spans="1:47" x14ac:dyDescent="0.25">
      <c r="A217" s="1" t="s">
        <v>200</v>
      </c>
      <c r="B217" s="1" t="s">
        <v>96</v>
      </c>
      <c r="C217" s="1" t="s">
        <v>85</v>
      </c>
      <c r="D217" s="1" t="s">
        <v>97</v>
      </c>
      <c r="E217" s="1" t="s">
        <v>88</v>
      </c>
      <c r="F217" s="1" t="s">
        <v>196</v>
      </c>
      <c r="G217" s="1" t="s">
        <v>75</v>
      </c>
      <c r="H217" s="1" t="s">
        <v>181</v>
      </c>
      <c r="I217" s="2">
        <v>80</v>
      </c>
      <c r="J217" s="2">
        <f t="shared" si="36"/>
        <v>5.9999998658895493E-2</v>
      </c>
      <c r="K217" s="2">
        <f t="shared" si="31"/>
        <v>5.9999998658895493E-2</v>
      </c>
      <c r="L217" s="2">
        <f t="shared" si="32"/>
        <v>0</v>
      </c>
      <c r="N217" s="4">
        <v>1.9999999552965161E-2</v>
      </c>
      <c r="O217" s="5">
        <v>21.77999951317906</v>
      </c>
      <c r="P217" s="6">
        <v>3.9999999105930328E-2</v>
      </c>
      <c r="Q217" s="5">
        <v>35.799999199807637</v>
      </c>
      <c r="AL217" s="5" t="str">
        <f t="shared" si="33"/>
        <v/>
      </c>
      <c r="AN217" s="5" t="str">
        <f t="shared" si="34"/>
        <v/>
      </c>
      <c r="AP217" s="5" t="str">
        <f t="shared" si="35"/>
        <v/>
      </c>
      <c r="AS217" s="5">
        <f t="shared" si="37"/>
        <v>57.579998712986693</v>
      </c>
      <c r="AT217" s="11">
        <f t="shared" si="38"/>
        <v>1.4060284233459255E-3</v>
      </c>
      <c r="AU217" s="5">
        <f t="shared" si="39"/>
        <v>1.4060284233459255</v>
      </c>
    </row>
    <row r="218" spans="1:47" x14ac:dyDescent="0.25">
      <c r="A218" s="1" t="s">
        <v>200</v>
      </c>
      <c r="B218" s="1" t="s">
        <v>96</v>
      </c>
      <c r="C218" s="1" t="s">
        <v>85</v>
      </c>
      <c r="D218" s="1" t="s">
        <v>97</v>
      </c>
      <c r="E218" s="1" t="s">
        <v>66</v>
      </c>
      <c r="F218" s="1" t="s">
        <v>196</v>
      </c>
      <c r="G218" s="1" t="s">
        <v>75</v>
      </c>
      <c r="H218" s="1" t="s">
        <v>181</v>
      </c>
      <c r="I218" s="2">
        <v>80</v>
      </c>
      <c r="J218" s="2">
        <f t="shared" si="36"/>
        <v>5.9999998658895493E-2</v>
      </c>
      <c r="K218" s="2">
        <f t="shared" si="31"/>
        <v>5.9999998658895493E-2</v>
      </c>
      <c r="L218" s="2">
        <f t="shared" si="32"/>
        <v>0</v>
      </c>
      <c r="N218" s="4">
        <v>5.9999998658895493E-2</v>
      </c>
      <c r="O218" s="5">
        <v>65.339998539537191</v>
      </c>
      <c r="AL218" s="5" t="str">
        <f t="shared" si="33"/>
        <v/>
      </c>
      <c r="AN218" s="5" t="str">
        <f t="shared" si="34"/>
        <v/>
      </c>
      <c r="AP218" s="5" t="str">
        <f t="shared" si="35"/>
        <v/>
      </c>
      <c r="AS218" s="5">
        <f t="shared" si="37"/>
        <v>65.339998539537191</v>
      </c>
      <c r="AT218" s="11">
        <f t="shared" si="38"/>
        <v>1.5955174918621537E-3</v>
      </c>
      <c r="AU218" s="5">
        <f t="shared" si="39"/>
        <v>1.5955174918621537</v>
      </c>
    </row>
    <row r="219" spans="1:47" x14ac:dyDescent="0.25">
      <c r="A219" s="1" t="s">
        <v>200</v>
      </c>
      <c r="B219" s="1" t="s">
        <v>96</v>
      </c>
      <c r="C219" s="1" t="s">
        <v>85</v>
      </c>
      <c r="D219" s="1" t="s">
        <v>97</v>
      </c>
      <c r="E219" s="1" t="s">
        <v>91</v>
      </c>
      <c r="F219" s="1" t="s">
        <v>196</v>
      </c>
      <c r="G219" s="1" t="s">
        <v>75</v>
      </c>
      <c r="H219" s="1" t="s">
        <v>181</v>
      </c>
      <c r="I219" s="2">
        <v>80</v>
      </c>
      <c r="J219" s="2">
        <f t="shared" si="36"/>
        <v>37.659999178051947</v>
      </c>
      <c r="K219" s="2">
        <f t="shared" si="31"/>
        <v>35.439999178051949</v>
      </c>
      <c r="L219" s="2">
        <f t="shared" si="32"/>
        <v>2.2199999999999998</v>
      </c>
      <c r="N219" s="4">
        <v>5.7699999809265137</v>
      </c>
      <c r="O219" s="5">
        <v>6283.5299792289734</v>
      </c>
      <c r="P219" s="6">
        <v>22.379999160766602</v>
      </c>
      <c r="Q219" s="5">
        <v>20030.099248886108</v>
      </c>
      <c r="R219" s="7">
        <v>7.2100000381469727</v>
      </c>
      <c r="S219" s="5">
        <v>3121.9300165176392</v>
      </c>
      <c r="T219" s="8">
        <v>7.9999998211860657E-2</v>
      </c>
      <c r="U219" s="5">
        <v>10.399999767541891</v>
      </c>
      <c r="AL219" s="5" t="str">
        <f t="shared" si="33"/>
        <v/>
      </c>
      <c r="AM219" s="3">
        <v>0.73</v>
      </c>
      <c r="AN219" s="5">
        <f t="shared" si="34"/>
        <v>2263</v>
      </c>
      <c r="AP219" s="5" t="str">
        <f t="shared" si="35"/>
        <v/>
      </c>
      <c r="AQ219" s="2">
        <v>1.49</v>
      </c>
      <c r="AS219" s="5">
        <f t="shared" si="37"/>
        <v>29445.959244400263</v>
      </c>
      <c r="AT219" s="11">
        <f t="shared" si="38"/>
        <v>0.71903189607009554</v>
      </c>
      <c r="AU219" s="5">
        <f t="shared" si="39"/>
        <v>719.03189607009551</v>
      </c>
    </row>
    <row r="220" spans="1:47" x14ac:dyDescent="0.25">
      <c r="A220" s="1" t="s">
        <v>200</v>
      </c>
      <c r="B220" s="1" t="s">
        <v>96</v>
      </c>
      <c r="C220" s="1" t="s">
        <v>85</v>
      </c>
      <c r="D220" s="1" t="s">
        <v>97</v>
      </c>
      <c r="E220" s="1" t="s">
        <v>92</v>
      </c>
      <c r="F220" s="1" t="s">
        <v>196</v>
      </c>
      <c r="G220" s="1" t="s">
        <v>75</v>
      </c>
      <c r="H220" s="1" t="s">
        <v>181</v>
      </c>
      <c r="I220" s="2">
        <v>80</v>
      </c>
      <c r="J220" s="2">
        <f t="shared" si="36"/>
        <v>39.999999701976776</v>
      </c>
      <c r="K220" s="2">
        <f t="shared" si="31"/>
        <v>39.999999701976776</v>
      </c>
      <c r="L220" s="2">
        <f t="shared" si="32"/>
        <v>0</v>
      </c>
      <c r="N220" s="4">
        <v>0.68000000715255737</v>
      </c>
      <c r="O220" s="5">
        <v>740.5200000000001</v>
      </c>
      <c r="P220" s="6">
        <v>12.489999771118161</v>
      </c>
      <c r="Q220" s="5">
        <v>11178.55</v>
      </c>
      <c r="R220" s="7">
        <v>11.97000026702881</v>
      </c>
      <c r="S220" s="5">
        <v>5183.01</v>
      </c>
      <c r="T220" s="8">
        <v>14.85999965667725</v>
      </c>
      <c r="U220" s="5">
        <v>1931.8</v>
      </c>
      <c r="AL220" s="5" t="str">
        <f t="shared" si="33"/>
        <v/>
      </c>
      <c r="AN220" s="5" t="str">
        <f t="shared" si="34"/>
        <v/>
      </c>
      <c r="AP220" s="5" t="str">
        <f t="shared" si="35"/>
        <v/>
      </c>
      <c r="AS220" s="5">
        <f t="shared" si="37"/>
        <v>19033.88</v>
      </c>
      <c r="AT220" s="11">
        <f t="shared" si="38"/>
        <v>0.46478250928685</v>
      </c>
      <c r="AU220" s="5">
        <f t="shared" si="39"/>
        <v>464.78250928684997</v>
      </c>
    </row>
    <row r="221" spans="1:47" x14ac:dyDescent="0.25">
      <c r="A221" s="1" t="s">
        <v>200</v>
      </c>
      <c r="B221" s="1" t="s">
        <v>96</v>
      </c>
      <c r="C221" s="1" t="s">
        <v>85</v>
      </c>
      <c r="D221" s="1" t="s">
        <v>97</v>
      </c>
      <c r="E221" s="1" t="s">
        <v>82</v>
      </c>
      <c r="F221" s="1" t="s">
        <v>196</v>
      </c>
      <c r="G221" s="1" t="s">
        <v>75</v>
      </c>
      <c r="H221" s="1" t="s">
        <v>181</v>
      </c>
      <c r="I221" s="2">
        <v>80</v>
      </c>
      <c r="J221" s="2">
        <f t="shared" si="36"/>
        <v>9.0000003576278687E-2</v>
      </c>
      <c r="K221" s="2">
        <f t="shared" si="31"/>
        <v>9.0000003576278687E-2</v>
      </c>
      <c r="L221" s="2">
        <f t="shared" si="32"/>
        <v>0</v>
      </c>
      <c r="P221" s="6">
        <v>9.0000003576278687E-2</v>
      </c>
      <c r="Q221" s="5">
        <v>80.550003200769424</v>
      </c>
      <c r="AL221" s="5" t="str">
        <f t="shared" si="33"/>
        <v/>
      </c>
      <c r="AN221" s="5" t="str">
        <f t="shared" si="34"/>
        <v/>
      </c>
      <c r="AP221" s="5" t="str">
        <f t="shared" si="35"/>
        <v/>
      </c>
      <c r="AS221" s="5">
        <f t="shared" si="37"/>
        <v>80.550003200769424</v>
      </c>
      <c r="AT221" s="11">
        <f t="shared" si="38"/>
        <v>1.9669259557545497E-3</v>
      </c>
      <c r="AU221" s="5">
        <f t="shared" si="39"/>
        <v>1.9669259557545498</v>
      </c>
    </row>
    <row r="222" spans="1:47" x14ac:dyDescent="0.25">
      <c r="A222" s="1" t="s">
        <v>201</v>
      </c>
      <c r="B222" s="1" t="s">
        <v>156</v>
      </c>
      <c r="C222" s="1" t="s">
        <v>157</v>
      </c>
      <c r="D222" s="1" t="s">
        <v>108</v>
      </c>
      <c r="E222" s="1" t="s">
        <v>77</v>
      </c>
      <c r="F222" s="1" t="s">
        <v>202</v>
      </c>
      <c r="G222" s="1" t="s">
        <v>75</v>
      </c>
      <c r="H222" s="1" t="s">
        <v>181</v>
      </c>
      <c r="I222" s="2">
        <v>160</v>
      </c>
      <c r="J222" s="2">
        <f t="shared" si="36"/>
        <v>32.170000314712524</v>
      </c>
      <c r="K222" s="2">
        <f t="shared" si="31"/>
        <v>32.170000314712524</v>
      </c>
      <c r="L222" s="2">
        <f t="shared" si="32"/>
        <v>0</v>
      </c>
      <c r="P222" s="6">
        <v>18.520000457763668</v>
      </c>
      <c r="Q222" s="5">
        <v>16575.40040969849</v>
      </c>
      <c r="R222" s="7">
        <v>11.44999980926514</v>
      </c>
      <c r="S222" s="5">
        <v>4957.8499174118042</v>
      </c>
      <c r="T222" s="8">
        <v>2.2000000476837158</v>
      </c>
      <c r="U222" s="5">
        <v>286.00000619888311</v>
      </c>
      <c r="AL222" s="5" t="str">
        <f t="shared" si="33"/>
        <v/>
      </c>
      <c r="AN222" s="5" t="str">
        <f t="shared" si="34"/>
        <v/>
      </c>
      <c r="AP222" s="5" t="str">
        <f t="shared" si="35"/>
        <v/>
      </c>
      <c r="AS222" s="5">
        <f t="shared" si="37"/>
        <v>21819.250333309177</v>
      </c>
      <c r="AT222" s="11">
        <f t="shared" si="38"/>
        <v>0.53279761775704049</v>
      </c>
      <c r="AU222" s="5">
        <f t="shared" si="39"/>
        <v>532.79761775704048</v>
      </c>
    </row>
    <row r="223" spans="1:47" x14ac:dyDescent="0.25">
      <c r="A223" s="1" t="s">
        <v>201</v>
      </c>
      <c r="B223" s="1" t="s">
        <v>156</v>
      </c>
      <c r="C223" s="1" t="s">
        <v>157</v>
      </c>
      <c r="D223" s="1" t="s">
        <v>108</v>
      </c>
      <c r="E223" s="1" t="s">
        <v>79</v>
      </c>
      <c r="F223" s="1" t="s">
        <v>202</v>
      </c>
      <c r="G223" s="1" t="s">
        <v>75</v>
      </c>
      <c r="H223" s="1" t="s">
        <v>181</v>
      </c>
      <c r="I223" s="2">
        <v>160</v>
      </c>
      <c r="J223" s="2">
        <f t="shared" si="36"/>
        <v>34.330000400543213</v>
      </c>
      <c r="K223" s="2">
        <f t="shared" si="31"/>
        <v>34.330000400543213</v>
      </c>
      <c r="L223" s="2">
        <f t="shared" si="32"/>
        <v>0</v>
      </c>
      <c r="P223" s="6">
        <v>27.270000457763668</v>
      </c>
      <c r="Q223" s="5">
        <v>24406.65040969849</v>
      </c>
      <c r="R223" s="7">
        <v>4.3499999046325684</v>
      </c>
      <c r="S223" s="5">
        <v>1883.5499587059021</v>
      </c>
      <c r="T223" s="8">
        <v>2.7100000381469731</v>
      </c>
      <c r="U223" s="5">
        <v>352.30000495910639</v>
      </c>
      <c r="AL223" s="5" t="str">
        <f t="shared" si="33"/>
        <v/>
      </c>
      <c r="AN223" s="5" t="str">
        <f t="shared" si="34"/>
        <v/>
      </c>
      <c r="AP223" s="5" t="str">
        <f t="shared" si="35"/>
        <v/>
      </c>
      <c r="AS223" s="5">
        <f t="shared" si="37"/>
        <v>26642.500373363499</v>
      </c>
      <c r="AT223" s="11">
        <f t="shared" si="38"/>
        <v>0.65057508911518425</v>
      </c>
      <c r="AU223" s="5">
        <f t="shared" si="39"/>
        <v>650.57508911518426</v>
      </c>
    </row>
    <row r="224" spans="1:47" x14ac:dyDescent="0.25">
      <c r="A224" s="1" t="s">
        <v>201</v>
      </c>
      <c r="B224" s="1" t="s">
        <v>156</v>
      </c>
      <c r="C224" s="1" t="s">
        <v>157</v>
      </c>
      <c r="D224" s="1" t="s">
        <v>108</v>
      </c>
      <c r="E224" s="1" t="s">
        <v>80</v>
      </c>
      <c r="F224" s="1" t="s">
        <v>202</v>
      </c>
      <c r="G224" s="1" t="s">
        <v>75</v>
      </c>
      <c r="H224" s="1" t="s">
        <v>181</v>
      </c>
      <c r="I224" s="2">
        <v>160</v>
      </c>
      <c r="J224" s="2">
        <f t="shared" si="36"/>
        <v>35.75999927520752</v>
      </c>
      <c r="K224" s="2">
        <f t="shared" si="31"/>
        <v>35.75999927520752</v>
      </c>
      <c r="L224" s="2">
        <f t="shared" si="32"/>
        <v>0</v>
      </c>
      <c r="N224" s="4">
        <v>0.55000001192092896</v>
      </c>
      <c r="O224" s="5">
        <v>598.95001298189163</v>
      </c>
      <c r="P224" s="6">
        <v>28.629999160766602</v>
      </c>
      <c r="Q224" s="5">
        <v>25623.849248886108</v>
      </c>
      <c r="R224" s="7">
        <v>5.880000114440918</v>
      </c>
      <c r="S224" s="5">
        <v>2546.040049552917</v>
      </c>
      <c r="T224" s="8">
        <v>0.69999998807907104</v>
      </c>
      <c r="U224" s="5">
        <v>90.999998450279236</v>
      </c>
      <c r="AL224" s="5" t="str">
        <f t="shared" si="33"/>
        <v/>
      </c>
      <c r="AN224" s="5" t="str">
        <f t="shared" si="34"/>
        <v/>
      </c>
      <c r="AP224" s="5" t="str">
        <f t="shared" si="35"/>
        <v/>
      </c>
      <c r="AS224" s="5">
        <f t="shared" si="37"/>
        <v>28859.839309871197</v>
      </c>
      <c r="AT224" s="11">
        <f t="shared" si="38"/>
        <v>0.70471961218927548</v>
      </c>
      <c r="AU224" s="5">
        <f t="shared" si="39"/>
        <v>704.71961218927549</v>
      </c>
    </row>
    <row r="225" spans="1:47" x14ac:dyDescent="0.25">
      <c r="A225" s="1" t="s">
        <v>201</v>
      </c>
      <c r="B225" s="1" t="s">
        <v>156</v>
      </c>
      <c r="C225" s="1" t="s">
        <v>157</v>
      </c>
      <c r="D225" s="1" t="s">
        <v>108</v>
      </c>
      <c r="E225" s="1" t="s">
        <v>81</v>
      </c>
      <c r="F225" s="1" t="s">
        <v>202</v>
      </c>
      <c r="G225" s="1" t="s">
        <v>75</v>
      </c>
      <c r="H225" s="1" t="s">
        <v>181</v>
      </c>
      <c r="I225" s="2">
        <v>160</v>
      </c>
      <c r="J225" s="2">
        <f t="shared" si="36"/>
        <v>42.089998498558991</v>
      </c>
      <c r="K225" s="2">
        <f t="shared" si="31"/>
        <v>42.089998498558991</v>
      </c>
      <c r="L225" s="2">
        <f t="shared" si="32"/>
        <v>0</v>
      </c>
      <c r="N225" s="4">
        <v>0.44999998807907099</v>
      </c>
      <c r="O225" s="5">
        <v>490.04998701810842</v>
      </c>
      <c r="P225" s="6">
        <v>34.189998626708977</v>
      </c>
      <c r="Q225" s="5">
        <v>30600.048770904541</v>
      </c>
      <c r="R225" s="7">
        <v>7.369999885559082</v>
      </c>
      <c r="S225" s="5">
        <v>3191.209950447083</v>
      </c>
      <c r="T225" s="8">
        <v>7.9999998211860657E-2</v>
      </c>
      <c r="U225" s="5">
        <v>10.399999767541891</v>
      </c>
      <c r="AL225" s="5" t="str">
        <f t="shared" si="33"/>
        <v/>
      </c>
      <c r="AN225" s="5" t="str">
        <f t="shared" si="34"/>
        <v/>
      </c>
      <c r="AP225" s="5" t="str">
        <f t="shared" si="35"/>
        <v/>
      </c>
      <c r="AS225" s="5">
        <f t="shared" si="37"/>
        <v>34291.708708137274</v>
      </c>
      <c r="AT225" s="11">
        <f t="shared" si="38"/>
        <v>0.83735877399152281</v>
      </c>
      <c r="AU225" s="5">
        <f t="shared" si="39"/>
        <v>837.35877399152275</v>
      </c>
    </row>
    <row r="226" spans="1:47" x14ac:dyDescent="0.25">
      <c r="A226" s="1" t="s">
        <v>203</v>
      </c>
      <c r="B226" s="1" t="s">
        <v>156</v>
      </c>
      <c r="C226" s="1" t="s">
        <v>157</v>
      </c>
      <c r="D226" s="1" t="s">
        <v>108</v>
      </c>
      <c r="E226" s="1" t="s">
        <v>80</v>
      </c>
      <c r="F226" s="1" t="s">
        <v>202</v>
      </c>
      <c r="G226" s="1" t="s">
        <v>75</v>
      </c>
      <c r="H226" s="1" t="s">
        <v>181</v>
      </c>
      <c r="I226" s="2">
        <v>160</v>
      </c>
      <c r="J226" s="2">
        <f t="shared" si="36"/>
        <v>6.0000000521540642E-2</v>
      </c>
      <c r="K226" s="2">
        <f t="shared" si="31"/>
        <v>6.0000000521540642E-2</v>
      </c>
      <c r="L226" s="2">
        <f t="shared" si="32"/>
        <v>0</v>
      </c>
      <c r="P226" s="6">
        <v>5.000000074505806E-2</v>
      </c>
      <c r="Q226" s="5">
        <v>44.750000666826963</v>
      </c>
      <c r="R226" s="7">
        <v>9.9999997764825821E-3</v>
      </c>
      <c r="S226" s="5">
        <v>4.329999903216958</v>
      </c>
      <c r="AL226" s="5" t="str">
        <f t="shared" si="33"/>
        <v/>
      </c>
      <c r="AN226" s="5" t="str">
        <f t="shared" si="34"/>
        <v/>
      </c>
      <c r="AP226" s="5" t="str">
        <f t="shared" si="35"/>
        <v/>
      </c>
      <c r="AS226" s="5">
        <f t="shared" si="37"/>
        <v>49.080000570043921</v>
      </c>
      <c r="AT226" s="11">
        <f t="shared" si="38"/>
        <v>1.1984695616839571E-3</v>
      </c>
      <c r="AU226" s="5">
        <f t="shared" si="39"/>
        <v>1.1984695616839571</v>
      </c>
    </row>
    <row r="227" spans="1:47" x14ac:dyDescent="0.25">
      <c r="A227" s="1" t="s">
        <v>203</v>
      </c>
      <c r="B227" s="1" t="s">
        <v>156</v>
      </c>
      <c r="C227" s="1" t="s">
        <v>157</v>
      </c>
      <c r="D227" s="1" t="s">
        <v>108</v>
      </c>
      <c r="E227" s="1" t="s">
        <v>81</v>
      </c>
      <c r="F227" s="1" t="s">
        <v>202</v>
      </c>
      <c r="G227" s="1" t="s">
        <v>75</v>
      </c>
      <c r="H227" s="1" t="s">
        <v>181</v>
      </c>
      <c r="I227" s="2">
        <v>160</v>
      </c>
      <c r="J227" s="2">
        <f t="shared" si="36"/>
        <v>6.9999998435378075E-2</v>
      </c>
      <c r="K227" s="2">
        <f t="shared" si="31"/>
        <v>6.9999998435378075E-2</v>
      </c>
      <c r="L227" s="2">
        <f t="shared" si="32"/>
        <v>0</v>
      </c>
      <c r="N227" s="4">
        <v>9.9999997764825821E-3</v>
      </c>
      <c r="O227" s="5">
        <v>10.88999975658953</v>
      </c>
      <c r="P227" s="6">
        <v>3.9999999105930328E-2</v>
      </c>
      <c r="Q227" s="5">
        <v>35.799999199807637</v>
      </c>
      <c r="R227" s="7">
        <v>1.9999999552965161E-2</v>
      </c>
      <c r="S227" s="5">
        <v>8.6599998064339161</v>
      </c>
      <c r="AL227" s="5" t="str">
        <f t="shared" si="33"/>
        <v/>
      </c>
      <c r="AN227" s="5" t="str">
        <f t="shared" si="34"/>
        <v/>
      </c>
      <c r="AP227" s="5" t="str">
        <f t="shared" si="35"/>
        <v/>
      </c>
      <c r="AS227" s="5">
        <f t="shared" si="37"/>
        <v>55.349998762831085</v>
      </c>
      <c r="AT227" s="11">
        <f t="shared" si="38"/>
        <v>1.3515747348419069E-3</v>
      </c>
      <c r="AU227" s="5">
        <f t="shared" si="39"/>
        <v>1.3515747348419067</v>
      </c>
    </row>
    <row r="228" spans="1:47" x14ac:dyDescent="0.25">
      <c r="A228" s="1" t="s">
        <v>203</v>
      </c>
      <c r="B228" s="1" t="s">
        <v>156</v>
      </c>
      <c r="C228" s="1" t="s">
        <v>157</v>
      </c>
      <c r="D228" s="1" t="s">
        <v>108</v>
      </c>
      <c r="E228" s="1" t="s">
        <v>82</v>
      </c>
      <c r="F228" s="1" t="s">
        <v>202</v>
      </c>
      <c r="G228" s="1" t="s">
        <v>75</v>
      </c>
      <c r="H228" s="1" t="s">
        <v>181</v>
      </c>
      <c r="I228" s="2">
        <v>160</v>
      </c>
      <c r="J228" s="2">
        <f t="shared" si="36"/>
        <v>40.000001668930061</v>
      </c>
      <c r="K228" s="2">
        <f t="shared" si="31"/>
        <v>40.000001668930061</v>
      </c>
      <c r="L228" s="2">
        <f t="shared" si="32"/>
        <v>0</v>
      </c>
      <c r="N228" s="4">
        <v>4.0100002288818359</v>
      </c>
      <c r="O228" s="5">
        <v>4366.8899999999994</v>
      </c>
      <c r="P228" s="6">
        <v>32.060001373291023</v>
      </c>
      <c r="Q228" s="5">
        <v>28693.7</v>
      </c>
      <c r="R228" s="7">
        <v>3.9300000667572021</v>
      </c>
      <c r="S228" s="5">
        <v>1701.69</v>
      </c>
      <c r="AL228" s="5" t="str">
        <f t="shared" si="33"/>
        <v/>
      </c>
      <c r="AN228" s="5" t="str">
        <f t="shared" si="34"/>
        <v/>
      </c>
      <c r="AP228" s="5" t="str">
        <f t="shared" si="35"/>
        <v/>
      </c>
      <c r="AS228" s="5">
        <f t="shared" si="37"/>
        <v>34762.28</v>
      </c>
      <c r="AT228" s="11">
        <f t="shared" si="38"/>
        <v>0.84884951081608573</v>
      </c>
      <c r="AU228" s="5">
        <f t="shared" si="39"/>
        <v>848.84951081608574</v>
      </c>
    </row>
    <row r="229" spans="1:47" x14ac:dyDescent="0.25">
      <c r="A229" s="1" t="s">
        <v>203</v>
      </c>
      <c r="B229" s="1" t="s">
        <v>156</v>
      </c>
      <c r="C229" s="1" t="s">
        <v>157</v>
      </c>
      <c r="D229" s="1" t="s">
        <v>108</v>
      </c>
      <c r="E229" s="1" t="s">
        <v>99</v>
      </c>
      <c r="F229" s="1" t="s">
        <v>202</v>
      </c>
      <c r="G229" s="1" t="s">
        <v>75</v>
      </c>
      <c r="H229" s="1" t="s">
        <v>181</v>
      </c>
      <c r="I229" s="2">
        <v>160</v>
      </c>
      <c r="J229" s="2">
        <f t="shared" si="36"/>
        <v>34.679999113082886</v>
      </c>
      <c r="K229" s="2">
        <f t="shared" si="31"/>
        <v>34.679999113082886</v>
      </c>
      <c r="L229" s="2">
        <f t="shared" si="32"/>
        <v>0</v>
      </c>
      <c r="N229" s="4">
        <v>2.7599999904632568</v>
      </c>
      <c r="O229" s="5">
        <v>3005.6399896144871</v>
      </c>
      <c r="P229" s="6">
        <v>25.45999908447266</v>
      </c>
      <c r="Q229" s="5">
        <v>22786.699180603031</v>
      </c>
      <c r="R229" s="7">
        <v>6.4600000381469727</v>
      </c>
      <c r="S229" s="5">
        <v>2797.1800165176392</v>
      </c>
      <c r="AL229" s="5" t="str">
        <f t="shared" si="33"/>
        <v/>
      </c>
      <c r="AN229" s="5" t="str">
        <f t="shared" si="34"/>
        <v/>
      </c>
      <c r="AP229" s="5" t="str">
        <f t="shared" si="35"/>
        <v/>
      </c>
      <c r="AS229" s="5">
        <f t="shared" si="37"/>
        <v>28589.519186735157</v>
      </c>
      <c r="AT229" s="11">
        <f t="shared" si="38"/>
        <v>0.69811874756567283</v>
      </c>
      <c r="AU229" s="5">
        <f t="shared" si="39"/>
        <v>698.11874756567283</v>
      </c>
    </row>
    <row r="230" spans="1:47" x14ac:dyDescent="0.25">
      <c r="A230" s="1" t="s">
        <v>203</v>
      </c>
      <c r="B230" s="1" t="s">
        <v>156</v>
      </c>
      <c r="C230" s="1" t="s">
        <v>157</v>
      </c>
      <c r="D230" s="1" t="s">
        <v>108</v>
      </c>
      <c r="E230" s="1" t="s">
        <v>100</v>
      </c>
      <c r="F230" s="1" t="s">
        <v>202</v>
      </c>
      <c r="G230" s="1" t="s">
        <v>75</v>
      </c>
      <c r="H230" s="1" t="s">
        <v>181</v>
      </c>
      <c r="I230" s="2">
        <v>160</v>
      </c>
      <c r="J230" s="2">
        <f t="shared" si="36"/>
        <v>33.570000171661377</v>
      </c>
      <c r="K230" s="2">
        <f t="shared" si="31"/>
        <v>33.570000171661377</v>
      </c>
      <c r="L230" s="2">
        <f t="shared" si="32"/>
        <v>0</v>
      </c>
      <c r="N230" s="4">
        <v>3.0799999237060551</v>
      </c>
      <c r="O230" s="5">
        <v>3354.119916915894</v>
      </c>
      <c r="P230" s="6">
        <v>25.770000457763668</v>
      </c>
      <c r="Q230" s="5">
        <v>23064.15040969849</v>
      </c>
      <c r="R230" s="7">
        <v>4.7199997901916504</v>
      </c>
      <c r="S230" s="5">
        <v>2043.7599091529851</v>
      </c>
      <c r="AL230" s="5" t="str">
        <f t="shared" si="33"/>
        <v/>
      </c>
      <c r="AN230" s="5" t="str">
        <f t="shared" si="34"/>
        <v/>
      </c>
      <c r="AP230" s="5" t="str">
        <f t="shared" si="35"/>
        <v/>
      </c>
      <c r="AS230" s="5">
        <f t="shared" si="37"/>
        <v>28462.030235767368</v>
      </c>
      <c r="AT230" s="11">
        <f t="shared" si="38"/>
        <v>0.69500563376348656</v>
      </c>
      <c r="AU230" s="5">
        <f t="shared" si="39"/>
        <v>695.00563376348657</v>
      </c>
    </row>
    <row r="231" spans="1:47" x14ac:dyDescent="0.25">
      <c r="A231" s="1" t="s">
        <v>203</v>
      </c>
      <c r="B231" s="1" t="s">
        <v>156</v>
      </c>
      <c r="C231" s="1" t="s">
        <v>157</v>
      </c>
      <c r="D231" s="1" t="s">
        <v>108</v>
      </c>
      <c r="E231" s="1" t="s">
        <v>109</v>
      </c>
      <c r="F231" s="1" t="s">
        <v>202</v>
      </c>
      <c r="G231" s="1" t="s">
        <v>75</v>
      </c>
      <c r="H231" s="1" t="s">
        <v>181</v>
      </c>
      <c r="I231" s="2">
        <v>160</v>
      </c>
      <c r="J231" s="2">
        <f t="shared" si="36"/>
        <v>39.999999344348907</v>
      </c>
      <c r="K231" s="2">
        <f t="shared" si="31"/>
        <v>39.999999344348907</v>
      </c>
      <c r="L231" s="2">
        <f t="shared" si="32"/>
        <v>0</v>
      </c>
      <c r="N231" s="4">
        <v>15.80000019073486</v>
      </c>
      <c r="O231" s="5">
        <v>17206.2</v>
      </c>
      <c r="P231" s="6">
        <v>23.379999160766602</v>
      </c>
      <c r="Q231" s="5">
        <v>20925.099999999999</v>
      </c>
      <c r="R231" s="7">
        <v>0.81999999284744263</v>
      </c>
      <c r="S231" s="5">
        <v>355.06</v>
      </c>
      <c r="AL231" s="5" t="str">
        <f t="shared" si="33"/>
        <v/>
      </c>
      <c r="AN231" s="5" t="str">
        <f t="shared" si="34"/>
        <v/>
      </c>
      <c r="AP231" s="5" t="str">
        <f t="shared" si="35"/>
        <v/>
      </c>
      <c r="AS231" s="5">
        <f t="shared" si="37"/>
        <v>38486.36</v>
      </c>
      <c r="AT231" s="11">
        <f t="shared" si="38"/>
        <v>0.9397866842765138</v>
      </c>
      <c r="AU231" s="5">
        <f t="shared" si="39"/>
        <v>939.78668427651382</v>
      </c>
    </row>
    <row r="232" spans="1:47" x14ac:dyDescent="0.25">
      <c r="A232" s="1" t="s">
        <v>204</v>
      </c>
      <c r="B232" s="1" t="s">
        <v>159</v>
      </c>
      <c r="C232" s="1" t="s">
        <v>160</v>
      </c>
      <c r="D232" s="1" t="s">
        <v>108</v>
      </c>
      <c r="E232" s="1" t="s">
        <v>62</v>
      </c>
      <c r="F232" s="1" t="s">
        <v>202</v>
      </c>
      <c r="G232" s="1" t="s">
        <v>75</v>
      </c>
      <c r="H232" s="1" t="s">
        <v>181</v>
      </c>
      <c r="I232" s="2">
        <v>160</v>
      </c>
      <c r="J232" s="2">
        <f t="shared" si="36"/>
        <v>33.120000019669533</v>
      </c>
      <c r="K232" s="2">
        <f t="shared" ref="K232:K304" si="40">SUM(N232,P232,R232,T232,V232,X232,Z232,AB232,AE232,AG232,AI232,AV232,AX232,AZ232,BB232,BD232)</f>
        <v>32.860000029206276</v>
      </c>
      <c r="L232" s="2">
        <f t="shared" ref="L232:L304" si="41">SUM(M232,AD232,AK232,AM232,AO232,AQ232,AR232)</f>
        <v>0.25999999046325678</v>
      </c>
      <c r="N232" s="4">
        <v>0.14000000059604639</v>
      </c>
      <c r="O232" s="5">
        <v>152.46000064909461</v>
      </c>
      <c r="P232" s="6">
        <v>24.340000152587891</v>
      </c>
      <c r="Q232" s="5">
        <v>21784.300136566158</v>
      </c>
      <c r="R232" s="7">
        <v>1.799999952316284</v>
      </c>
      <c r="S232" s="5">
        <v>779.39997935295105</v>
      </c>
      <c r="T232" s="8">
        <v>6.5799999237060547</v>
      </c>
      <c r="U232" s="5">
        <v>855.39999008178711</v>
      </c>
      <c r="AL232" s="5" t="str">
        <f t="shared" ref="AL232:AL304" si="42">IF(AK232&gt;0,AK232*$AL$1,"")</f>
        <v/>
      </c>
      <c r="AN232" s="5" t="str">
        <f t="shared" ref="AN232:AN304" si="43">IF(AM232&gt;0,AM232*$AN$1,"")</f>
        <v/>
      </c>
      <c r="AP232" s="5" t="str">
        <f t="shared" ref="AP232:AP304" si="44">IF(AO232&gt;0,AO232*$AP$1,"")</f>
        <v/>
      </c>
      <c r="AR232" s="2">
        <v>0.25999999046325678</v>
      </c>
      <c r="AS232" s="5">
        <f t="shared" si="37"/>
        <v>23571.560106649991</v>
      </c>
      <c r="AT232" s="11">
        <f t="shared" si="38"/>
        <v>0.57558673555652295</v>
      </c>
      <c r="AU232" s="5">
        <f t="shared" si="39"/>
        <v>575.58673555652297</v>
      </c>
    </row>
    <row r="233" spans="1:47" x14ac:dyDescent="0.25">
      <c r="A233" s="1" t="s">
        <v>204</v>
      </c>
      <c r="B233" s="1" t="s">
        <v>159</v>
      </c>
      <c r="C233" s="1" t="s">
        <v>160</v>
      </c>
      <c r="D233" s="1" t="s">
        <v>108</v>
      </c>
      <c r="E233" s="1" t="s">
        <v>87</v>
      </c>
      <c r="F233" s="1" t="s">
        <v>202</v>
      </c>
      <c r="G233" s="1" t="s">
        <v>75</v>
      </c>
      <c r="H233" s="1" t="s">
        <v>181</v>
      </c>
      <c r="I233" s="2">
        <v>160</v>
      </c>
      <c r="J233" s="2">
        <f t="shared" ref="J233:J283" si="45">SUM(K233:L233)</f>
        <v>26.670000076293938</v>
      </c>
      <c r="K233" s="2">
        <f t="shared" si="40"/>
        <v>26.670000076293938</v>
      </c>
      <c r="L233" s="2">
        <f t="shared" si="41"/>
        <v>0</v>
      </c>
      <c r="P233" s="6">
        <v>16.39999961853027</v>
      </c>
      <c r="Q233" s="5">
        <v>14677.999658584589</v>
      </c>
      <c r="R233" s="7">
        <v>10.27000045776367</v>
      </c>
      <c r="S233" s="5">
        <v>4446.9101982116699</v>
      </c>
      <c r="AL233" s="5" t="str">
        <f t="shared" si="42"/>
        <v/>
      </c>
      <c r="AN233" s="5" t="str">
        <f t="shared" si="43"/>
        <v/>
      </c>
      <c r="AP233" s="5" t="str">
        <f t="shared" si="44"/>
        <v/>
      </c>
      <c r="AS233" s="5">
        <f t="shared" si="37"/>
        <v>19124.909856796257</v>
      </c>
      <c r="AT233" s="11">
        <f t="shared" si="38"/>
        <v>0.46700533959059187</v>
      </c>
      <c r="AU233" s="5">
        <f t="shared" si="39"/>
        <v>467.00533959059186</v>
      </c>
    </row>
    <row r="234" spans="1:47" x14ac:dyDescent="0.25">
      <c r="A234" s="1" t="s">
        <v>204</v>
      </c>
      <c r="B234" s="1" t="s">
        <v>159</v>
      </c>
      <c r="C234" s="1" t="s">
        <v>160</v>
      </c>
      <c r="D234" s="1" t="s">
        <v>108</v>
      </c>
      <c r="E234" s="1" t="s">
        <v>77</v>
      </c>
      <c r="F234" s="1" t="s">
        <v>202</v>
      </c>
      <c r="G234" s="1" t="s">
        <v>75</v>
      </c>
      <c r="H234" s="1" t="s">
        <v>181</v>
      </c>
      <c r="I234" s="2">
        <v>160</v>
      </c>
      <c r="J234" s="2">
        <f t="shared" si="45"/>
        <v>5.000000074505806E-2</v>
      </c>
      <c r="K234" s="2">
        <f t="shared" si="40"/>
        <v>5.000000074505806E-2</v>
      </c>
      <c r="L234" s="2">
        <f t="shared" si="41"/>
        <v>0</v>
      </c>
      <c r="P234" s="6">
        <v>5.000000074505806E-2</v>
      </c>
      <c r="Q234" s="5">
        <v>44.750000666826963</v>
      </c>
      <c r="AL234" s="5" t="str">
        <f t="shared" si="42"/>
        <v/>
      </c>
      <c r="AN234" s="5" t="str">
        <f t="shared" si="43"/>
        <v/>
      </c>
      <c r="AP234" s="5" t="str">
        <f t="shared" si="44"/>
        <v/>
      </c>
      <c r="AS234" s="5">
        <f t="shared" si="37"/>
        <v>44.750000666826963</v>
      </c>
      <c r="AT234" s="11">
        <f t="shared" si="38"/>
        <v>1.092736614947454E-3</v>
      </c>
      <c r="AU234" s="5">
        <f t="shared" si="39"/>
        <v>1.092736614947454</v>
      </c>
    </row>
    <row r="235" spans="1:47" x14ac:dyDescent="0.25">
      <c r="A235" s="1" t="s">
        <v>204</v>
      </c>
      <c r="B235" s="1" t="s">
        <v>159</v>
      </c>
      <c r="C235" s="1" t="s">
        <v>160</v>
      </c>
      <c r="D235" s="1" t="s">
        <v>108</v>
      </c>
      <c r="E235" s="1" t="s">
        <v>81</v>
      </c>
      <c r="F235" s="1" t="s">
        <v>202</v>
      </c>
      <c r="G235" s="1" t="s">
        <v>75</v>
      </c>
      <c r="H235" s="1" t="s">
        <v>181</v>
      </c>
      <c r="I235" s="2">
        <v>160</v>
      </c>
      <c r="J235" s="2">
        <f t="shared" si="45"/>
        <v>9.9999997764825821E-2</v>
      </c>
      <c r="K235" s="2">
        <f t="shared" si="40"/>
        <v>9.9999997764825821E-2</v>
      </c>
      <c r="L235" s="2">
        <f t="shared" si="41"/>
        <v>0</v>
      </c>
      <c r="N235" s="4">
        <v>1.9999999552965161E-2</v>
      </c>
      <c r="O235" s="5">
        <v>21.77999951317906</v>
      </c>
      <c r="P235" s="6">
        <v>7.9999998211860657E-2</v>
      </c>
      <c r="Q235" s="5">
        <v>71.599998399615288</v>
      </c>
      <c r="AL235" s="5" t="str">
        <f t="shared" si="42"/>
        <v/>
      </c>
      <c r="AN235" s="5" t="str">
        <f t="shared" si="43"/>
        <v/>
      </c>
      <c r="AP235" s="5" t="str">
        <f t="shared" si="44"/>
        <v/>
      </c>
      <c r="AS235" s="5">
        <f t="shared" si="37"/>
        <v>93.379997912794352</v>
      </c>
      <c r="AT235" s="11">
        <f t="shared" si="38"/>
        <v>2.2802176827378009E-3</v>
      </c>
      <c r="AU235" s="5">
        <f t="shared" si="39"/>
        <v>2.2802176827378009</v>
      </c>
    </row>
    <row r="236" spans="1:47" x14ac:dyDescent="0.25">
      <c r="A236" s="1" t="s">
        <v>204</v>
      </c>
      <c r="B236" s="1" t="s">
        <v>159</v>
      </c>
      <c r="C236" s="1" t="s">
        <v>160</v>
      </c>
      <c r="D236" s="1" t="s">
        <v>108</v>
      </c>
      <c r="E236" s="1" t="s">
        <v>88</v>
      </c>
      <c r="F236" s="1" t="s">
        <v>202</v>
      </c>
      <c r="G236" s="1" t="s">
        <v>75</v>
      </c>
      <c r="H236" s="1" t="s">
        <v>181</v>
      </c>
      <c r="I236" s="2">
        <v>160</v>
      </c>
      <c r="J236" s="2">
        <f t="shared" si="45"/>
        <v>39.889998197555542</v>
      </c>
      <c r="K236" s="2">
        <f t="shared" si="40"/>
        <v>39.889998197555542</v>
      </c>
      <c r="L236" s="2">
        <f t="shared" si="41"/>
        <v>0</v>
      </c>
      <c r="N236" s="4">
        <v>0.25999999046325678</v>
      </c>
      <c r="O236" s="5">
        <v>283.13998961448669</v>
      </c>
      <c r="P236" s="6">
        <v>34.509998321533203</v>
      </c>
      <c r="Q236" s="5">
        <v>30886.44849777222</v>
      </c>
      <c r="R236" s="7">
        <v>5.119999885559082</v>
      </c>
      <c r="S236" s="5">
        <v>2216.959950447083</v>
      </c>
      <c r="AL236" s="5" t="str">
        <f t="shared" si="42"/>
        <v/>
      </c>
      <c r="AN236" s="5" t="str">
        <f t="shared" si="43"/>
        <v/>
      </c>
      <c r="AP236" s="5" t="str">
        <f t="shared" si="44"/>
        <v/>
      </c>
      <c r="AS236" s="5">
        <f t="shared" si="37"/>
        <v>33386.548437833793</v>
      </c>
      <c r="AT236" s="11">
        <f t="shared" si="38"/>
        <v>0.8152559414771634</v>
      </c>
      <c r="AU236" s="5">
        <f t="shared" si="39"/>
        <v>815.25594147716345</v>
      </c>
    </row>
    <row r="237" spans="1:47" x14ac:dyDescent="0.25">
      <c r="A237" s="1" t="s">
        <v>204</v>
      </c>
      <c r="B237" s="1" t="s">
        <v>159</v>
      </c>
      <c r="C237" s="1" t="s">
        <v>160</v>
      </c>
      <c r="D237" s="1" t="s">
        <v>108</v>
      </c>
      <c r="E237" s="1" t="s">
        <v>66</v>
      </c>
      <c r="F237" s="1" t="s">
        <v>202</v>
      </c>
      <c r="G237" s="1" t="s">
        <v>75</v>
      </c>
      <c r="H237" s="1" t="s">
        <v>181</v>
      </c>
      <c r="I237" s="2">
        <v>160</v>
      </c>
      <c r="J237" s="2">
        <f t="shared" si="45"/>
        <v>39.999998509883881</v>
      </c>
      <c r="K237" s="2">
        <f t="shared" si="40"/>
        <v>39.319998502731323</v>
      </c>
      <c r="L237" s="2">
        <f t="shared" si="41"/>
        <v>0.68000000715255737</v>
      </c>
      <c r="N237" s="4">
        <v>4.8400001525878906</v>
      </c>
      <c r="O237" s="5">
        <v>5270.76</v>
      </c>
      <c r="P237" s="6">
        <v>32.759998321533203</v>
      </c>
      <c r="Q237" s="5">
        <v>29320.2</v>
      </c>
      <c r="R237" s="7">
        <v>1.720000028610229</v>
      </c>
      <c r="S237" s="5">
        <v>744.76</v>
      </c>
      <c r="AL237" s="5" t="str">
        <f t="shared" si="42"/>
        <v/>
      </c>
      <c r="AN237" s="5" t="str">
        <f t="shared" si="43"/>
        <v/>
      </c>
      <c r="AP237" s="5" t="str">
        <f t="shared" si="44"/>
        <v/>
      </c>
      <c r="AR237" s="2">
        <v>0.68000000715255737</v>
      </c>
      <c r="AS237" s="5">
        <f t="shared" si="37"/>
        <v>35335.72</v>
      </c>
      <c r="AT237" s="11">
        <f t="shared" si="38"/>
        <v>0.86285216724375324</v>
      </c>
      <c r="AU237" s="5">
        <f t="shared" si="39"/>
        <v>862.85216724375323</v>
      </c>
    </row>
    <row r="238" spans="1:47" x14ac:dyDescent="0.25">
      <c r="A238" s="1" t="s">
        <v>205</v>
      </c>
      <c r="B238" s="1" t="s">
        <v>159</v>
      </c>
      <c r="C238" s="1" t="s">
        <v>160</v>
      </c>
      <c r="D238" s="1" t="s">
        <v>108</v>
      </c>
      <c r="E238" s="1" t="s">
        <v>88</v>
      </c>
      <c r="F238" s="1" t="s">
        <v>202</v>
      </c>
      <c r="G238" s="1" t="s">
        <v>75</v>
      </c>
      <c r="H238" s="1" t="s">
        <v>181</v>
      </c>
      <c r="I238" s="2">
        <v>160</v>
      </c>
      <c r="J238" s="2">
        <f t="shared" si="45"/>
        <v>5.9999998658895493E-2</v>
      </c>
      <c r="K238" s="2">
        <f t="shared" si="40"/>
        <v>5.9999998658895493E-2</v>
      </c>
      <c r="L238" s="2">
        <f t="shared" si="41"/>
        <v>0</v>
      </c>
      <c r="P238" s="6">
        <v>5.9999998658895493E-2</v>
      </c>
      <c r="Q238" s="5">
        <v>53.699998799711473</v>
      </c>
      <c r="AL238" s="5" t="str">
        <f t="shared" si="42"/>
        <v/>
      </c>
      <c r="AN238" s="5" t="str">
        <f t="shared" si="43"/>
        <v/>
      </c>
      <c r="AP238" s="5" t="str">
        <f t="shared" si="44"/>
        <v/>
      </c>
      <c r="AS238" s="5">
        <f t="shared" si="37"/>
        <v>53.699998799711473</v>
      </c>
      <c r="AT238" s="11">
        <f t="shared" si="38"/>
        <v>1.3112838890878124E-3</v>
      </c>
      <c r="AU238" s="5">
        <f t="shared" si="39"/>
        <v>1.3112838890878125</v>
      </c>
    </row>
    <row r="239" spans="1:47" x14ac:dyDescent="0.25">
      <c r="A239" s="1" t="s">
        <v>205</v>
      </c>
      <c r="B239" s="1" t="s">
        <v>159</v>
      </c>
      <c r="C239" s="1" t="s">
        <v>160</v>
      </c>
      <c r="D239" s="1" t="s">
        <v>108</v>
      </c>
      <c r="E239" s="1" t="s">
        <v>66</v>
      </c>
      <c r="F239" s="1" t="s">
        <v>202</v>
      </c>
      <c r="G239" s="1" t="s">
        <v>75</v>
      </c>
      <c r="H239" s="1" t="s">
        <v>181</v>
      </c>
      <c r="I239" s="2">
        <v>160</v>
      </c>
      <c r="J239" s="2">
        <f t="shared" si="45"/>
        <v>6.9999998435378075E-2</v>
      </c>
      <c r="K239" s="2">
        <f t="shared" si="40"/>
        <v>6.9999998435378075E-2</v>
      </c>
      <c r="L239" s="2">
        <f t="shared" si="41"/>
        <v>0</v>
      </c>
      <c r="N239" s="4">
        <v>9.9999997764825821E-3</v>
      </c>
      <c r="O239" s="5">
        <v>10.88999975658953</v>
      </c>
      <c r="P239" s="6">
        <v>5.9999998658895493E-2</v>
      </c>
      <c r="Q239" s="5">
        <v>53.699998799711473</v>
      </c>
      <c r="AL239" s="5" t="str">
        <f t="shared" si="42"/>
        <v/>
      </c>
      <c r="AN239" s="5" t="str">
        <f t="shared" si="43"/>
        <v/>
      </c>
      <c r="AP239" s="5" t="str">
        <f t="shared" si="44"/>
        <v/>
      </c>
      <c r="AS239" s="5">
        <f t="shared" si="37"/>
        <v>64.589998556300998</v>
      </c>
      <c r="AT239" s="11">
        <f t="shared" si="38"/>
        <v>1.5772034710648379E-3</v>
      </c>
      <c r="AU239" s="5">
        <f t="shared" si="39"/>
        <v>1.5772034710648377</v>
      </c>
    </row>
    <row r="240" spans="1:47" x14ac:dyDescent="0.25">
      <c r="A240" s="1" t="s">
        <v>205</v>
      </c>
      <c r="B240" s="1" t="s">
        <v>159</v>
      </c>
      <c r="C240" s="1" t="s">
        <v>160</v>
      </c>
      <c r="D240" s="1" t="s">
        <v>108</v>
      </c>
      <c r="E240" s="1" t="s">
        <v>91</v>
      </c>
      <c r="F240" s="1" t="s">
        <v>202</v>
      </c>
      <c r="G240" s="1" t="s">
        <v>75</v>
      </c>
      <c r="H240" s="1" t="s">
        <v>181</v>
      </c>
      <c r="I240" s="2">
        <v>160</v>
      </c>
      <c r="J240" s="2">
        <f t="shared" si="45"/>
        <v>39.649999141693122</v>
      </c>
      <c r="K240" s="2">
        <f t="shared" si="40"/>
        <v>39.649999141693122</v>
      </c>
      <c r="L240" s="2">
        <f t="shared" si="41"/>
        <v>0</v>
      </c>
      <c r="N240" s="4">
        <v>6.440000057220459</v>
      </c>
      <c r="O240" s="5">
        <v>7013.1600623130798</v>
      </c>
      <c r="P240" s="6">
        <v>33.209999084472663</v>
      </c>
      <c r="Q240" s="5">
        <v>29722.949180603031</v>
      </c>
      <c r="AL240" s="5" t="str">
        <f t="shared" si="42"/>
        <v/>
      </c>
      <c r="AN240" s="5" t="str">
        <f t="shared" si="43"/>
        <v/>
      </c>
      <c r="AP240" s="5" t="str">
        <f t="shared" si="44"/>
        <v/>
      </c>
      <c r="AS240" s="5">
        <f t="shared" si="37"/>
        <v>36736.109242916107</v>
      </c>
      <c r="AT240" s="11">
        <f t="shared" si="38"/>
        <v>0.89704784496689016</v>
      </c>
      <c r="AU240" s="5">
        <f t="shared" si="39"/>
        <v>897.04784496689012</v>
      </c>
    </row>
    <row r="241" spans="1:47" x14ac:dyDescent="0.25">
      <c r="A241" s="1" t="s">
        <v>205</v>
      </c>
      <c r="B241" s="1" t="s">
        <v>159</v>
      </c>
      <c r="C241" s="1" t="s">
        <v>160</v>
      </c>
      <c r="D241" s="1" t="s">
        <v>108</v>
      </c>
      <c r="E241" s="1" t="s">
        <v>92</v>
      </c>
      <c r="F241" s="1" t="s">
        <v>202</v>
      </c>
      <c r="G241" s="1" t="s">
        <v>75</v>
      </c>
      <c r="H241" s="1" t="s">
        <v>181</v>
      </c>
      <c r="I241" s="2">
        <v>160</v>
      </c>
      <c r="J241" s="2">
        <f t="shared" si="45"/>
        <v>38.12999826669693</v>
      </c>
      <c r="K241" s="2">
        <f t="shared" si="40"/>
        <v>38.12999826669693</v>
      </c>
      <c r="L241" s="2">
        <f t="shared" si="41"/>
        <v>0</v>
      </c>
      <c r="N241" s="4">
        <v>3.9000000953674321</v>
      </c>
      <c r="O241" s="5">
        <v>4247.1001038551331</v>
      </c>
      <c r="P241" s="6">
        <v>33.419998168945313</v>
      </c>
      <c r="Q241" s="5">
        <v>29910.898361206051</v>
      </c>
      <c r="R241" s="7">
        <v>0.81000000238418579</v>
      </c>
      <c r="S241" s="5">
        <v>350.73000103235239</v>
      </c>
      <c r="AL241" s="5" t="str">
        <f t="shared" si="42"/>
        <v/>
      </c>
      <c r="AN241" s="5" t="str">
        <f t="shared" si="43"/>
        <v/>
      </c>
      <c r="AP241" s="5" t="str">
        <f t="shared" si="44"/>
        <v/>
      </c>
      <c r="AS241" s="5">
        <f t="shared" si="37"/>
        <v>34508.72846609354</v>
      </c>
      <c r="AT241" s="11">
        <f t="shared" si="38"/>
        <v>0.84265811325749174</v>
      </c>
      <c r="AU241" s="5">
        <f t="shared" si="39"/>
        <v>842.65811325749166</v>
      </c>
    </row>
    <row r="242" spans="1:47" x14ac:dyDescent="0.25">
      <c r="A242" s="1" t="s">
        <v>205</v>
      </c>
      <c r="B242" s="1" t="s">
        <v>159</v>
      </c>
      <c r="C242" s="1" t="s">
        <v>160</v>
      </c>
      <c r="D242" s="1" t="s">
        <v>108</v>
      </c>
      <c r="E242" s="1" t="s">
        <v>82</v>
      </c>
      <c r="F242" s="1" t="s">
        <v>202</v>
      </c>
      <c r="G242" s="1" t="s">
        <v>75</v>
      </c>
      <c r="H242" s="1" t="s">
        <v>181</v>
      </c>
      <c r="I242" s="2">
        <v>160</v>
      </c>
      <c r="J242" s="2">
        <f t="shared" si="45"/>
        <v>8.9999997988343239E-2</v>
      </c>
      <c r="K242" s="2">
        <f t="shared" si="40"/>
        <v>8.9999997988343239E-2</v>
      </c>
      <c r="L242" s="2">
        <f t="shared" si="41"/>
        <v>0</v>
      </c>
      <c r="N242" s="4">
        <v>7.9999998211860657E-2</v>
      </c>
      <c r="O242" s="5">
        <v>87.119998052716255</v>
      </c>
      <c r="P242" s="6">
        <v>9.9999997764825821E-3</v>
      </c>
      <c r="Q242" s="5">
        <v>8.949999799951911</v>
      </c>
      <c r="AL242" s="5" t="str">
        <f t="shared" si="42"/>
        <v/>
      </c>
      <c r="AN242" s="5" t="str">
        <f t="shared" si="43"/>
        <v/>
      </c>
      <c r="AP242" s="5" t="str">
        <f t="shared" si="44"/>
        <v/>
      </c>
      <c r="AS242" s="5">
        <f t="shared" si="37"/>
        <v>96.069997852668166</v>
      </c>
      <c r="AT242" s="11">
        <f t="shared" si="38"/>
        <v>2.3459039706641735E-3</v>
      </c>
      <c r="AU242" s="5">
        <f t="shared" si="39"/>
        <v>2.3459039706641738</v>
      </c>
    </row>
    <row r="243" spans="1:47" x14ac:dyDescent="0.25">
      <c r="A243" s="1" t="s">
        <v>205</v>
      </c>
      <c r="B243" s="1" t="s">
        <v>159</v>
      </c>
      <c r="C243" s="1" t="s">
        <v>160</v>
      </c>
      <c r="D243" s="1" t="s">
        <v>108</v>
      </c>
      <c r="E243" s="1" t="s">
        <v>109</v>
      </c>
      <c r="F243" s="1" t="s">
        <v>202</v>
      </c>
      <c r="G243" s="1" t="s">
        <v>75</v>
      </c>
      <c r="H243" s="1" t="s">
        <v>181</v>
      </c>
      <c r="I243" s="2">
        <v>160</v>
      </c>
      <c r="J243" s="2">
        <f t="shared" si="45"/>
        <v>9.0000003576278687E-2</v>
      </c>
      <c r="K243" s="2">
        <f t="shared" si="40"/>
        <v>9.0000003576278687E-2</v>
      </c>
      <c r="L243" s="2">
        <f t="shared" si="41"/>
        <v>0</v>
      </c>
      <c r="N243" s="4">
        <v>9.0000003576278687E-2</v>
      </c>
      <c r="O243" s="5">
        <v>98.01000389456749</v>
      </c>
      <c r="AL243" s="5" t="str">
        <f t="shared" si="42"/>
        <v/>
      </c>
      <c r="AN243" s="5" t="str">
        <f t="shared" si="43"/>
        <v/>
      </c>
      <c r="AP243" s="5" t="str">
        <f t="shared" si="44"/>
        <v/>
      </c>
      <c r="AS243" s="5">
        <f t="shared" si="37"/>
        <v>98.01000389456749</v>
      </c>
      <c r="AT243" s="11">
        <f t="shared" si="38"/>
        <v>2.3932763863873797E-3</v>
      </c>
      <c r="AU243" s="5">
        <f t="shared" si="39"/>
        <v>2.3932763863873796</v>
      </c>
    </row>
    <row r="244" spans="1:47" x14ac:dyDescent="0.25">
      <c r="A244" s="1" t="s">
        <v>205</v>
      </c>
      <c r="B244" s="1" t="s">
        <v>159</v>
      </c>
      <c r="C244" s="1" t="s">
        <v>160</v>
      </c>
      <c r="D244" s="1" t="s">
        <v>108</v>
      </c>
      <c r="E244" s="1" t="s">
        <v>93</v>
      </c>
      <c r="F244" s="1" t="s">
        <v>202</v>
      </c>
      <c r="G244" s="1" t="s">
        <v>75</v>
      </c>
      <c r="H244" s="1" t="s">
        <v>181</v>
      </c>
      <c r="I244" s="2">
        <v>160</v>
      </c>
      <c r="J244" s="2">
        <f t="shared" si="45"/>
        <v>37.130000188946724</v>
      </c>
      <c r="K244" s="2">
        <f t="shared" si="40"/>
        <v>37.130000188946724</v>
      </c>
      <c r="L244" s="2">
        <f t="shared" si="41"/>
        <v>0</v>
      </c>
      <c r="N244" s="4">
        <v>11.560000419616699</v>
      </c>
      <c r="O244" s="5">
        <v>12588.840456962591</v>
      </c>
      <c r="P244" s="6">
        <v>25.489999771118161</v>
      </c>
      <c r="Q244" s="5">
        <v>22813.54979515076</v>
      </c>
      <c r="R244" s="7">
        <v>7.9999998211860657E-2</v>
      </c>
      <c r="S244" s="5">
        <v>34.639999225735657</v>
      </c>
      <c r="AL244" s="5" t="str">
        <f t="shared" si="42"/>
        <v/>
      </c>
      <c r="AN244" s="5" t="str">
        <f t="shared" si="43"/>
        <v/>
      </c>
      <c r="AP244" s="5" t="str">
        <f t="shared" si="44"/>
        <v/>
      </c>
      <c r="AS244" s="5">
        <f t="shared" si="37"/>
        <v>35437.030251339085</v>
      </c>
      <c r="AT244" s="11">
        <f t="shared" si="38"/>
        <v>0.86532603136572206</v>
      </c>
      <c r="AU244" s="5">
        <f t="shared" si="39"/>
        <v>865.32603136572209</v>
      </c>
    </row>
    <row r="245" spans="1:47" x14ac:dyDescent="0.25">
      <c r="A245" s="1" t="s">
        <v>205</v>
      </c>
      <c r="B245" s="1" t="s">
        <v>159</v>
      </c>
      <c r="C245" s="1" t="s">
        <v>160</v>
      </c>
      <c r="D245" s="1" t="s">
        <v>108</v>
      </c>
      <c r="E245" s="1" t="s">
        <v>94</v>
      </c>
      <c r="F245" s="1" t="s">
        <v>202</v>
      </c>
      <c r="G245" s="1" t="s">
        <v>75</v>
      </c>
      <c r="H245" s="1" t="s">
        <v>181</v>
      </c>
      <c r="I245" s="2">
        <v>160</v>
      </c>
      <c r="J245" s="2">
        <f t="shared" si="45"/>
        <v>39.510000228881836</v>
      </c>
      <c r="K245" s="2">
        <f t="shared" si="40"/>
        <v>39.510000228881836</v>
      </c>
      <c r="L245" s="2">
        <f t="shared" si="41"/>
        <v>0</v>
      </c>
      <c r="N245" s="4">
        <v>21.590000152587891</v>
      </c>
      <c r="O245" s="5">
        <v>23511.510166168209</v>
      </c>
      <c r="P245" s="6">
        <v>17.920000076293949</v>
      </c>
      <c r="Q245" s="5">
        <v>16038.400068283079</v>
      </c>
      <c r="AL245" s="5" t="str">
        <f t="shared" si="42"/>
        <v/>
      </c>
      <c r="AN245" s="5" t="str">
        <f t="shared" si="43"/>
        <v/>
      </c>
      <c r="AP245" s="5" t="str">
        <f t="shared" si="44"/>
        <v/>
      </c>
      <c r="AS245" s="5">
        <f t="shared" si="37"/>
        <v>39549.910234451287</v>
      </c>
      <c r="AT245" s="11">
        <f t="shared" si="38"/>
        <v>0.965757193007308</v>
      </c>
      <c r="AU245" s="5">
        <f t="shared" si="39"/>
        <v>965.75719300730793</v>
      </c>
    </row>
    <row r="246" spans="1:47" x14ac:dyDescent="0.25">
      <c r="A246" s="1" t="s">
        <v>206</v>
      </c>
      <c r="B246" s="1" t="s">
        <v>207</v>
      </c>
      <c r="C246" s="1" t="s">
        <v>208</v>
      </c>
      <c r="D246" s="1" t="s">
        <v>108</v>
      </c>
      <c r="E246" s="1" t="s">
        <v>109</v>
      </c>
      <c r="F246" s="1" t="s">
        <v>209</v>
      </c>
      <c r="G246" s="1" t="s">
        <v>75</v>
      </c>
      <c r="H246" s="1" t="s">
        <v>181</v>
      </c>
      <c r="I246" s="2">
        <v>15.3</v>
      </c>
      <c r="J246" s="2">
        <f t="shared" si="45"/>
        <v>8.4499998664855962</v>
      </c>
      <c r="K246" s="2">
        <f t="shared" si="40"/>
        <v>3.56</v>
      </c>
      <c r="L246" s="2">
        <f t="shared" si="41"/>
        <v>4.8899998664855957</v>
      </c>
      <c r="Z246" s="9">
        <v>3.56</v>
      </c>
      <c r="AA246" s="5">
        <v>202.965</v>
      </c>
      <c r="AL246" s="5" t="str">
        <f t="shared" si="42"/>
        <v/>
      </c>
      <c r="AN246" s="5" t="str">
        <f t="shared" si="43"/>
        <v/>
      </c>
      <c r="AP246" s="5" t="str">
        <f t="shared" si="44"/>
        <v/>
      </c>
      <c r="AR246" s="2">
        <v>4.8899998664855957</v>
      </c>
      <c r="AS246" s="5">
        <f t="shared" si="37"/>
        <v>202.965</v>
      </c>
      <c r="AT246" s="11">
        <f t="shared" si="38"/>
        <v>4.9561404189479756E-3</v>
      </c>
      <c r="AU246" s="5">
        <f t="shared" si="39"/>
        <v>4.9561404189479763</v>
      </c>
    </row>
    <row r="247" spans="1:47" x14ac:dyDescent="0.25">
      <c r="A247" s="1" t="s">
        <v>210</v>
      </c>
      <c r="B247" s="1" t="s">
        <v>211</v>
      </c>
      <c r="C247" s="1" t="s">
        <v>212</v>
      </c>
      <c r="D247" s="1" t="s">
        <v>108</v>
      </c>
      <c r="E247" s="1" t="s">
        <v>100</v>
      </c>
      <c r="F247" s="1" t="s">
        <v>209</v>
      </c>
      <c r="G247" s="1" t="s">
        <v>75</v>
      </c>
      <c r="H247" s="1" t="s">
        <v>181</v>
      </c>
      <c r="I247" s="2">
        <v>146.1</v>
      </c>
      <c r="J247" s="2">
        <f t="shared" si="45"/>
        <v>35.680000305175781</v>
      </c>
      <c r="K247" s="2">
        <f t="shared" si="40"/>
        <v>35.680000305175781</v>
      </c>
      <c r="L247" s="2">
        <f t="shared" si="41"/>
        <v>0</v>
      </c>
      <c r="P247" s="6">
        <v>31.930000305175781</v>
      </c>
      <c r="Q247" s="5">
        <v>28577.350273132321</v>
      </c>
      <c r="R247" s="7">
        <v>3.75</v>
      </c>
      <c r="S247" s="5">
        <v>1623.75</v>
      </c>
      <c r="AL247" s="5" t="str">
        <f t="shared" si="42"/>
        <v/>
      </c>
      <c r="AN247" s="5" t="str">
        <f t="shared" si="43"/>
        <v/>
      </c>
      <c r="AP247" s="5" t="str">
        <f t="shared" si="44"/>
        <v/>
      </c>
      <c r="AS247" s="5">
        <f t="shared" si="37"/>
        <v>30201.100273132321</v>
      </c>
      <c r="AT247" s="11">
        <f t="shared" si="38"/>
        <v>0.73747145448905904</v>
      </c>
      <c r="AU247" s="5">
        <f t="shared" si="39"/>
        <v>737.47145448905906</v>
      </c>
    </row>
    <row r="248" spans="1:47" x14ac:dyDescent="0.25">
      <c r="A248" s="1" t="s">
        <v>210</v>
      </c>
      <c r="B248" s="1" t="s">
        <v>211</v>
      </c>
      <c r="C248" s="1" t="s">
        <v>212</v>
      </c>
      <c r="D248" s="1" t="s">
        <v>108</v>
      </c>
      <c r="E248" s="1" t="s">
        <v>109</v>
      </c>
      <c r="F248" s="1" t="s">
        <v>209</v>
      </c>
      <c r="G248" s="1" t="s">
        <v>75</v>
      </c>
      <c r="H248" s="1" t="s">
        <v>181</v>
      </c>
      <c r="I248" s="2">
        <v>146.1</v>
      </c>
      <c r="J248" s="2">
        <f t="shared" si="45"/>
        <v>18.99000000953674</v>
      </c>
      <c r="K248" s="2">
        <f t="shared" si="40"/>
        <v>18.99000000953674</v>
      </c>
      <c r="L248" s="2">
        <f t="shared" si="41"/>
        <v>0</v>
      </c>
      <c r="P248" s="6">
        <v>16.329999923706051</v>
      </c>
      <c r="Q248" s="5">
        <v>14615.349931716921</v>
      </c>
      <c r="R248" s="7">
        <v>2.660000085830688</v>
      </c>
      <c r="S248" s="5">
        <v>1151.7800371646881</v>
      </c>
      <c r="AL248" s="5" t="str">
        <f t="shared" si="42"/>
        <v/>
      </c>
      <c r="AN248" s="5" t="str">
        <f t="shared" si="43"/>
        <v/>
      </c>
      <c r="AP248" s="5" t="str">
        <f t="shared" si="44"/>
        <v/>
      </c>
      <c r="AS248" s="5">
        <f t="shared" si="37"/>
        <v>15767.129968881609</v>
      </c>
      <c r="AT248" s="11">
        <f t="shared" si="38"/>
        <v>0.38501273682447756</v>
      </c>
      <c r="AU248" s="5">
        <f t="shared" si="39"/>
        <v>385.01273682447754</v>
      </c>
    </row>
    <row r="249" spans="1:47" x14ac:dyDescent="0.25">
      <c r="A249" s="1" t="s">
        <v>210</v>
      </c>
      <c r="B249" s="1" t="s">
        <v>211</v>
      </c>
      <c r="C249" s="1" t="s">
        <v>212</v>
      </c>
      <c r="D249" s="1" t="s">
        <v>108</v>
      </c>
      <c r="E249" s="1" t="s">
        <v>82</v>
      </c>
      <c r="F249" s="1" t="s">
        <v>209</v>
      </c>
      <c r="G249" s="1" t="s">
        <v>75</v>
      </c>
      <c r="H249" s="1" t="s">
        <v>181</v>
      </c>
      <c r="I249" s="2">
        <v>146.1</v>
      </c>
      <c r="J249" s="2">
        <f t="shared" si="45"/>
        <v>18.039999723434441</v>
      </c>
      <c r="K249" s="2">
        <f t="shared" si="40"/>
        <v>18.039999723434441</v>
      </c>
      <c r="L249" s="2">
        <f t="shared" si="41"/>
        <v>0</v>
      </c>
      <c r="P249" s="6">
        <v>5.679999828338623</v>
      </c>
      <c r="Q249" s="5">
        <v>5083.5998463630676</v>
      </c>
      <c r="R249" s="7">
        <v>11.079999923706049</v>
      </c>
      <c r="S249" s="5">
        <v>4797.6399669647217</v>
      </c>
      <c r="T249" s="8">
        <v>1.279999971389771</v>
      </c>
      <c r="U249" s="5">
        <v>166.39999628067019</v>
      </c>
      <c r="AL249" s="5" t="str">
        <f t="shared" si="42"/>
        <v/>
      </c>
      <c r="AN249" s="5" t="str">
        <f t="shared" si="43"/>
        <v/>
      </c>
      <c r="AP249" s="5" t="str">
        <f t="shared" si="44"/>
        <v/>
      </c>
      <c r="AS249" s="5">
        <f t="shared" si="37"/>
        <v>10047.639809608459</v>
      </c>
      <c r="AT249" s="11">
        <f t="shared" si="38"/>
        <v>0.24535025140014896</v>
      </c>
      <c r="AU249" s="5">
        <f t="shared" si="39"/>
        <v>245.35025140014895</v>
      </c>
    </row>
    <row r="250" spans="1:47" x14ac:dyDescent="0.25">
      <c r="A250" s="1" t="s">
        <v>210</v>
      </c>
      <c r="B250" s="1" t="s">
        <v>211</v>
      </c>
      <c r="C250" s="1" t="s">
        <v>212</v>
      </c>
      <c r="D250" s="1" t="s">
        <v>108</v>
      </c>
      <c r="E250" s="1" t="s">
        <v>99</v>
      </c>
      <c r="F250" s="1" t="s">
        <v>209</v>
      </c>
      <c r="G250" s="1" t="s">
        <v>75</v>
      </c>
      <c r="H250" s="1" t="s">
        <v>181</v>
      </c>
      <c r="I250" s="2">
        <v>146.1</v>
      </c>
      <c r="J250" s="2">
        <f t="shared" si="45"/>
        <v>35.670001029968262</v>
      </c>
      <c r="K250" s="2">
        <f t="shared" si="40"/>
        <v>35.670001029968262</v>
      </c>
      <c r="L250" s="2">
        <f t="shared" si="41"/>
        <v>0</v>
      </c>
      <c r="P250" s="6">
        <v>23.030000686645511</v>
      </c>
      <c r="Q250" s="5">
        <v>20611.850614547729</v>
      </c>
      <c r="R250" s="7">
        <v>12.64000034332275</v>
      </c>
      <c r="S250" s="5">
        <v>5473.1201486587524</v>
      </c>
      <c r="AL250" s="5" t="str">
        <f t="shared" si="42"/>
        <v/>
      </c>
      <c r="AN250" s="5" t="str">
        <f t="shared" si="43"/>
        <v/>
      </c>
      <c r="AP250" s="5" t="str">
        <f t="shared" si="44"/>
        <v/>
      </c>
      <c r="AS250" s="5">
        <f t="shared" si="37"/>
        <v>26084.970763206482</v>
      </c>
      <c r="AT250" s="11">
        <f t="shared" si="38"/>
        <v>0.63696094364350442</v>
      </c>
      <c r="AU250" s="5">
        <f t="shared" si="39"/>
        <v>636.96094364350449</v>
      </c>
    </row>
    <row r="251" spans="1:47" x14ac:dyDescent="0.25">
      <c r="A251" s="1" t="s">
        <v>213</v>
      </c>
      <c r="B251" s="1" t="s">
        <v>211</v>
      </c>
      <c r="C251" s="1" t="s">
        <v>212</v>
      </c>
      <c r="D251" s="1" t="s">
        <v>108</v>
      </c>
      <c r="E251" s="1" t="s">
        <v>80</v>
      </c>
      <c r="F251" s="1" t="s">
        <v>214</v>
      </c>
      <c r="G251" s="1" t="s">
        <v>75</v>
      </c>
      <c r="H251" s="1" t="s">
        <v>181</v>
      </c>
      <c r="I251" s="2">
        <v>80</v>
      </c>
      <c r="J251" s="2">
        <f t="shared" si="45"/>
        <v>5.9999998658895493E-2</v>
      </c>
      <c r="K251" s="2">
        <f t="shared" si="40"/>
        <v>5.9999998658895493E-2</v>
      </c>
      <c r="L251" s="2">
        <f t="shared" si="41"/>
        <v>0</v>
      </c>
      <c r="N251" s="4">
        <v>1.9999999552965161E-2</v>
      </c>
      <c r="O251" s="5">
        <v>21.77999951317906</v>
      </c>
      <c r="P251" s="6">
        <v>3.9999999105930328E-2</v>
      </c>
      <c r="Q251" s="5">
        <v>35.799999199807637</v>
      </c>
      <c r="AL251" s="5" t="str">
        <f t="shared" si="42"/>
        <v/>
      </c>
      <c r="AN251" s="5" t="str">
        <f t="shared" si="43"/>
        <v/>
      </c>
      <c r="AP251" s="5" t="str">
        <f t="shared" si="44"/>
        <v/>
      </c>
      <c r="AS251" s="5">
        <f t="shared" si="37"/>
        <v>57.579998712986693</v>
      </c>
      <c r="AT251" s="11">
        <f t="shared" si="38"/>
        <v>1.4060284233459255E-3</v>
      </c>
      <c r="AU251" s="5">
        <f t="shared" si="39"/>
        <v>1.4060284233459255</v>
      </c>
    </row>
    <row r="252" spans="1:47" x14ac:dyDescent="0.25">
      <c r="A252" s="1" t="s">
        <v>213</v>
      </c>
      <c r="B252" s="1" t="s">
        <v>211</v>
      </c>
      <c r="C252" s="1" t="s">
        <v>212</v>
      </c>
      <c r="D252" s="1" t="s">
        <v>108</v>
      </c>
      <c r="E252" s="1" t="s">
        <v>81</v>
      </c>
      <c r="F252" s="1" t="s">
        <v>214</v>
      </c>
      <c r="G252" s="1" t="s">
        <v>75</v>
      </c>
      <c r="H252" s="1" t="s">
        <v>181</v>
      </c>
      <c r="I252" s="2">
        <v>80</v>
      </c>
      <c r="J252" s="2">
        <f t="shared" si="45"/>
        <v>7.0000000298023224E-2</v>
      </c>
      <c r="K252" s="2">
        <f t="shared" si="40"/>
        <v>7.0000000298023224E-2</v>
      </c>
      <c r="L252" s="2">
        <f t="shared" si="41"/>
        <v>0</v>
      </c>
      <c r="P252" s="6">
        <v>7.0000000298023224E-2</v>
      </c>
      <c r="Q252" s="5">
        <v>62.650000266730792</v>
      </c>
      <c r="AL252" s="5" t="str">
        <f t="shared" si="42"/>
        <v/>
      </c>
      <c r="AN252" s="5" t="str">
        <f t="shared" si="43"/>
        <v/>
      </c>
      <c r="AP252" s="5" t="str">
        <f t="shared" si="44"/>
        <v/>
      </c>
      <c r="AS252" s="5">
        <f t="shared" si="37"/>
        <v>62.650000266730792</v>
      </c>
      <c r="AT252" s="11">
        <f t="shared" si="38"/>
        <v>1.5298312446433914E-3</v>
      </c>
      <c r="AU252" s="5">
        <f t="shared" si="39"/>
        <v>1.5298312446433915</v>
      </c>
    </row>
    <row r="253" spans="1:47" x14ac:dyDescent="0.25">
      <c r="A253" s="1" t="s">
        <v>213</v>
      </c>
      <c r="B253" s="1" t="s">
        <v>211</v>
      </c>
      <c r="C253" s="1" t="s">
        <v>212</v>
      </c>
      <c r="D253" s="1" t="s">
        <v>108</v>
      </c>
      <c r="E253" s="1" t="s">
        <v>82</v>
      </c>
      <c r="F253" s="1" t="s">
        <v>214</v>
      </c>
      <c r="G253" s="1" t="s">
        <v>75</v>
      </c>
      <c r="H253" s="1" t="s">
        <v>181</v>
      </c>
      <c r="I253" s="2">
        <v>80</v>
      </c>
      <c r="J253" s="2">
        <f t="shared" si="45"/>
        <v>39.999998569488518</v>
      </c>
      <c r="K253" s="2">
        <f t="shared" si="40"/>
        <v>39.999998569488518</v>
      </c>
      <c r="L253" s="2">
        <f t="shared" si="41"/>
        <v>0</v>
      </c>
      <c r="N253" s="4">
        <v>2.0799999237060551</v>
      </c>
      <c r="O253" s="5">
        <v>2265.12</v>
      </c>
      <c r="P253" s="6">
        <v>32.689998626708977</v>
      </c>
      <c r="Q253" s="5">
        <v>29257.55</v>
      </c>
      <c r="R253" s="7">
        <v>5.2300000190734863</v>
      </c>
      <c r="S253" s="5">
        <v>2264.59</v>
      </c>
      <c r="AL253" s="5" t="str">
        <f t="shared" si="42"/>
        <v/>
      </c>
      <c r="AN253" s="5" t="str">
        <f t="shared" si="43"/>
        <v/>
      </c>
      <c r="AP253" s="5" t="str">
        <f t="shared" si="44"/>
        <v/>
      </c>
      <c r="AS253" s="5">
        <f t="shared" si="37"/>
        <v>33787.259999999995</v>
      </c>
      <c r="AT253" s="11">
        <f t="shared" si="38"/>
        <v>0.825040794873521</v>
      </c>
      <c r="AU253" s="5">
        <f t="shared" si="39"/>
        <v>825.04079487352101</v>
      </c>
    </row>
    <row r="254" spans="1:47" x14ac:dyDescent="0.25">
      <c r="A254" s="1" t="s">
        <v>213</v>
      </c>
      <c r="B254" s="1" t="s">
        <v>211</v>
      </c>
      <c r="C254" s="1" t="s">
        <v>212</v>
      </c>
      <c r="D254" s="1" t="s">
        <v>108</v>
      </c>
      <c r="E254" s="1" t="s">
        <v>99</v>
      </c>
      <c r="F254" s="1" t="s">
        <v>214</v>
      </c>
      <c r="G254" s="1" t="s">
        <v>75</v>
      </c>
      <c r="H254" s="1" t="s">
        <v>181</v>
      </c>
      <c r="I254" s="2">
        <v>80</v>
      </c>
      <c r="J254" s="2">
        <f t="shared" si="45"/>
        <v>38.77000093460083</v>
      </c>
      <c r="K254" s="2">
        <f t="shared" si="40"/>
        <v>38.77000093460083</v>
      </c>
      <c r="L254" s="2">
        <f t="shared" si="41"/>
        <v>0</v>
      </c>
      <c r="N254" s="4">
        <v>6.7800002098083496</v>
      </c>
      <c r="O254" s="5">
        <v>7383.4202284812927</v>
      </c>
      <c r="P254" s="6">
        <v>29.110000610351559</v>
      </c>
      <c r="Q254" s="5">
        <v>26053.450546264648</v>
      </c>
      <c r="R254" s="7">
        <v>2.880000114440918</v>
      </c>
      <c r="S254" s="5">
        <v>1247.040049552917</v>
      </c>
      <c r="AL254" s="5" t="str">
        <f t="shared" si="42"/>
        <v/>
      </c>
      <c r="AN254" s="5" t="str">
        <f t="shared" si="43"/>
        <v/>
      </c>
      <c r="AP254" s="5" t="str">
        <f t="shared" si="44"/>
        <v/>
      </c>
      <c r="AS254" s="5">
        <f t="shared" si="37"/>
        <v>34683.910824298859</v>
      </c>
      <c r="AT254" s="11">
        <f t="shared" si="38"/>
        <v>0.8469358378217664</v>
      </c>
      <c r="AU254" s="5">
        <f t="shared" si="39"/>
        <v>846.93583782176631</v>
      </c>
    </row>
    <row r="255" spans="1:47" x14ac:dyDescent="0.25">
      <c r="A255" s="1" t="s">
        <v>215</v>
      </c>
      <c r="B255" s="1" t="s">
        <v>216</v>
      </c>
      <c r="C255" s="1" t="s">
        <v>217</v>
      </c>
      <c r="D255" s="1" t="s">
        <v>218</v>
      </c>
      <c r="E255" s="1" t="s">
        <v>82</v>
      </c>
      <c r="F255" s="1" t="s">
        <v>214</v>
      </c>
      <c r="G255" s="1" t="s">
        <v>75</v>
      </c>
      <c r="H255" s="1" t="s">
        <v>181</v>
      </c>
      <c r="I255" s="2">
        <v>80</v>
      </c>
      <c r="J255" s="2">
        <f t="shared" si="45"/>
        <v>6.9999998435378075E-2</v>
      </c>
      <c r="K255" s="2">
        <f t="shared" si="40"/>
        <v>6.9999998435378075E-2</v>
      </c>
      <c r="L255" s="2">
        <f t="shared" si="41"/>
        <v>0</v>
      </c>
      <c r="N255" s="4">
        <v>9.9999997764825821E-3</v>
      </c>
      <c r="O255" s="5">
        <v>10.88999975658953</v>
      </c>
      <c r="P255" s="6">
        <v>5.9999998658895493E-2</v>
      </c>
      <c r="Q255" s="5">
        <v>53.699998799711473</v>
      </c>
      <c r="AL255" s="5" t="str">
        <f t="shared" si="42"/>
        <v/>
      </c>
      <c r="AN255" s="5" t="str">
        <f t="shared" si="43"/>
        <v/>
      </c>
      <c r="AP255" s="5" t="str">
        <f t="shared" si="44"/>
        <v/>
      </c>
      <c r="AS255" s="5">
        <f t="shared" si="37"/>
        <v>64.589998556300998</v>
      </c>
      <c r="AT255" s="11">
        <f t="shared" si="38"/>
        <v>1.5772034710648379E-3</v>
      </c>
      <c r="AU255" s="5">
        <f t="shared" si="39"/>
        <v>1.5772034710648377</v>
      </c>
    </row>
    <row r="256" spans="1:47" x14ac:dyDescent="0.25">
      <c r="A256" s="1" t="s">
        <v>215</v>
      </c>
      <c r="B256" s="1" t="s">
        <v>216</v>
      </c>
      <c r="C256" s="1" t="s">
        <v>217</v>
      </c>
      <c r="D256" s="1" t="s">
        <v>218</v>
      </c>
      <c r="E256" s="1" t="s">
        <v>99</v>
      </c>
      <c r="F256" s="1" t="s">
        <v>214</v>
      </c>
      <c r="G256" s="1" t="s">
        <v>75</v>
      </c>
      <c r="H256" s="1" t="s">
        <v>181</v>
      </c>
      <c r="I256" s="2">
        <v>80</v>
      </c>
      <c r="J256" s="2">
        <f t="shared" si="45"/>
        <v>7.0000000298023224E-2</v>
      </c>
      <c r="K256" s="2">
        <f t="shared" si="40"/>
        <v>7.0000000298023224E-2</v>
      </c>
      <c r="L256" s="2">
        <f t="shared" si="41"/>
        <v>0</v>
      </c>
      <c r="N256" s="4">
        <v>1.9999999552965161E-2</v>
      </c>
      <c r="O256" s="5">
        <v>21.77999951317906</v>
      </c>
      <c r="P256" s="6">
        <v>5.000000074505806E-2</v>
      </c>
      <c r="Q256" s="5">
        <v>44.750000666826963</v>
      </c>
      <c r="AL256" s="5" t="str">
        <f t="shared" si="42"/>
        <v/>
      </c>
      <c r="AN256" s="5" t="str">
        <f t="shared" si="43"/>
        <v/>
      </c>
      <c r="AP256" s="5" t="str">
        <f t="shared" si="44"/>
        <v/>
      </c>
      <c r="AS256" s="5">
        <f t="shared" si="37"/>
        <v>66.530000180006027</v>
      </c>
      <c r="AT256" s="11">
        <f t="shared" si="38"/>
        <v>1.6245757789015052E-3</v>
      </c>
      <c r="AU256" s="5">
        <f t="shared" si="39"/>
        <v>1.6245757789015052</v>
      </c>
    </row>
    <row r="257" spans="1:47" x14ac:dyDescent="0.25">
      <c r="A257" s="1" t="s">
        <v>215</v>
      </c>
      <c r="B257" s="1" t="s">
        <v>216</v>
      </c>
      <c r="C257" s="1" t="s">
        <v>217</v>
      </c>
      <c r="D257" s="1" t="s">
        <v>218</v>
      </c>
      <c r="E257" s="1" t="s">
        <v>100</v>
      </c>
      <c r="F257" s="1" t="s">
        <v>214</v>
      </c>
      <c r="G257" s="1" t="s">
        <v>75</v>
      </c>
      <c r="H257" s="1" t="s">
        <v>181</v>
      </c>
      <c r="I257" s="2">
        <v>80</v>
      </c>
      <c r="J257" s="2">
        <f t="shared" si="45"/>
        <v>37.920001029968262</v>
      </c>
      <c r="K257" s="2">
        <f t="shared" si="40"/>
        <v>37.920001029968262</v>
      </c>
      <c r="L257" s="2">
        <f t="shared" si="41"/>
        <v>0</v>
      </c>
      <c r="N257" s="4">
        <v>9.8900003433227539</v>
      </c>
      <c r="O257" s="5">
        <v>10770.210373878481</v>
      </c>
      <c r="P257" s="6">
        <v>28.030000686645511</v>
      </c>
      <c r="Q257" s="5">
        <v>25086.850614547729</v>
      </c>
      <c r="AL257" s="5" t="str">
        <f t="shared" si="42"/>
        <v/>
      </c>
      <c r="AN257" s="5" t="str">
        <f t="shared" si="43"/>
        <v/>
      </c>
      <c r="AP257" s="5" t="str">
        <f t="shared" si="44"/>
        <v/>
      </c>
      <c r="AS257" s="5">
        <f t="shared" si="37"/>
        <v>35857.060988426208</v>
      </c>
      <c r="AT257" s="11">
        <f t="shared" si="38"/>
        <v>0.87558263380100898</v>
      </c>
      <c r="AU257" s="5">
        <f t="shared" si="39"/>
        <v>875.58263380100902</v>
      </c>
    </row>
    <row r="258" spans="1:47" x14ac:dyDescent="0.25">
      <c r="A258" s="1" t="s">
        <v>215</v>
      </c>
      <c r="B258" s="1" t="s">
        <v>216</v>
      </c>
      <c r="C258" s="1" t="s">
        <v>217</v>
      </c>
      <c r="D258" s="1" t="s">
        <v>218</v>
      </c>
      <c r="E258" s="1" t="s">
        <v>109</v>
      </c>
      <c r="F258" s="1" t="s">
        <v>214</v>
      </c>
      <c r="G258" s="1" t="s">
        <v>75</v>
      </c>
      <c r="H258" s="1" t="s">
        <v>181</v>
      </c>
      <c r="I258" s="2">
        <v>80</v>
      </c>
      <c r="J258" s="2">
        <f t="shared" si="45"/>
        <v>39.830000802874572</v>
      </c>
      <c r="K258" s="2">
        <f t="shared" si="40"/>
        <v>39.830000802874572</v>
      </c>
      <c r="L258" s="2">
        <f t="shared" si="41"/>
        <v>0</v>
      </c>
      <c r="N258" s="4">
        <v>13.97000026702881</v>
      </c>
      <c r="O258" s="5">
        <v>15213.330290794371</v>
      </c>
      <c r="P258" s="6">
        <v>25.690000534057621</v>
      </c>
      <c r="Q258" s="5">
        <v>22992.550477981571</v>
      </c>
      <c r="R258" s="7">
        <v>0.17000000178813929</v>
      </c>
      <c r="S258" s="5">
        <v>73.610000774264336</v>
      </c>
      <c r="AL258" s="5" t="str">
        <f t="shared" si="42"/>
        <v/>
      </c>
      <c r="AN258" s="5" t="str">
        <f t="shared" si="43"/>
        <v/>
      </c>
      <c r="AP258" s="5" t="str">
        <f t="shared" si="44"/>
        <v/>
      </c>
      <c r="AS258" s="5">
        <f t="shared" si="37"/>
        <v>38279.490769550204</v>
      </c>
      <c r="AT258" s="11">
        <f t="shared" si="38"/>
        <v>0.93473520764522822</v>
      </c>
      <c r="AU258" s="5">
        <f t="shared" si="39"/>
        <v>934.73520764522823</v>
      </c>
    </row>
    <row r="259" spans="1:47" x14ac:dyDescent="0.25">
      <c r="A259" s="1" t="s">
        <v>219</v>
      </c>
      <c r="B259" s="1" t="s">
        <v>159</v>
      </c>
      <c r="C259" s="1" t="s">
        <v>160</v>
      </c>
      <c r="D259" s="1" t="s">
        <v>108</v>
      </c>
      <c r="E259" s="1" t="s">
        <v>79</v>
      </c>
      <c r="F259" s="1" t="s">
        <v>214</v>
      </c>
      <c r="G259" s="1" t="s">
        <v>75</v>
      </c>
      <c r="H259" s="1" t="s">
        <v>181</v>
      </c>
      <c r="I259" s="2">
        <v>80</v>
      </c>
      <c r="J259" s="2">
        <f t="shared" si="45"/>
        <v>33.469999969005585</v>
      </c>
      <c r="K259" s="2">
        <f t="shared" si="40"/>
        <v>32.60999995470047</v>
      </c>
      <c r="L259" s="2">
        <f t="shared" si="41"/>
        <v>0.86000001430511475</v>
      </c>
      <c r="P259" s="6">
        <v>3.339999914169312</v>
      </c>
      <c r="Q259" s="5">
        <v>2989.2999231815338</v>
      </c>
      <c r="R259" s="7">
        <v>18.489999771118161</v>
      </c>
      <c r="S259" s="5">
        <v>8006.169900894165</v>
      </c>
      <c r="T259" s="8">
        <v>9.4700002670288086</v>
      </c>
      <c r="U259" s="5">
        <v>1231.1000347137449</v>
      </c>
      <c r="Z259" s="9">
        <v>1.310000002384186</v>
      </c>
      <c r="AA259" s="5">
        <v>68.588000142574316</v>
      </c>
      <c r="AL259" s="5" t="str">
        <f t="shared" si="42"/>
        <v/>
      </c>
      <c r="AN259" s="5" t="str">
        <f t="shared" si="43"/>
        <v/>
      </c>
      <c r="AP259" s="5" t="str">
        <f t="shared" si="44"/>
        <v/>
      </c>
      <c r="AR259" s="2">
        <v>0.86000001430511475</v>
      </c>
      <c r="AS259" s="5">
        <f t="shared" si="37"/>
        <v>12295.157858932018</v>
      </c>
      <c r="AT259" s="11">
        <f t="shared" si="38"/>
        <v>0.30023170902371754</v>
      </c>
      <c r="AU259" s="5">
        <f t="shared" si="39"/>
        <v>300.23170902371754</v>
      </c>
    </row>
    <row r="260" spans="1:47" x14ac:dyDescent="0.25">
      <c r="A260" s="1" t="s">
        <v>219</v>
      </c>
      <c r="B260" s="1" t="s">
        <v>159</v>
      </c>
      <c r="C260" s="1" t="s">
        <v>160</v>
      </c>
      <c r="D260" s="1" t="s">
        <v>108</v>
      </c>
      <c r="E260" s="1" t="s">
        <v>80</v>
      </c>
      <c r="F260" s="1" t="s">
        <v>214</v>
      </c>
      <c r="G260" s="1" t="s">
        <v>75</v>
      </c>
      <c r="H260" s="1" t="s">
        <v>181</v>
      </c>
      <c r="I260" s="2">
        <v>80</v>
      </c>
      <c r="J260" s="2">
        <f t="shared" si="45"/>
        <v>40.000000417232513</v>
      </c>
      <c r="K260" s="2">
        <f t="shared" si="40"/>
        <v>36.430000483989716</v>
      </c>
      <c r="L260" s="2">
        <f t="shared" si="41"/>
        <v>3.5699999332427979</v>
      </c>
      <c r="N260" s="4">
        <v>2.2699999809265141</v>
      </c>
      <c r="O260" s="5">
        <v>2472.0300000000002</v>
      </c>
      <c r="P260" s="6">
        <v>22.680000305175781</v>
      </c>
      <c r="Q260" s="5">
        <v>20298.599999999999</v>
      </c>
      <c r="R260" s="7">
        <v>2.6400001049041748</v>
      </c>
      <c r="S260" s="5">
        <v>1143.1199999999999</v>
      </c>
      <c r="Z260" s="9">
        <v>8.8400000929832458</v>
      </c>
      <c r="AA260" s="5">
        <v>483.72480000000002</v>
      </c>
      <c r="AL260" s="5" t="str">
        <f t="shared" si="42"/>
        <v/>
      </c>
      <c r="AN260" s="5" t="str">
        <f t="shared" si="43"/>
        <v/>
      </c>
      <c r="AP260" s="5" t="str">
        <f t="shared" si="44"/>
        <v/>
      </c>
      <c r="AR260" s="2">
        <v>3.5699999332427979</v>
      </c>
      <c r="AS260" s="5">
        <f t="shared" ref="AS260:AS306" si="46">SUM(O260,Q260,S260,U260,W260,Y260,AA260,AC260,AF260,AH260,AJ260,AW260,AY260,BA260,BC260,BE260)</f>
        <v>24397.474799999996</v>
      </c>
      <c r="AT260" s="11">
        <f t="shared" ref="AT260:AT306" si="47">(AS260/$AS$307)*100</f>
        <v>0.59575449450173512</v>
      </c>
      <c r="AU260" s="5">
        <f t="shared" ref="AU260:AU306" si="48">(AT260/100)*$AU$1</f>
        <v>595.75449450173517</v>
      </c>
    </row>
    <row r="261" spans="1:47" x14ac:dyDescent="0.25">
      <c r="A261" s="1" t="s">
        <v>220</v>
      </c>
      <c r="B261" s="1" t="s">
        <v>159</v>
      </c>
      <c r="C261" s="1" t="s">
        <v>160</v>
      </c>
      <c r="D261" s="1" t="s">
        <v>108</v>
      </c>
      <c r="E261" s="1" t="s">
        <v>77</v>
      </c>
      <c r="F261" s="1" t="s">
        <v>214</v>
      </c>
      <c r="G261" s="1" t="s">
        <v>75</v>
      </c>
      <c r="H261" s="1" t="s">
        <v>181</v>
      </c>
      <c r="I261" s="2">
        <v>80</v>
      </c>
      <c r="J261" s="2">
        <f t="shared" si="45"/>
        <v>9.3499997407197952</v>
      </c>
      <c r="K261" s="2">
        <f t="shared" si="40"/>
        <v>9.3499997407197952</v>
      </c>
      <c r="L261" s="2">
        <f t="shared" si="41"/>
        <v>0</v>
      </c>
      <c r="P261" s="6">
        <v>5.4699997901916504</v>
      </c>
      <c r="Q261" s="5">
        <v>4895.6498122215271</v>
      </c>
      <c r="R261" s="7">
        <v>3.7999999523162842</v>
      </c>
      <c r="S261" s="5">
        <v>1645.399979352951</v>
      </c>
      <c r="T261" s="8">
        <v>7.9999998211860657E-2</v>
      </c>
      <c r="U261" s="5">
        <v>10.399999767541891</v>
      </c>
      <c r="AL261" s="5" t="str">
        <f t="shared" si="42"/>
        <v/>
      </c>
      <c r="AN261" s="5" t="str">
        <f t="shared" si="43"/>
        <v/>
      </c>
      <c r="AP261" s="5" t="str">
        <f t="shared" si="44"/>
        <v/>
      </c>
      <c r="AS261" s="5">
        <f t="shared" si="46"/>
        <v>6551.44979134202</v>
      </c>
      <c r="AT261" s="11">
        <f t="shared" si="47"/>
        <v>0.15997785388406116</v>
      </c>
      <c r="AU261" s="5">
        <f t="shared" si="48"/>
        <v>159.97785388406115</v>
      </c>
    </row>
    <row r="262" spans="1:47" x14ac:dyDescent="0.25">
      <c r="A262" s="1" t="s">
        <v>220</v>
      </c>
      <c r="B262" s="1" t="s">
        <v>159</v>
      </c>
      <c r="C262" s="1" t="s">
        <v>160</v>
      </c>
      <c r="D262" s="1" t="s">
        <v>108</v>
      </c>
      <c r="E262" s="1" t="s">
        <v>79</v>
      </c>
      <c r="F262" s="1" t="s">
        <v>214</v>
      </c>
      <c r="G262" s="1" t="s">
        <v>75</v>
      </c>
      <c r="H262" s="1" t="s">
        <v>181</v>
      </c>
      <c r="I262" s="2">
        <v>80</v>
      </c>
      <c r="J262" s="2">
        <f t="shared" si="45"/>
        <v>1.9999999552965161E-2</v>
      </c>
      <c r="K262" s="2">
        <f t="shared" si="40"/>
        <v>1.9999999552965161E-2</v>
      </c>
      <c r="L262" s="2">
        <f t="shared" si="41"/>
        <v>0</v>
      </c>
      <c r="R262" s="7">
        <v>1.9999999552965161E-2</v>
      </c>
      <c r="S262" s="5">
        <v>8.6599998064339161</v>
      </c>
      <c r="AL262" s="5" t="str">
        <f t="shared" si="42"/>
        <v/>
      </c>
      <c r="AN262" s="5" t="str">
        <f t="shared" si="43"/>
        <v/>
      </c>
      <c r="AP262" s="5" t="str">
        <f t="shared" si="44"/>
        <v/>
      </c>
      <c r="AS262" s="5">
        <f t="shared" si="46"/>
        <v>8.6599998064339161</v>
      </c>
      <c r="AT262" s="11">
        <f t="shared" si="47"/>
        <v>2.1146589347300658E-4</v>
      </c>
      <c r="AU262" s="5">
        <f t="shared" si="48"/>
        <v>0.21146589347300659</v>
      </c>
    </row>
    <row r="263" spans="1:47" x14ac:dyDescent="0.25">
      <c r="A263" s="1" t="s">
        <v>220</v>
      </c>
      <c r="B263" s="1" t="s">
        <v>159</v>
      </c>
      <c r="C263" s="1" t="s">
        <v>160</v>
      </c>
      <c r="D263" s="1" t="s">
        <v>108</v>
      </c>
      <c r="E263" s="1" t="s">
        <v>80</v>
      </c>
      <c r="F263" s="1" t="s">
        <v>214</v>
      </c>
      <c r="G263" s="1" t="s">
        <v>75</v>
      </c>
      <c r="H263" s="1" t="s">
        <v>181</v>
      </c>
      <c r="I263" s="2">
        <v>80</v>
      </c>
      <c r="J263" s="2">
        <f t="shared" si="45"/>
        <v>8.9999999850988388E-2</v>
      </c>
      <c r="K263" s="2">
        <f t="shared" si="40"/>
        <v>8.9999999850988388E-2</v>
      </c>
      <c r="L263" s="2">
        <f t="shared" si="41"/>
        <v>0</v>
      </c>
      <c r="P263" s="6">
        <v>3.9999999105930328E-2</v>
      </c>
      <c r="Q263" s="5">
        <v>35.799999199807637</v>
      </c>
      <c r="R263" s="7">
        <v>5.000000074505806E-2</v>
      </c>
      <c r="S263" s="5">
        <v>21.65000032261014</v>
      </c>
      <c r="AL263" s="5" t="str">
        <f t="shared" si="42"/>
        <v/>
      </c>
      <c r="AN263" s="5" t="str">
        <f t="shared" si="43"/>
        <v/>
      </c>
      <c r="AP263" s="5" t="str">
        <f t="shared" si="44"/>
        <v/>
      </c>
      <c r="AS263" s="5">
        <f t="shared" si="46"/>
        <v>57.449999522417777</v>
      </c>
      <c r="AT263" s="11">
        <f t="shared" si="47"/>
        <v>1.4028540127686874E-3</v>
      </c>
      <c r="AU263" s="5">
        <f t="shared" si="48"/>
        <v>1.4028540127686873</v>
      </c>
    </row>
    <row r="264" spans="1:47" x14ac:dyDescent="0.25">
      <c r="A264" s="1" t="s">
        <v>220</v>
      </c>
      <c r="B264" s="1" t="s">
        <v>159</v>
      </c>
      <c r="C264" s="1" t="s">
        <v>160</v>
      </c>
      <c r="D264" s="1" t="s">
        <v>108</v>
      </c>
      <c r="E264" s="1" t="s">
        <v>81</v>
      </c>
      <c r="F264" s="1" t="s">
        <v>214</v>
      </c>
      <c r="G264" s="1" t="s">
        <v>75</v>
      </c>
      <c r="H264" s="1" t="s">
        <v>181</v>
      </c>
      <c r="I264" s="2">
        <v>80</v>
      </c>
      <c r="J264" s="2">
        <f t="shared" si="45"/>
        <v>39.06000089645385</v>
      </c>
      <c r="K264" s="2">
        <f t="shared" si="40"/>
        <v>39.06000089645385</v>
      </c>
      <c r="L264" s="2">
        <f t="shared" si="41"/>
        <v>0</v>
      </c>
      <c r="P264" s="6">
        <v>35.540000915527337</v>
      </c>
      <c r="Q264" s="5">
        <v>31808.300819396969</v>
      </c>
      <c r="R264" s="7">
        <v>3.5199999809265141</v>
      </c>
      <c r="S264" s="5">
        <v>1524.15999174118</v>
      </c>
      <c r="AL264" s="5" t="str">
        <f t="shared" si="42"/>
        <v/>
      </c>
      <c r="AN264" s="5" t="str">
        <f t="shared" si="43"/>
        <v/>
      </c>
      <c r="AP264" s="5" t="str">
        <f t="shared" si="44"/>
        <v/>
      </c>
      <c r="AS264" s="5">
        <f t="shared" si="46"/>
        <v>33332.460811138146</v>
      </c>
      <c r="AT264" s="11">
        <f t="shared" si="47"/>
        <v>0.81393519222073363</v>
      </c>
      <c r="AU264" s="5">
        <f t="shared" si="48"/>
        <v>813.9351922207336</v>
      </c>
    </row>
    <row r="265" spans="1:47" x14ac:dyDescent="0.25">
      <c r="A265" s="1" t="s">
        <v>221</v>
      </c>
      <c r="B265" s="1" t="s">
        <v>159</v>
      </c>
      <c r="C265" s="1" t="s">
        <v>160</v>
      </c>
      <c r="D265" s="1" t="s">
        <v>108</v>
      </c>
      <c r="E265" s="1" t="s">
        <v>87</v>
      </c>
      <c r="F265" s="1" t="s">
        <v>214</v>
      </c>
      <c r="G265" s="1" t="s">
        <v>75</v>
      </c>
      <c r="H265" s="1" t="s">
        <v>181</v>
      </c>
      <c r="I265" s="2">
        <v>160</v>
      </c>
      <c r="J265" s="2">
        <f t="shared" si="45"/>
        <v>3.7999999523162842</v>
      </c>
      <c r="K265" s="2">
        <f t="shared" si="40"/>
        <v>3.7999999523162842</v>
      </c>
      <c r="L265" s="2">
        <f t="shared" si="41"/>
        <v>0</v>
      </c>
      <c r="P265" s="6">
        <v>2.7999999523162842</v>
      </c>
      <c r="Q265" s="5">
        <v>2505.9999573230739</v>
      </c>
      <c r="R265" s="7">
        <v>1</v>
      </c>
      <c r="S265" s="5">
        <v>433</v>
      </c>
      <c r="AL265" s="5" t="str">
        <f t="shared" si="42"/>
        <v/>
      </c>
      <c r="AN265" s="5" t="str">
        <f t="shared" si="43"/>
        <v/>
      </c>
      <c r="AP265" s="5" t="str">
        <f t="shared" si="44"/>
        <v/>
      </c>
      <c r="AS265" s="5">
        <f t="shared" si="46"/>
        <v>2938.9999573230739</v>
      </c>
      <c r="AT265" s="11">
        <f t="shared" si="47"/>
        <v>7.1766543393074006E-2</v>
      </c>
      <c r="AU265" s="5">
        <f t="shared" si="48"/>
        <v>71.766543393074002</v>
      </c>
    </row>
    <row r="266" spans="1:47" x14ac:dyDescent="0.25">
      <c r="A266" s="1" t="s">
        <v>221</v>
      </c>
      <c r="B266" s="1" t="s">
        <v>159</v>
      </c>
      <c r="C266" s="1" t="s">
        <v>160</v>
      </c>
      <c r="D266" s="1" t="s">
        <v>108</v>
      </c>
      <c r="E266" s="1" t="s">
        <v>77</v>
      </c>
      <c r="F266" s="1" t="s">
        <v>214</v>
      </c>
      <c r="G266" s="1" t="s">
        <v>75</v>
      </c>
      <c r="H266" s="1" t="s">
        <v>181</v>
      </c>
      <c r="I266" s="2">
        <v>160</v>
      </c>
      <c r="J266" s="2">
        <f t="shared" si="45"/>
        <v>3.9999999105930328E-2</v>
      </c>
      <c r="K266" s="2">
        <f t="shared" si="40"/>
        <v>3.9999999105930328E-2</v>
      </c>
      <c r="L266" s="2">
        <f t="shared" si="41"/>
        <v>0</v>
      </c>
      <c r="P266" s="6">
        <v>3.9999999105930328E-2</v>
      </c>
      <c r="Q266" s="5">
        <v>35.799999199807637</v>
      </c>
      <c r="AL266" s="5" t="str">
        <f t="shared" si="42"/>
        <v/>
      </c>
      <c r="AN266" s="5" t="str">
        <f t="shared" si="43"/>
        <v/>
      </c>
      <c r="AP266" s="5" t="str">
        <f t="shared" si="44"/>
        <v/>
      </c>
      <c r="AS266" s="5">
        <f t="shared" si="46"/>
        <v>35.799999199807637</v>
      </c>
      <c r="AT266" s="11">
        <f t="shared" si="47"/>
        <v>8.7418925939187467E-4</v>
      </c>
      <c r="AU266" s="5">
        <f t="shared" si="48"/>
        <v>0.87418925939187464</v>
      </c>
    </row>
    <row r="267" spans="1:47" x14ac:dyDescent="0.25">
      <c r="A267" s="1" t="s">
        <v>221</v>
      </c>
      <c r="B267" s="1" t="s">
        <v>159</v>
      </c>
      <c r="C267" s="1" t="s">
        <v>160</v>
      </c>
      <c r="D267" s="1" t="s">
        <v>108</v>
      </c>
      <c r="E267" s="1" t="s">
        <v>81</v>
      </c>
      <c r="F267" s="1" t="s">
        <v>214</v>
      </c>
      <c r="G267" s="1" t="s">
        <v>75</v>
      </c>
      <c r="H267" s="1" t="s">
        <v>181</v>
      </c>
      <c r="I267" s="2">
        <v>160</v>
      </c>
      <c r="J267" s="2">
        <f t="shared" si="45"/>
        <v>9.0000003576278687E-2</v>
      </c>
      <c r="K267" s="2">
        <f t="shared" si="40"/>
        <v>9.0000003576278687E-2</v>
      </c>
      <c r="L267" s="2">
        <f t="shared" si="41"/>
        <v>0</v>
      </c>
      <c r="P267" s="6">
        <v>9.0000003576278687E-2</v>
      </c>
      <c r="Q267" s="5">
        <v>80.550003200769424</v>
      </c>
      <c r="AL267" s="5" t="str">
        <f t="shared" si="42"/>
        <v/>
      </c>
      <c r="AN267" s="5" t="str">
        <f t="shared" si="43"/>
        <v/>
      </c>
      <c r="AP267" s="5" t="str">
        <f t="shared" si="44"/>
        <v/>
      </c>
      <c r="AS267" s="5">
        <f t="shared" si="46"/>
        <v>80.550003200769424</v>
      </c>
      <c r="AT267" s="11">
        <f t="shared" si="47"/>
        <v>1.9669259557545497E-3</v>
      </c>
      <c r="AU267" s="5">
        <f t="shared" si="48"/>
        <v>1.9669259557545498</v>
      </c>
    </row>
    <row r="268" spans="1:47" x14ac:dyDescent="0.25">
      <c r="A268" s="1" t="s">
        <v>221</v>
      </c>
      <c r="B268" s="1" t="s">
        <v>159</v>
      </c>
      <c r="C268" s="1" t="s">
        <v>160</v>
      </c>
      <c r="D268" s="1" t="s">
        <v>108</v>
      </c>
      <c r="E268" s="1" t="s">
        <v>88</v>
      </c>
      <c r="F268" s="1" t="s">
        <v>214</v>
      </c>
      <c r="G268" s="1" t="s">
        <v>75</v>
      </c>
      <c r="H268" s="1" t="s">
        <v>181</v>
      </c>
      <c r="I268" s="2">
        <v>160</v>
      </c>
      <c r="J268" s="2">
        <f t="shared" si="45"/>
        <v>26.220000267028812</v>
      </c>
      <c r="K268" s="2">
        <f t="shared" si="40"/>
        <v>26.220000267028812</v>
      </c>
      <c r="L268" s="2">
        <f t="shared" si="41"/>
        <v>0</v>
      </c>
      <c r="P268" s="6">
        <v>20.60000038146973</v>
      </c>
      <c r="Q268" s="5">
        <v>18437.000341415409</v>
      </c>
      <c r="R268" s="7">
        <v>5.619999885559082</v>
      </c>
      <c r="S268" s="5">
        <v>2433.459950447083</v>
      </c>
      <c r="AL268" s="5" t="str">
        <f t="shared" si="42"/>
        <v/>
      </c>
      <c r="AN268" s="5" t="str">
        <f t="shared" si="43"/>
        <v/>
      </c>
      <c r="AP268" s="5" t="str">
        <f t="shared" si="44"/>
        <v/>
      </c>
      <c r="AS268" s="5">
        <f t="shared" si="46"/>
        <v>20870.460291862491</v>
      </c>
      <c r="AT268" s="11">
        <f t="shared" si="47"/>
        <v>0.50962940317073624</v>
      </c>
      <c r="AU268" s="5">
        <f t="shared" si="48"/>
        <v>509.62940317073628</v>
      </c>
    </row>
    <row r="269" spans="1:47" x14ac:dyDescent="0.25">
      <c r="A269" s="1" t="s">
        <v>221</v>
      </c>
      <c r="B269" s="1" t="s">
        <v>159</v>
      </c>
      <c r="C269" s="1" t="s">
        <v>160</v>
      </c>
      <c r="D269" s="1" t="s">
        <v>108</v>
      </c>
      <c r="E269" s="1" t="s">
        <v>66</v>
      </c>
      <c r="F269" s="1" t="s">
        <v>214</v>
      </c>
      <c r="G269" s="1" t="s">
        <v>75</v>
      </c>
      <c r="H269" s="1" t="s">
        <v>181</v>
      </c>
      <c r="I269" s="2">
        <v>160</v>
      </c>
      <c r="J269" s="2">
        <f t="shared" si="45"/>
        <v>6.320000171661377</v>
      </c>
      <c r="K269" s="2">
        <f t="shared" si="40"/>
        <v>6.320000171661377</v>
      </c>
      <c r="L269" s="2">
        <f t="shared" si="41"/>
        <v>0</v>
      </c>
      <c r="P269" s="6">
        <v>4.8400001525878906</v>
      </c>
      <c r="Q269" s="5">
        <v>4331.8001365661621</v>
      </c>
      <c r="R269" s="7">
        <v>1.4800000190734861</v>
      </c>
      <c r="S269" s="5">
        <v>640.84000825881958</v>
      </c>
      <c r="AL269" s="5" t="str">
        <f t="shared" si="42"/>
        <v/>
      </c>
      <c r="AN269" s="5" t="str">
        <f t="shared" si="43"/>
        <v/>
      </c>
      <c r="AP269" s="5" t="str">
        <f t="shared" si="44"/>
        <v/>
      </c>
      <c r="AS269" s="5">
        <f t="shared" si="46"/>
        <v>4972.6401448249817</v>
      </c>
      <c r="AT269" s="11">
        <f t="shared" si="47"/>
        <v>0.12142538275392512</v>
      </c>
      <c r="AU269" s="5">
        <f t="shared" si="48"/>
        <v>121.42538275392511</v>
      </c>
    </row>
    <row r="270" spans="1:47" x14ac:dyDescent="0.25">
      <c r="A270" s="1" t="s">
        <v>222</v>
      </c>
      <c r="B270" s="1" t="s">
        <v>223</v>
      </c>
      <c r="C270" s="1" t="s">
        <v>224</v>
      </c>
      <c r="D270" s="1" t="s">
        <v>225</v>
      </c>
      <c r="E270" s="1" t="s">
        <v>91</v>
      </c>
      <c r="F270" s="1" t="s">
        <v>214</v>
      </c>
      <c r="G270" s="1" t="s">
        <v>75</v>
      </c>
      <c r="H270" s="1" t="s">
        <v>181</v>
      </c>
      <c r="I270" s="2">
        <v>79.3</v>
      </c>
      <c r="J270" s="2">
        <f t="shared" si="45"/>
        <v>6.0000000521540642E-2</v>
      </c>
      <c r="K270" s="2">
        <f t="shared" si="40"/>
        <v>6.0000000521540642E-2</v>
      </c>
      <c r="L270" s="2">
        <f t="shared" si="41"/>
        <v>0</v>
      </c>
      <c r="N270" s="4">
        <v>9.9999997764825821E-3</v>
      </c>
      <c r="O270" s="5">
        <v>10.88999975658953</v>
      </c>
      <c r="P270" s="6">
        <v>5.000000074505806E-2</v>
      </c>
      <c r="Q270" s="5">
        <v>44.750000666826963</v>
      </c>
      <c r="AL270" s="5" t="str">
        <f t="shared" si="42"/>
        <v/>
      </c>
      <c r="AN270" s="5" t="str">
        <f t="shared" si="43"/>
        <v/>
      </c>
      <c r="AP270" s="5" t="str">
        <f t="shared" si="44"/>
        <v/>
      </c>
      <c r="AS270" s="5">
        <f t="shared" si="46"/>
        <v>55.640000423416495</v>
      </c>
      <c r="AT270" s="11">
        <f t="shared" si="47"/>
        <v>1.3586561969244795E-3</v>
      </c>
      <c r="AU270" s="5">
        <f t="shared" si="48"/>
        <v>1.3586561969244795</v>
      </c>
    </row>
    <row r="271" spans="1:47" x14ac:dyDescent="0.25">
      <c r="A271" s="1" t="s">
        <v>222</v>
      </c>
      <c r="B271" s="1" t="s">
        <v>223</v>
      </c>
      <c r="C271" s="1" t="s">
        <v>224</v>
      </c>
      <c r="D271" s="1" t="s">
        <v>225</v>
      </c>
      <c r="E271" s="1" t="s">
        <v>92</v>
      </c>
      <c r="F271" s="1" t="s">
        <v>214</v>
      </c>
      <c r="G271" s="1" t="s">
        <v>75</v>
      </c>
      <c r="H271" s="1" t="s">
        <v>181</v>
      </c>
      <c r="I271" s="2">
        <v>79.3</v>
      </c>
      <c r="J271" s="2">
        <f t="shared" si="45"/>
        <v>5.9999998658895493E-2</v>
      </c>
      <c r="K271" s="2">
        <f t="shared" si="40"/>
        <v>5.9999998658895493E-2</v>
      </c>
      <c r="L271" s="2">
        <f t="shared" si="41"/>
        <v>0</v>
      </c>
      <c r="N271" s="4">
        <v>9.9999997764825821E-3</v>
      </c>
      <c r="O271" s="5">
        <v>10.88999975658953</v>
      </c>
      <c r="P271" s="6">
        <v>3.9999999105930328E-2</v>
      </c>
      <c r="Q271" s="5">
        <v>35.799999199807637</v>
      </c>
      <c r="R271" s="7">
        <v>9.9999997764825821E-3</v>
      </c>
      <c r="S271" s="5">
        <v>4.329999903216958</v>
      </c>
      <c r="AL271" s="5" t="str">
        <f t="shared" si="42"/>
        <v/>
      </c>
      <c r="AN271" s="5" t="str">
        <f t="shared" si="43"/>
        <v/>
      </c>
      <c r="AP271" s="5" t="str">
        <f t="shared" si="44"/>
        <v/>
      </c>
      <c r="AS271" s="5">
        <f t="shared" si="46"/>
        <v>51.019998859614127</v>
      </c>
      <c r="AT271" s="11">
        <f t="shared" si="47"/>
        <v>1.2458417881054036E-3</v>
      </c>
      <c r="AU271" s="5">
        <f t="shared" si="48"/>
        <v>1.2458417881054036</v>
      </c>
    </row>
    <row r="272" spans="1:47" x14ac:dyDescent="0.25">
      <c r="A272" s="1" t="s">
        <v>222</v>
      </c>
      <c r="B272" s="1" t="s">
        <v>223</v>
      </c>
      <c r="C272" s="1" t="s">
        <v>224</v>
      </c>
      <c r="D272" s="1" t="s">
        <v>225</v>
      </c>
      <c r="E272" s="1" t="s">
        <v>109</v>
      </c>
      <c r="F272" s="1" t="s">
        <v>214</v>
      </c>
      <c r="G272" s="1" t="s">
        <v>75</v>
      </c>
      <c r="H272" s="1" t="s">
        <v>181</v>
      </c>
      <c r="I272" s="2">
        <v>79.3</v>
      </c>
      <c r="J272" s="2">
        <f t="shared" si="45"/>
        <v>9.0000003576278687E-2</v>
      </c>
      <c r="K272" s="2">
        <f t="shared" si="40"/>
        <v>9.0000003576278687E-2</v>
      </c>
      <c r="L272" s="2">
        <f t="shared" si="41"/>
        <v>0</v>
      </c>
      <c r="N272" s="4">
        <v>9.0000003576278687E-2</v>
      </c>
      <c r="O272" s="5">
        <v>98.01000389456749</v>
      </c>
      <c r="AL272" s="5" t="str">
        <f t="shared" si="42"/>
        <v/>
      </c>
      <c r="AN272" s="5" t="str">
        <f t="shared" si="43"/>
        <v/>
      </c>
      <c r="AP272" s="5" t="str">
        <f t="shared" si="44"/>
        <v/>
      </c>
      <c r="AS272" s="5">
        <f t="shared" si="46"/>
        <v>98.01000389456749</v>
      </c>
      <c r="AT272" s="11">
        <f t="shared" si="47"/>
        <v>2.3932763863873797E-3</v>
      </c>
      <c r="AU272" s="5">
        <f t="shared" si="48"/>
        <v>2.3932763863873796</v>
      </c>
    </row>
    <row r="273" spans="1:47" x14ac:dyDescent="0.25">
      <c r="A273" s="1" t="s">
        <v>222</v>
      </c>
      <c r="B273" s="1" t="s">
        <v>223</v>
      </c>
      <c r="C273" s="1" t="s">
        <v>224</v>
      </c>
      <c r="D273" s="1" t="s">
        <v>225</v>
      </c>
      <c r="E273" s="1" t="s">
        <v>93</v>
      </c>
      <c r="F273" s="1" t="s">
        <v>214</v>
      </c>
      <c r="G273" s="1" t="s">
        <v>75</v>
      </c>
      <c r="H273" s="1" t="s">
        <v>181</v>
      </c>
      <c r="I273" s="2">
        <v>79.3</v>
      </c>
      <c r="J273" s="2">
        <f t="shared" si="45"/>
        <v>39.399999618530273</v>
      </c>
      <c r="K273" s="2">
        <f t="shared" si="40"/>
        <v>39.399999618530273</v>
      </c>
      <c r="L273" s="2">
        <f t="shared" si="41"/>
        <v>0</v>
      </c>
      <c r="N273" s="4">
        <v>5.0900001525878906</v>
      </c>
      <c r="O273" s="5">
        <v>5543.0101661682129</v>
      </c>
      <c r="P273" s="6">
        <v>24.659999847412109</v>
      </c>
      <c r="Q273" s="5">
        <v>22070.699863433842</v>
      </c>
      <c r="R273" s="7">
        <v>9.6499996185302734</v>
      </c>
      <c r="S273" s="5">
        <v>4178.4498348236084</v>
      </c>
      <c r="AL273" s="5" t="str">
        <f t="shared" si="42"/>
        <v/>
      </c>
      <c r="AN273" s="5" t="str">
        <f t="shared" si="43"/>
        <v/>
      </c>
      <c r="AP273" s="5" t="str">
        <f t="shared" si="44"/>
        <v/>
      </c>
      <c r="AS273" s="5">
        <f t="shared" si="46"/>
        <v>31792.159864425663</v>
      </c>
      <c r="AT273" s="11">
        <f t="shared" si="47"/>
        <v>0.77632305328374662</v>
      </c>
      <c r="AU273" s="5">
        <f t="shared" si="48"/>
        <v>776.32305328374662</v>
      </c>
    </row>
    <row r="274" spans="1:47" x14ac:dyDescent="0.25">
      <c r="A274" s="1" t="s">
        <v>222</v>
      </c>
      <c r="B274" s="1" t="s">
        <v>223</v>
      </c>
      <c r="C274" s="1" t="s">
        <v>224</v>
      </c>
      <c r="D274" s="1" t="s">
        <v>225</v>
      </c>
      <c r="E274" s="1" t="s">
        <v>94</v>
      </c>
      <c r="F274" s="1" t="s">
        <v>214</v>
      </c>
      <c r="G274" s="1" t="s">
        <v>75</v>
      </c>
      <c r="H274" s="1" t="s">
        <v>181</v>
      </c>
      <c r="I274" s="2">
        <v>79.3</v>
      </c>
      <c r="J274" s="2">
        <f t="shared" si="45"/>
        <v>38.770000219345093</v>
      </c>
      <c r="K274" s="2">
        <f t="shared" si="40"/>
        <v>38.770000219345093</v>
      </c>
      <c r="L274" s="2">
        <f t="shared" si="41"/>
        <v>0</v>
      </c>
      <c r="N274" s="4">
        <v>5.369999885559082</v>
      </c>
      <c r="O274" s="5">
        <v>5847.9298753738403</v>
      </c>
      <c r="P274" s="6">
        <v>30.10000038146973</v>
      </c>
      <c r="Q274" s="5">
        <v>26939.500341415409</v>
      </c>
      <c r="R274" s="7">
        <v>3.2999999523162842</v>
      </c>
      <c r="S274" s="5">
        <v>1428.899979352951</v>
      </c>
      <c r="AL274" s="5" t="str">
        <f t="shared" si="42"/>
        <v/>
      </c>
      <c r="AN274" s="5" t="str">
        <f t="shared" si="43"/>
        <v/>
      </c>
      <c r="AP274" s="5" t="str">
        <f t="shared" si="44"/>
        <v/>
      </c>
      <c r="AS274" s="5">
        <f t="shared" si="46"/>
        <v>34216.330196142197</v>
      </c>
      <c r="AT274" s="11">
        <f t="shared" si="47"/>
        <v>0.83551812910191647</v>
      </c>
      <c r="AU274" s="5">
        <f t="shared" si="48"/>
        <v>835.51812910191654</v>
      </c>
    </row>
    <row r="275" spans="1:47" x14ac:dyDescent="0.25">
      <c r="A275" s="1" t="s">
        <v>226</v>
      </c>
      <c r="B275" s="1" t="s">
        <v>227</v>
      </c>
      <c r="C275" s="1" t="s">
        <v>228</v>
      </c>
      <c r="D275" s="1" t="s">
        <v>229</v>
      </c>
      <c r="E275" s="1" t="s">
        <v>88</v>
      </c>
      <c r="F275" s="1" t="s">
        <v>214</v>
      </c>
      <c r="G275" s="1" t="s">
        <v>75</v>
      </c>
      <c r="H275" s="1" t="s">
        <v>181</v>
      </c>
      <c r="I275" s="2">
        <v>79.3</v>
      </c>
      <c r="J275" s="2">
        <f t="shared" si="45"/>
        <v>7.0000000298023224E-2</v>
      </c>
      <c r="K275" s="2">
        <f t="shared" si="40"/>
        <v>7.0000000298023224E-2</v>
      </c>
      <c r="L275" s="2">
        <f t="shared" si="41"/>
        <v>0</v>
      </c>
      <c r="P275" s="6">
        <v>7.0000000298023224E-2</v>
      </c>
      <c r="Q275" s="5">
        <v>62.650000266730792</v>
      </c>
      <c r="AL275" s="5" t="str">
        <f t="shared" si="42"/>
        <v/>
      </c>
      <c r="AN275" s="5" t="str">
        <f t="shared" si="43"/>
        <v/>
      </c>
      <c r="AP275" s="5" t="str">
        <f t="shared" si="44"/>
        <v/>
      </c>
      <c r="AS275" s="5">
        <f t="shared" si="46"/>
        <v>62.650000266730792</v>
      </c>
      <c r="AT275" s="11">
        <f t="shared" si="47"/>
        <v>1.5298312446433914E-3</v>
      </c>
      <c r="AU275" s="5">
        <f t="shared" si="48"/>
        <v>1.5298312446433915</v>
      </c>
    </row>
    <row r="276" spans="1:47" x14ac:dyDescent="0.25">
      <c r="A276" s="1" t="s">
        <v>226</v>
      </c>
      <c r="B276" s="1" t="s">
        <v>227</v>
      </c>
      <c r="C276" s="1" t="s">
        <v>228</v>
      </c>
      <c r="D276" s="1" t="s">
        <v>229</v>
      </c>
      <c r="E276" s="1" t="s">
        <v>66</v>
      </c>
      <c r="F276" s="1" t="s">
        <v>214</v>
      </c>
      <c r="G276" s="1" t="s">
        <v>75</v>
      </c>
      <c r="H276" s="1" t="s">
        <v>181</v>
      </c>
      <c r="I276" s="2">
        <v>79.3</v>
      </c>
      <c r="J276" s="2">
        <f t="shared" si="45"/>
        <v>6.0000000521540642E-2</v>
      </c>
      <c r="K276" s="2">
        <f t="shared" si="40"/>
        <v>6.0000000521540642E-2</v>
      </c>
      <c r="L276" s="2">
        <f t="shared" si="41"/>
        <v>0</v>
      </c>
      <c r="P276" s="6">
        <v>5.000000074505806E-2</v>
      </c>
      <c r="Q276" s="5">
        <v>44.750000666826963</v>
      </c>
      <c r="R276" s="7">
        <v>9.9999997764825821E-3</v>
      </c>
      <c r="S276" s="5">
        <v>4.329999903216958</v>
      </c>
      <c r="AL276" s="5" t="str">
        <f t="shared" si="42"/>
        <v/>
      </c>
      <c r="AN276" s="5" t="str">
        <f t="shared" si="43"/>
        <v/>
      </c>
      <c r="AP276" s="5" t="str">
        <f t="shared" si="44"/>
        <v/>
      </c>
      <c r="AS276" s="5">
        <f t="shared" si="46"/>
        <v>49.080000570043921</v>
      </c>
      <c r="AT276" s="11">
        <f t="shared" si="47"/>
        <v>1.1984695616839571E-3</v>
      </c>
      <c r="AU276" s="5">
        <f t="shared" si="48"/>
        <v>1.1984695616839571</v>
      </c>
    </row>
    <row r="277" spans="1:47" x14ac:dyDescent="0.25">
      <c r="A277" s="1" t="s">
        <v>226</v>
      </c>
      <c r="B277" s="1" t="s">
        <v>227</v>
      </c>
      <c r="C277" s="1" t="s">
        <v>228</v>
      </c>
      <c r="D277" s="1" t="s">
        <v>229</v>
      </c>
      <c r="E277" s="1" t="s">
        <v>91</v>
      </c>
      <c r="F277" s="1" t="s">
        <v>214</v>
      </c>
      <c r="G277" s="1" t="s">
        <v>75</v>
      </c>
      <c r="H277" s="1" t="s">
        <v>181</v>
      </c>
      <c r="I277" s="2">
        <v>79.3</v>
      </c>
      <c r="J277" s="2">
        <f t="shared" si="45"/>
        <v>38.950000405311584</v>
      </c>
      <c r="K277" s="2">
        <f t="shared" si="40"/>
        <v>38.950000405311584</v>
      </c>
      <c r="L277" s="2">
        <f t="shared" si="41"/>
        <v>0</v>
      </c>
      <c r="N277" s="4">
        <v>1.429999947547913</v>
      </c>
      <c r="O277" s="5">
        <v>1557.269942879677</v>
      </c>
      <c r="P277" s="6">
        <v>22.70000076293945</v>
      </c>
      <c r="Q277" s="5">
        <v>20316.500682830811</v>
      </c>
      <c r="R277" s="7">
        <v>7.2199997901916504</v>
      </c>
      <c r="S277" s="5">
        <v>3126.2599091529851</v>
      </c>
      <c r="T277" s="8">
        <v>7.5999999046325684</v>
      </c>
      <c r="U277" s="5">
        <v>987.99998760223389</v>
      </c>
      <c r="AL277" s="5" t="str">
        <f t="shared" si="42"/>
        <v/>
      </c>
      <c r="AN277" s="5" t="str">
        <f t="shared" si="43"/>
        <v/>
      </c>
      <c r="AP277" s="5" t="str">
        <f t="shared" si="44"/>
        <v/>
      </c>
      <c r="AS277" s="5">
        <f t="shared" si="46"/>
        <v>25988.030522465706</v>
      </c>
      <c r="AT277" s="11">
        <f t="shared" si="47"/>
        <v>0.63459378947722989</v>
      </c>
      <c r="AU277" s="5">
        <f t="shared" si="48"/>
        <v>634.59378947722996</v>
      </c>
    </row>
    <row r="278" spans="1:47" x14ac:dyDescent="0.25">
      <c r="A278" s="1" t="s">
        <v>226</v>
      </c>
      <c r="B278" s="1" t="s">
        <v>227</v>
      </c>
      <c r="C278" s="1" t="s">
        <v>228</v>
      </c>
      <c r="D278" s="1" t="s">
        <v>229</v>
      </c>
      <c r="E278" s="1" t="s">
        <v>92</v>
      </c>
      <c r="F278" s="1" t="s">
        <v>214</v>
      </c>
      <c r="G278" s="1" t="s">
        <v>75</v>
      </c>
      <c r="H278" s="1" t="s">
        <v>181</v>
      </c>
      <c r="I278" s="2">
        <v>79.3</v>
      </c>
      <c r="J278" s="2">
        <f t="shared" si="45"/>
        <v>40.00000011920929</v>
      </c>
      <c r="K278" s="2">
        <f t="shared" si="40"/>
        <v>40.00000011920929</v>
      </c>
      <c r="L278" s="2">
        <f t="shared" si="41"/>
        <v>0</v>
      </c>
      <c r="N278" s="4">
        <v>1.889999985694885</v>
      </c>
      <c r="O278" s="5">
        <v>2058.21</v>
      </c>
      <c r="P278" s="6">
        <v>18.170000076293949</v>
      </c>
      <c r="Q278" s="5">
        <v>16262.15</v>
      </c>
      <c r="R278" s="7">
        <v>12.579999923706049</v>
      </c>
      <c r="S278" s="5">
        <v>5447.14</v>
      </c>
      <c r="T278" s="8">
        <v>7.3600001335144043</v>
      </c>
      <c r="U278" s="5">
        <v>956.80000000000007</v>
      </c>
      <c r="AL278" s="5" t="str">
        <f t="shared" si="42"/>
        <v/>
      </c>
      <c r="AN278" s="5" t="str">
        <f t="shared" si="43"/>
        <v/>
      </c>
      <c r="AP278" s="5" t="str">
        <f t="shared" si="44"/>
        <v/>
      </c>
      <c r="AS278" s="5">
        <f t="shared" si="46"/>
        <v>24724.3</v>
      </c>
      <c r="AT278" s="11">
        <f t="shared" si="47"/>
        <v>0.6037351393599657</v>
      </c>
      <c r="AU278" s="5">
        <f t="shared" si="48"/>
        <v>603.73513935996573</v>
      </c>
    </row>
    <row r="279" spans="1:47" x14ac:dyDescent="0.25">
      <c r="A279" s="1" t="s">
        <v>226</v>
      </c>
      <c r="B279" s="1" t="s">
        <v>227</v>
      </c>
      <c r="C279" s="1" t="s">
        <v>228</v>
      </c>
      <c r="D279" s="1" t="s">
        <v>229</v>
      </c>
      <c r="E279" s="1" t="s">
        <v>82</v>
      </c>
      <c r="F279" s="1" t="s">
        <v>214</v>
      </c>
      <c r="G279" s="1" t="s">
        <v>75</v>
      </c>
      <c r="H279" s="1" t="s">
        <v>181</v>
      </c>
      <c r="I279" s="2">
        <v>79.3</v>
      </c>
      <c r="J279" s="2">
        <f t="shared" si="45"/>
        <v>8.9999999850988388E-2</v>
      </c>
      <c r="K279" s="2">
        <f t="shared" si="40"/>
        <v>8.9999999850988388E-2</v>
      </c>
      <c r="L279" s="2">
        <f t="shared" si="41"/>
        <v>0</v>
      </c>
      <c r="N279" s="4">
        <v>5.000000074505806E-2</v>
      </c>
      <c r="O279" s="5">
        <v>54.450000811368227</v>
      </c>
      <c r="P279" s="6">
        <v>3.9999999105930328E-2</v>
      </c>
      <c r="Q279" s="5">
        <v>35.799999199807637</v>
      </c>
      <c r="AL279" s="5" t="str">
        <f t="shared" si="42"/>
        <v/>
      </c>
      <c r="AN279" s="5" t="str">
        <f t="shared" si="43"/>
        <v/>
      </c>
      <c r="AP279" s="5" t="str">
        <f t="shared" si="44"/>
        <v/>
      </c>
      <c r="AS279" s="5">
        <f t="shared" si="46"/>
        <v>90.250000011175871</v>
      </c>
      <c r="AT279" s="11">
        <f t="shared" si="47"/>
        <v>2.2037872188083855E-3</v>
      </c>
      <c r="AU279" s="5">
        <f t="shared" si="48"/>
        <v>2.2037872188083854</v>
      </c>
    </row>
    <row r="280" spans="1:47" x14ac:dyDescent="0.25">
      <c r="A280" s="1" t="s">
        <v>230</v>
      </c>
      <c r="B280" s="1" t="s">
        <v>231</v>
      </c>
      <c r="C280" s="1" t="s">
        <v>232</v>
      </c>
      <c r="D280" s="1" t="s">
        <v>233</v>
      </c>
      <c r="E280" s="1" t="s">
        <v>82</v>
      </c>
      <c r="F280" s="1" t="s">
        <v>234</v>
      </c>
      <c r="G280" s="1" t="s">
        <v>75</v>
      </c>
      <c r="H280" s="1" t="s">
        <v>181</v>
      </c>
      <c r="I280" s="2">
        <v>157</v>
      </c>
      <c r="J280" s="2">
        <f t="shared" si="45"/>
        <v>1.5700000524520874</v>
      </c>
      <c r="K280" s="2">
        <f t="shared" si="40"/>
        <v>1.5700000524520874</v>
      </c>
      <c r="L280" s="2">
        <f t="shared" si="41"/>
        <v>0</v>
      </c>
      <c r="P280" s="6">
        <v>0.9100000262260437</v>
      </c>
      <c r="Q280" s="5">
        <v>814.45002347230911</v>
      </c>
      <c r="R280" s="7">
        <v>0.6600000262260437</v>
      </c>
      <c r="S280" s="5">
        <v>285.78001135587692</v>
      </c>
      <c r="AL280" s="5" t="str">
        <f t="shared" si="42"/>
        <v/>
      </c>
      <c r="AN280" s="5" t="str">
        <f t="shared" si="43"/>
        <v/>
      </c>
      <c r="AP280" s="5" t="str">
        <f t="shared" si="44"/>
        <v/>
      </c>
      <c r="AS280" s="5">
        <f t="shared" si="46"/>
        <v>1100.230034828186</v>
      </c>
      <c r="AT280" s="11">
        <f t="shared" si="47"/>
        <v>2.6866181586739157E-2</v>
      </c>
      <c r="AU280" s="5">
        <f t="shared" si="48"/>
        <v>26.866181586739156</v>
      </c>
    </row>
    <row r="281" spans="1:47" x14ac:dyDescent="0.25">
      <c r="A281" s="1" t="s">
        <v>230</v>
      </c>
      <c r="B281" s="1" t="s">
        <v>231</v>
      </c>
      <c r="C281" s="1" t="s">
        <v>232</v>
      </c>
      <c r="D281" s="1" t="s">
        <v>233</v>
      </c>
      <c r="E281" s="1" t="s">
        <v>99</v>
      </c>
      <c r="F281" s="1" t="s">
        <v>234</v>
      </c>
      <c r="G281" s="1" t="s">
        <v>75</v>
      </c>
      <c r="H281" s="1" t="s">
        <v>181</v>
      </c>
      <c r="I281" s="2">
        <v>157</v>
      </c>
      <c r="J281" s="2">
        <f t="shared" si="45"/>
        <v>24.839999981224533</v>
      </c>
      <c r="K281" s="2">
        <f t="shared" si="40"/>
        <v>24.839999981224533</v>
      </c>
      <c r="L281" s="2">
        <f t="shared" si="41"/>
        <v>0</v>
      </c>
      <c r="N281" s="4">
        <v>0.98000001907348633</v>
      </c>
      <c r="O281" s="5">
        <v>1067.2200207710271</v>
      </c>
      <c r="P281" s="6">
        <v>16.079999923706051</v>
      </c>
      <c r="Q281" s="5">
        <v>14391.599931716921</v>
      </c>
      <c r="R281" s="7">
        <v>7.7100000381469727</v>
      </c>
      <c r="S281" s="5">
        <v>3338.4300165176392</v>
      </c>
      <c r="T281" s="8">
        <v>7.0000000298023224E-2</v>
      </c>
      <c r="U281" s="5">
        <v>9.1000000387430191</v>
      </c>
      <c r="AL281" s="5" t="str">
        <f t="shared" si="42"/>
        <v/>
      </c>
      <c r="AN281" s="5" t="str">
        <f t="shared" si="43"/>
        <v/>
      </c>
      <c r="AP281" s="5" t="str">
        <f t="shared" si="44"/>
        <v/>
      </c>
      <c r="AS281" s="5">
        <f t="shared" si="46"/>
        <v>18806.349969044328</v>
      </c>
      <c r="AT281" s="11">
        <f t="shared" si="47"/>
        <v>0.45922652287074922</v>
      </c>
      <c r="AU281" s="5">
        <f t="shared" si="48"/>
        <v>459.22652287074919</v>
      </c>
    </row>
    <row r="282" spans="1:47" x14ac:dyDescent="0.25">
      <c r="A282" s="1" t="s">
        <v>230</v>
      </c>
      <c r="B282" s="1" t="s">
        <v>231</v>
      </c>
      <c r="C282" s="1" t="s">
        <v>232</v>
      </c>
      <c r="D282" s="1" t="s">
        <v>233</v>
      </c>
      <c r="E282" s="1" t="s">
        <v>100</v>
      </c>
      <c r="F282" s="1" t="s">
        <v>234</v>
      </c>
      <c r="G282" s="1" t="s">
        <v>75</v>
      </c>
      <c r="H282" s="1" t="s">
        <v>181</v>
      </c>
      <c r="I282" s="2">
        <v>157</v>
      </c>
      <c r="J282" s="2">
        <f t="shared" si="45"/>
        <v>32.510000467300415</v>
      </c>
      <c r="K282" s="2">
        <f t="shared" si="40"/>
        <v>32.510000467300415</v>
      </c>
      <c r="L282" s="2">
        <f t="shared" si="41"/>
        <v>0</v>
      </c>
      <c r="N282" s="4">
        <v>5.9000000953674316</v>
      </c>
      <c r="O282" s="5">
        <v>6425.1001038551331</v>
      </c>
      <c r="P282" s="6">
        <v>23.680000305175781</v>
      </c>
      <c r="Q282" s="5">
        <v>21193.600273132321</v>
      </c>
      <c r="R282" s="7">
        <v>2.9300000667572021</v>
      </c>
      <c r="S282" s="5">
        <v>1268.690028905869</v>
      </c>
      <c r="AL282" s="5" t="str">
        <f t="shared" si="42"/>
        <v/>
      </c>
      <c r="AN282" s="5" t="str">
        <f t="shared" si="43"/>
        <v/>
      </c>
      <c r="AP282" s="5" t="str">
        <f t="shared" si="44"/>
        <v/>
      </c>
      <c r="AS282" s="5">
        <f t="shared" si="46"/>
        <v>28887.390405893322</v>
      </c>
      <c r="AT282" s="11">
        <f t="shared" si="47"/>
        <v>0.70539237399836363</v>
      </c>
      <c r="AU282" s="5">
        <f t="shared" si="48"/>
        <v>705.39237399836361</v>
      </c>
    </row>
    <row r="283" spans="1:47" x14ac:dyDescent="0.25">
      <c r="A283" s="1" t="s">
        <v>230</v>
      </c>
      <c r="B283" s="1" t="s">
        <v>231</v>
      </c>
      <c r="C283" s="1" t="s">
        <v>232</v>
      </c>
      <c r="D283" s="1" t="s">
        <v>233</v>
      </c>
      <c r="E283" s="1" t="s">
        <v>109</v>
      </c>
      <c r="F283" s="1" t="s">
        <v>234</v>
      </c>
      <c r="G283" s="1" t="s">
        <v>75</v>
      </c>
      <c r="H283" s="1" t="s">
        <v>181</v>
      </c>
      <c r="I283" s="2">
        <v>157</v>
      </c>
      <c r="J283" s="2">
        <f t="shared" si="45"/>
        <v>1.89000004529953</v>
      </c>
      <c r="K283" s="2">
        <f t="shared" si="40"/>
        <v>1.89000004529953</v>
      </c>
      <c r="L283" s="2">
        <f t="shared" si="41"/>
        <v>0</v>
      </c>
      <c r="P283" s="6">
        <v>0.9100000262260437</v>
      </c>
      <c r="Q283" s="5">
        <v>814.45002347230911</v>
      </c>
      <c r="R283" s="7">
        <v>0.98000001907348633</v>
      </c>
      <c r="S283" s="5">
        <v>424.34000825881958</v>
      </c>
      <c r="AL283" s="5" t="str">
        <f t="shared" si="42"/>
        <v/>
      </c>
      <c r="AN283" s="5" t="str">
        <f t="shared" si="43"/>
        <v/>
      </c>
      <c r="AP283" s="5" t="str">
        <f t="shared" si="44"/>
        <v/>
      </c>
      <c r="AS283" s="5">
        <f t="shared" si="46"/>
        <v>1238.7900317311287</v>
      </c>
      <c r="AT283" s="11">
        <f t="shared" si="47"/>
        <v>3.0249635882307259E-2</v>
      </c>
      <c r="AU283" s="5">
        <f t="shared" si="48"/>
        <v>30.249635882307256</v>
      </c>
    </row>
    <row r="284" spans="1:47" x14ac:dyDescent="0.25">
      <c r="B284" s="41" t="s">
        <v>262</v>
      </c>
      <c r="K284" s="2">
        <f>SUM(N284,P284,R284,T284,V284,X284,Z284,AB284,AE284,AG284,AI284,AV284,AX284,AZ284,BB284,BD284)</f>
        <v>0</v>
      </c>
      <c r="L284" s="2">
        <f t="shared" si="41"/>
        <v>0</v>
      </c>
      <c r="AS284" s="5">
        <f t="shared" si="46"/>
        <v>0</v>
      </c>
      <c r="AT284" s="11">
        <f t="shared" si="47"/>
        <v>0</v>
      </c>
      <c r="AU284" s="5">
        <f t="shared" si="48"/>
        <v>0</v>
      </c>
    </row>
    <row r="285" spans="1:47" x14ac:dyDescent="0.25">
      <c r="B285" s="1" t="s">
        <v>67</v>
      </c>
      <c r="C285" s="1" t="s">
        <v>68</v>
      </c>
      <c r="D285" s="1" t="s">
        <v>69</v>
      </c>
      <c r="K285" s="2">
        <f>SUM(N285,P285,R285,T285,V285,X285,Z285,AB285,AE285,AG285,AI285,AV285,AX285,AZ285,BB285,BD285)</f>
        <v>24.55</v>
      </c>
      <c r="L285" s="2">
        <f t="shared" si="41"/>
        <v>0</v>
      </c>
      <c r="AG285" s="9">
        <v>24.55</v>
      </c>
      <c r="AH285" s="5">
        <v>17481.856095767002</v>
      </c>
      <c r="AS285" s="5">
        <f t="shared" si="46"/>
        <v>17481.856095767002</v>
      </c>
      <c r="AT285" s="11">
        <f t="shared" si="47"/>
        <v>0.42688411102634893</v>
      </c>
      <c r="AU285" s="5">
        <f t="shared" si="48"/>
        <v>426.88411102634893</v>
      </c>
    </row>
    <row r="286" spans="1:47" x14ac:dyDescent="0.25">
      <c r="B286" s="41" t="s">
        <v>247</v>
      </c>
      <c r="K286" s="2">
        <f t="shared" ref="K286:K306" si="49">SUM(N286,P286,R286,T286,V286,X286,Z286,AB286,AE286,AG286,AI286,AV286,AX286,AZ286,BB286,BD286)</f>
        <v>0</v>
      </c>
      <c r="L286" s="2">
        <f t="shared" si="41"/>
        <v>0</v>
      </c>
      <c r="AS286" s="5">
        <f t="shared" si="46"/>
        <v>0</v>
      </c>
      <c r="AT286" s="11">
        <f t="shared" si="47"/>
        <v>0</v>
      </c>
      <c r="AU286" s="5">
        <f t="shared" si="48"/>
        <v>0</v>
      </c>
    </row>
    <row r="287" spans="1:47" x14ac:dyDescent="0.25">
      <c r="B287" s="1" t="s">
        <v>235</v>
      </c>
      <c r="C287" s="1" t="s">
        <v>253</v>
      </c>
      <c r="D287" s="1" t="s">
        <v>254</v>
      </c>
      <c r="J287" s="2">
        <v>33.06</v>
      </c>
      <c r="K287" s="2">
        <f t="shared" si="49"/>
        <v>22.190000262111429</v>
      </c>
      <c r="L287" s="2">
        <f t="shared" si="41"/>
        <v>0</v>
      </c>
      <c r="AG287" s="9">
        <v>22.190000262111429</v>
      </c>
      <c r="AH287" s="5">
        <v>16899.748192531621</v>
      </c>
      <c r="AL287" s="5" t="str">
        <f t="shared" si="42"/>
        <v/>
      </c>
      <c r="AN287" s="5" t="str">
        <f t="shared" si="43"/>
        <v/>
      </c>
      <c r="AP287" s="5" t="str">
        <f t="shared" si="44"/>
        <v/>
      </c>
      <c r="AS287" s="5">
        <f t="shared" si="46"/>
        <v>16899.748192531621</v>
      </c>
      <c r="AT287" s="11">
        <f t="shared" si="47"/>
        <v>0.41266979571378798</v>
      </c>
      <c r="AU287" s="5">
        <f t="shared" si="48"/>
        <v>412.66979571378795</v>
      </c>
    </row>
    <row r="288" spans="1:47" x14ac:dyDescent="0.25">
      <c r="B288" s="41" t="s">
        <v>248</v>
      </c>
      <c r="K288" s="2">
        <f t="shared" si="49"/>
        <v>0</v>
      </c>
      <c r="L288" s="2">
        <f t="shared" si="41"/>
        <v>0</v>
      </c>
      <c r="AS288" s="5">
        <f t="shared" si="46"/>
        <v>0</v>
      </c>
      <c r="AT288" s="11">
        <f t="shared" si="47"/>
        <v>0</v>
      </c>
      <c r="AU288" s="5">
        <f t="shared" si="48"/>
        <v>0</v>
      </c>
    </row>
    <row r="289" spans="2:47" x14ac:dyDescent="0.25">
      <c r="B289" s="1" t="s">
        <v>236</v>
      </c>
      <c r="C289" s="1" t="s">
        <v>255</v>
      </c>
      <c r="D289" s="1" t="s">
        <v>256</v>
      </c>
      <c r="J289" s="2">
        <v>71.379999999999981</v>
      </c>
      <c r="K289" s="2">
        <f t="shared" si="49"/>
        <v>74.5700000282377</v>
      </c>
      <c r="L289" s="2">
        <f t="shared" si="41"/>
        <v>0</v>
      </c>
      <c r="AG289" s="9">
        <v>74.5700000282377</v>
      </c>
      <c r="AH289" s="5">
        <v>60953.008425207649</v>
      </c>
      <c r="AL289" s="5" t="str">
        <f t="shared" si="42"/>
        <v/>
      </c>
      <c r="AN289" s="5" t="str">
        <f t="shared" si="43"/>
        <v/>
      </c>
      <c r="AP289" s="5" t="str">
        <f t="shared" si="44"/>
        <v/>
      </c>
      <c r="AS289" s="5">
        <f t="shared" si="46"/>
        <v>60953.008425207649</v>
      </c>
      <c r="AT289" s="11">
        <f t="shared" si="47"/>
        <v>1.4883929185457994</v>
      </c>
      <c r="AU289" s="5">
        <f t="shared" si="48"/>
        <v>1488.3929185457994</v>
      </c>
    </row>
    <row r="290" spans="2:47" x14ac:dyDescent="0.25">
      <c r="B290" s="41" t="s">
        <v>250</v>
      </c>
      <c r="K290" s="2">
        <f t="shared" si="49"/>
        <v>0</v>
      </c>
      <c r="L290" s="2">
        <f t="shared" si="41"/>
        <v>0</v>
      </c>
      <c r="AS290" s="5">
        <f t="shared" si="46"/>
        <v>0</v>
      </c>
      <c r="AT290" s="11">
        <f t="shared" si="47"/>
        <v>0</v>
      </c>
      <c r="AU290" s="5">
        <f t="shared" si="48"/>
        <v>0</v>
      </c>
    </row>
    <row r="291" spans="2:47" x14ac:dyDescent="0.25">
      <c r="B291" s="1" t="s">
        <v>237</v>
      </c>
      <c r="C291" s="1" t="s">
        <v>257</v>
      </c>
      <c r="D291" s="1" t="s">
        <v>256</v>
      </c>
      <c r="J291" s="2">
        <v>21.45</v>
      </c>
      <c r="K291" s="2">
        <f t="shared" si="49"/>
        <v>18.100000003352761</v>
      </c>
      <c r="L291" s="2">
        <f t="shared" si="41"/>
        <v>0</v>
      </c>
      <c r="AG291" s="9">
        <v>18.100000003352761</v>
      </c>
      <c r="AH291" s="5">
        <v>13677.31840983063</v>
      </c>
      <c r="AL291" s="5" t="str">
        <f t="shared" si="42"/>
        <v/>
      </c>
      <c r="AN291" s="5" t="str">
        <f t="shared" si="43"/>
        <v/>
      </c>
      <c r="AP291" s="5" t="str">
        <f t="shared" si="44"/>
        <v/>
      </c>
      <c r="AS291" s="5">
        <f t="shared" si="46"/>
        <v>13677.31840983063</v>
      </c>
      <c r="AT291" s="11">
        <f t="shared" si="47"/>
        <v>0.33398226587728352</v>
      </c>
      <c r="AU291" s="5">
        <f t="shared" si="48"/>
        <v>333.98226587728357</v>
      </c>
    </row>
    <row r="292" spans="2:47" x14ac:dyDescent="0.25">
      <c r="B292" s="1" t="s">
        <v>238</v>
      </c>
      <c r="C292" s="1" t="s">
        <v>257</v>
      </c>
      <c r="D292" s="1" t="s">
        <v>256</v>
      </c>
      <c r="J292" s="2">
        <v>5.91</v>
      </c>
      <c r="K292" s="2">
        <f t="shared" si="49"/>
        <v>8.8599999137222767</v>
      </c>
      <c r="L292" s="2">
        <f t="shared" si="41"/>
        <v>0</v>
      </c>
      <c r="AG292" s="9">
        <v>8.8599999137222767</v>
      </c>
      <c r="AH292" s="5">
        <v>7298.4027313973756</v>
      </c>
      <c r="AL292" s="5" t="str">
        <f t="shared" si="42"/>
        <v/>
      </c>
      <c r="AN292" s="5" t="str">
        <f t="shared" si="43"/>
        <v/>
      </c>
      <c r="AP292" s="5" t="str">
        <f t="shared" si="44"/>
        <v/>
      </c>
      <c r="AS292" s="5">
        <f t="shared" si="46"/>
        <v>7298.4027313973756</v>
      </c>
      <c r="AT292" s="11">
        <f t="shared" si="47"/>
        <v>0.17821746986346829</v>
      </c>
      <c r="AU292" s="5">
        <f t="shared" si="48"/>
        <v>178.2174698634683</v>
      </c>
    </row>
    <row r="293" spans="2:47" x14ac:dyDescent="0.25">
      <c r="B293" s="1" t="s">
        <v>239</v>
      </c>
      <c r="C293" s="1" t="s">
        <v>257</v>
      </c>
      <c r="D293" s="1" t="s">
        <v>256</v>
      </c>
      <c r="J293" s="2">
        <v>2.11</v>
      </c>
      <c r="K293" s="2">
        <f t="shared" si="49"/>
        <v>1.9700000341981649</v>
      </c>
      <c r="L293" s="2">
        <f t="shared" si="41"/>
        <v>0</v>
      </c>
      <c r="AG293" s="9">
        <v>1.9700000341981649</v>
      </c>
      <c r="AH293" s="5">
        <v>1610.928427408189</v>
      </c>
      <c r="AL293" s="5" t="str">
        <f t="shared" si="42"/>
        <v/>
      </c>
      <c r="AN293" s="5" t="str">
        <f t="shared" si="43"/>
        <v/>
      </c>
      <c r="AP293" s="5" t="str">
        <f t="shared" si="44"/>
        <v/>
      </c>
      <c r="AS293" s="5">
        <f t="shared" si="46"/>
        <v>1610.928427408189</v>
      </c>
      <c r="AT293" s="11">
        <f t="shared" si="47"/>
        <v>3.9336769842633096E-2</v>
      </c>
      <c r="AU293" s="5">
        <f t="shared" si="48"/>
        <v>39.336769842633096</v>
      </c>
    </row>
    <row r="294" spans="2:47" x14ac:dyDescent="0.25">
      <c r="B294" s="1" t="s">
        <v>243</v>
      </c>
      <c r="C294" s="1" t="s">
        <v>257</v>
      </c>
      <c r="D294" s="1" t="s">
        <v>256</v>
      </c>
      <c r="J294" s="2">
        <v>7.12</v>
      </c>
      <c r="K294" s="2">
        <f t="shared" si="49"/>
        <v>7.9999998491257429</v>
      </c>
      <c r="L294" s="2">
        <f t="shared" si="41"/>
        <v>0</v>
      </c>
      <c r="AG294" s="9">
        <v>7.9999998491257429</v>
      </c>
      <c r="AH294" s="5">
        <v>6819.3270710484676</v>
      </c>
      <c r="AL294" s="5" t="str">
        <f>IF(AK294&gt;0,AK294*$AL$1,"")</f>
        <v/>
      </c>
      <c r="AN294" s="5" t="str">
        <f>IF(AM294&gt;0,AM294*$AN$1,"")</f>
        <v/>
      </c>
      <c r="AP294" s="5" t="str">
        <f>IF(AO294&gt;0,AO294*$AP$1,"")</f>
        <v/>
      </c>
      <c r="AS294" s="5">
        <f t="shared" si="46"/>
        <v>6819.3270710484676</v>
      </c>
      <c r="AT294" s="11">
        <f t="shared" si="47"/>
        <v>0.166519067459165</v>
      </c>
      <c r="AU294" s="5">
        <f t="shared" si="48"/>
        <v>166.519067459165</v>
      </c>
    </row>
    <row r="295" spans="2:47" x14ac:dyDescent="0.25">
      <c r="B295" s="1" t="s">
        <v>245</v>
      </c>
      <c r="C295" s="1" t="s">
        <v>257</v>
      </c>
      <c r="D295" s="1" t="s">
        <v>256</v>
      </c>
      <c r="J295" s="2">
        <v>2.99</v>
      </c>
      <c r="K295" s="2">
        <f t="shared" si="49"/>
        <v>3.1600000336766239</v>
      </c>
      <c r="L295" s="2">
        <f t="shared" si="41"/>
        <v>0</v>
      </c>
      <c r="AG295" s="9">
        <v>3.1600000336766239</v>
      </c>
      <c r="AH295" s="5">
        <v>2662.875630114972</v>
      </c>
      <c r="AL295" s="5" t="str">
        <f>IF(AK295&gt;0,AK295*$AL$1,"")</f>
        <v/>
      </c>
      <c r="AN295" s="5" t="str">
        <f>IF(AM295&gt;0,AM295*$AN$1,"")</f>
        <v/>
      </c>
      <c r="AP295" s="5" t="str">
        <f>IF(AO295&gt;0,AO295*$AP$1,"")</f>
        <v/>
      </c>
      <c r="AS295" s="5">
        <f t="shared" si="46"/>
        <v>2662.875630114972</v>
      </c>
      <c r="AT295" s="11">
        <f t="shared" si="47"/>
        <v>6.502394768085322E-2</v>
      </c>
      <c r="AU295" s="5">
        <f t="shared" si="48"/>
        <v>65.023947680853212</v>
      </c>
    </row>
    <row r="296" spans="2:47" x14ac:dyDescent="0.25">
      <c r="B296" s="1" t="s">
        <v>241</v>
      </c>
      <c r="C296" s="1" t="s">
        <v>257</v>
      </c>
      <c r="D296" s="1" t="s">
        <v>256</v>
      </c>
      <c r="K296" s="2">
        <f t="shared" si="49"/>
        <v>10.9</v>
      </c>
      <c r="L296" s="2">
        <f t="shared" si="41"/>
        <v>0</v>
      </c>
      <c r="AG296" s="9">
        <v>10.9</v>
      </c>
      <c r="AH296" s="5">
        <v>9288.9500000000007</v>
      </c>
      <c r="AS296" s="5">
        <f t="shared" si="46"/>
        <v>9288.9500000000007</v>
      </c>
      <c r="AT296" s="11">
        <f t="shared" si="47"/>
        <v>0.22682403638354795</v>
      </c>
      <c r="AU296" s="5">
        <f t="shared" si="48"/>
        <v>226.82403638354793</v>
      </c>
    </row>
    <row r="297" spans="2:47" x14ac:dyDescent="0.25">
      <c r="B297" s="41" t="s">
        <v>249</v>
      </c>
      <c r="K297" s="2">
        <f t="shared" si="49"/>
        <v>0</v>
      </c>
      <c r="L297" s="2">
        <f t="shared" si="41"/>
        <v>0</v>
      </c>
      <c r="AS297" s="5">
        <f t="shared" si="46"/>
        <v>0</v>
      </c>
      <c r="AT297" s="11">
        <f t="shared" si="47"/>
        <v>0</v>
      </c>
      <c r="AU297" s="5">
        <f t="shared" si="48"/>
        <v>0</v>
      </c>
    </row>
    <row r="298" spans="2:47" x14ac:dyDescent="0.25">
      <c r="B298" s="1" t="s">
        <v>240</v>
      </c>
      <c r="J298" s="2">
        <v>17.27</v>
      </c>
      <c r="K298" s="2">
        <f t="shared" si="49"/>
        <v>18.869999932125211</v>
      </c>
      <c r="L298" s="2">
        <f t="shared" si="41"/>
        <v>0</v>
      </c>
      <c r="AG298" s="9">
        <v>18.869999932125211</v>
      </c>
      <c r="AH298" s="5">
        <v>14717.379947454039</v>
      </c>
      <c r="AL298" s="5" t="str">
        <f t="shared" si="42"/>
        <v/>
      </c>
      <c r="AN298" s="5" t="str">
        <f t="shared" si="43"/>
        <v/>
      </c>
      <c r="AP298" s="5" t="str">
        <f t="shared" si="44"/>
        <v/>
      </c>
      <c r="AS298" s="5">
        <f t="shared" si="46"/>
        <v>14717.379947454039</v>
      </c>
      <c r="AT298" s="11">
        <f t="shared" si="47"/>
        <v>0.35937921128564732</v>
      </c>
      <c r="AU298" s="5">
        <f t="shared" si="48"/>
        <v>359.37921128564733</v>
      </c>
    </row>
    <row r="299" spans="2:47" x14ac:dyDescent="0.25">
      <c r="B299" s="1" t="s">
        <v>241</v>
      </c>
      <c r="C299" s="1" t="s">
        <v>261</v>
      </c>
      <c r="D299" s="1" t="s">
        <v>256</v>
      </c>
      <c r="K299" s="2">
        <f t="shared" si="49"/>
        <v>14.97</v>
      </c>
      <c r="L299" s="2">
        <f t="shared" si="41"/>
        <v>0</v>
      </c>
      <c r="AG299" s="9">
        <v>14.97</v>
      </c>
      <c r="AH299" s="5">
        <v>12737.14</v>
      </c>
      <c r="AS299" s="5">
        <f t="shared" si="46"/>
        <v>12737.14</v>
      </c>
      <c r="AT299" s="11">
        <f t="shared" si="47"/>
        <v>0.31102433609636648</v>
      </c>
      <c r="AU299" s="5">
        <f t="shared" si="48"/>
        <v>311.02433609636648</v>
      </c>
    </row>
    <row r="300" spans="2:47" x14ac:dyDescent="0.25">
      <c r="B300" s="1" t="s">
        <v>242</v>
      </c>
      <c r="C300" s="1" t="s">
        <v>261</v>
      </c>
      <c r="D300" s="1" t="s">
        <v>256</v>
      </c>
      <c r="K300" s="2">
        <f t="shared" si="49"/>
        <v>0.61</v>
      </c>
      <c r="L300" s="2">
        <f t="shared" si="41"/>
        <v>0</v>
      </c>
      <c r="AG300" s="9">
        <v>0.61</v>
      </c>
      <c r="AH300" s="5">
        <v>410.27</v>
      </c>
      <c r="AS300" s="5">
        <f t="shared" si="46"/>
        <v>410.27</v>
      </c>
      <c r="AT300" s="11">
        <f t="shared" si="47"/>
        <v>1.0018257973945193E-2</v>
      </c>
      <c r="AU300" s="5">
        <f t="shared" si="48"/>
        <v>10.018257973945193</v>
      </c>
    </row>
    <row r="301" spans="2:47" x14ac:dyDescent="0.25">
      <c r="B301" s="1" t="s">
        <v>244</v>
      </c>
      <c r="C301" s="1" t="s">
        <v>261</v>
      </c>
      <c r="D301" s="1" t="s">
        <v>256</v>
      </c>
      <c r="J301" s="2">
        <v>7.76</v>
      </c>
      <c r="K301" s="2">
        <f t="shared" si="49"/>
        <v>7.4499999657273293</v>
      </c>
      <c r="L301" s="2">
        <f t="shared" si="41"/>
        <v>0</v>
      </c>
      <c r="AG301" s="9">
        <v>7.4499999657273293</v>
      </c>
      <c r="AH301" s="5">
        <v>6377.1971695388111</v>
      </c>
      <c r="AL301" s="5" t="str">
        <f>IF(AK301&gt;0,AK301*$AL$1,"")</f>
        <v/>
      </c>
      <c r="AN301" s="5" t="str">
        <f>IF(AM301&gt;0,AM301*$AN$1,"")</f>
        <v/>
      </c>
      <c r="AP301" s="5" t="str">
        <f>IF(AO301&gt;0,AO301*$AP$1,"")</f>
        <v/>
      </c>
      <c r="AS301" s="5">
        <f t="shared" si="46"/>
        <v>6377.1971695388111</v>
      </c>
      <c r="AT301" s="11">
        <f t="shared" si="47"/>
        <v>0.15572283226936628</v>
      </c>
      <c r="AU301" s="5">
        <f t="shared" si="48"/>
        <v>155.72283226936631</v>
      </c>
    </row>
    <row r="302" spans="2:47" x14ac:dyDescent="0.25">
      <c r="B302" s="1" t="s">
        <v>245</v>
      </c>
      <c r="C302" s="1" t="s">
        <v>261</v>
      </c>
      <c r="D302" s="1" t="s">
        <v>256</v>
      </c>
      <c r="J302" s="2">
        <v>4.78</v>
      </c>
      <c r="K302" s="2">
        <f t="shared" si="49"/>
        <v>4.0600000340491533</v>
      </c>
      <c r="L302" s="2">
        <f t="shared" si="41"/>
        <v>0</v>
      </c>
      <c r="AG302" s="9">
        <v>4.0600000340491533</v>
      </c>
      <c r="AH302" s="5">
        <v>3436.2988276445121</v>
      </c>
      <c r="AL302" s="5" t="str">
        <f>IF(AK302&gt;0,AK302*$AL$1,"")</f>
        <v/>
      </c>
      <c r="AN302" s="5" t="str">
        <f>IF(AM302&gt;0,AM302*$AN$1,"")</f>
        <v/>
      </c>
      <c r="AP302" s="5" t="str">
        <f>IF(AO302&gt;0,AO302*$AP$1,"")</f>
        <v/>
      </c>
      <c r="AS302" s="5">
        <f t="shared" si="46"/>
        <v>3436.2988276445121</v>
      </c>
      <c r="AT302" s="11">
        <f t="shared" si="47"/>
        <v>8.3909932802564549E-2</v>
      </c>
      <c r="AU302" s="5">
        <f t="shared" si="48"/>
        <v>83.909932802564555</v>
      </c>
    </row>
    <row r="303" spans="2:47" x14ac:dyDescent="0.25">
      <c r="B303" s="41" t="s">
        <v>251</v>
      </c>
      <c r="K303" s="2">
        <f t="shared" si="49"/>
        <v>0</v>
      </c>
      <c r="L303" s="2">
        <f t="shared" si="41"/>
        <v>0</v>
      </c>
      <c r="AS303" s="5">
        <f t="shared" si="46"/>
        <v>0</v>
      </c>
      <c r="AT303" s="11">
        <f t="shared" si="47"/>
        <v>0</v>
      </c>
      <c r="AU303" s="5">
        <f t="shared" si="48"/>
        <v>0</v>
      </c>
    </row>
    <row r="304" spans="2:47" x14ac:dyDescent="0.25">
      <c r="B304" s="1" t="s">
        <v>241</v>
      </c>
      <c r="C304" s="1" t="s">
        <v>258</v>
      </c>
      <c r="D304" s="1" t="s">
        <v>259</v>
      </c>
      <c r="J304" s="2">
        <v>0.75</v>
      </c>
      <c r="K304" s="2">
        <f t="shared" si="49"/>
        <v>1.0999999642372129</v>
      </c>
      <c r="L304" s="2">
        <f t="shared" si="41"/>
        <v>0</v>
      </c>
      <c r="AG304" s="9">
        <v>1.0999999642372129</v>
      </c>
      <c r="AH304" s="5">
        <v>952.99596901655195</v>
      </c>
      <c r="AL304" s="5" t="str">
        <f t="shared" si="42"/>
        <v/>
      </c>
      <c r="AN304" s="5" t="str">
        <f t="shared" si="43"/>
        <v/>
      </c>
      <c r="AP304" s="5" t="str">
        <f t="shared" si="44"/>
        <v/>
      </c>
      <c r="AS304" s="5">
        <f t="shared" si="46"/>
        <v>952.99596901655195</v>
      </c>
      <c r="AT304" s="11">
        <f t="shared" si="47"/>
        <v>2.3270917848581905E-2</v>
      </c>
      <c r="AU304" s="5">
        <f t="shared" si="48"/>
        <v>23.270917848581906</v>
      </c>
    </row>
    <row r="305" spans="1:57" x14ac:dyDescent="0.25">
      <c r="B305" s="41" t="s">
        <v>252</v>
      </c>
      <c r="K305" s="2">
        <f t="shared" si="49"/>
        <v>0</v>
      </c>
      <c r="L305" s="2">
        <f t="shared" ref="L305:L306" si="50">SUM(M305,AD305,AK305,AM305,AO305,AQ305,AR305)</f>
        <v>0</v>
      </c>
      <c r="AS305" s="5">
        <f t="shared" si="46"/>
        <v>0</v>
      </c>
      <c r="AT305" s="11">
        <f t="shared" si="47"/>
        <v>0</v>
      </c>
      <c r="AU305" s="5">
        <f t="shared" si="48"/>
        <v>0</v>
      </c>
    </row>
    <row r="306" spans="1:57" ht="15.75" thickBot="1" x14ac:dyDescent="0.3">
      <c r="B306" s="1" t="s">
        <v>241</v>
      </c>
      <c r="C306" s="1" t="s">
        <v>260</v>
      </c>
      <c r="D306" s="1" t="s">
        <v>259</v>
      </c>
      <c r="J306" s="2">
        <v>1.19</v>
      </c>
      <c r="K306" s="2">
        <f t="shared" si="49"/>
        <v>0.28999999910593027</v>
      </c>
      <c r="L306" s="2">
        <f t="shared" si="50"/>
        <v>0</v>
      </c>
      <c r="AG306" s="9">
        <v>0.28999999910593027</v>
      </c>
      <c r="AH306" s="5">
        <v>248.95319927662609</v>
      </c>
      <c r="AL306" s="5" t="str">
        <f t="shared" ref="AL306" si="51">IF(AK306&gt;0,AK306*$AL$1,"")</f>
        <v/>
      </c>
      <c r="AN306" s="5" t="str">
        <f t="shared" ref="AN306" si="52">IF(AM306&gt;0,AM306*$AN$1,"")</f>
        <v/>
      </c>
      <c r="AP306" s="5" t="str">
        <f t="shared" ref="AP306" si="53">IF(AO306&gt;0,AO306*$AP$1,"")</f>
        <v/>
      </c>
      <c r="AS306" s="5">
        <f t="shared" si="46"/>
        <v>248.95319927662609</v>
      </c>
      <c r="AT306" s="11">
        <f t="shared" si="47"/>
        <v>6.0791122280259985E-3</v>
      </c>
      <c r="AU306" s="5">
        <f t="shared" si="48"/>
        <v>6.0791122280259984</v>
      </c>
    </row>
    <row r="307" spans="1:57" ht="15.75" thickTop="1" x14ac:dyDescent="0.2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>
        <f t="shared" ref="K307:BE307" si="54">SUM(K3:K306)</f>
        <v>5527.2399955706296</v>
      </c>
      <c r="L307" s="28">
        <f t="shared" si="54"/>
        <v>56.429999506622551</v>
      </c>
      <c r="M307" s="29">
        <f t="shared" si="54"/>
        <v>0</v>
      </c>
      <c r="N307" s="30">
        <f t="shared" si="54"/>
        <v>664.47000014781952</v>
      </c>
      <c r="O307" s="31">
        <f t="shared" si="54"/>
        <v>723607.82960356539</v>
      </c>
      <c r="P307" s="32">
        <f t="shared" si="54"/>
        <v>2949.2299950510264</v>
      </c>
      <c r="Q307" s="31">
        <f t="shared" si="54"/>
        <v>2639560.8503057403</v>
      </c>
      <c r="R307" s="33">
        <f t="shared" si="54"/>
        <v>1113.630001783371</v>
      </c>
      <c r="S307" s="31">
        <f t="shared" si="54"/>
        <v>482201.78964864538</v>
      </c>
      <c r="T307" s="34">
        <f t="shared" si="54"/>
        <v>561.7699983716011</v>
      </c>
      <c r="U307" s="31">
        <f t="shared" si="54"/>
        <v>73030.099545776859</v>
      </c>
      <c r="V307" s="28">
        <f t="shared" si="54"/>
        <v>0</v>
      </c>
      <c r="W307" s="31">
        <f t="shared" si="54"/>
        <v>0</v>
      </c>
      <c r="X307" s="28">
        <f t="shared" si="54"/>
        <v>0</v>
      </c>
      <c r="Y307" s="31">
        <f t="shared" si="54"/>
        <v>0</v>
      </c>
      <c r="Z307" s="35">
        <f t="shared" si="54"/>
        <v>18.190000200122597</v>
      </c>
      <c r="AA307" s="31">
        <f t="shared" si="54"/>
        <v>996.12620563920132</v>
      </c>
      <c r="AB307" s="36">
        <f t="shared" si="54"/>
        <v>0</v>
      </c>
      <c r="AC307" s="31">
        <f t="shared" si="54"/>
        <v>0</v>
      </c>
      <c r="AD307" s="28">
        <f t="shared" si="54"/>
        <v>0</v>
      </c>
      <c r="AE307" s="28">
        <f t="shared" si="54"/>
        <v>0</v>
      </c>
      <c r="AF307" s="31">
        <f t="shared" si="54"/>
        <v>0</v>
      </c>
      <c r="AG307" s="35">
        <f t="shared" si="54"/>
        <v>219.95000001668933</v>
      </c>
      <c r="AH307" s="31">
        <f>SUM(AH3:AH306)</f>
        <v>175826.25729379529</v>
      </c>
      <c r="AI307" s="28">
        <f t="shared" si="54"/>
        <v>0</v>
      </c>
      <c r="AJ307" s="31">
        <f t="shared" si="54"/>
        <v>0</v>
      </c>
      <c r="AK307" s="29">
        <f t="shared" si="54"/>
        <v>0</v>
      </c>
      <c r="AL307" s="31">
        <f t="shared" si="54"/>
        <v>0</v>
      </c>
      <c r="AM307" s="29">
        <f t="shared" si="54"/>
        <v>16.189999820366502</v>
      </c>
      <c r="AN307" s="31">
        <f t="shared" si="54"/>
        <v>50188.999443136156</v>
      </c>
      <c r="AO307" s="28">
        <f t="shared" si="54"/>
        <v>0.16000000014901167</v>
      </c>
      <c r="AP307" s="31">
        <f t="shared" si="54"/>
        <v>0.16000000014901167</v>
      </c>
      <c r="AQ307" s="28">
        <f t="shared" si="54"/>
        <v>28.869999901279805</v>
      </c>
      <c r="AR307" s="28">
        <f t="shared" si="54"/>
        <v>11.209999784827232</v>
      </c>
      <c r="AS307" s="31">
        <f t="shared" si="54"/>
        <v>4095222.9526031613</v>
      </c>
      <c r="AT307" s="28">
        <f t="shared" si="54"/>
        <v>99.999999999999986</v>
      </c>
      <c r="AU307" s="31">
        <f t="shared" si="54"/>
        <v>100000.00000000001</v>
      </c>
      <c r="AV307" s="37">
        <f t="shared" si="54"/>
        <v>0</v>
      </c>
      <c r="AW307" s="31">
        <f t="shared" si="54"/>
        <v>0</v>
      </c>
      <c r="AX307" s="38">
        <f t="shared" si="54"/>
        <v>0</v>
      </c>
      <c r="AY307" s="31">
        <f t="shared" si="54"/>
        <v>0</v>
      </c>
      <c r="AZ307" s="39">
        <f t="shared" si="54"/>
        <v>0</v>
      </c>
      <c r="BA307" s="31">
        <f t="shared" si="54"/>
        <v>0</v>
      </c>
      <c r="BB307" s="40">
        <f t="shared" si="54"/>
        <v>0</v>
      </c>
      <c r="BC307" s="31">
        <f t="shared" si="54"/>
        <v>0</v>
      </c>
      <c r="BD307" s="28">
        <f t="shared" si="54"/>
        <v>0</v>
      </c>
      <c r="BE307" s="31">
        <f t="shared" si="54"/>
        <v>0</v>
      </c>
    </row>
    <row r="310" spans="1:57" x14ac:dyDescent="0.25">
      <c r="B310" s="41" t="s">
        <v>246</v>
      </c>
      <c r="C310" s="42">
        <f>SUM(K307,L307)</f>
        <v>5583.6699950772518</v>
      </c>
    </row>
    <row r="315" spans="1:57" x14ac:dyDescent="0.25">
      <c r="C315" s="42"/>
    </row>
  </sheetData>
  <autoFilter ref="A2:AU307" xr:uid="{00000000-0001-0000-0000-000000000000}"/>
  <conditionalFormatting sqref="I286">
    <cfRule type="notContainsText" dxfId="0" priority="22" operator="notContains" text="#########">
      <formula>ISERROR(SEARCH("#########",I286))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1c8a3c682e87a8b13a2fa657b5a72f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d6e52d1b4dfdc60daff2d91372e31ff7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Props1.xml><?xml version="1.0" encoding="utf-8"?>
<ds:datastoreItem xmlns:ds="http://schemas.openxmlformats.org/officeDocument/2006/customXml" ds:itemID="{285F082B-8147-4707-8266-42FEFD35E075}"/>
</file>

<file path=customXml/itemProps2.xml><?xml version="1.0" encoding="utf-8"?>
<ds:datastoreItem xmlns:ds="http://schemas.openxmlformats.org/officeDocument/2006/customXml" ds:itemID="{85F64820-6DC8-4744-99E5-4685FF285DC2}"/>
</file>

<file path=customXml/itemProps3.xml><?xml version="1.0" encoding="utf-8"?>
<ds:datastoreItem xmlns:ds="http://schemas.openxmlformats.org/officeDocument/2006/customXml" ds:itemID="{0AF2302E-6ED4-4C85-A9FC-8AB75E7B9A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David Orthengren</cp:lastModifiedBy>
  <dcterms:created xsi:type="dcterms:W3CDTF">2026-05-18T20:04:40Z</dcterms:created>
  <dcterms:modified xsi:type="dcterms:W3CDTF">2026-05-19T20:33:36Z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</Properties>
</file>