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Jackson County/Group 5/JD 33/"/>
    </mc:Choice>
  </mc:AlternateContent>
  <xr:revisionPtr revIDLastSave="22" documentId="13_ncr:1_{ADE754AF-AEFE-4FC8-A83A-E3CE7EF971BA}" xr6:coauthVersionLast="47" xr6:coauthVersionMax="47" xr10:uidLastSave="{4ECB49F4-5251-4D03-A266-10A46B1F8E0C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Sheet1!$A$2:$BE$288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K267" i="1"/>
  <c r="L267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9" i="1"/>
  <c r="L269" i="1"/>
  <c r="K271" i="1"/>
  <c r="L271" i="1"/>
  <c r="K272" i="1"/>
  <c r="L272" i="1"/>
  <c r="K273" i="1"/>
  <c r="L273" i="1"/>
  <c r="K274" i="1"/>
  <c r="L274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4" i="1"/>
  <c r="L284" i="1"/>
  <c r="K285" i="1"/>
  <c r="L285" i="1"/>
  <c r="K286" i="1"/>
  <c r="L286" i="1"/>
  <c r="K287" i="1"/>
  <c r="L287" i="1"/>
  <c r="BE288" i="1" l="1"/>
  <c r="BD288" i="1"/>
  <c r="BC288" i="1"/>
  <c r="BB288" i="1"/>
  <c r="BA288" i="1"/>
  <c r="AZ288" i="1"/>
  <c r="AY288" i="1"/>
  <c r="AX288" i="1"/>
  <c r="AW288" i="1"/>
  <c r="AV288" i="1"/>
  <c r="AR288" i="1"/>
  <c r="AQ288" i="1"/>
  <c r="AO288" i="1"/>
  <c r="AM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AP287" i="1"/>
  <c r="AN287" i="1"/>
  <c r="AL287" i="1"/>
  <c r="AP286" i="1"/>
  <c r="AN286" i="1"/>
  <c r="AL286" i="1"/>
  <c r="AP285" i="1"/>
  <c r="AN285" i="1"/>
  <c r="AL285" i="1"/>
  <c r="AP282" i="1"/>
  <c r="AN282" i="1"/>
  <c r="AL282" i="1"/>
  <c r="AP281" i="1"/>
  <c r="AN281" i="1"/>
  <c r="AL281" i="1"/>
  <c r="AP280" i="1"/>
  <c r="AN280" i="1"/>
  <c r="AL280" i="1"/>
  <c r="AP279" i="1"/>
  <c r="AN279" i="1"/>
  <c r="AL279" i="1"/>
  <c r="AP278" i="1"/>
  <c r="AN278" i="1"/>
  <c r="AL278" i="1"/>
  <c r="AP277" i="1"/>
  <c r="AN277" i="1"/>
  <c r="AL277" i="1"/>
  <c r="AP284" i="1"/>
  <c r="AN284" i="1"/>
  <c r="AL284" i="1"/>
  <c r="AP276" i="1"/>
  <c r="AN276" i="1"/>
  <c r="AL276" i="1"/>
  <c r="AP274" i="1"/>
  <c r="AN274" i="1"/>
  <c r="AL274" i="1"/>
  <c r="AP273" i="1"/>
  <c r="AN273" i="1"/>
  <c r="AL273" i="1"/>
  <c r="AP272" i="1"/>
  <c r="AN272" i="1"/>
  <c r="AL272" i="1"/>
  <c r="AP271" i="1"/>
  <c r="AN271" i="1"/>
  <c r="AL271" i="1"/>
  <c r="AP269" i="1"/>
  <c r="AN269" i="1"/>
  <c r="AL269" i="1"/>
  <c r="AP266" i="1"/>
  <c r="AN266" i="1"/>
  <c r="AL266" i="1"/>
  <c r="AP265" i="1"/>
  <c r="AN265" i="1"/>
  <c r="AL265" i="1"/>
  <c r="AP264" i="1"/>
  <c r="AN264" i="1"/>
  <c r="AL264" i="1"/>
  <c r="AP263" i="1"/>
  <c r="AN263" i="1"/>
  <c r="AL263" i="1"/>
  <c r="AP262" i="1"/>
  <c r="AN262" i="1"/>
  <c r="AL262" i="1"/>
  <c r="AP261" i="1"/>
  <c r="AN261" i="1"/>
  <c r="AL261" i="1"/>
  <c r="AP260" i="1"/>
  <c r="AN260" i="1"/>
  <c r="AL260" i="1"/>
  <c r="AP259" i="1"/>
  <c r="AN259" i="1"/>
  <c r="AL259" i="1"/>
  <c r="AP258" i="1"/>
  <c r="AN258" i="1"/>
  <c r="AL258" i="1"/>
  <c r="AP257" i="1"/>
  <c r="AN257" i="1"/>
  <c r="AL257" i="1"/>
  <c r="AP256" i="1"/>
  <c r="AN256" i="1"/>
  <c r="AL256" i="1"/>
  <c r="AP255" i="1"/>
  <c r="AN255" i="1"/>
  <c r="AL255" i="1"/>
  <c r="AP254" i="1"/>
  <c r="AN254" i="1"/>
  <c r="AL254" i="1"/>
  <c r="AP253" i="1"/>
  <c r="AN253" i="1"/>
  <c r="AL253" i="1"/>
  <c r="AP252" i="1"/>
  <c r="AN252" i="1"/>
  <c r="AL252" i="1"/>
  <c r="AP251" i="1"/>
  <c r="AN251" i="1"/>
  <c r="AL251" i="1"/>
  <c r="AP250" i="1"/>
  <c r="AN250" i="1"/>
  <c r="AL250" i="1"/>
  <c r="AP249" i="1"/>
  <c r="AN249" i="1"/>
  <c r="AL249" i="1"/>
  <c r="AP248" i="1"/>
  <c r="AN248" i="1"/>
  <c r="AL248" i="1"/>
  <c r="AP247" i="1"/>
  <c r="AN247" i="1"/>
  <c r="AL247" i="1"/>
  <c r="AP246" i="1"/>
  <c r="AN246" i="1"/>
  <c r="AL246" i="1"/>
  <c r="AP245" i="1"/>
  <c r="AN245" i="1"/>
  <c r="AL245" i="1"/>
  <c r="AP244" i="1"/>
  <c r="AN244" i="1"/>
  <c r="AL244" i="1"/>
  <c r="AP243" i="1"/>
  <c r="AN243" i="1"/>
  <c r="AL243" i="1"/>
  <c r="AP242" i="1"/>
  <c r="AN242" i="1"/>
  <c r="AL242" i="1"/>
  <c r="AP241" i="1"/>
  <c r="AN241" i="1"/>
  <c r="AL241" i="1"/>
  <c r="AP240" i="1"/>
  <c r="AN240" i="1"/>
  <c r="AL240" i="1"/>
  <c r="AP239" i="1"/>
  <c r="AN239" i="1"/>
  <c r="AL239" i="1"/>
  <c r="AP238" i="1"/>
  <c r="AN238" i="1"/>
  <c r="AL238" i="1"/>
  <c r="AP237" i="1"/>
  <c r="AN237" i="1"/>
  <c r="AL237" i="1"/>
  <c r="AP236" i="1"/>
  <c r="AN236" i="1"/>
  <c r="AL236" i="1"/>
  <c r="AP235" i="1"/>
  <c r="AN235" i="1"/>
  <c r="AL235" i="1"/>
  <c r="AP234" i="1"/>
  <c r="AN234" i="1"/>
  <c r="AL234" i="1"/>
  <c r="AP233" i="1"/>
  <c r="AN233" i="1"/>
  <c r="AL233" i="1"/>
  <c r="AP232" i="1"/>
  <c r="AN232" i="1"/>
  <c r="AL232" i="1"/>
  <c r="AP231" i="1"/>
  <c r="AN231" i="1"/>
  <c r="AL231" i="1"/>
  <c r="AP230" i="1"/>
  <c r="AN230" i="1"/>
  <c r="AL230" i="1"/>
  <c r="AP229" i="1"/>
  <c r="AN229" i="1"/>
  <c r="AL229" i="1"/>
  <c r="AP228" i="1"/>
  <c r="AN228" i="1"/>
  <c r="AL228" i="1"/>
  <c r="AP227" i="1"/>
  <c r="AN227" i="1"/>
  <c r="AL227" i="1"/>
  <c r="AP226" i="1"/>
  <c r="AN226" i="1"/>
  <c r="AL226" i="1"/>
  <c r="AP225" i="1"/>
  <c r="AN225" i="1"/>
  <c r="AL225" i="1"/>
  <c r="AP224" i="1"/>
  <c r="AN224" i="1"/>
  <c r="AL224" i="1"/>
  <c r="AP223" i="1"/>
  <c r="AN223" i="1"/>
  <c r="AL223" i="1"/>
  <c r="AP222" i="1"/>
  <c r="AN222" i="1"/>
  <c r="AL222" i="1"/>
  <c r="AP221" i="1"/>
  <c r="AN221" i="1"/>
  <c r="AL221" i="1"/>
  <c r="AP220" i="1"/>
  <c r="AN220" i="1"/>
  <c r="AL220" i="1"/>
  <c r="AP219" i="1"/>
  <c r="AN219" i="1"/>
  <c r="AL219" i="1"/>
  <c r="AP218" i="1"/>
  <c r="AN218" i="1"/>
  <c r="AL218" i="1"/>
  <c r="AP217" i="1"/>
  <c r="AN217" i="1"/>
  <c r="AL217" i="1"/>
  <c r="AP216" i="1"/>
  <c r="AN216" i="1"/>
  <c r="AL216" i="1"/>
  <c r="AP215" i="1"/>
  <c r="AN215" i="1"/>
  <c r="AL215" i="1"/>
  <c r="AP214" i="1"/>
  <c r="AN214" i="1"/>
  <c r="AL214" i="1"/>
  <c r="AP213" i="1"/>
  <c r="AN213" i="1"/>
  <c r="AL213" i="1"/>
  <c r="AP212" i="1"/>
  <c r="AN212" i="1"/>
  <c r="AL212" i="1"/>
  <c r="AP211" i="1"/>
  <c r="AN211" i="1"/>
  <c r="AL211" i="1"/>
  <c r="AP210" i="1"/>
  <c r="AN210" i="1"/>
  <c r="AL210" i="1"/>
  <c r="AP209" i="1"/>
  <c r="AN209" i="1"/>
  <c r="AL209" i="1"/>
  <c r="AP208" i="1"/>
  <c r="AN208" i="1"/>
  <c r="AL208" i="1"/>
  <c r="AP207" i="1"/>
  <c r="AN207" i="1"/>
  <c r="AL207" i="1"/>
  <c r="AP206" i="1"/>
  <c r="AN206" i="1"/>
  <c r="AL206" i="1"/>
  <c r="AP205" i="1"/>
  <c r="AN205" i="1"/>
  <c r="AL205" i="1"/>
  <c r="AP204" i="1"/>
  <c r="AN204" i="1"/>
  <c r="AL204" i="1"/>
  <c r="AP203" i="1"/>
  <c r="AN203" i="1"/>
  <c r="AL203" i="1"/>
  <c r="AP202" i="1"/>
  <c r="AN202" i="1"/>
  <c r="AL202" i="1"/>
  <c r="AP201" i="1"/>
  <c r="AN201" i="1"/>
  <c r="AL201" i="1"/>
  <c r="AP200" i="1"/>
  <c r="AN200" i="1"/>
  <c r="AL200" i="1"/>
  <c r="AP199" i="1"/>
  <c r="AN199" i="1"/>
  <c r="AL199" i="1"/>
  <c r="AP198" i="1"/>
  <c r="AN198" i="1"/>
  <c r="AL198" i="1"/>
  <c r="AP197" i="1"/>
  <c r="AN197" i="1"/>
  <c r="AL197" i="1"/>
  <c r="AP196" i="1"/>
  <c r="AN196" i="1"/>
  <c r="AL196" i="1"/>
  <c r="AP195" i="1"/>
  <c r="AN195" i="1"/>
  <c r="AL195" i="1"/>
  <c r="AP194" i="1"/>
  <c r="AN194" i="1"/>
  <c r="AL194" i="1"/>
  <c r="AP193" i="1"/>
  <c r="AN193" i="1"/>
  <c r="AL193" i="1"/>
  <c r="AP192" i="1"/>
  <c r="AN192" i="1"/>
  <c r="AL192" i="1"/>
  <c r="AP191" i="1"/>
  <c r="AN191" i="1"/>
  <c r="AL191" i="1"/>
  <c r="AP190" i="1"/>
  <c r="AN190" i="1"/>
  <c r="AL190" i="1"/>
  <c r="AP189" i="1"/>
  <c r="AN189" i="1"/>
  <c r="AL189" i="1"/>
  <c r="AP188" i="1"/>
  <c r="AN188" i="1"/>
  <c r="AL188" i="1"/>
  <c r="AP187" i="1"/>
  <c r="AN187" i="1"/>
  <c r="AL187" i="1"/>
  <c r="AP186" i="1"/>
  <c r="AN186" i="1"/>
  <c r="AL186" i="1"/>
  <c r="AP185" i="1"/>
  <c r="AN185" i="1"/>
  <c r="AL185" i="1"/>
  <c r="AP184" i="1"/>
  <c r="AN184" i="1"/>
  <c r="AL184" i="1"/>
  <c r="AP183" i="1"/>
  <c r="AN183" i="1"/>
  <c r="AL183" i="1"/>
  <c r="AP182" i="1"/>
  <c r="AN182" i="1"/>
  <c r="AL182" i="1"/>
  <c r="AP181" i="1"/>
  <c r="AN181" i="1"/>
  <c r="AL181" i="1"/>
  <c r="AP180" i="1"/>
  <c r="AN180" i="1"/>
  <c r="AL180" i="1"/>
  <c r="AP179" i="1"/>
  <c r="AN179" i="1"/>
  <c r="AL179" i="1"/>
  <c r="AP178" i="1"/>
  <c r="AN178" i="1"/>
  <c r="AL178" i="1"/>
  <c r="AP177" i="1"/>
  <c r="AN177" i="1"/>
  <c r="AL177" i="1"/>
  <c r="AP176" i="1"/>
  <c r="AN176" i="1"/>
  <c r="AL176" i="1"/>
  <c r="AP175" i="1"/>
  <c r="AN175" i="1"/>
  <c r="AL175" i="1"/>
  <c r="AP174" i="1"/>
  <c r="AN174" i="1"/>
  <c r="AL174" i="1"/>
  <c r="AP173" i="1"/>
  <c r="AN173" i="1"/>
  <c r="AL173" i="1"/>
  <c r="AP172" i="1"/>
  <c r="AN172" i="1"/>
  <c r="AL172" i="1"/>
  <c r="AP171" i="1"/>
  <c r="AN171" i="1"/>
  <c r="AL171" i="1"/>
  <c r="AP170" i="1"/>
  <c r="AN170" i="1"/>
  <c r="AL170" i="1"/>
  <c r="AP169" i="1"/>
  <c r="AN169" i="1"/>
  <c r="AL169" i="1"/>
  <c r="AP168" i="1"/>
  <c r="AN168" i="1"/>
  <c r="AL168" i="1"/>
  <c r="AP167" i="1"/>
  <c r="AN167" i="1"/>
  <c r="AL167" i="1"/>
  <c r="AP166" i="1"/>
  <c r="AN166" i="1"/>
  <c r="AL166" i="1"/>
  <c r="AP165" i="1"/>
  <c r="AN165" i="1"/>
  <c r="AL165" i="1"/>
  <c r="J165" i="1"/>
  <c r="AP164" i="1"/>
  <c r="AN164" i="1"/>
  <c r="AL164" i="1"/>
  <c r="AP163" i="1"/>
  <c r="AN163" i="1"/>
  <c r="AL163" i="1"/>
  <c r="J163" i="1"/>
  <c r="AP162" i="1"/>
  <c r="AN162" i="1"/>
  <c r="AL162" i="1"/>
  <c r="AP161" i="1"/>
  <c r="AN161" i="1"/>
  <c r="AL161" i="1"/>
  <c r="J161" i="1"/>
  <c r="AP160" i="1"/>
  <c r="AN160" i="1"/>
  <c r="AL160" i="1"/>
  <c r="AP159" i="1"/>
  <c r="AN159" i="1"/>
  <c r="AL159" i="1"/>
  <c r="J159" i="1"/>
  <c r="AP158" i="1"/>
  <c r="AN158" i="1"/>
  <c r="AL158" i="1"/>
  <c r="AP157" i="1"/>
  <c r="AN157" i="1"/>
  <c r="AL157" i="1"/>
  <c r="J157" i="1"/>
  <c r="AP156" i="1"/>
  <c r="AN156" i="1"/>
  <c r="AL156" i="1"/>
  <c r="AP155" i="1"/>
  <c r="AN155" i="1"/>
  <c r="AL155" i="1"/>
  <c r="J155" i="1"/>
  <c r="AP154" i="1"/>
  <c r="AN154" i="1"/>
  <c r="AL154" i="1"/>
  <c r="AP153" i="1"/>
  <c r="AN153" i="1"/>
  <c r="AL153" i="1"/>
  <c r="J153" i="1"/>
  <c r="AP152" i="1"/>
  <c r="AN152" i="1"/>
  <c r="AL152" i="1"/>
  <c r="AP151" i="1"/>
  <c r="AN151" i="1"/>
  <c r="AL151" i="1"/>
  <c r="J151" i="1"/>
  <c r="AP150" i="1"/>
  <c r="AN150" i="1"/>
  <c r="AL150" i="1"/>
  <c r="AP149" i="1"/>
  <c r="AN149" i="1"/>
  <c r="AL149" i="1"/>
  <c r="J149" i="1"/>
  <c r="AP148" i="1"/>
  <c r="AN148" i="1"/>
  <c r="AL148" i="1"/>
  <c r="AP147" i="1"/>
  <c r="AN147" i="1"/>
  <c r="AL147" i="1"/>
  <c r="J147" i="1"/>
  <c r="AP146" i="1"/>
  <c r="AN146" i="1"/>
  <c r="AL146" i="1"/>
  <c r="AP145" i="1"/>
  <c r="AN145" i="1"/>
  <c r="AL145" i="1"/>
  <c r="J145" i="1"/>
  <c r="AP144" i="1"/>
  <c r="AN144" i="1"/>
  <c r="AL144" i="1"/>
  <c r="AP143" i="1"/>
  <c r="AN143" i="1"/>
  <c r="AL143" i="1"/>
  <c r="J143" i="1"/>
  <c r="AP142" i="1"/>
  <c r="AN142" i="1"/>
  <c r="AL142" i="1"/>
  <c r="AP141" i="1"/>
  <c r="AN141" i="1"/>
  <c r="AL141" i="1"/>
  <c r="J141" i="1"/>
  <c r="AP140" i="1"/>
  <c r="AN140" i="1"/>
  <c r="AL140" i="1"/>
  <c r="AP139" i="1"/>
  <c r="AN139" i="1"/>
  <c r="AL139" i="1"/>
  <c r="J139" i="1"/>
  <c r="AP138" i="1"/>
  <c r="AN138" i="1"/>
  <c r="AL138" i="1"/>
  <c r="AP137" i="1"/>
  <c r="AN137" i="1"/>
  <c r="AL137" i="1"/>
  <c r="J137" i="1"/>
  <c r="AP136" i="1"/>
  <c r="AN136" i="1"/>
  <c r="AL136" i="1"/>
  <c r="AP135" i="1"/>
  <c r="AN135" i="1"/>
  <c r="AL135" i="1"/>
  <c r="J135" i="1"/>
  <c r="AP134" i="1"/>
  <c r="AN134" i="1"/>
  <c r="AL134" i="1"/>
  <c r="AP133" i="1"/>
  <c r="AN133" i="1"/>
  <c r="AL133" i="1"/>
  <c r="J133" i="1"/>
  <c r="AP132" i="1"/>
  <c r="AN132" i="1"/>
  <c r="AL132" i="1"/>
  <c r="AP131" i="1"/>
  <c r="AN131" i="1"/>
  <c r="AL131" i="1"/>
  <c r="J131" i="1"/>
  <c r="AP130" i="1"/>
  <c r="AN130" i="1"/>
  <c r="AL130" i="1"/>
  <c r="AP129" i="1"/>
  <c r="AN129" i="1"/>
  <c r="AL129" i="1"/>
  <c r="J129" i="1"/>
  <c r="AP128" i="1"/>
  <c r="AN128" i="1"/>
  <c r="AL128" i="1"/>
  <c r="AP127" i="1"/>
  <c r="AN127" i="1"/>
  <c r="AL127" i="1"/>
  <c r="J127" i="1"/>
  <c r="AP126" i="1"/>
  <c r="AN126" i="1"/>
  <c r="AL126" i="1"/>
  <c r="AP125" i="1"/>
  <c r="AN125" i="1"/>
  <c r="AL125" i="1"/>
  <c r="J125" i="1"/>
  <c r="AP124" i="1"/>
  <c r="AN124" i="1"/>
  <c r="AL124" i="1"/>
  <c r="AP123" i="1"/>
  <c r="AN123" i="1"/>
  <c r="AL123" i="1"/>
  <c r="J123" i="1"/>
  <c r="AP122" i="1"/>
  <c r="AN122" i="1"/>
  <c r="AL122" i="1"/>
  <c r="AP121" i="1"/>
  <c r="AN121" i="1"/>
  <c r="AL121" i="1"/>
  <c r="J121" i="1"/>
  <c r="AP120" i="1"/>
  <c r="AN120" i="1"/>
  <c r="AL120" i="1"/>
  <c r="AP119" i="1"/>
  <c r="AN119" i="1"/>
  <c r="AL119" i="1"/>
  <c r="J119" i="1"/>
  <c r="AP118" i="1"/>
  <c r="AN118" i="1"/>
  <c r="AL118" i="1"/>
  <c r="AP117" i="1"/>
  <c r="AN117" i="1"/>
  <c r="AL117" i="1"/>
  <c r="J117" i="1"/>
  <c r="AP116" i="1"/>
  <c r="AN116" i="1"/>
  <c r="AL116" i="1"/>
  <c r="AP115" i="1"/>
  <c r="AN115" i="1"/>
  <c r="AL115" i="1"/>
  <c r="J115" i="1"/>
  <c r="AP114" i="1"/>
  <c r="AN114" i="1"/>
  <c r="AL114" i="1"/>
  <c r="AP113" i="1"/>
  <c r="AN113" i="1"/>
  <c r="AL113" i="1"/>
  <c r="J113" i="1"/>
  <c r="AP112" i="1"/>
  <c r="AN112" i="1"/>
  <c r="AL112" i="1"/>
  <c r="AP111" i="1"/>
  <c r="AN111" i="1"/>
  <c r="AL111" i="1"/>
  <c r="J111" i="1"/>
  <c r="AP110" i="1"/>
  <c r="AN110" i="1"/>
  <c r="AL110" i="1"/>
  <c r="AP109" i="1"/>
  <c r="AN109" i="1"/>
  <c r="AL109" i="1"/>
  <c r="J109" i="1"/>
  <c r="AP108" i="1"/>
  <c r="AN108" i="1"/>
  <c r="AL108" i="1"/>
  <c r="AP107" i="1"/>
  <c r="AN107" i="1"/>
  <c r="AL107" i="1"/>
  <c r="J107" i="1"/>
  <c r="AP106" i="1"/>
  <c r="AN106" i="1"/>
  <c r="AL106" i="1"/>
  <c r="AP105" i="1"/>
  <c r="AN105" i="1"/>
  <c r="AL105" i="1"/>
  <c r="J105" i="1"/>
  <c r="AP104" i="1"/>
  <c r="AN104" i="1"/>
  <c r="AL104" i="1"/>
  <c r="AP103" i="1"/>
  <c r="AN103" i="1"/>
  <c r="AL103" i="1"/>
  <c r="J103" i="1"/>
  <c r="AP102" i="1"/>
  <c r="AN102" i="1"/>
  <c r="AL102" i="1"/>
  <c r="AP101" i="1"/>
  <c r="AN101" i="1"/>
  <c r="AL101" i="1"/>
  <c r="J101" i="1"/>
  <c r="AP100" i="1"/>
  <c r="AN100" i="1"/>
  <c r="AL100" i="1"/>
  <c r="AP99" i="1"/>
  <c r="AN99" i="1"/>
  <c r="AL99" i="1"/>
  <c r="J99" i="1"/>
  <c r="AP98" i="1"/>
  <c r="AN98" i="1"/>
  <c r="AL98" i="1"/>
  <c r="AP97" i="1"/>
  <c r="AN97" i="1"/>
  <c r="AL97" i="1"/>
  <c r="J97" i="1"/>
  <c r="AP96" i="1"/>
  <c r="AN96" i="1"/>
  <c r="AL96" i="1"/>
  <c r="AP95" i="1"/>
  <c r="AN95" i="1"/>
  <c r="AL95" i="1"/>
  <c r="J95" i="1"/>
  <c r="AP94" i="1"/>
  <c r="AN94" i="1"/>
  <c r="AL94" i="1"/>
  <c r="AP93" i="1"/>
  <c r="AN93" i="1"/>
  <c r="AL93" i="1"/>
  <c r="J93" i="1"/>
  <c r="AP92" i="1"/>
  <c r="AN92" i="1"/>
  <c r="AL92" i="1"/>
  <c r="AP91" i="1"/>
  <c r="AN91" i="1"/>
  <c r="AL91" i="1"/>
  <c r="J91" i="1"/>
  <c r="AP90" i="1"/>
  <c r="AN90" i="1"/>
  <c r="AL90" i="1"/>
  <c r="AP89" i="1"/>
  <c r="AN89" i="1"/>
  <c r="AL89" i="1"/>
  <c r="J89" i="1"/>
  <c r="AP88" i="1"/>
  <c r="AN88" i="1"/>
  <c r="AL88" i="1"/>
  <c r="AP87" i="1"/>
  <c r="AN87" i="1"/>
  <c r="AL87" i="1"/>
  <c r="J87" i="1"/>
  <c r="AP86" i="1"/>
  <c r="AN86" i="1"/>
  <c r="AL86" i="1"/>
  <c r="AP85" i="1"/>
  <c r="AN85" i="1"/>
  <c r="AL85" i="1"/>
  <c r="J85" i="1"/>
  <c r="AP84" i="1"/>
  <c r="AN84" i="1"/>
  <c r="AL84" i="1"/>
  <c r="AP83" i="1"/>
  <c r="AN83" i="1"/>
  <c r="AL83" i="1"/>
  <c r="J83" i="1"/>
  <c r="AP82" i="1"/>
  <c r="AN82" i="1"/>
  <c r="AL82" i="1"/>
  <c r="AP81" i="1"/>
  <c r="AN81" i="1"/>
  <c r="AL81" i="1"/>
  <c r="J81" i="1"/>
  <c r="AP80" i="1"/>
  <c r="AN80" i="1"/>
  <c r="AL80" i="1"/>
  <c r="AP79" i="1"/>
  <c r="AN79" i="1"/>
  <c r="AL79" i="1"/>
  <c r="J79" i="1"/>
  <c r="AP78" i="1"/>
  <c r="AN78" i="1"/>
  <c r="AL78" i="1"/>
  <c r="AP77" i="1"/>
  <c r="AN77" i="1"/>
  <c r="AL77" i="1"/>
  <c r="J77" i="1"/>
  <c r="AP76" i="1"/>
  <c r="AN76" i="1"/>
  <c r="AL76" i="1"/>
  <c r="AP75" i="1"/>
  <c r="AN75" i="1"/>
  <c r="AL75" i="1"/>
  <c r="J75" i="1"/>
  <c r="AP74" i="1"/>
  <c r="AN74" i="1"/>
  <c r="AL74" i="1"/>
  <c r="AP73" i="1"/>
  <c r="AN73" i="1"/>
  <c r="AL73" i="1"/>
  <c r="J73" i="1"/>
  <c r="AP72" i="1"/>
  <c r="AN72" i="1"/>
  <c r="AL72" i="1"/>
  <c r="AP71" i="1"/>
  <c r="AN71" i="1"/>
  <c r="AL71" i="1"/>
  <c r="J71" i="1"/>
  <c r="AP70" i="1"/>
  <c r="AN70" i="1"/>
  <c r="AL70" i="1"/>
  <c r="AP69" i="1"/>
  <c r="AN69" i="1"/>
  <c r="AL69" i="1"/>
  <c r="J69" i="1"/>
  <c r="AP68" i="1"/>
  <c r="AN68" i="1"/>
  <c r="AL68" i="1"/>
  <c r="AP67" i="1"/>
  <c r="AN67" i="1"/>
  <c r="AL67" i="1"/>
  <c r="J67" i="1"/>
  <c r="AP66" i="1"/>
  <c r="AN66" i="1"/>
  <c r="AL66" i="1"/>
  <c r="AP65" i="1"/>
  <c r="AN65" i="1"/>
  <c r="AL65" i="1"/>
  <c r="J65" i="1"/>
  <c r="AP64" i="1"/>
  <c r="AN64" i="1"/>
  <c r="AL64" i="1"/>
  <c r="AP63" i="1"/>
  <c r="AN63" i="1"/>
  <c r="AL63" i="1"/>
  <c r="J63" i="1"/>
  <c r="AP62" i="1"/>
  <c r="AN62" i="1"/>
  <c r="AL62" i="1"/>
  <c r="AP61" i="1"/>
  <c r="AN61" i="1"/>
  <c r="AL61" i="1"/>
  <c r="J61" i="1"/>
  <c r="AP60" i="1"/>
  <c r="AN60" i="1"/>
  <c r="AL60" i="1"/>
  <c r="AP59" i="1"/>
  <c r="AN59" i="1"/>
  <c r="AL59" i="1"/>
  <c r="J59" i="1"/>
  <c r="AP58" i="1"/>
  <c r="AN58" i="1"/>
  <c r="AL58" i="1"/>
  <c r="AP57" i="1"/>
  <c r="AN57" i="1"/>
  <c r="AL57" i="1"/>
  <c r="J57" i="1"/>
  <c r="AP56" i="1"/>
  <c r="AN56" i="1"/>
  <c r="AL56" i="1"/>
  <c r="AP55" i="1"/>
  <c r="AN55" i="1"/>
  <c r="AL55" i="1"/>
  <c r="J55" i="1"/>
  <c r="AP54" i="1"/>
  <c r="AN54" i="1"/>
  <c r="AL54" i="1"/>
  <c r="AP53" i="1"/>
  <c r="AN53" i="1"/>
  <c r="AL53" i="1"/>
  <c r="J53" i="1"/>
  <c r="AP52" i="1"/>
  <c r="AN52" i="1"/>
  <c r="AL52" i="1"/>
  <c r="AP51" i="1"/>
  <c r="AN51" i="1"/>
  <c r="AL51" i="1"/>
  <c r="J51" i="1"/>
  <c r="AP50" i="1"/>
  <c r="AN50" i="1"/>
  <c r="AL50" i="1"/>
  <c r="AP49" i="1"/>
  <c r="AN49" i="1"/>
  <c r="AL49" i="1"/>
  <c r="J49" i="1"/>
  <c r="AP48" i="1"/>
  <c r="AN48" i="1"/>
  <c r="AL48" i="1"/>
  <c r="AP47" i="1"/>
  <c r="AN47" i="1"/>
  <c r="AL47" i="1"/>
  <c r="J47" i="1"/>
  <c r="AP46" i="1"/>
  <c r="AN46" i="1"/>
  <c r="AL46" i="1"/>
  <c r="AP45" i="1"/>
  <c r="AN45" i="1"/>
  <c r="AL45" i="1"/>
  <c r="J45" i="1"/>
  <c r="AP44" i="1"/>
  <c r="AN44" i="1"/>
  <c r="AL44" i="1"/>
  <c r="AP43" i="1"/>
  <c r="AN43" i="1"/>
  <c r="AL43" i="1"/>
  <c r="J43" i="1"/>
  <c r="AP42" i="1"/>
  <c r="AN42" i="1"/>
  <c r="AL42" i="1"/>
  <c r="AP41" i="1"/>
  <c r="AN41" i="1"/>
  <c r="AL41" i="1"/>
  <c r="AP40" i="1"/>
  <c r="AN40" i="1"/>
  <c r="AL40" i="1"/>
  <c r="AP39" i="1"/>
  <c r="AN39" i="1"/>
  <c r="AL39" i="1"/>
  <c r="AP38" i="1"/>
  <c r="AN38" i="1"/>
  <c r="AL38" i="1"/>
  <c r="AP37" i="1"/>
  <c r="AN37" i="1"/>
  <c r="AL37" i="1"/>
  <c r="AP36" i="1"/>
  <c r="AN36" i="1"/>
  <c r="AL36" i="1"/>
  <c r="AP35" i="1"/>
  <c r="AN35" i="1"/>
  <c r="AL35" i="1"/>
  <c r="AP34" i="1"/>
  <c r="AN34" i="1"/>
  <c r="AL34" i="1"/>
  <c r="AP33" i="1"/>
  <c r="AN33" i="1"/>
  <c r="AL33" i="1"/>
  <c r="AP32" i="1"/>
  <c r="AN32" i="1"/>
  <c r="AL32" i="1"/>
  <c r="AP31" i="1"/>
  <c r="AN31" i="1"/>
  <c r="AL31" i="1"/>
  <c r="AP30" i="1"/>
  <c r="AN30" i="1"/>
  <c r="AL30" i="1"/>
  <c r="AP29" i="1"/>
  <c r="AN29" i="1"/>
  <c r="AL29" i="1"/>
  <c r="AP28" i="1"/>
  <c r="AN28" i="1"/>
  <c r="AL28" i="1"/>
  <c r="AP27" i="1"/>
  <c r="AN27" i="1"/>
  <c r="AL27" i="1"/>
  <c r="AP26" i="1"/>
  <c r="AN26" i="1"/>
  <c r="AL26" i="1"/>
  <c r="AP25" i="1"/>
  <c r="AN25" i="1"/>
  <c r="AL25" i="1"/>
  <c r="AP24" i="1"/>
  <c r="AN24" i="1"/>
  <c r="AL24" i="1"/>
  <c r="AP23" i="1"/>
  <c r="AN23" i="1"/>
  <c r="AL23" i="1"/>
  <c r="AP22" i="1"/>
  <c r="AN22" i="1"/>
  <c r="AL22" i="1"/>
  <c r="AP21" i="1"/>
  <c r="AN21" i="1"/>
  <c r="AL21" i="1"/>
  <c r="AP20" i="1"/>
  <c r="AN20" i="1"/>
  <c r="AL20" i="1"/>
  <c r="AP19" i="1"/>
  <c r="AN19" i="1"/>
  <c r="AL19" i="1"/>
  <c r="AP18" i="1"/>
  <c r="AN18" i="1"/>
  <c r="AL18" i="1"/>
  <c r="AP17" i="1"/>
  <c r="AN17" i="1"/>
  <c r="AL17" i="1"/>
  <c r="AP16" i="1"/>
  <c r="AN16" i="1"/>
  <c r="AL16" i="1"/>
  <c r="AP15" i="1"/>
  <c r="AN15" i="1"/>
  <c r="AL15" i="1"/>
  <c r="AP14" i="1"/>
  <c r="AN14" i="1"/>
  <c r="AL14" i="1"/>
  <c r="AP13" i="1"/>
  <c r="AN13" i="1"/>
  <c r="AL13" i="1"/>
  <c r="AP12" i="1"/>
  <c r="AN12" i="1"/>
  <c r="AL12" i="1"/>
  <c r="AP11" i="1"/>
  <c r="AN11" i="1"/>
  <c r="AL11" i="1"/>
  <c r="AP10" i="1"/>
  <c r="AN10" i="1"/>
  <c r="AL10" i="1"/>
  <c r="AP9" i="1"/>
  <c r="AN9" i="1"/>
  <c r="AL9" i="1"/>
  <c r="AP8" i="1"/>
  <c r="AN8" i="1"/>
  <c r="AL8" i="1"/>
  <c r="AP7" i="1"/>
  <c r="AN7" i="1"/>
  <c r="AL7" i="1"/>
  <c r="AP6" i="1"/>
  <c r="AN6" i="1"/>
  <c r="AL6" i="1"/>
  <c r="AP5" i="1"/>
  <c r="AN5" i="1"/>
  <c r="AL5" i="1"/>
  <c r="AP4" i="1"/>
  <c r="AN4" i="1"/>
  <c r="AL4" i="1"/>
  <c r="AS3" i="1"/>
  <c r="AP3" i="1"/>
  <c r="AN3" i="1"/>
  <c r="AL3" i="1"/>
  <c r="L3" i="1"/>
  <c r="K3" i="1"/>
  <c r="J41" i="1" l="1"/>
  <c r="J4" i="1"/>
  <c r="J6" i="1"/>
  <c r="J8" i="1"/>
  <c r="J10" i="1"/>
  <c r="J12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40" i="1"/>
  <c r="J166" i="1"/>
  <c r="J168" i="1"/>
  <c r="J170" i="1"/>
  <c r="J172" i="1"/>
  <c r="J174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212" i="1"/>
  <c r="J214" i="1"/>
  <c r="J216" i="1"/>
  <c r="J218" i="1"/>
  <c r="J220" i="1"/>
  <c r="J222" i="1"/>
  <c r="J224" i="1"/>
  <c r="J226" i="1"/>
  <c r="J228" i="1"/>
  <c r="J230" i="1"/>
  <c r="J232" i="1"/>
  <c r="J234" i="1"/>
  <c r="J236" i="1"/>
  <c r="J238" i="1"/>
  <c r="J240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3" i="1"/>
  <c r="J5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37" i="1"/>
  <c r="J39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J148" i="1"/>
  <c r="J150" i="1"/>
  <c r="J152" i="1"/>
  <c r="J154" i="1"/>
  <c r="J156" i="1"/>
  <c r="J158" i="1"/>
  <c r="J160" i="1"/>
  <c r="J162" i="1"/>
  <c r="J164" i="1"/>
  <c r="J167" i="1"/>
  <c r="J169" i="1"/>
  <c r="J171" i="1"/>
  <c r="J173" i="1"/>
  <c r="J175" i="1"/>
  <c r="J177" i="1"/>
  <c r="J179" i="1"/>
  <c r="J181" i="1"/>
  <c r="J183" i="1"/>
  <c r="J185" i="1"/>
  <c r="J187" i="1"/>
  <c r="J189" i="1"/>
  <c r="J191" i="1"/>
  <c r="J193" i="1"/>
  <c r="J195" i="1"/>
  <c r="J197" i="1"/>
  <c r="J199" i="1"/>
  <c r="J201" i="1"/>
  <c r="J203" i="1"/>
  <c r="J205" i="1"/>
  <c r="J207" i="1"/>
  <c r="J209" i="1"/>
  <c r="J211" i="1"/>
  <c r="J213" i="1"/>
  <c r="J215" i="1"/>
  <c r="J217" i="1"/>
  <c r="J219" i="1"/>
  <c r="J221" i="1"/>
  <c r="J223" i="1"/>
  <c r="J225" i="1"/>
  <c r="J227" i="1"/>
  <c r="J229" i="1"/>
  <c r="J231" i="1"/>
  <c r="J233" i="1"/>
  <c r="J235" i="1"/>
  <c r="J237" i="1"/>
  <c r="J239" i="1"/>
  <c r="J241" i="1"/>
  <c r="J243" i="1"/>
  <c r="J245" i="1"/>
  <c r="J247" i="1"/>
  <c r="J249" i="1"/>
  <c r="J251" i="1"/>
  <c r="J253" i="1"/>
  <c r="J255" i="1"/>
  <c r="J257" i="1"/>
  <c r="J259" i="1"/>
  <c r="J261" i="1"/>
  <c r="J263" i="1"/>
  <c r="J265" i="1"/>
  <c r="AP288" i="1"/>
  <c r="AN288" i="1"/>
  <c r="K288" i="1"/>
  <c r="L288" i="1"/>
  <c r="AS288" i="1"/>
  <c r="AL288" i="1"/>
  <c r="AT40" i="1" l="1"/>
  <c r="AU40" i="1" s="1"/>
  <c r="AT16" i="1"/>
  <c r="AU16" i="1" s="1"/>
  <c r="AT24" i="1"/>
  <c r="AU24" i="1" s="1"/>
  <c r="AT48" i="1"/>
  <c r="AU48" i="1" s="1"/>
  <c r="AT80" i="1"/>
  <c r="AU80" i="1" s="1"/>
  <c r="AT88" i="1"/>
  <c r="AU88" i="1" s="1"/>
  <c r="AT96" i="1"/>
  <c r="AU96" i="1" s="1"/>
  <c r="AT104" i="1"/>
  <c r="AU104" i="1" s="1"/>
  <c r="AT112" i="1"/>
  <c r="AU112" i="1" s="1"/>
  <c r="AT136" i="1"/>
  <c r="AU136" i="1" s="1"/>
  <c r="AT144" i="1"/>
  <c r="AU144" i="1" s="1"/>
  <c r="AT176" i="1"/>
  <c r="AU176" i="1" s="1"/>
  <c r="AT184" i="1"/>
  <c r="AU184" i="1" s="1"/>
  <c r="AT72" i="1"/>
  <c r="AU72" i="1" s="1"/>
  <c r="AT152" i="1"/>
  <c r="AU152" i="1" s="1"/>
  <c r="AT160" i="1"/>
  <c r="AU160" i="1" s="1"/>
  <c r="AT10" i="1"/>
  <c r="AU10" i="1" s="1"/>
  <c r="AT18" i="1"/>
  <c r="AU18" i="1" s="1"/>
  <c r="AT26" i="1"/>
  <c r="AU26" i="1" s="1"/>
  <c r="AT34" i="1"/>
  <c r="AU34" i="1" s="1"/>
  <c r="AT42" i="1"/>
  <c r="AU42" i="1" s="1"/>
  <c r="AT50" i="1"/>
  <c r="AU50" i="1" s="1"/>
  <c r="AT58" i="1"/>
  <c r="AU58" i="1" s="1"/>
  <c r="AT66" i="1"/>
  <c r="AU66" i="1" s="1"/>
  <c r="AT74" i="1"/>
  <c r="AU74" i="1" s="1"/>
  <c r="AT82" i="1"/>
  <c r="AU82" i="1" s="1"/>
  <c r="AT90" i="1"/>
  <c r="AU90" i="1" s="1"/>
  <c r="AT98" i="1"/>
  <c r="AU98" i="1" s="1"/>
  <c r="AT106" i="1"/>
  <c r="AU106" i="1" s="1"/>
  <c r="AT114" i="1"/>
  <c r="AU114" i="1" s="1"/>
  <c r="AT122" i="1"/>
  <c r="AU122" i="1" s="1"/>
  <c r="AT130" i="1"/>
  <c r="AU130" i="1" s="1"/>
  <c r="AT138" i="1"/>
  <c r="AU138" i="1" s="1"/>
  <c r="AT146" i="1"/>
  <c r="AU146" i="1" s="1"/>
  <c r="AT154" i="1"/>
  <c r="AU154" i="1" s="1"/>
  <c r="AT162" i="1"/>
  <c r="AU162" i="1" s="1"/>
  <c r="AT170" i="1"/>
  <c r="AU170" i="1" s="1"/>
  <c r="AT178" i="1"/>
  <c r="AU178" i="1" s="1"/>
  <c r="AT186" i="1"/>
  <c r="AU186" i="1" s="1"/>
  <c r="AT194" i="1"/>
  <c r="AU194" i="1" s="1"/>
  <c r="AT202" i="1"/>
  <c r="AU202" i="1" s="1"/>
  <c r="AT210" i="1"/>
  <c r="AU210" i="1" s="1"/>
  <c r="AT218" i="1"/>
  <c r="AU218" i="1" s="1"/>
  <c r="AT226" i="1"/>
  <c r="AU226" i="1" s="1"/>
  <c r="AT234" i="1"/>
  <c r="AU234" i="1" s="1"/>
  <c r="AT242" i="1"/>
  <c r="AU242" i="1" s="1"/>
  <c r="AT250" i="1"/>
  <c r="AU250" i="1" s="1"/>
  <c r="AT258" i="1"/>
  <c r="AU258" i="1" s="1"/>
  <c r="AT266" i="1"/>
  <c r="AU266" i="1" s="1"/>
  <c r="AT274" i="1"/>
  <c r="AU274" i="1" s="1"/>
  <c r="AT282" i="1"/>
  <c r="AU282" i="1" s="1"/>
  <c r="AT8" i="1"/>
  <c r="AU8" i="1" s="1"/>
  <c r="AT32" i="1"/>
  <c r="AU32" i="1" s="1"/>
  <c r="AT128" i="1"/>
  <c r="AU128" i="1" s="1"/>
  <c r="AT56" i="1"/>
  <c r="AU56" i="1" s="1"/>
  <c r="AT64" i="1"/>
  <c r="AU64" i="1" s="1"/>
  <c r="AT120" i="1"/>
  <c r="AU120" i="1" s="1"/>
  <c r="AT168" i="1"/>
  <c r="AU168" i="1" s="1"/>
  <c r="AT6" i="1"/>
  <c r="AU6" i="1" s="1"/>
  <c r="AT14" i="1"/>
  <c r="AU14" i="1" s="1"/>
  <c r="AT22" i="1"/>
  <c r="AU22" i="1" s="1"/>
  <c r="AT30" i="1"/>
  <c r="AU30" i="1" s="1"/>
  <c r="AT38" i="1"/>
  <c r="AU38" i="1" s="1"/>
  <c r="AT46" i="1"/>
  <c r="AU46" i="1" s="1"/>
  <c r="AT70" i="1"/>
  <c r="AU70" i="1" s="1"/>
  <c r="AT102" i="1"/>
  <c r="AU102" i="1" s="1"/>
  <c r="AT134" i="1"/>
  <c r="AU134" i="1" s="1"/>
  <c r="AT166" i="1"/>
  <c r="AU166" i="1" s="1"/>
  <c r="AT206" i="1"/>
  <c r="AU206" i="1" s="1"/>
  <c r="AT222" i="1"/>
  <c r="AU222" i="1" s="1"/>
  <c r="AT286" i="1"/>
  <c r="AU286" i="1" s="1"/>
  <c r="AT192" i="1"/>
  <c r="AU192" i="1" s="1"/>
  <c r="AT208" i="1"/>
  <c r="AU208" i="1" s="1"/>
  <c r="AT224" i="1"/>
  <c r="AU224" i="1" s="1"/>
  <c r="AT240" i="1"/>
  <c r="AU240" i="1" s="1"/>
  <c r="AT256" i="1"/>
  <c r="AU256" i="1" s="1"/>
  <c r="AT272" i="1"/>
  <c r="AU272" i="1" s="1"/>
  <c r="AT200" i="1"/>
  <c r="AU200" i="1" s="1"/>
  <c r="AT78" i="1"/>
  <c r="AU78" i="1" s="1"/>
  <c r="AT110" i="1"/>
  <c r="AU110" i="1" s="1"/>
  <c r="AT142" i="1"/>
  <c r="AU142" i="1" s="1"/>
  <c r="AT174" i="1"/>
  <c r="AU174" i="1" s="1"/>
  <c r="AT198" i="1"/>
  <c r="AU198" i="1" s="1"/>
  <c r="AT214" i="1"/>
  <c r="AU214" i="1" s="1"/>
  <c r="AT230" i="1"/>
  <c r="AU230" i="1" s="1"/>
  <c r="AT246" i="1"/>
  <c r="AU246" i="1" s="1"/>
  <c r="AT262" i="1"/>
  <c r="AU262" i="1" s="1"/>
  <c r="AT278" i="1"/>
  <c r="AU278" i="1" s="1"/>
  <c r="AT238" i="1"/>
  <c r="AU238" i="1" s="1"/>
  <c r="AT270" i="1"/>
  <c r="AU270" i="1" s="1"/>
  <c r="AT216" i="1"/>
  <c r="AU216" i="1" s="1"/>
  <c r="AT280" i="1"/>
  <c r="AU280" i="1" s="1"/>
  <c r="AT62" i="1"/>
  <c r="AU62" i="1" s="1"/>
  <c r="AT54" i="1"/>
  <c r="AU54" i="1" s="1"/>
  <c r="AT86" i="1"/>
  <c r="AU86" i="1" s="1"/>
  <c r="AT118" i="1"/>
  <c r="AU118" i="1" s="1"/>
  <c r="AT150" i="1"/>
  <c r="AU150" i="1" s="1"/>
  <c r="AT182" i="1"/>
  <c r="AU182" i="1" s="1"/>
  <c r="AT94" i="1"/>
  <c r="AU94" i="1" s="1"/>
  <c r="AT254" i="1"/>
  <c r="AU254" i="1" s="1"/>
  <c r="AT232" i="1"/>
  <c r="AU232" i="1" s="1"/>
  <c r="AT248" i="1"/>
  <c r="AU248" i="1" s="1"/>
  <c r="AT264" i="1"/>
  <c r="AU264" i="1" s="1"/>
  <c r="AT126" i="1"/>
  <c r="AU126" i="1" s="1"/>
  <c r="AT158" i="1"/>
  <c r="AU158" i="1" s="1"/>
  <c r="AT190" i="1"/>
  <c r="AU190" i="1" s="1"/>
  <c r="AT287" i="1"/>
  <c r="AU287" i="1" s="1"/>
  <c r="AT95" i="1"/>
  <c r="AU95" i="1" s="1"/>
  <c r="AT151" i="1"/>
  <c r="AU151" i="1" s="1"/>
  <c r="AT75" i="1"/>
  <c r="AU75" i="1" s="1"/>
  <c r="AT9" i="1"/>
  <c r="AU9" i="1" s="1"/>
  <c r="AT244" i="1"/>
  <c r="AU244" i="1" s="1"/>
  <c r="AT211" i="1"/>
  <c r="AU211" i="1" s="1"/>
  <c r="AT229" i="1"/>
  <c r="AU229" i="1" s="1"/>
  <c r="AT133" i="1"/>
  <c r="AU133" i="1" s="1"/>
  <c r="AT253" i="1"/>
  <c r="AU253" i="1" s="1"/>
  <c r="AT188" i="1"/>
  <c r="AU188" i="1" s="1"/>
  <c r="AT124" i="1"/>
  <c r="AU124" i="1" s="1"/>
  <c r="AT60" i="1"/>
  <c r="AU60" i="1" s="1"/>
  <c r="AT121" i="1"/>
  <c r="AU121" i="1" s="1"/>
  <c r="AT236" i="1"/>
  <c r="AU236" i="1" s="1"/>
  <c r="AT117" i="1"/>
  <c r="AU117" i="1" s="1"/>
  <c r="AT196" i="1"/>
  <c r="AU196" i="1" s="1"/>
  <c r="AT129" i="1"/>
  <c r="AU129" i="1" s="1"/>
  <c r="AT65" i="1"/>
  <c r="AU65" i="1" s="1"/>
  <c r="AT5" i="1"/>
  <c r="AU5" i="1" s="1"/>
  <c r="AT165" i="1"/>
  <c r="AU165" i="1" s="1"/>
  <c r="AT173" i="1"/>
  <c r="AU173" i="1" s="1"/>
  <c r="AT12" i="1"/>
  <c r="AU12" i="1" s="1"/>
  <c r="AT276" i="1"/>
  <c r="AU276" i="1" s="1"/>
  <c r="AT31" i="1"/>
  <c r="AU31" i="1" s="1"/>
  <c r="AT255" i="1"/>
  <c r="AU255" i="1" s="1"/>
  <c r="AT45" i="1"/>
  <c r="AU45" i="1" s="1"/>
  <c r="AT267" i="1"/>
  <c r="AU267" i="1" s="1"/>
  <c r="AT81" i="1"/>
  <c r="AU81" i="1" s="1"/>
  <c r="AT245" i="1"/>
  <c r="AU245" i="1" s="1"/>
  <c r="AT71" i="1"/>
  <c r="AU71" i="1" s="1"/>
  <c r="AT261" i="1"/>
  <c r="AU261" i="1" s="1"/>
  <c r="AT76" i="1"/>
  <c r="AU76" i="1" s="1"/>
  <c r="AT139" i="1"/>
  <c r="AU139" i="1" s="1"/>
  <c r="AT68" i="1"/>
  <c r="AU68" i="1" s="1"/>
  <c r="AT185" i="1"/>
  <c r="AU185" i="1" s="1"/>
  <c r="AT228" i="1"/>
  <c r="AU228" i="1" s="1"/>
  <c r="AT195" i="1"/>
  <c r="AU195" i="1" s="1"/>
  <c r="AT207" i="1"/>
  <c r="AU207" i="1" s="1"/>
  <c r="AT101" i="1"/>
  <c r="AU101" i="1" s="1"/>
  <c r="AT247" i="1"/>
  <c r="AU247" i="1" s="1"/>
  <c r="AT175" i="1"/>
  <c r="AU175" i="1" s="1"/>
  <c r="AT111" i="1"/>
  <c r="AU111" i="1" s="1"/>
  <c r="AT47" i="1"/>
  <c r="AU47" i="1" s="1"/>
  <c r="AT27" i="1"/>
  <c r="AU27" i="1" s="1"/>
  <c r="AT225" i="1"/>
  <c r="AU225" i="1" s="1"/>
  <c r="AT85" i="1"/>
  <c r="AU85" i="1" s="1"/>
  <c r="AT187" i="1"/>
  <c r="AU187" i="1" s="1"/>
  <c r="AT123" i="1"/>
  <c r="AU123" i="1" s="1"/>
  <c r="AT59" i="1"/>
  <c r="AU59" i="1" s="1"/>
  <c r="AT277" i="1"/>
  <c r="AU277" i="1" s="1"/>
  <c r="AT69" i="1"/>
  <c r="AU69" i="1" s="1"/>
  <c r="AT141" i="1"/>
  <c r="AU141" i="1" s="1"/>
  <c r="AT4" i="1"/>
  <c r="AU4" i="1" s="1"/>
  <c r="AT213" i="1"/>
  <c r="AU213" i="1" s="1"/>
  <c r="AT265" i="1"/>
  <c r="AU265" i="1" s="1"/>
  <c r="AT239" i="1"/>
  <c r="AU239" i="1" s="1"/>
  <c r="AT11" i="1"/>
  <c r="AU11" i="1" s="1"/>
  <c r="AT132" i="1"/>
  <c r="AU132" i="1" s="1"/>
  <c r="AT55" i="1"/>
  <c r="AU55" i="1" s="1"/>
  <c r="AT159" i="1"/>
  <c r="AU159" i="1" s="1"/>
  <c r="AT212" i="1"/>
  <c r="AU212" i="1" s="1"/>
  <c r="AT189" i="1"/>
  <c r="AU189" i="1" s="1"/>
  <c r="AT172" i="1"/>
  <c r="AU172" i="1" s="1"/>
  <c r="AT183" i="1"/>
  <c r="AU183" i="1" s="1"/>
  <c r="AT237" i="1"/>
  <c r="AU237" i="1" s="1"/>
  <c r="AT169" i="1"/>
  <c r="AU169" i="1" s="1"/>
  <c r="AT105" i="1"/>
  <c r="AU105" i="1" s="1"/>
  <c r="AT39" i="1"/>
  <c r="AU39" i="1" s="1"/>
  <c r="AT284" i="1"/>
  <c r="AU284" i="1" s="1"/>
  <c r="AT220" i="1"/>
  <c r="AU220" i="1" s="1"/>
  <c r="AT53" i="1"/>
  <c r="AU53" i="1" s="1"/>
  <c r="AT180" i="1"/>
  <c r="AU180" i="1" s="1"/>
  <c r="AT116" i="1"/>
  <c r="AU116" i="1" s="1"/>
  <c r="AT52" i="1"/>
  <c r="AU52" i="1" s="1"/>
  <c r="AT223" i="1"/>
  <c r="AU223" i="1" s="1"/>
  <c r="AT283" i="1"/>
  <c r="AU283" i="1" s="1"/>
  <c r="AT109" i="1"/>
  <c r="AU109" i="1" s="1"/>
  <c r="AT119" i="1"/>
  <c r="AU119" i="1" s="1"/>
  <c r="AT49" i="1"/>
  <c r="AU49" i="1" s="1"/>
  <c r="AT140" i="1"/>
  <c r="AU140" i="1" s="1"/>
  <c r="AT145" i="1"/>
  <c r="AU145" i="1" s="1"/>
  <c r="AT157" i="1"/>
  <c r="AU157" i="1" s="1"/>
  <c r="AT57" i="1"/>
  <c r="AU57" i="1" s="1"/>
  <c r="AT107" i="1"/>
  <c r="AU107" i="1" s="1"/>
  <c r="AT231" i="1"/>
  <c r="AU231" i="1" s="1"/>
  <c r="AT163" i="1"/>
  <c r="AU163" i="1" s="1"/>
  <c r="AT99" i="1"/>
  <c r="AU99" i="1" s="1"/>
  <c r="AT273" i="1"/>
  <c r="AU273" i="1" s="1"/>
  <c r="AT209" i="1"/>
  <c r="AU209" i="1" s="1"/>
  <c r="AT167" i="1"/>
  <c r="AU167" i="1" s="1"/>
  <c r="AT103" i="1"/>
  <c r="AU103" i="1" s="1"/>
  <c r="AT197" i="1"/>
  <c r="AU197" i="1" s="1"/>
  <c r="AT77" i="1"/>
  <c r="AU77" i="1" s="1"/>
  <c r="AT17" i="1"/>
  <c r="AU17" i="1" s="1"/>
  <c r="AT20" i="1"/>
  <c r="AU20" i="1" s="1"/>
  <c r="AT191" i="1"/>
  <c r="AU191" i="1" s="1"/>
  <c r="AT217" i="1"/>
  <c r="AU217" i="1" s="1"/>
  <c r="AT113" i="1"/>
  <c r="AU113" i="1" s="1"/>
  <c r="AT41" i="1"/>
  <c r="AU41" i="1" s="1"/>
  <c r="AT108" i="1"/>
  <c r="AU108" i="1" s="1"/>
  <c r="AT275" i="1"/>
  <c r="AU275" i="1" s="1"/>
  <c r="AT125" i="1"/>
  <c r="AU125" i="1" s="1"/>
  <c r="AT43" i="1"/>
  <c r="AU43" i="1" s="1"/>
  <c r="AT285" i="1"/>
  <c r="AU285" i="1" s="1"/>
  <c r="AT221" i="1"/>
  <c r="AU221" i="1" s="1"/>
  <c r="AT156" i="1"/>
  <c r="AU156" i="1" s="1"/>
  <c r="AT92" i="1"/>
  <c r="AU92" i="1" s="1"/>
  <c r="AT23" i="1"/>
  <c r="AU23" i="1" s="1"/>
  <c r="AT268" i="1"/>
  <c r="AU268" i="1" s="1"/>
  <c r="AT204" i="1"/>
  <c r="AU204" i="1" s="1"/>
  <c r="AT153" i="1"/>
  <c r="AU153" i="1" s="1"/>
  <c r="AT161" i="1"/>
  <c r="AU161" i="1" s="1"/>
  <c r="AT97" i="1"/>
  <c r="AU97" i="1" s="1"/>
  <c r="AT37" i="1"/>
  <c r="AU37" i="1" s="1"/>
  <c r="AT89" i="1"/>
  <c r="AU89" i="1" s="1"/>
  <c r="AT251" i="1"/>
  <c r="AU251" i="1" s="1"/>
  <c r="AT44" i="1"/>
  <c r="AU44" i="1" s="1"/>
  <c r="AT171" i="1"/>
  <c r="AU171" i="1" s="1"/>
  <c r="AT25" i="1"/>
  <c r="AU25" i="1" s="1"/>
  <c r="AT243" i="1"/>
  <c r="AU243" i="1" s="1"/>
  <c r="AT260" i="1"/>
  <c r="AU260" i="1" s="1"/>
  <c r="AT205" i="1"/>
  <c r="AU205" i="1" s="1"/>
  <c r="AT73" i="1"/>
  <c r="AU73" i="1" s="1"/>
  <c r="AT252" i="1"/>
  <c r="AU252" i="1" s="1"/>
  <c r="AT51" i="1"/>
  <c r="AU51" i="1" s="1"/>
  <c r="AT84" i="1"/>
  <c r="AU84" i="1" s="1"/>
  <c r="AT35" i="1"/>
  <c r="AU35" i="1" s="1"/>
  <c r="AT28" i="1"/>
  <c r="AU28" i="1" s="1"/>
  <c r="AT164" i="1"/>
  <c r="AU164" i="1" s="1"/>
  <c r="AT227" i="1"/>
  <c r="AU227" i="1" s="1"/>
  <c r="AT201" i="1"/>
  <c r="AU201" i="1" s="1"/>
  <c r="AT199" i="1"/>
  <c r="AU199" i="1" s="1"/>
  <c r="AT67" i="1"/>
  <c r="AU67" i="1" s="1"/>
  <c r="AT149" i="1"/>
  <c r="AU149" i="1" s="1"/>
  <c r="AT249" i="1"/>
  <c r="AU249" i="1" s="1"/>
  <c r="AT13" i="1"/>
  <c r="AU13" i="1" s="1"/>
  <c r="AT179" i="1"/>
  <c r="AU179" i="1" s="1"/>
  <c r="AT177" i="1"/>
  <c r="AU177" i="1" s="1"/>
  <c r="AT100" i="1"/>
  <c r="AU100" i="1" s="1"/>
  <c r="AT33" i="1"/>
  <c r="AU33" i="1" s="1"/>
  <c r="AT83" i="1"/>
  <c r="AU83" i="1" s="1"/>
  <c r="AT259" i="1"/>
  <c r="AU259" i="1" s="1"/>
  <c r="AT93" i="1"/>
  <c r="AU93" i="1" s="1"/>
  <c r="AT281" i="1"/>
  <c r="AU281" i="1" s="1"/>
  <c r="AT279" i="1"/>
  <c r="AU279" i="1" s="1"/>
  <c r="AT215" i="1"/>
  <c r="AU215" i="1" s="1"/>
  <c r="AT143" i="1"/>
  <c r="AU143" i="1" s="1"/>
  <c r="AT79" i="1"/>
  <c r="AU79" i="1" s="1"/>
  <c r="AT15" i="1"/>
  <c r="AU15" i="1" s="1"/>
  <c r="AT257" i="1"/>
  <c r="AU257" i="1" s="1"/>
  <c r="AT193" i="1"/>
  <c r="AU193" i="1" s="1"/>
  <c r="AT115" i="1"/>
  <c r="AU115" i="1" s="1"/>
  <c r="AT155" i="1"/>
  <c r="AU155" i="1" s="1"/>
  <c r="AT91" i="1"/>
  <c r="AU91" i="1" s="1"/>
  <c r="AT29" i="1"/>
  <c r="AU29" i="1" s="1"/>
  <c r="AT63" i="1"/>
  <c r="AU63" i="1" s="1"/>
  <c r="AT235" i="1"/>
  <c r="AU235" i="1" s="1"/>
  <c r="AT36" i="1"/>
  <c r="AU36" i="1" s="1"/>
  <c r="AT147" i="1"/>
  <c r="AU147" i="1" s="1"/>
  <c r="AT87" i="1"/>
  <c r="AU87" i="1" s="1"/>
  <c r="AT19" i="1"/>
  <c r="AU19" i="1" s="1"/>
  <c r="AT61" i="1"/>
  <c r="AU61" i="1" s="1"/>
  <c r="AT269" i="1"/>
  <c r="AU269" i="1" s="1"/>
  <c r="AT137" i="1"/>
  <c r="AU137" i="1" s="1"/>
  <c r="AT7" i="1"/>
  <c r="AU7" i="1" s="1"/>
  <c r="AT181" i="1"/>
  <c r="AU181" i="1" s="1"/>
  <c r="AT148" i="1"/>
  <c r="AU148" i="1" s="1"/>
  <c r="AT21" i="1"/>
  <c r="AU21" i="1" s="1"/>
  <c r="AT219" i="1"/>
  <c r="AU219" i="1" s="1"/>
  <c r="AT127" i="1"/>
  <c r="AU127" i="1" s="1"/>
  <c r="AT271" i="1"/>
  <c r="AU271" i="1" s="1"/>
  <c r="AT263" i="1"/>
  <c r="AU263" i="1" s="1"/>
  <c r="AT131" i="1"/>
  <c r="AU131" i="1" s="1"/>
  <c r="AT241" i="1"/>
  <c r="AU241" i="1" s="1"/>
  <c r="AT135" i="1"/>
  <c r="AU135" i="1" s="1"/>
  <c r="AT233" i="1"/>
  <c r="AU233" i="1" s="1"/>
  <c r="AT203" i="1"/>
  <c r="AU203" i="1" s="1"/>
  <c r="C291" i="1"/>
  <c r="AT3" i="1"/>
  <c r="AT288" i="1" l="1"/>
  <c r="AU3" i="1"/>
  <c r="AU288" i="1" s="1"/>
</calcChain>
</file>

<file path=xl/sharedStrings.xml><?xml version="1.0" encoding="utf-8"?>
<sst xmlns="http://schemas.openxmlformats.org/spreadsheetml/2006/main" count="2569" uniqueCount="330">
  <si>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</si>
  <si>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</si>
  <si>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</si>
  <si>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</si>
  <si>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</si>
  <si>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</si>
  <si>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</si>
  <si>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</si>
  <si>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</si>
  <si>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</si>
  <si>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</si>
  <si>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</si>
  <si>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</si>
  <si>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</si>
  <si>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</si>
  <si>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</si>
  <si>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</si>
  <si>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</si>
  <si>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</si>
  <si>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</si>
  <si>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</si>
  <si>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</si>
  <si>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</si>
  <si>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</si>
  <si>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</si>
  <si>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</si>
  <si>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</si>
  <si>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</si>
  <si>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</si>
  <si>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</si>
  <si>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</si>
  <si>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</si>
  <si>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</si>
  <si>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</si>
  <si>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</si>
  <si>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</si>
  <si>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</si>
  <si>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</si>
  <si>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</si>
  <si>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</si>
  <si>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</si>
  <si>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</si>
  <si>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</si>
  <si>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</si>
  <si>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</si>
  <si>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</si>
  <si>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</si>
  <si>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</si>
  <si>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</si>
  <si>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</si>
  <si>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</si>
  <si>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</si>
  <si>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</si>
  <si>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</si>
  <si>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</si>
  <si>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</si>
  <si>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</si>
  <si>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</si>
  <si>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03.003.0200</t>
  </si>
  <si>
    <t>THOMPSON,JAMES A C/O FAIRLAND MGMT CO</t>
  </si>
  <si>
    <t>PO BOX 128</t>
  </si>
  <si>
    <t>WINDOM MN 56101</t>
  </si>
  <si>
    <t>SWSW</t>
  </si>
  <si>
    <t>03</t>
  </si>
  <si>
    <t>104</t>
  </si>
  <si>
    <t>035</t>
  </si>
  <si>
    <t>NWSW</t>
  </si>
  <si>
    <t>SESW</t>
  </si>
  <si>
    <t>03.004.0150</t>
  </si>
  <si>
    <t>JACKIE'S FARMS LLC C/O SONSTEGARD FOODS COMPANY</t>
  </si>
  <si>
    <t>5005 SOUTH BUR OAK PLACE</t>
  </si>
  <si>
    <t>SIOUX FALLS SD 57108</t>
  </si>
  <si>
    <t>SESE</t>
  </si>
  <si>
    <t>04</t>
  </si>
  <si>
    <t>03.008.0300</t>
  </si>
  <si>
    <t>HUNTER,DUSTIN J &amp; AMANDA</t>
  </si>
  <si>
    <t>1425 4TH AVE</t>
  </si>
  <si>
    <t>08</t>
  </si>
  <si>
    <t>03.008.0325</t>
  </si>
  <si>
    <t>OLSON,DONAVAN J REVOCABLE TRST</t>
  </si>
  <si>
    <t>PO BOX 331</t>
  </si>
  <si>
    <t>03.009.0100</t>
  </si>
  <si>
    <t>FETT,KEVIN</t>
  </si>
  <si>
    <t>81 N BROADWAY AVE</t>
  </si>
  <si>
    <t>TRIMONT MN 56176</t>
  </si>
  <si>
    <t>SWNW</t>
  </si>
  <si>
    <t>09</t>
  </si>
  <si>
    <t>03.009.0125</t>
  </si>
  <si>
    <t>ADRIAN,JONATHAN J &amp; BRENDA</t>
  </si>
  <si>
    <t>39045 CO RD 1</t>
  </si>
  <si>
    <t>MOUNTAIN LAKE MN 56159</t>
  </si>
  <si>
    <t>SENW</t>
  </si>
  <si>
    <t>NESW</t>
  </si>
  <si>
    <t>SWSE</t>
  </si>
  <si>
    <t>NWSE</t>
  </si>
  <si>
    <t>NESE</t>
  </si>
  <si>
    <t>NWNW</t>
  </si>
  <si>
    <t>NENW</t>
  </si>
  <si>
    <t>03.009.0130</t>
  </si>
  <si>
    <t>U S FISH &amp; WILDLIFE SERVICE</t>
  </si>
  <si>
    <t>5600 AMERICAN BLVD W STE</t>
  </si>
  <si>
    <t>MINNEAPOLIS MN 55437</t>
  </si>
  <si>
    <t>03.009.0150</t>
  </si>
  <si>
    <t>ADRIAN,JONATHAN</t>
  </si>
  <si>
    <t>SWNE</t>
  </si>
  <si>
    <t>NWNE</t>
  </si>
  <si>
    <t>SENE</t>
  </si>
  <si>
    <t>03.009.0155</t>
  </si>
  <si>
    <t>NENE</t>
  </si>
  <si>
    <t>03.009.0200</t>
  </si>
  <si>
    <t>SCHUMACHER,ADAM E &amp; CHRISTINE</t>
  </si>
  <si>
    <t>37840 910TH ST</t>
  </si>
  <si>
    <t>HERON LAKE MN 56137</t>
  </si>
  <si>
    <t>10</t>
  </si>
  <si>
    <t>03.010.0125</t>
  </si>
  <si>
    <t>03.010.0200</t>
  </si>
  <si>
    <t>HINKELDEY,MARCUS</t>
  </si>
  <si>
    <t>92459 530TH AVE</t>
  </si>
  <si>
    <t>BINGHAM LAKE MN 56118</t>
  </si>
  <si>
    <t>03.010.0225</t>
  </si>
  <si>
    <t>TKM FARMS LLP</t>
  </si>
  <si>
    <t>11326 COUNTY RD 147</t>
  </si>
  <si>
    <t>DETROIT LAKES MN 56501</t>
  </si>
  <si>
    <t>03.010.0300</t>
  </si>
  <si>
    <t>GENTRY,TAYLOR</t>
  </si>
  <si>
    <t>94367 560TH AVE</t>
  </si>
  <si>
    <t>03.010.0350</t>
  </si>
  <si>
    <t>ROLL,JOHN M &amp; PEGGY A TRUST</t>
  </si>
  <si>
    <t>52190 CO RD 13</t>
  </si>
  <si>
    <t>03.010.0400</t>
  </si>
  <si>
    <t>ROSIN,DENNIS</t>
  </si>
  <si>
    <t>52086 920TH ST</t>
  </si>
  <si>
    <t>03.010.0500</t>
  </si>
  <si>
    <t>03.010.0550</t>
  </si>
  <si>
    <t>MEWS,BRUCE A</t>
  </si>
  <si>
    <t>52301 930TH ST</t>
  </si>
  <si>
    <t>03.011.0200</t>
  </si>
  <si>
    <t>YSKER,WADE</t>
  </si>
  <si>
    <t>92382 535TH AVE</t>
  </si>
  <si>
    <t>11</t>
  </si>
  <si>
    <t>03.011.0225</t>
  </si>
  <si>
    <t>03.011.0250</t>
  </si>
  <si>
    <t>RANK,JOHN L FARM TRUST C/O FAIRLAND MGMT CO</t>
  </si>
  <si>
    <t>03.011.0300</t>
  </si>
  <si>
    <t>STEVENS,LARRY A TRUST REBECCA J STEVENS TRUST</t>
  </si>
  <si>
    <t>53429 COUNTY RD 13</t>
  </si>
  <si>
    <t>03.011.0350</t>
  </si>
  <si>
    <t>HABERMAN,BRIAN T</t>
  </si>
  <si>
    <t>92158 530TH AVE</t>
  </si>
  <si>
    <t>03.011.0400</t>
  </si>
  <si>
    <t>STEVENS,NEIL INCOME TRUST C/O ANDREW STEVENS</t>
  </si>
  <si>
    <t>298 N SHORE DR</t>
  </si>
  <si>
    <t>03.011.0500</t>
  </si>
  <si>
    <t>03.011.0600</t>
  </si>
  <si>
    <t>03.011.0700</t>
  </si>
  <si>
    <t>COWAN,SCOTT JAMIE L BUCKENTIN</t>
  </si>
  <si>
    <t>92105 540TH AVE</t>
  </si>
  <si>
    <t>03.012.0150</t>
  </si>
  <si>
    <t>DIEKRAGER,WAYNE A</t>
  </si>
  <si>
    <t>1002 19TH ST NE</t>
  </si>
  <si>
    <t>ROCHESTER MN 55906</t>
  </si>
  <si>
    <t>12</t>
  </si>
  <si>
    <t>03.012.0200</t>
  </si>
  <si>
    <t>LIEPOLD,LYNN</t>
  </si>
  <si>
    <t>410 1ST ST</t>
  </si>
  <si>
    <t>03.012.0300</t>
  </si>
  <si>
    <t>03.013.0100</t>
  </si>
  <si>
    <t>BENNETT,CRAIG S LIVING TRUST DIANE M BENNETT LIVING TRUST</t>
  </si>
  <si>
    <t>54661 920TH ST</t>
  </si>
  <si>
    <t>13</t>
  </si>
  <si>
    <t>03.013.0200</t>
  </si>
  <si>
    <t>03.013.0250</t>
  </si>
  <si>
    <t>BENNETT CRAIG S LIVING TRUST</t>
  </si>
  <si>
    <t>03.013.0500</t>
  </si>
  <si>
    <t>NESS,JOSHUA A</t>
  </si>
  <si>
    <t>53337 198TH ST</t>
  </si>
  <si>
    <t>LAKE CRYSTAL MN 56055</t>
  </si>
  <si>
    <t>03.013.0600</t>
  </si>
  <si>
    <t>DICK,JAMES E TRUST CAROL J DICK TRUST</t>
  </si>
  <si>
    <t>107 CEDAR BLUFF DR</t>
  </si>
  <si>
    <t>FAIRMONT MN 56031</t>
  </si>
  <si>
    <t>03.013.0700</t>
  </si>
  <si>
    <t>MARCY,SHIRLEY</t>
  </si>
  <si>
    <t>227 RIVER BLUFF DR</t>
  </si>
  <si>
    <t>03.013.0750</t>
  </si>
  <si>
    <t>03.013.0800</t>
  </si>
  <si>
    <t>03.013.0850</t>
  </si>
  <si>
    <t>BENNETT,TYLER S &amp; CORTNEY L</t>
  </si>
  <si>
    <t>54415 920TH ST</t>
  </si>
  <si>
    <t>03.013.0875</t>
  </si>
  <si>
    <t>MARCY,DONALD R</t>
  </si>
  <si>
    <t>03.014.0100</t>
  </si>
  <si>
    <t>14</t>
  </si>
  <si>
    <t>03.014.0125</t>
  </si>
  <si>
    <t>MARCY,MARK R</t>
  </si>
  <si>
    <t>91911 540TH AVE</t>
  </si>
  <si>
    <t>03.014.0200</t>
  </si>
  <si>
    <t>03.014.0500</t>
  </si>
  <si>
    <t>MALCHOW,HENRIETTA</t>
  </si>
  <si>
    <t>1051 WASHIGTON AVE #310</t>
  </si>
  <si>
    <t>03.015.0100</t>
  </si>
  <si>
    <t>RADEMACHER,HARLAN &amp; SANDRA</t>
  </si>
  <si>
    <t>PO BOX 133</t>
  </si>
  <si>
    <t>LAKEFIELD MN 56150</t>
  </si>
  <si>
    <t>15</t>
  </si>
  <si>
    <t>03.015.0300</t>
  </si>
  <si>
    <t>KREMMIN,KAREN J</t>
  </si>
  <si>
    <t>308 HIGHCROFT DRIVE</t>
  </si>
  <si>
    <t>03.015.0400</t>
  </si>
  <si>
    <t>SOEHREN,STEVEN H</t>
  </si>
  <si>
    <t>88426 510TH AVE</t>
  </si>
  <si>
    <t>03.015.0500</t>
  </si>
  <si>
    <t>03.016.0100</t>
  </si>
  <si>
    <t>16</t>
  </si>
  <si>
    <t>03.016.0150</t>
  </si>
  <si>
    <t>SOEHREN,STEVEN</t>
  </si>
  <si>
    <t>03.016.0600</t>
  </si>
  <si>
    <t>ZIEMANN,KENNETH &amp; DIANE</t>
  </si>
  <si>
    <t>2770 COUGAR PATH NW</t>
  </si>
  <si>
    <t>PRIOR LAKE MN 55372</t>
  </si>
  <si>
    <t>03.017.0100</t>
  </si>
  <si>
    <t>JOHNSON,STEVEN A &amp; JEAN</t>
  </si>
  <si>
    <t>93471 US HWY 71</t>
  </si>
  <si>
    <t>17</t>
  </si>
  <si>
    <t>10.007.0200</t>
  </si>
  <si>
    <t>07</t>
  </si>
  <si>
    <t>034</t>
  </si>
  <si>
    <t>10.017.0225</t>
  </si>
  <si>
    <t>JPT FARMS LLC</t>
  </si>
  <si>
    <t>890 A1A BEACH BLVD #6</t>
  </si>
  <si>
    <t>ST AUGUSTINE FL 32080</t>
  </si>
  <si>
    <t>18</t>
  </si>
  <si>
    <t>10.018.0250</t>
  </si>
  <si>
    <t>DJB ACRES LLC</t>
  </si>
  <si>
    <t>91367 560TH AVE</t>
  </si>
  <si>
    <t>10.018.0300</t>
  </si>
  <si>
    <t>10.018.0350</t>
  </si>
  <si>
    <t>10.018.0600</t>
  </si>
  <si>
    <t>10.018.0700</t>
  </si>
  <si>
    <t>KREMMIN,KAREN J WILLIAM KREMMIN II</t>
  </si>
  <si>
    <t>308 HIGHCROFT DR</t>
  </si>
  <si>
    <t>10.019.0100</t>
  </si>
  <si>
    <t>KISSNER,KENNETH H REV TRUST DIANE S KISSNER REV TRUST</t>
  </si>
  <si>
    <t>PO BOX 51</t>
  </si>
  <si>
    <t>SHERBURN MN 56171</t>
  </si>
  <si>
    <t>19</t>
  </si>
  <si>
    <t>10.019.0200</t>
  </si>
  <si>
    <t>PAULSON,DANIEL J</t>
  </si>
  <si>
    <t>89671 570TH AVE</t>
  </si>
  <si>
    <t>JACKSON MN 56143</t>
  </si>
  <si>
    <t>10.019.0300</t>
  </si>
  <si>
    <t>SWANSON,DIANNE H</t>
  </si>
  <si>
    <t>91868 570TH AVE</t>
  </si>
  <si>
    <t>10.019.0400</t>
  </si>
  <si>
    <t>WITT,PAMELA</t>
  </si>
  <si>
    <t>10424 BARRINGTON ST</t>
  </si>
  <si>
    <t>LEESBURG FL 34788</t>
  </si>
  <si>
    <t>10.019.0500</t>
  </si>
  <si>
    <t>PORATH,RONDA</t>
  </si>
  <si>
    <t>57070 910TH ST</t>
  </si>
  <si>
    <t>10.019.0600</t>
  </si>
  <si>
    <t>10.019.0700</t>
  </si>
  <si>
    <t>10.020.0100</t>
  </si>
  <si>
    <t>BJERKE,RODNEY &amp; JODI</t>
  </si>
  <si>
    <t>5182 WINTER CT</t>
  </si>
  <si>
    <t>CEDAR RAPIDS IA 52411</t>
  </si>
  <si>
    <t>20</t>
  </si>
  <si>
    <t>10.020.0150</t>
  </si>
  <si>
    <t>GRIESE,MICHAEL &amp; SANDRA</t>
  </si>
  <si>
    <t>90025 570TH AVE</t>
  </si>
  <si>
    <t>10.020.0200</t>
  </si>
  <si>
    <t>KREMMIN II,WILLIAM ARTUHR</t>
  </si>
  <si>
    <t>90673 570TH AVE</t>
  </si>
  <si>
    <t>10.020.0300</t>
  </si>
  <si>
    <t>10.020.0400</t>
  </si>
  <si>
    <t>10.021.0300</t>
  </si>
  <si>
    <t>KING,CLEO M FAMILY TRUST C/O FAIRLAND MGMT CO</t>
  </si>
  <si>
    <t>21</t>
  </si>
  <si>
    <t>10.028.0200</t>
  </si>
  <si>
    <t>28</t>
  </si>
  <si>
    <t>10.028.0400</t>
  </si>
  <si>
    <t>WELLS,DAVID A &amp; DIANE</t>
  </si>
  <si>
    <t>47587 715TH ST</t>
  </si>
  <si>
    <t>10.028.0500</t>
  </si>
  <si>
    <t>JOHNSON,SANDRA</t>
  </si>
  <si>
    <t>57084 890TH ST</t>
  </si>
  <si>
    <t>10.028.0600</t>
  </si>
  <si>
    <t>10.029.0100</t>
  </si>
  <si>
    <t>29</t>
  </si>
  <si>
    <t>10.029.0200</t>
  </si>
  <si>
    <t>FLOHRS,DELCY &amp; TORY</t>
  </si>
  <si>
    <t>206 1ST NORTH</t>
  </si>
  <si>
    <t>ODIN MN 56160</t>
  </si>
  <si>
    <t>10.029.0300</t>
  </si>
  <si>
    <t>PAULSON,CURTIS O &amp; MYRA</t>
  </si>
  <si>
    <t>10.029.0400</t>
  </si>
  <si>
    <t>PAULSON,GARNER F TRUST ETAL</t>
  </si>
  <si>
    <t>88464 HWY 71</t>
  </si>
  <si>
    <t>USTH 71</t>
  </si>
  <si>
    <t>CSAH 36</t>
  </si>
  <si>
    <t>CR 84</t>
  </si>
  <si>
    <t>CSAH 21</t>
  </si>
  <si>
    <t>CSAH 30</t>
  </si>
  <si>
    <t>520TH AVE</t>
  </si>
  <si>
    <t>550TH AVE</t>
  </si>
  <si>
    <t>510TH AVE</t>
  </si>
  <si>
    <t>920TH ST</t>
  </si>
  <si>
    <t>530TH AVE</t>
  </si>
  <si>
    <t>535TH AVE</t>
  </si>
  <si>
    <t>910TH ST</t>
  </si>
  <si>
    <t>560TH AVE</t>
  </si>
  <si>
    <t>570TH AVE</t>
  </si>
  <si>
    <t>TOTAL WATERSHED ACRES:</t>
  </si>
  <si>
    <t>US HWYS</t>
  </si>
  <si>
    <t>JACKSON CTY RDS</t>
  </si>
  <si>
    <t>CHRISTIANIA TWP RDS</t>
  </si>
  <si>
    <t>KIMBALL TWP RDS</t>
  </si>
  <si>
    <t>2151 BASSETT DRIVE</t>
  </si>
  <si>
    <t>MANKATO MN 56001-6888</t>
  </si>
  <si>
    <t>53053 780TH ST</t>
  </si>
  <si>
    <t>PAUL JOHNSON 90616 US HWY 71</t>
  </si>
  <si>
    <t>WINDOM, MN 56101</t>
  </si>
  <si>
    <t>DOUG SWANSON 60660 920TH STREET</t>
  </si>
  <si>
    <t>ODIN, MN 56160</t>
  </si>
  <si>
    <t>10.030.0500</t>
  </si>
  <si>
    <t xml:space="preserve">ZIEMANN,KENNETH &amp; DIANE  </t>
  </si>
  <si>
    <t>26.950.1001</t>
  </si>
  <si>
    <t>01.950.1001</t>
  </si>
  <si>
    <t>03.950.0100</t>
  </si>
  <si>
    <t>10.950.0100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</si>
</sst>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9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1" sqref="A31:XFD35"/>
    </sheetView>
  </sheetViews>
  <sheetFormatPr defaultRowHeight="14.4" x14ac:dyDescent="0.3"/>
  <cols>
    <col min="1" max="1" width="14.6640625" style="1" customWidth="1"/>
    <col min="2" max="2" width="51.33203125" style="1" bestFit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0" width="17.6640625" style="2" hidden="1" customWidth="1"/>
    <col min="31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customWidth="1"/>
    <col min="40" max="40" width="17.6640625" style="5" customWidth="1"/>
    <col min="41" max="41" width="17.6640625" style="2" hidden="1" customWidth="1"/>
    <col min="42" max="42" width="17.6640625" style="5" hidden="1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L1" s="5">
        <v>0</v>
      </c>
      <c r="AN1" s="5">
        <v>8984</v>
      </c>
      <c r="AP1" s="5">
        <v>0</v>
      </c>
      <c r="AU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160</v>
      </c>
      <c r="J3" s="2">
        <f t="shared" ref="J3:J34" si="0">SUM(K3:L3)</f>
        <v>33.729999780654907</v>
      </c>
      <c r="K3" s="2">
        <f t="shared" ref="K3:K65" si="1">SUM(N3,P3,R3,T3,V3,X3,Z3,AB3,AE3,AG3,AI3,AV3,AX3,AZ3,BB3,BD3)</f>
        <v>28.43999981880188</v>
      </c>
      <c r="L3" s="2">
        <f t="shared" ref="L3:L65" si="2">SUM(M3,AD3,AK3,AM3,AO3,AQ3,AR3)</f>
        <v>5.2899999618530273</v>
      </c>
      <c r="P3" s="6">
        <v>2.7400000095367432</v>
      </c>
      <c r="Q3" s="5">
        <v>11066.860038518909</v>
      </c>
      <c r="R3" s="7">
        <v>24.659999847412109</v>
      </c>
      <c r="S3" s="5">
        <v>46755.359710693359</v>
      </c>
      <c r="T3" s="8">
        <v>1.0399999618530269</v>
      </c>
      <c r="U3" s="5">
        <v>591.75997829437256</v>
      </c>
      <c r="AL3" s="5" t="str">
        <f t="shared" ref="AL3:AL34" si="3">IF(AK3&gt;0,AK3*$AL$1,"")</f>
        <v/>
      </c>
      <c r="AN3" s="5" t="str">
        <f t="shared" ref="AN3:AN34" si="4">IF(AM3&gt;0,AM3*$AN$1,"")</f>
        <v/>
      </c>
      <c r="AP3" s="5" t="str">
        <f t="shared" ref="AP3:AP34" si="5">IF(AO3&gt;0,AO3*$AP$1,"")</f>
        <v/>
      </c>
      <c r="AR3" s="2">
        <v>5.2899999618530273</v>
      </c>
      <c r="AS3" s="5">
        <f t="shared" ref="AS3" si="6">SUM(O3,Q3,S3,U3,W3,Y3,AA3,AC3,AF3,AH3,AJ3,AW3,AY3,BA3,BC3,BE3)</f>
        <v>58413.979727506638</v>
      </c>
      <c r="AT3" s="11">
        <f>(AS3/$AS$288)*100</f>
        <v>0.69391537105128664</v>
      </c>
      <c r="AU3" s="5">
        <f>(AT3/100)*$AU$1</f>
        <v>693.91537105128668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160</v>
      </c>
      <c r="J4" s="2">
        <f t="shared" si="0"/>
        <v>1.5399999618530269</v>
      </c>
      <c r="K4" s="2">
        <f t="shared" si="1"/>
        <v>1.5399999618530269</v>
      </c>
      <c r="L4" s="2">
        <f t="shared" si="2"/>
        <v>0</v>
      </c>
      <c r="R4" s="7">
        <v>1.5399999618530269</v>
      </c>
      <c r="S4" s="5">
        <v>2919.8399276733398</v>
      </c>
      <c r="AL4" s="5" t="str">
        <f t="shared" si="3"/>
        <v/>
      </c>
      <c r="AN4" s="5" t="str">
        <f t="shared" si="4"/>
        <v/>
      </c>
      <c r="AP4" s="5" t="str">
        <f t="shared" si="5"/>
        <v/>
      </c>
      <c r="AS4" s="5">
        <f t="shared" ref="AS4:AS67" si="7">SUM(O4,Q4,S4,U4,W4,Y4,AA4,AC4,AF4,AH4,AJ4,AW4,AY4,BA4,BC4,BE4)</f>
        <v>2919.8399276733398</v>
      </c>
      <c r="AT4" s="11">
        <f t="shared" ref="AT4:AT67" si="8">(AS4/$AS$288)*100</f>
        <v>3.4685563563266762E-2</v>
      </c>
      <c r="AU4" s="5">
        <f t="shared" ref="AU4:AU67" si="9">(AT4/100)*$AU$1</f>
        <v>34.685563563266761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160</v>
      </c>
      <c r="J5" s="2">
        <f t="shared" si="0"/>
        <v>1.8100000023841862</v>
      </c>
      <c r="K5" s="2">
        <f t="shared" si="1"/>
        <v>1.8100000023841862</v>
      </c>
      <c r="L5" s="2">
        <f t="shared" si="2"/>
        <v>0</v>
      </c>
      <c r="R5" s="7">
        <v>1.620000004768372</v>
      </c>
      <c r="S5" s="5">
        <v>3071.520009040833</v>
      </c>
      <c r="T5" s="8">
        <v>0.18999999761581421</v>
      </c>
      <c r="U5" s="5">
        <v>108.1099986433983</v>
      </c>
      <c r="AL5" s="5" t="str">
        <f t="shared" si="3"/>
        <v/>
      </c>
      <c r="AN5" s="5" t="str">
        <f t="shared" si="4"/>
        <v/>
      </c>
      <c r="AP5" s="5" t="str">
        <f t="shared" si="5"/>
        <v/>
      </c>
      <c r="AS5" s="5">
        <f t="shared" si="7"/>
        <v>3179.6300076842313</v>
      </c>
      <c r="AT5" s="11">
        <f t="shared" si="8"/>
        <v>3.7771679773926391E-2</v>
      </c>
      <c r="AU5" s="5">
        <f t="shared" si="9"/>
        <v>37.771679773926394</v>
      </c>
    </row>
    <row r="6" spans="1:57" x14ac:dyDescent="0.3">
      <c r="A6" s="1" t="s">
        <v>68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73</v>
      </c>
      <c r="G6" s="1" t="s">
        <v>64</v>
      </c>
      <c r="H6" s="1" t="s">
        <v>65</v>
      </c>
      <c r="I6" s="2">
        <v>325.69</v>
      </c>
      <c r="J6" s="2">
        <f t="shared" si="0"/>
        <v>9.0000003576278687E-2</v>
      </c>
      <c r="K6" s="2">
        <f t="shared" si="1"/>
        <v>9.0000003576278687E-2</v>
      </c>
      <c r="L6" s="2">
        <f t="shared" si="2"/>
        <v>0</v>
      </c>
      <c r="P6" s="6">
        <v>9.0000003576278687E-2</v>
      </c>
      <c r="Q6" s="5">
        <v>363.51001444458961</v>
      </c>
      <c r="AL6" s="5" t="str">
        <f t="shared" si="3"/>
        <v/>
      </c>
      <c r="AN6" s="5" t="str">
        <f t="shared" si="4"/>
        <v/>
      </c>
      <c r="AP6" s="5" t="str">
        <f t="shared" si="5"/>
        <v/>
      </c>
      <c r="AS6" s="5">
        <f t="shared" si="7"/>
        <v>363.51001444458961</v>
      </c>
      <c r="AT6" s="11">
        <f t="shared" si="8"/>
        <v>4.3182331991565353E-3</v>
      </c>
      <c r="AU6" s="5">
        <f t="shared" si="9"/>
        <v>4.318233199156535</v>
      </c>
    </row>
    <row r="7" spans="1:57" x14ac:dyDescent="0.3">
      <c r="A7" s="1" t="s">
        <v>74</v>
      </c>
      <c r="B7" s="1" t="s">
        <v>75</v>
      </c>
      <c r="C7" s="1" t="s">
        <v>76</v>
      </c>
      <c r="D7" s="1" t="s">
        <v>61</v>
      </c>
      <c r="E7" s="1" t="s">
        <v>72</v>
      </c>
      <c r="F7" s="1" t="s">
        <v>77</v>
      </c>
      <c r="G7" s="1" t="s">
        <v>64</v>
      </c>
      <c r="H7" s="1" t="s">
        <v>65</v>
      </c>
      <c r="I7" s="2">
        <v>12.75</v>
      </c>
      <c r="J7" s="2">
        <f t="shared" si="0"/>
        <v>8.5999998841434717</v>
      </c>
      <c r="K7" s="2">
        <f t="shared" si="1"/>
        <v>5.5399999413639307</v>
      </c>
      <c r="L7" s="2">
        <f t="shared" si="2"/>
        <v>3.059999942779541</v>
      </c>
      <c r="P7" s="6">
        <v>1.4099999666213989</v>
      </c>
      <c r="Q7" s="5">
        <v>4271.2423988878727</v>
      </c>
      <c r="R7" s="7">
        <v>1.139999985694885</v>
      </c>
      <c r="S7" s="5">
        <v>1621.0799796581271</v>
      </c>
      <c r="T7" s="8">
        <v>0.4699999988079071</v>
      </c>
      <c r="U7" s="5">
        <v>200.57249949127441</v>
      </c>
      <c r="Z7" s="9">
        <v>2.519999990239739</v>
      </c>
      <c r="AA7" s="5">
        <v>387.99899849407382</v>
      </c>
      <c r="AL7" s="5" t="str">
        <f t="shared" si="3"/>
        <v/>
      </c>
      <c r="AN7" s="5" t="str">
        <f t="shared" si="4"/>
        <v/>
      </c>
      <c r="AP7" s="5" t="str">
        <f t="shared" si="5"/>
        <v/>
      </c>
      <c r="AR7" s="2">
        <v>3.059999942779541</v>
      </c>
      <c r="AS7" s="5">
        <f t="shared" si="7"/>
        <v>6480.8938765313478</v>
      </c>
      <c r="AT7" s="11">
        <f t="shared" si="8"/>
        <v>7.698828088851431E-2</v>
      </c>
      <c r="AU7" s="5">
        <f t="shared" si="9"/>
        <v>76.988280888514311</v>
      </c>
    </row>
    <row r="8" spans="1:57" x14ac:dyDescent="0.3">
      <c r="A8" s="1" t="s">
        <v>78</v>
      </c>
      <c r="B8" s="1" t="s">
        <v>79</v>
      </c>
      <c r="C8" s="1" t="s">
        <v>80</v>
      </c>
      <c r="D8" s="1" t="s">
        <v>61</v>
      </c>
      <c r="E8" s="1" t="s">
        <v>72</v>
      </c>
      <c r="F8" s="1" t="s">
        <v>77</v>
      </c>
      <c r="G8" s="1" t="s">
        <v>64</v>
      </c>
      <c r="H8" s="1" t="s">
        <v>65</v>
      </c>
      <c r="I8" s="2">
        <v>67.760000000000005</v>
      </c>
      <c r="J8" s="2">
        <f t="shared" si="0"/>
        <v>6.1700000837445259</v>
      </c>
      <c r="K8" s="2">
        <f t="shared" si="1"/>
        <v>6.1300000846385956</v>
      </c>
      <c r="L8" s="2">
        <f t="shared" si="2"/>
        <v>3.9999999105930328E-2</v>
      </c>
      <c r="P8" s="6">
        <v>0.15999999642372131</v>
      </c>
      <c r="Q8" s="5">
        <v>484.67998916655779</v>
      </c>
      <c r="R8" s="7">
        <v>0.31999999284744263</v>
      </c>
      <c r="S8" s="5">
        <v>455.03998982906342</v>
      </c>
      <c r="T8" s="8">
        <v>5.6500000953674316</v>
      </c>
      <c r="U8" s="5">
        <v>2411.137540698051</v>
      </c>
      <c r="AL8" s="5" t="str">
        <f t="shared" si="3"/>
        <v/>
      </c>
      <c r="AN8" s="5" t="str">
        <f t="shared" si="4"/>
        <v/>
      </c>
      <c r="AP8" s="5" t="str">
        <f t="shared" si="5"/>
        <v/>
      </c>
      <c r="AR8" s="2">
        <v>3.9999999105930328E-2</v>
      </c>
      <c r="AS8" s="5">
        <f t="shared" si="7"/>
        <v>3350.8575196936722</v>
      </c>
      <c r="AT8" s="11">
        <f t="shared" si="8"/>
        <v>3.9805737427325238E-2</v>
      </c>
      <c r="AU8" s="5">
        <f t="shared" si="9"/>
        <v>39.805737427325234</v>
      </c>
    </row>
    <row r="9" spans="1:57" x14ac:dyDescent="0.3">
      <c r="A9" s="1" t="s">
        <v>81</v>
      </c>
      <c r="B9" s="1" t="s">
        <v>82</v>
      </c>
      <c r="C9" s="1" t="s">
        <v>83</v>
      </c>
      <c r="D9" s="1" t="s">
        <v>84</v>
      </c>
      <c r="E9" s="1" t="s">
        <v>85</v>
      </c>
      <c r="F9" s="1" t="s">
        <v>86</v>
      </c>
      <c r="G9" s="1" t="s">
        <v>64</v>
      </c>
      <c r="H9" s="1" t="s">
        <v>65</v>
      </c>
      <c r="I9" s="2">
        <v>19.5</v>
      </c>
      <c r="J9" s="2">
        <f t="shared" si="0"/>
        <v>0.15000000037252897</v>
      </c>
      <c r="K9" s="2">
        <f t="shared" si="1"/>
        <v>9.9999997764825821E-3</v>
      </c>
      <c r="L9" s="2">
        <f t="shared" si="2"/>
        <v>0.14000000059604639</v>
      </c>
      <c r="T9" s="8">
        <v>9.9999997764825821E-3</v>
      </c>
      <c r="U9" s="5">
        <v>5.6899998728185892</v>
      </c>
      <c r="AL9" s="5" t="str">
        <f t="shared" si="3"/>
        <v/>
      </c>
      <c r="AN9" s="5" t="str">
        <f t="shared" si="4"/>
        <v/>
      </c>
      <c r="AP9" s="5" t="str">
        <f t="shared" si="5"/>
        <v/>
      </c>
      <c r="AR9" s="2">
        <v>0.14000000059604639</v>
      </c>
      <c r="AS9" s="5">
        <f t="shared" si="7"/>
        <v>5.6899998728185892</v>
      </c>
      <c r="AT9" s="11">
        <f t="shared" si="8"/>
        <v>6.7593038369365331E-5</v>
      </c>
      <c r="AU9" s="5">
        <f t="shared" si="9"/>
        <v>6.7593038369365338E-2</v>
      </c>
    </row>
    <row r="10" spans="1:57" x14ac:dyDescent="0.3">
      <c r="A10" s="1" t="s">
        <v>87</v>
      </c>
      <c r="B10" s="1" t="s">
        <v>88</v>
      </c>
      <c r="C10" s="1" t="s">
        <v>89</v>
      </c>
      <c r="D10" s="1" t="s">
        <v>90</v>
      </c>
      <c r="E10" s="1" t="s">
        <v>91</v>
      </c>
      <c r="F10" s="1" t="s">
        <v>86</v>
      </c>
      <c r="G10" s="1" t="s">
        <v>64</v>
      </c>
      <c r="H10" s="1" t="s">
        <v>65</v>
      </c>
      <c r="I10" s="2">
        <v>275.5</v>
      </c>
      <c r="J10" s="2">
        <f t="shared" si="0"/>
        <v>36.180000782012939</v>
      </c>
      <c r="K10" s="2">
        <f t="shared" si="1"/>
        <v>36.180000782012939</v>
      </c>
      <c r="L10" s="2">
        <f t="shared" si="2"/>
        <v>0</v>
      </c>
      <c r="R10" s="7">
        <v>31.610000610351559</v>
      </c>
      <c r="S10" s="5">
        <v>59932.561157226563</v>
      </c>
      <c r="T10" s="8">
        <v>4.570000171661377</v>
      </c>
      <c r="U10" s="5">
        <v>2600.330097675323</v>
      </c>
      <c r="AL10" s="5" t="str">
        <f t="shared" si="3"/>
        <v/>
      </c>
      <c r="AN10" s="5" t="str">
        <f t="shared" si="4"/>
        <v/>
      </c>
      <c r="AP10" s="5" t="str">
        <f t="shared" si="5"/>
        <v/>
      </c>
      <c r="AS10" s="5">
        <f t="shared" si="7"/>
        <v>62532.891254901886</v>
      </c>
      <c r="AT10" s="11">
        <f t="shared" si="8"/>
        <v>0.74284502854411449</v>
      </c>
      <c r="AU10" s="5">
        <f t="shared" si="9"/>
        <v>742.84502854411448</v>
      </c>
    </row>
    <row r="11" spans="1:57" x14ac:dyDescent="0.3">
      <c r="A11" s="1" t="s">
        <v>87</v>
      </c>
      <c r="B11" s="1" t="s">
        <v>88</v>
      </c>
      <c r="C11" s="1" t="s">
        <v>89</v>
      </c>
      <c r="D11" s="1" t="s">
        <v>90</v>
      </c>
      <c r="E11" s="1" t="s">
        <v>92</v>
      </c>
      <c r="F11" s="1" t="s">
        <v>86</v>
      </c>
      <c r="G11" s="1" t="s">
        <v>64</v>
      </c>
      <c r="H11" s="1" t="s">
        <v>65</v>
      </c>
      <c r="I11" s="2">
        <v>275.5</v>
      </c>
      <c r="J11" s="2">
        <f t="shared" si="0"/>
        <v>36.62999963760376</v>
      </c>
      <c r="K11" s="2">
        <f t="shared" si="1"/>
        <v>36.62999963760376</v>
      </c>
      <c r="L11" s="2">
        <f t="shared" si="2"/>
        <v>0</v>
      </c>
      <c r="P11" s="6">
        <v>8.0200004577636719</v>
      </c>
      <c r="Q11" s="5">
        <v>32392.781848907471</v>
      </c>
      <c r="R11" s="7">
        <v>27.129999160766602</v>
      </c>
      <c r="S11" s="5">
        <v>51438.478408813477</v>
      </c>
      <c r="T11" s="8">
        <v>1.4800000190734861</v>
      </c>
      <c r="U11" s="5">
        <v>842.12001085281372</v>
      </c>
      <c r="AL11" s="5" t="str">
        <f t="shared" si="3"/>
        <v/>
      </c>
      <c r="AN11" s="5" t="str">
        <f t="shared" si="4"/>
        <v/>
      </c>
      <c r="AP11" s="5" t="str">
        <f t="shared" si="5"/>
        <v/>
      </c>
      <c r="AS11" s="5">
        <f t="shared" si="7"/>
        <v>84673.380268573761</v>
      </c>
      <c r="AT11" s="11">
        <f t="shared" si="8"/>
        <v>1.0058578504892774</v>
      </c>
      <c r="AU11" s="5">
        <f t="shared" si="9"/>
        <v>1005.8578504892773</v>
      </c>
    </row>
    <row r="12" spans="1:57" x14ac:dyDescent="0.3">
      <c r="A12" s="1" t="s">
        <v>87</v>
      </c>
      <c r="B12" s="1" t="s">
        <v>88</v>
      </c>
      <c r="C12" s="1" t="s">
        <v>89</v>
      </c>
      <c r="D12" s="1" t="s">
        <v>90</v>
      </c>
      <c r="E12" s="1" t="s">
        <v>67</v>
      </c>
      <c r="F12" s="1" t="s">
        <v>86</v>
      </c>
      <c r="G12" s="1" t="s">
        <v>64</v>
      </c>
      <c r="H12" s="1" t="s">
        <v>65</v>
      </c>
      <c r="I12" s="2">
        <v>275.5</v>
      </c>
      <c r="J12" s="2">
        <f t="shared" si="0"/>
        <v>4.999999888241291E-2</v>
      </c>
      <c r="K12" s="2">
        <f t="shared" si="1"/>
        <v>4.999999888241291E-2</v>
      </c>
      <c r="L12" s="2">
        <f t="shared" si="2"/>
        <v>0</v>
      </c>
      <c r="P12" s="6">
        <v>3.9999999105930328E-2</v>
      </c>
      <c r="Q12" s="5">
        <v>141.36499684024599</v>
      </c>
      <c r="R12" s="7">
        <v>9.9999997764825821E-3</v>
      </c>
      <c r="S12" s="5">
        <v>14.21999968215823</v>
      </c>
      <c r="AL12" s="5" t="str">
        <f t="shared" si="3"/>
        <v/>
      </c>
      <c r="AN12" s="5" t="str">
        <f t="shared" si="4"/>
        <v/>
      </c>
      <c r="AP12" s="5" t="str">
        <f t="shared" si="5"/>
        <v/>
      </c>
      <c r="AS12" s="5">
        <f t="shared" si="7"/>
        <v>155.58499652240423</v>
      </c>
      <c r="AT12" s="11">
        <f t="shared" si="8"/>
        <v>1.8482360060980147E-3</v>
      </c>
      <c r="AU12" s="5">
        <f t="shared" si="9"/>
        <v>1.8482360060980147</v>
      </c>
    </row>
    <row r="13" spans="1:57" x14ac:dyDescent="0.3">
      <c r="A13" s="1" t="s">
        <v>87</v>
      </c>
      <c r="B13" s="1" t="s">
        <v>88</v>
      </c>
      <c r="C13" s="1" t="s">
        <v>89</v>
      </c>
      <c r="D13" s="1" t="s">
        <v>90</v>
      </c>
      <c r="E13" s="1" t="s">
        <v>93</v>
      </c>
      <c r="F13" s="1" t="s">
        <v>86</v>
      </c>
      <c r="G13" s="1" t="s">
        <v>64</v>
      </c>
      <c r="H13" s="1" t="s">
        <v>65</v>
      </c>
      <c r="I13" s="2">
        <v>275.5</v>
      </c>
      <c r="J13" s="2">
        <f t="shared" si="0"/>
        <v>42.7799999602139</v>
      </c>
      <c r="K13" s="2">
        <f t="shared" si="1"/>
        <v>42.7799999602139</v>
      </c>
      <c r="L13" s="2">
        <f t="shared" si="2"/>
        <v>0</v>
      </c>
      <c r="N13" s="4">
        <v>0.55000001192092896</v>
      </c>
      <c r="O13" s="5">
        <v>2182.950047314167</v>
      </c>
      <c r="P13" s="6">
        <v>34.32999993301928</v>
      </c>
      <c r="Q13" s="5">
        <v>108618.8072200608</v>
      </c>
      <c r="R13" s="7">
        <v>7.9000000152736902</v>
      </c>
      <c r="S13" s="5">
        <v>11404.44002849981</v>
      </c>
      <c r="AL13" s="5" t="str">
        <f t="shared" si="3"/>
        <v/>
      </c>
      <c r="AN13" s="5" t="str">
        <f t="shared" si="4"/>
        <v/>
      </c>
      <c r="AP13" s="5" t="str">
        <f t="shared" si="5"/>
        <v/>
      </c>
      <c r="AS13" s="5">
        <f t="shared" si="7"/>
        <v>122206.19729587478</v>
      </c>
      <c r="AT13" s="11">
        <f t="shared" si="8"/>
        <v>1.4517202754703211</v>
      </c>
      <c r="AU13" s="5">
        <f t="shared" si="9"/>
        <v>1451.7202754703212</v>
      </c>
    </row>
    <row r="14" spans="1:57" x14ac:dyDescent="0.3">
      <c r="A14" s="1" t="s">
        <v>87</v>
      </c>
      <c r="B14" s="1" t="s">
        <v>88</v>
      </c>
      <c r="C14" s="1" t="s">
        <v>89</v>
      </c>
      <c r="D14" s="1" t="s">
        <v>90</v>
      </c>
      <c r="E14" s="1" t="s">
        <v>94</v>
      </c>
      <c r="F14" s="1" t="s">
        <v>86</v>
      </c>
      <c r="G14" s="1" t="s">
        <v>64</v>
      </c>
      <c r="H14" s="1" t="s">
        <v>65</v>
      </c>
      <c r="I14" s="2">
        <v>275.5</v>
      </c>
      <c r="J14" s="2">
        <f t="shared" si="0"/>
        <v>8.9999999850988388E-2</v>
      </c>
      <c r="K14" s="2">
        <f t="shared" si="1"/>
        <v>8.9999999850988388E-2</v>
      </c>
      <c r="L14" s="2">
        <f t="shared" si="2"/>
        <v>0</v>
      </c>
      <c r="P14" s="6">
        <v>8.9999999850988388E-2</v>
      </c>
      <c r="Q14" s="5">
        <v>313.02249864581972</v>
      </c>
      <c r="AL14" s="5" t="str">
        <f t="shared" si="3"/>
        <v/>
      </c>
      <c r="AN14" s="5" t="str">
        <f t="shared" si="4"/>
        <v/>
      </c>
      <c r="AP14" s="5" t="str">
        <f t="shared" si="5"/>
        <v/>
      </c>
      <c r="AS14" s="5">
        <f t="shared" si="7"/>
        <v>313.02249864581972</v>
      </c>
      <c r="AT14" s="11">
        <f t="shared" si="8"/>
        <v>3.718478424316842E-3</v>
      </c>
      <c r="AU14" s="5">
        <f t="shared" si="9"/>
        <v>3.7184784243168418</v>
      </c>
    </row>
    <row r="15" spans="1:57" x14ac:dyDescent="0.3">
      <c r="A15" s="1" t="s">
        <v>87</v>
      </c>
      <c r="B15" s="1" t="s">
        <v>88</v>
      </c>
      <c r="C15" s="1" t="s">
        <v>89</v>
      </c>
      <c r="D15" s="1" t="s">
        <v>90</v>
      </c>
      <c r="E15" s="1" t="s">
        <v>95</v>
      </c>
      <c r="F15" s="1" t="s">
        <v>86</v>
      </c>
      <c r="G15" s="1" t="s">
        <v>64</v>
      </c>
      <c r="H15" s="1" t="s">
        <v>65</v>
      </c>
      <c r="I15" s="2">
        <v>275.5</v>
      </c>
      <c r="J15" s="2">
        <f t="shared" si="0"/>
        <v>1.9999999552965161E-2</v>
      </c>
      <c r="K15" s="2">
        <f t="shared" si="1"/>
        <v>1.9999999552965161E-2</v>
      </c>
      <c r="L15" s="2">
        <f t="shared" si="2"/>
        <v>0</v>
      </c>
      <c r="P15" s="6">
        <v>1.9999999552965161E-2</v>
      </c>
      <c r="Q15" s="5">
        <v>60.584998645819717</v>
      </c>
      <c r="AL15" s="5" t="str">
        <f t="shared" si="3"/>
        <v/>
      </c>
      <c r="AN15" s="5" t="str">
        <f t="shared" si="4"/>
        <v/>
      </c>
      <c r="AP15" s="5" t="str">
        <f t="shared" si="5"/>
        <v/>
      </c>
      <c r="AS15" s="5">
        <f t="shared" si="7"/>
        <v>60.584998645819717</v>
      </c>
      <c r="AT15" s="11">
        <f t="shared" si="8"/>
        <v>7.1970548850755673E-4</v>
      </c>
      <c r="AU15" s="5">
        <f t="shared" si="9"/>
        <v>0.71970548850755667</v>
      </c>
    </row>
    <row r="16" spans="1:57" x14ac:dyDescent="0.3">
      <c r="A16" s="1" t="s">
        <v>87</v>
      </c>
      <c r="B16" s="1" t="s">
        <v>88</v>
      </c>
      <c r="C16" s="1" t="s">
        <v>89</v>
      </c>
      <c r="D16" s="1" t="s">
        <v>90</v>
      </c>
      <c r="E16" s="1" t="s">
        <v>72</v>
      </c>
      <c r="F16" s="1" t="s">
        <v>86</v>
      </c>
      <c r="G16" s="1" t="s">
        <v>64</v>
      </c>
      <c r="H16" s="1" t="s">
        <v>65</v>
      </c>
      <c r="I16" s="2">
        <v>275.5</v>
      </c>
      <c r="J16" s="2">
        <f t="shared" si="0"/>
        <v>11.340000361204147</v>
      </c>
      <c r="K16" s="2">
        <f t="shared" si="1"/>
        <v>11.340000361204147</v>
      </c>
      <c r="L16" s="2">
        <f t="shared" si="2"/>
        <v>0</v>
      </c>
      <c r="N16" s="4">
        <v>2.2300000190734859</v>
      </c>
      <c r="O16" s="5">
        <v>8850.8700757026672</v>
      </c>
      <c r="P16" s="6">
        <v>9.110000342130661</v>
      </c>
      <c r="Q16" s="5">
        <v>27596.468536399301</v>
      </c>
      <c r="AL16" s="5" t="str">
        <f t="shared" si="3"/>
        <v/>
      </c>
      <c r="AN16" s="5" t="str">
        <f t="shared" si="4"/>
        <v/>
      </c>
      <c r="AP16" s="5" t="str">
        <f t="shared" si="5"/>
        <v/>
      </c>
      <c r="AS16" s="5">
        <f t="shared" si="7"/>
        <v>36447.338612101972</v>
      </c>
      <c r="AT16" s="11">
        <f t="shared" si="8"/>
        <v>0.43296773503242647</v>
      </c>
      <c r="AU16" s="5">
        <f t="shared" si="9"/>
        <v>432.9677350324265</v>
      </c>
    </row>
    <row r="17" spans="1:47" x14ac:dyDescent="0.3">
      <c r="A17" s="1" t="s">
        <v>87</v>
      </c>
      <c r="B17" s="1" t="s">
        <v>88</v>
      </c>
      <c r="C17" s="1" t="s">
        <v>89</v>
      </c>
      <c r="D17" s="1" t="s">
        <v>90</v>
      </c>
      <c r="E17" s="1" t="s">
        <v>66</v>
      </c>
      <c r="F17" s="1" t="s">
        <v>86</v>
      </c>
      <c r="G17" s="1" t="s">
        <v>64</v>
      </c>
      <c r="H17" s="1" t="s">
        <v>65</v>
      </c>
      <c r="I17" s="2">
        <v>275.5</v>
      </c>
      <c r="J17" s="2">
        <f t="shared" si="0"/>
        <v>20.689999580383304</v>
      </c>
      <c r="K17" s="2">
        <f t="shared" si="1"/>
        <v>20.689999580383304</v>
      </c>
      <c r="L17" s="2">
        <f t="shared" si="2"/>
        <v>0</v>
      </c>
      <c r="R17" s="7">
        <v>9.9899997711181641</v>
      </c>
      <c r="S17" s="5">
        <v>18941.039566040039</v>
      </c>
      <c r="T17" s="8">
        <v>10.69999980926514</v>
      </c>
      <c r="U17" s="5">
        <v>6088.2998914718628</v>
      </c>
      <c r="AL17" s="5" t="str">
        <f t="shared" si="3"/>
        <v/>
      </c>
      <c r="AN17" s="5" t="str">
        <f t="shared" si="4"/>
        <v/>
      </c>
      <c r="AP17" s="5" t="str">
        <f t="shared" si="5"/>
        <v/>
      </c>
      <c r="AS17" s="5">
        <f t="shared" si="7"/>
        <v>25029.339457511902</v>
      </c>
      <c r="AT17" s="11">
        <f t="shared" si="8"/>
        <v>0.29733025309777728</v>
      </c>
      <c r="AU17" s="5">
        <f t="shared" si="9"/>
        <v>297.3302530977773</v>
      </c>
    </row>
    <row r="18" spans="1:47" x14ac:dyDescent="0.3">
      <c r="A18" s="1" t="s">
        <v>87</v>
      </c>
      <c r="B18" s="1" t="s">
        <v>88</v>
      </c>
      <c r="C18" s="1" t="s">
        <v>89</v>
      </c>
      <c r="D18" s="1" t="s">
        <v>90</v>
      </c>
      <c r="E18" s="1" t="s">
        <v>85</v>
      </c>
      <c r="F18" s="1" t="s">
        <v>86</v>
      </c>
      <c r="G18" s="1" t="s">
        <v>64</v>
      </c>
      <c r="H18" s="1" t="s">
        <v>65</v>
      </c>
      <c r="I18" s="2">
        <v>275.5</v>
      </c>
      <c r="J18" s="2">
        <f t="shared" si="0"/>
        <v>22.320000240579251</v>
      </c>
      <c r="K18" s="2">
        <f t="shared" si="1"/>
        <v>22.310000240802768</v>
      </c>
      <c r="L18" s="2">
        <f t="shared" si="2"/>
        <v>9.9999997764825821E-3</v>
      </c>
      <c r="R18" s="7">
        <v>0.30000001192092901</v>
      </c>
      <c r="S18" s="5">
        <v>568.8000226020813</v>
      </c>
      <c r="T18" s="8">
        <v>22.010000228881839</v>
      </c>
      <c r="U18" s="5">
        <v>12523.690130233759</v>
      </c>
      <c r="AL18" s="5" t="str">
        <f t="shared" si="3"/>
        <v/>
      </c>
      <c r="AN18" s="5" t="str">
        <f t="shared" si="4"/>
        <v/>
      </c>
      <c r="AP18" s="5" t="str">
        <f t="shared" si="5"/>
        <v/>
      </c>
      <c r="AR18" s="2">
        <v>9.9999997764825821E-3</v>
      </c>
      <c r="AS18" s="5">
        <f t="shared" si="7"/>
        <v>13092.49015283584</v>
      </c>
      <c r="AT18" s="11">
        <f t="shared" si="8"/>
        <v>0.15552921072611517</v>
      </c>
      <c r="AU18" s="5">
        <f t="shared" si="9"/>
        <v>155.52921072611517</v>
      </c>
    </row>
    <row r="19" spans="1:47" x14ac:dyDescent="0.3">
      <c r="A19" s="1" t="s">
        <v>87</v>
      </c>
      <c r="B19" s="1" t="s">
        <v>88</v>
      </c>
      <c r="C19" s="1" t="s">
        <v>89</v>
      </c>
      <c r="D19" s="1" t="s">
        <v>90</v>
      </c>
      <c r="E19" s="1" t="s">
        <v>96</v>
      </c>
      <c r="F19" s="1" t="s">
        <v>86</v>
      </c>
      <c r="G19" s="1" t="s">
        <v>64</v>
      </c>
      <c r="H19" s="1" t="s">
        <v>65</v>
      </c>
      <c r="I19" s="2">
        <v>275.5</v>
      </c>
      <c r="J19" s="2">
        <f t="shared" si="0"/>
        <v>0.93000002205371857</v>
      </c>
      <c r="K19" s="2">
        <f t="shared" si="1"/>
        <v>0.93000002205371857</v>
      </c>
      <c r="L19" s="2">
        <f t="shared" si="2"/>
        <v>0</v>
      </c>
      <c r="R19" s="7">
        <v>0.14000000059604639</v>
      </c>
      <c r="S19" s="5">
        <v>265.44000113010412</v>
      </c>
      <c r="T19" s="8">
        <v>0.79000002145767212</v>
      </c>
      <c r="U19" s="5">
        <v>449.51001220941538</v>
      </c>
      <c r="AL19" s="5" t="str">
        <f t="shared" si="3"/>
        <v/>
      </c>
      <c r="AN19" s="5" t="str">
        <f t="shared" si="4"/>
        <v/>
      </c>
      <c r="AP19" s="5" t="str">
        <f t="shared" si="5"/>
        <v/>
      </c>
      <c r="AS19" s="5">
        <f t="shared" si="7"/>
        <v>714.9500133395195</v>
      </c>
      <c r="AT19" s="11">
        <f t="shared" si="8"/>
        <v>8.4930834383126069E-3</v>
      </c>
      <c r="AU19" s="5">
        <f t="shared" si="9"/>
        <v>8.4930834383126061</v>
      </c>
    </row>
    <row r="20" spans="1:47" x14ac:dyDescent="0.3">
      <c r="A20" s="1" t="s">
        <v>87</v>
      </c>
      <c r="B20" s="1" t="s">
        <v>88</v>
      </c>
      <c r="C20" s="1" t="s">
        <v>89</v>
      </c>
      <c r="D20" s="1" t="s">
        <v>90</v>
      </c>
      <c r="E20" s="1" t="s">
        <v>97</v>
      </c>
      <c r="F20" s="1" t="s">
        <v>86</v>
      </c>
      <c r="G20" s="1" t="s">
        <v>64</v>
      </c>
      <c r="H20" s="1" t="s">
        <v>65</v>
      </c>
      <c r="I20" s="2">
        <v>275.5</v>
      </c>
      <c r="J20" s="2">
        <f t="shared" si="0"/>
        <v>25.439999580383301</v>
      </c>
      <c r="K20" s="2">
        <f t="shared" si="1"/>
        <v>25.439999580383301</v>
      </c>
      <c r="L20" s="2">
        <f t="shared" si="2"/>
        <v>0</v>
      </c>
      <c r="P20" s="6">
        <v>3.25</v>
      </c>
      <c r="Q20" s="5">
        <v>13126.75</v>
      </c>
      <c r="R20" s="7">
        <v>15.47999954223633</v>
      </c>
      <c r="S20" s="5">
        <v>29350.079132080082</v>
      </c>
      <c r="T20" s="8">
        <v>6.7100000381469727</v>
      </c>
      <c r="U20" s="5">
        <v>3817.990021705627</v>
      </c>
      <c r="AL20" s="5" t="str">
        <f t="shared" si="3"/>
        <v/>
      </c>
      <c r="AN20" s="5" t="str">
        <f t="shared" si="4"/>
        <v/>
      </c>
      <c r="AP20" s="5" t="str">
        <f t="shared" si="5"/>
        <v/>
      </c>
      <c r="AS20" s="5">
        <f t="shared" si="7"/>
        <v>46294.819153785706</v>
      </c>
      <c r="AT20" s="11">
        <f t="shared" si="8"/>
        <v>0.54994860409629276</v>
      </c>
      <c r="AU20" s="5">
        <f t="shared" si="9"/>
        <v>549.9486040962928</v>
      </c>
    </row>
    <row r="21" spans="1:47" x14ac:dyDescent="0.3">
      <c r="A21" s="1" t="s">
        <v>98</v>
      </c>
      <c r="B21" s="1" t="s">
        <v>99</v>
      </c>
      <c r="C21" s="1" t="s">
        <v>100</v>
      </c>
      <c r="D21" s="1" t="s">
        <v>101</v>
      </c>
      <c r="E21" s="1" t="s">
        <v>95</v>
      </c>
      <c r="F21" s="1" t="s">
        <v>86</v>
      </c>
      <c r="G21" s="1" t="s">
        <v>64</v>
      </c>
      <c r="H21" s="1" t="s">
        <v>65</v>
      </c>
      <c r="I21" s="2">
        <v>25</v>
      </c>
      <c r="J21" s="2">
        <f t="shared" si="0"/>
        <v>4.999999888241291E-2</v>
      </c>
      <c r="K21" s="2">
        <f t="shared" si="1"/>
        <v>0</v>
      </c>
      <c r="L21" s="2">
        <f t="shared" si="2"/>
        <v>4.999999888241291E-2</v>
      </c>
      <c r="AL21" s="5" t="str">
        <f t="shared" si="3"/>
        <v/>
      </c>
      <c r="AN21" s="5" t="str">
        <f t="shared" si="4"/>
        <v/>
      </c>
      <c r="AP21" s="5" t="str">
        <f t="shared" si="5"/>
        <v/>
      </c>
      <c r="AR21" s="2">
        <v>4.999999888241291E-2</v>
      </c>
      <c r="AS21" s="5">
        <f t="shared" si="7"/>
        <v>0</v>
      </c>
      <c r="AT21" s="11">
        <f t="shared" si="8"/>
        <v>0</v>
      </c>
      <c r="AU21" s="5">
        <f t="shared" si="9"/>
        <v>0</v>
      </c>
    </row>
    <row r="22" spans="1:47" x14ac:dyDescent="0.3">
      <c r="A22" s="1" t="s">
        <v>98</v>
      </c>
      <c r="B22" s="1" t="s">
        <v>99</v>
      </c>
      <c r="C22" s="1" t="s">
        <v>100</v>
      </c>
      <c r="D22" s="1" t="s">
        <v>101</v>
      </c>
      <c r="E22" s="1" t="s">
        <v>72</v>
      </c>
      <c r="F22" s="1" t="s">
        <v>86</v>
      </c>
      <c r="G22" s="1" t="s">
        <v>64</v>
      </c>
      <c r="H22" s="1" t="s">
        <v>65</v>
      </c>
      <c r="I22" s="2">
        <v>25</v>
      </c>
      <c r="J22" s="2">
        <f t="shared" si="0"/>
        <v>22.929999168962237</v>
      </c>
      <c r="K22" s="2">
        <f t="shared" si="1"/>
        <v>5.9999998658895493E-2</v>
      </c>
      <c r="L22" s="2">
        <f t="shared" si="2"/>
        <v>22.869999170303341</v>
      </c>
      <c r="N22" s="4">
        <v>9.9999997764825821E-3</v>
      </c>
      <c r="O22" s="5">
        <v>39.689999112859368</v>
      </c>
      <c r="P22" s="6">
        <v>4.999999888241291E-2</v>
      </c>
      <c r="Q22" s="5">
        <v>151.46249661454931</v>
      </c>
      <c r="AL22" s="5" t="str">
        <f t="shared" si="3"/>
        <v/>
      </c>
      <c r="AN22" s="5" t="str">
        <f t="shared" si="4"/>
        <v/>
      </c>
      <c r="AP22" s="5" t="str">
        <f t="shared" si="5"/>
        <v/>
      </c>
      <c r="AR22" s="2">
        <v>22.869999170303341</v>
      </c>
      <c r="AS22" s="5">
        <f t="shared" si="7"/>
        <v>191.15249572740868</v>
      </c>
      <c r="AT22" s="11">
        <f t="shared" si="8"/>
        <v>2.2707518922495794E-3</v>
      </c>
      <c r="AU22" s="5">
        <f t="shared" si="9"/>
        <v>2.2707518922495793</v>
      </c>
    </row>
    <row r="23" spans="1:47" x14ac:dyDescent="0.3">
      <c r="A23" s="1" t="s">
        <v>102</v>
      </c>
      <c r="B23" s="1" t="s">
        <v>103</v>
      </c>
      <c r="C23" s="1" t="s">
        <v>89</v>
      </c>
      <c r="D23" s="1" t="s">
        <v>90</v>
      </c>
      <c r="E23" s="1" t="s">
        <v>91</v>
      </c>
      <c r="F23" s="1" t="s">
        <v>86</v>
      </c>
      <c r="G23" s="1" t="s">
        <v>64</v>
      </c>
      <c r="H23" s="1" t="s">
        <v>65</v>
      </c>
      <c r="I23" s="2">
        <v>95</v>
      </c>
      <c r="J23" s="2">
        <f t="shared" si="0"/>
        <v>5.9999998658895493E-2</v>
      </c>
      <c r="K23" s="2">
        <f t="shared" si="1"/>
        <v>5.9999998658895493E-2</v>
      </c>
      <c r="L23" s="2">
        <f t="shared" si="2"/>
        <v>0</v>
      </c>
      <c r="R23" s="7">
        <v>5.9999998658895493E-2</v>
      </c>
      <c r="S23" s="5">
        <v>113.76</v>
      </c>
      <c r="AL23" s="5" t="str">
        <f t="shared" si="3"/>
        <v/>
      </c>
      <c r="AN23" s="5" t="str">
        <f t="shared" si="4"/>
        <v/>
      </c>
      <c r="AP23" s="5" t="str">
        <f t="shared" si="5"/>
        <v/>
      </c>
      <c r="AS23" s="5">
        <f t="shared" si="7"/>
        <v>113.76</v>
      </c>
      <c r="AT23" s="11">
        <f t="shared" si="8"/>
        <v>1.3513856268488808E-3</v>
      </c>
      <c r="AU23" s="5">
        <f t="shared" si="9"/>
        <v>1.3513856268488809</v>
      </c>
    </row>
    <row r="24" spans="1:47" x14ac:dyDescent="0.3">
      <c r="A24" s="1" t="s">
        <v>102</v>
      </c>
      <c r="B24" s="1" t="s">
        <v>103</v>
      </c>
      <c r="C24" s="1" t="s">
        <v>89</v>
      </c>
      <c r="D24" s="1" t="s">
        <v>90</v>
      </c>
      <c r="E24" s="1" t="s">
        <v>92</v>
      </c>
      <c r="F24" s="1" t="s">
        <v>86</v>
      </c>
      <c r="G24" s="1" t="s">
        <v>64</v>
      </c>
      <c r="H24" s="1" t="s">
        <v>65</v>
      </c>
      <c r="I24" s="2">
        <v>95</v>
      </c>
      <c r="J24" s="2">
        <f t="shared" si="0"/>
        <v>5.9999998658895499E-2</v>
      </c>
      <c r="K24" s="2">
        <f t="shared" si="1"/>
        <v>5.9999998658895499E-2</v>
      </c>
      <c r="L24" s="2">
        <f t="shared" si="2"/>
        <v>0</v>
      </c>
      <c r="P24" s="6">
        <v>2.999999932944775E-2</v>
      </c>
      <c r="Q24" s="5">
        <v>121.17</v>
      </c>
      <c r="R24" s="7">
        <v>2.999999932944775E-2</v>
      </c>
      <c r="S24" s="5">
        <v>56.88</v>
      </c>
      <c r="AL24" s="5" t="str">
        <f t="shared" si="3"/>
        <v/>
      </c>
      <c r="AN24" s="5" t="str">
        <f t="shared" si="4"/>
        <v/>
      </c>
      <c r="AP24" s="5" t="str">
        <f t="shared" si="5"/>
        <v/>
      </c>
      <c r="AS24" s="5">
        <f t="shared" si="7"/>
        <v>178.05</v>
      </c>
      <c r="AT24" s="11">
        <f t="shared" si="8"/>
        <v>2.1151038226128976E-3</v>
      </c>
      <c r="AU24" s="5">
        <f t="shared" si="9"/>
        <v>2.1151038226128978</v>
      </c>
    </row>
    <row r="25" spans="1:47" x14ac:dyDescent="0.3">
      <c r="A25" s="1" t="s">
        <v>102</v>
      </c>
      <c r="B25" s="1" t="s">
        <v>103</v>
      </c>
      <c r="C25" s="1" t="s">
        <v>89</v>
      </c>
      <c r="D25" s="1" t="s">
        <v>90</v>
      </c>
      <c r="E25" s="1" t="s">
        <v>94</v>
      </c>
      <c r="F25" s="1" t="s">
        <v>86</v>
      </c>
      <c r="G25" s="1" t="s">
        <v>64</v>
      </c>
      <c r="H25" s="1" t="s">
        <v>65</v>
      </c>
      <c r="I25" s="2">
        <v>95</v>
      </c>
      <c r="J25" s="2">
        <f t="shared" si="0"/>
        <v>43.260000000000005</v>
      </c>
      <c r="K25" s="2">
        <f t="shared" si="1"/>
        <v>43.260000000000005</v>
      </c>
      <c r="L25" s="2">
        <f t="shared" si="2"/>
        <v>0</v>
      </c>
      <c r="P25" s="6">
        <v>30.26</v>
      </c>
      <c r="Q25" s="5">
        <v>120171.027</v>
      </c>
      <c r="R25" s="7">
        <v>13</v>
      </c>
      <c r="S25" s="5">
        <v>24648</v>
      </c>
      <c r="AL25" s="5" t="str">
        <f t="shared" si="3"/>
        <v/>
      </c>
      <c r="AN25" s="5" t="str">
        <f t="shared" si="4"/>
        <v/>
      </c>
      <c r="AP25" s="5" t="str">
        <f t="shared" si="5"/>
        <v/>
      </c>
      <c r="AS25" s="5">
        <f t="shared" si="7"/>
        <v>144819.027</v>
      </c>
      <c r="AT25" s="11">
        <f t="shared" si="8"/>
        <v>1.7203441594764415</v>
      </c>
      <c r="AU25" s="5">
        <f t="shared" si="9"/>
        <v>1720.3441594764415</v>
      </c>
    </row>
    <row r="26" spans="1:47" x14ac:dyDescent="0.3">
      <c r="A26" s="1" t="s">
        <v>102</v>
      </c>
      <c r="B26" s="1" t="s">
        <v>103</v>
      </c>
      <c r="C26" s="1" t="s">
        <v>89</v>
      </c>
      <c r="D26" s="1" t="s">
        <v>90</v>
      </c>
      <c r="E26" s="1" t="s">
        <v>104</v>
      </c>
      <c r="F26" s="1" t="s">
        <v>86</v>
      </c>
      <c r="G26" s="1" t="s">
        <v>64</v>
      </c>
      <c r="H26" s="1" t="s">
        <v>65</v>
      </c>
      <c r="I26" s="2">
        <v>95</v>
      </c>
      <c r="J26" s="2">
        <f t="shared" si="0"/>
        <v>34.259999770671129</v>
      </c>
      <c r="K26" s="2">
        <f t="shared" si="1"/>
        <v>34.239999771118164</v>
      </c>
      <c r="L26" s="2">
        <f t="shared" si="2"/>
        <v>1.9999999552965161E-2</v>
      </c>
      <c r="P26" s="6">
        <v>17.170000076293949</v>
      </c>
      <c r="Q26" s="5">
        <v>69349.63</v>
      </c>
      <c r="R26" s="7">
        <v>17.069999694824219</v>
      </c>
      <c r="S26" s="5">
        <v>32364.720000000001</v>
      </c>
      <c r="AL26" s="5" t="str">
        <f t="shared" si="3"/>
        <v/>
      </c>
      <c r="AN26" s="5" t="str">
        <f t="shared" si="4"/>
        <v/>
      </c>
      <c r="AP26" s="5" t="str">
        <f t="shared" si="5"/>
        <v/>
      </c>
      <c r="AR26" s="2">
        <v>1.9999999552965161E-2</v>
      </c>
      <c r="AS26" s="5">
        <f t="shared" si="7"/>
        <v>101714.35</v>
      </c>
      <c r="AT26" s="11">
        <f t="shared" si="8"/>
        <v>1.2082921117640335</v>
      </c>
      <c r="AU26" s="5">
        <f t="shared" si="9"/>
        <v>1208.2921117640335</v>
      </c>
    </row>
    <row r="27" spans="1:47" x14ac:dyDescent="0.3">
      <c r="A27" s="1" t="s">
        <v>102</v>
      </c>
      <c r="B27" s="1" t="s">
        <v>103</v>
      </c>
      <c r="C27" s="1" t="s">
        <v>89</v>
      </c>
      <c r="D27" s="1" t="s">
        <v>90</v>
      </c>
      <c r="E27" s="1" t="s">
        <v>105</v>
      </c>
      <c r="F27" s="1" t="s">
        <v>86</v>
      </c>
      <c r="G27" s="1" t="s">
        <v>64</v>
      </c>
      <c r="H27" s="1" t="s">
        <v>65</v>
      </c>
      <c r="I27" s="2">
        <v>95</v>
      </c>
      <c r="J27" s="2">
        <f t="shared" si="0"/>
        <v>6.1299999635666609</v>
      </c>
      <c r="K27" s="2">
        <f t="shared" si="1"/>
        <v>6.0999999642372131</v>
      </c>
      <c r="L27" s="2">
        <f t="shared" si="2"/>
        <v>2.999999932944775E-2</v>
      </c>
      <c r="P27" s="6">
        <v>5.559999942779541</v>
      </c>
      <c r="Q27" s="5">
        <v>22456.84</v>
      </c>
      <c r="R27" s="7">
        <v>0.54000002145767212</v>
      </c>
      <c r="S27" s="5">
        <v>1023.84</v>
      </c>
      <c r="AL27" s="5" t="str">
        <f t="shared" si="3"/>
        <v/>
      </c>
      <c r="AN27" s="5" t="str">
        <f t="shared" si="4"/>
        <v/>
      </c>
      <c r="AP27" s="5" t="str">
        <f t="shared" si="5"/>
        <v/>
      </c>
      <c r="AR27" s="2">
        <v>2.999999932944775E-2</v>
      </c>
      <c r="AS27" s="5">
        <f t="shared" si="7"/>
        <v>23480.68</v>
      </c>
      <c r="AT27" s="11">
        <f t="shared" si="8"/>
        <v>0.27893331101123398</v>
      </c>
      <c r="AU27" s="5">
        <f t="shared" si="9"/>
        <v>278.93331101123397</v>
      </c>
    </row>
    <row r="28" spans="1:47" x14ac:dyDescent="0.3">
      <c r="A28" s="1" t="s">
        <v>102</v>
      </c>
      <c r="B28" s="1" t="s">
        <v>103</v>
      </c>
      <c r="C28" s="1" t="s">
        <v>89</v>
      </c>
      <c r="D28" s="1" t="s">
        <v>90</v>
      </c>
      <c r="E28" s="1" t="s">
        <v>106</v>
      </c>
      <c r="F28" s="1" t="s">
        <v>86</v>
      </c>
      <c r="G28" s="1" t="s">
        <v>64</v>
      </c>
      <c r="H28" s="1" t="s">
        <v>65</v>
      </c>
      <c r="I28" s="2">
        <v>95</v>
      </c>
      <c r="J28" s="2">
        <f t="shared" si="0"/>
        <v>1.9999999552965161E-2</v>
      </c>
      <c r="K28" s="2">
        <f t="shared" si="1"/>
        <v>0</v>
      </c>
      <c r="L28" s="2">
        <f t="shared" si="2"/>
        <v>1.9999999552965161E-2</v>
      </c>
      <c r="AL28" s="5" t="str">
        <f t="shared" si="3"/>
        <v/>
      </c>
      <c r="AN28" s="5" t="str">
        <f t="shared" si="4"/>
        <v/>
      </c>
      <c r="AP28" s="5" t="str">
        <f t="shared" si="5"/>
        <v/>
      </c>
      <c r="AR28" s="2">
        <v>1.9999999552965161E-2</v>
      </c>
      <c r="AS28" s="5">
        <f t="shared" si="7"/>
        <v>0</v>
      </c>
      <c r="AT28" s="11">
        <f t="shared" si="8"/>
        <v>0</v>
      </c>
      <c r="AU28" s="5">
        <f t="shared" si="9"/>
        <v>0</v>
      </c>
    </row>
    <row r="29" spans="1:47" x14ac:dyDescent="0.3">
      <c r="A29" s="1" t="s">
        <v>102</v>
      </c>
      <c r="B29" s="1" t="s">
        <v>103</v>
      </c>
      <c r="C29" s="1" t="s">
        <v>89</v>
      </c>
      <c r="D29" s="1" t="s">
        <v>90</v>
      </c>
      <c r="E29" s="1" t="s">
        <v>95</v>
      </c>
      <c r="F29" s="1" t="s">
        <v>86</v>
      </c>
      <c r="G29" s="1" t="s">
        <v>64</v>
      </c>
      <c r="H29" s="1" t="s">
        <v>65</v>
      </c>
      <c r="I29" s="2">
        <v>95</v>
      </c>
      <c r="J29" s="2">
        <f t="shared" si="0"/>
        <v>11.149999856948851</v>
      </c>
      <c r="K29" s="2">
        <f t="shared" si="1"/>
        <v>11.149999856948851</v>
      </c>
      <c r="L29" s="2">
        <f t="shared" si="2"/>
        <v>0</v>
      </c>
      <c r="P29" s="6">
        <v>11.149999856948851</v>
      </c>
      <c r="Q29" s="5">
        <v>44540.072499999987</v>
      </c>
      <c r="AL29" s="5" t="str">
        <f t="shared" si="3"/>
        <v/>
      </c>
      <c r="AN29" s="5" t="str">
        <f t="shared" si="4"/>
        <v/>
      </c>
      <c r="AP29" s="5" t="str">
        <f t="shared" si="5"/>
        <v/>
      </c>
      <c r="AS29" s="5">
        <f t="shared" si="7"/>
        <v>44540.072499999987</v>
      </c>
      <c r="AT29" s="11">
        <f t="shared" si="8"/>
        <v>0.52910349679419022</v>
      </c>
      <c r="AU29" s="5">
        <f t="shared" si="9"/>
        <v>529.10349679419016</v>
      </c>
    </row>
    <row r="30" spans="1:47" x14ac:dyDescent="0.3">
      <c r="A30" s="1" t="s">
        <v>102</v>
      </c>
      <c r="B30" s="1" t="s">
        <v>103</v>
      </c>
      <c r="C30" s="1" t="s">
        <v>89</v>
      </c>
      <c r="D30" s="1" t="s">
        <v>90</v>
      </c>
      <c r="E30" s="1" t="s">
        <v>97</v>
      </c>
      <c r="F30" s="1" t="s">
        <v>86</v>
      </c>
      <c r="G30" s="1" t="s">
        <v>64</v>
      </c>
      <c r="H30" s="1" t="s">
        <v>65</v>
      </c>
      <c r="I30" s="2">
        <v>95</v>
      </c>
      <c r="J30" s="2">
        <f t="shared" si="0"/>
        <v>6.0000000521540642E-2</v>
      </c>
      <c r="K30" s="2">
        <f t="shared" si="1"/>
        <v>6.0000000521540642E-2</v>
      </c>
      <c r="L30" s="2">
        <f t="shared" si="2"/>
        <v>0</v>
      </c>
      <c r="P30" s="6">
        <v>5.000000074505806E-2</v>
      </c>
      <c r="Q30" s="5">
        <v>201.95</v>
      </c>
      <c r="R30" s="7">
        <v>9.9999997764825821E-3</v>
      </c>
      <c r="S30" s="5">
        <v>18.96</v>
      </c>
      <c r="AL30" s="5" t="str">
        <f t="shared" si="3"/>
        <v/>
      </c>
      <c r="AN30" s="5" t="str">
        <f t="shared" si="4"/>
        <v/>
      </c>
      <c r="AP30" s="5" t="str">
        <f t="shared" si="5"/>
        <v/>
      </c>
      <c r="AS30" s="5">
        <f t="shared" si="7"/>
        <v>220.91</v>
      </c>
      <c r="AT30" s="11">
        <f t="shared" si="8"/>
        <v>2.6242492864555749E-3</v>
      </c>
      <c r="AU30" s="5">
        <f t="shared" si="9"/>
        <v>2.6242492864555746</v>
      </c>
    </row>
    <row r="31" spans="1:47" x14ac:dyDescent="0.3">
      <c r="A31" s="1" t="s">
        <v>107</v>
      </c>
      <c r="B31" s="1" t="s">
        <v>99</v>
      </c>
      <c r="C31" s="1" t="s">
        <v>100</v>
      </c>
      <c r="D31" s="1" t="s">
        <v>101</v>
      </c>
      <c r="E31" s="1" t="s">
        <v>104</v>
      </c>
      <c r="F31" s="1" t="s">
        <v>86</v>
      </c>
      <c r="G31" s="1" t="s">
        <v>64</v>
      </c>
      <c r="H31" s="1" t="s">
        <v>65</v>
      </c>
      <c r="I31" s="2">
        <v>145</v>
      </c>
      <c r="J31" s="2">
        <f t="shared" si="0"/>
        <v>9.5100002661347389</v>
      </c>
      <c r="K31" s="2">
        <f t="shared" si="1"/>
        <v>3.9999999105930328E-2</v>
      </c>
      <c r="L31" s="2">
        <f t="shared" si="2"/>
        <v>9.4700002670288086</v>
      </c>
      <c r="P31" s="6">
        <v>3.9999999105930328E-2</v>
      </c>
      <c r="Q31" s="5">
        <v>161.5599963888526</v>
      </c>
      <c r="AL31" s="5" t="str">
        <f t="shared" si="3"/>
        <v/>
      </c>
      <c r="AN31" s="5" t="str">
        <f t="shared" si="4"/>
        <v/>
      </c>
      <c r="AP31" s="5" t="str">
        <f t="shared" si="5"/>
        <v/>
      </c>
      <c r="AR31" s="2">
        <v>9.4700002670288086</v>
      </c>
      <c r="AS31" s="5">
        <f t="shared" si="7"/>
        <v>161.5599963888526</v>
      </c>
      <c r="AT31" s="11">
        <f t="shared" si="8"/>
        <v>1.9192146360201517E-3</v>
      </c>
      <c r="AU31" s="5">
        <f t="shared" si="9"/>
        <v>1.9192146360201519</v>
      </c>
    </row>
    <row r="32" spans="1:47" x14ac:dyDescent="0.3">
      <c r="A32" s="1" t="s">
        <v>107</v>
      </c>
      <c r="B32" s="1" t="s">
        <v>99</v>
      </c>
      <c r="C32" s="1" t="s">
        <v>100</v>
      </c>
      <c r="D32" s="1" t="s">
        <v>101</v>
      </c>
      <c r="E32" s="1" t="s">
        <v>105</v>
      </c>
      <c r="F32" s="1" t="s">
        <v>86</v>
      </c>
      <c r="G32" s="1" t="s">
        <v>64</v>
      </c>
      <c r="H32" s="1" t="s">
        <v>65</v>
      </c>
      <c r="I32" s="2">
        <v>145</v>
      </c>
      <c r="J32" s="2">
        <f t="shared" si="0"/>
        <v>26.179999388754371</v>
      </c>
      <c r="K32" s="2">
        <f t="shared" si="1"/>
        <v>3.9999999105930328E-2</v>
      </c>
      <c r="L32" s="2">
        <f t="shared" si="2"/>
        <v>26.139999389648441</v>
      </c>
      <c r="P32" s="6">
        <v>3.9999999105930328E-2</v>
      </c>
      <c r="Q32" s="5">
        <v>161.5599963888526</v>
      </c>
      <c r="AL32" s="5" t="str">
        <f t="shared" si="3"/>
        <v/>
      </c>
      <c r="AN32" s="5" t="str">
        <f t="shared" si="4"/>
        <v/>
      </c>
      <c r="AP32" s="5" t="str">
        <f t="shared" si="5"/>
        <v/>
      </c>
      <c r="AR32" s="2">
        <v>26.139999389648441</v>
      </c>
      <c r="AS32" s="5">
        <f t="shared" si="7"/>
        <v>161.5599963888526</v>
      </c>
      <c r="AT32" s="11">
        <f t="shared" si="8"/>
        <v>1.9192146360201517E-3</v>
      </c>
      <c r="AU32" s="5">
        <f t="shared" si="9"/>
        <v>1.9192146360201519</v>
      </c>
    </row>
    <row r="33" spans="1:47" x14ac:dyDescent="0.3">
      <c r="A33" s="1" t="s">
        <v>107</v>
      </c>
      <c r="B33" s="1" t="s">
        <v>99</v>
      </c>
      <c r="C33" s="1" t="s">
        <v>100</v>
      </c>
      <c r="D33" s="1" t="s">
        <v>101</v>
      </c>
      <c r="E33" s="1" t="s">
        <v>108</v>
      </c>
      <c r="F33" s="1" t="s">
        <v>86</v>
      </c>
      <c r="G33" s="1" t="s">
        <v>64</v>
      </c>
      <c r="H33" s="1" t="s">
        <v>65</v>
      </c>
      <c r="I33" s="2">
        <v>145</v>
      </c>
      <c r="J33" s="2">
        <f t="shared" si="0"/>
        <v>4.059999942779541</v>
      </c>
      <c r="K33" s="2">
        <f t="shared" si="1"/>
        <v>0</v>
      </c>
      <c r="L33" s="2">
        <f t="shared" si="2"/>
        <v>4.059999942779541</v>
      </c>
      <c r="AL33" s="5" t="str">
        <f t="shared" si="3"/>
        <v/>
      </c>
      <c r="AN33" s="5" t="str">
        <f t="shared" si="4"/>
        <v/>
      </c>
      <c r="AP33" s="5" t="str">
        <f t="shared" si="5"/>
        <v/>
      </c>
      <c r="AR33" s="2">
        <v>4.059999942779541</v>
      </c>
      <c r="AS33" s="5">
        <f t="shared" si="7"/>
        <v>0</v>
      </c>
      <c r="AT33" s="11">
        <f t="shared" si="8"/>
        <v>0</v>
      </c>
      <c r="AU33" s="5">
        <f t="shared" si="9"/>
        <v>0</v>
      </c>
    </row>
    <row r="34" spans="1:47" x14ac:dyDescent="0.3">
      <c r="A34" s="1" t="s">
        <v>107</v>
      </c>
      <c r="B34" s="1" t="s">
        <v>99</v>
      </c>
      <c r="C34" s="1" t="s">
        <v>100</v>
      </c>
      <c r="D34" s="1" t="s">
        <v>101</v>
      </c>
      <c r="E34" s="1" t="s">
        <v>106</v>
      </c>
      <c r="F34" s="1" t="s">
        <v>86</v>
      </c>
      <c r="G34" s="1" t="s">
        <v>64</v>
      </c>
      <c r="H34" s="1" t="s">
        <v>65</v>
      </c>
      <c r="I34" s="2">
        <v>145</v>
      </c>
      <c r="J34" s="2">
        <f t="shared" si="0"/>
        <v>33.48000106960535</v>
      </c>
      <c r="K34" s="2">
        <f t="shared" si="1"/>
        <v>0</v>
      </c>
      <c r="L34" s="2">
        <f t="shared" si="2"/>
        <v>33.48000106960535</v>
      </c>
      <c r="AL34" s="5" t="str">
        <f t="shared" si="3"/>
        <v/>
      </c>
      <c r="AN34" s="5" t="str">
        <f t="shared" si="4"/>
        <v/>
      </c>
      <c r="AP34" s="5" t="str">
        <f t="shared" si="5"/>
        <v/>
      </c>
      <c r="AR34" s="2">
        <v>33.48000106960535</v>
      </c>
      <c r="AS34" s="5">
        <f t="shared" si="7"/>
        <v>0</v>
      </c>
      <c r="AT34" s="11">
        <f t="shared" si="8"/>
        <v>0</v>
      </c>
      <c r="AU34" s="5">
        <f t="shared" si="9"/>
        <v>0</v>
      </c>
    </row>
    <row r="35" spans="1:47" x14ac:dyDescent="0.3">
      <c r="A35" s="1" t="s">
        <v>107</v>
      </c>
      <c r="B35" s="1" t="s">
        <v>99</v>
      </c>
      <c r="C35" s="1" t="s">
        <v>100</v>
      </c>
      <c r="D35" s="1" t="s">
        <v>101</v>
      </c>
      <c r="E35" s="1" t="s">
        <v>95</v>
      </c>
      <c r="F35" s="1" t="s">
        <v>86</v>
      </c>
      <c r="G35" s="1" t="s">
        <v>64</v>
      </c>
      <c r="H35" s="1" t="s">
        <v>65</v>
      </c>
      <c r="I35" s="2">
        <v>145</v>
      </c>
      <c r="J35" s="2">
        <f t="shared" ref="J35:J66" si="10">SUM(K35:L35)</f>
        <v>23.550000302493576</v>
      </c>
      <c r="K35" s="2">
        <f t="shared" si="1"/>
        <v>5.9999998658895493E-2</v>
      </c>
      <c r="L35" s="2">
        <f t="shared" si="2"/>
        <v>23.49000030383468</v>
      </c>
      <c r="P35" s="6">
        <v>5.9999998658895493E-2</v>
      </c>
      <c r="Q35" s="5">
        <v>242.33999458327889</v>
      </c>
      <c r="AL35" s="5" t="str">
        <f t="shared" ref="AL35:AL65" si="11">IF(AK35&gt;0,AK35*$AL$1,"")</f>
        <v/>
      </c>
      <c r="AN35" s="5" t="str">
        <f t="shared" ref="AN35:AN65" si="12">IF(AM35&gt;0,AM35*$AN$1,"")</f>
        <v/>
      </c>
      <c r="AP35" s="5" t="str">
        <f t="shared" ref="AP35:AP65" si="13">IF(AO35&gt;0,AO35*$AP$1,"")</f>
        <v/>
      </c>
      <c r="AR35" s="2">
        <v>23.49000030383468</v>
      </c>
      <c r="AS35" s="5">
        <f t="shared" si="7"/>
        <v>242.33999458327889</v>
      </c>
      <c r="AT35" s="11">
        <f t="shared" si="8"/>
        <v>2.8788219540302274E-3</v>
      </c>
      <c r="AU35" s="5">
        <f t="shared" si="9"/>
        <v>2.8788219540302276</v>
      </c>
    </row>
    <row r="36" spans="1:47" x14ac:dyDescent="0.3">
      <c r="A36" s="1" t="s">
        <v>109</v>
      </c>
      <c r="B36" s="1" t="s">
        <v>110</v>
      </c>
      <c r="C36" s="1" t="s">
        <v>111</v>
      </c>
      <c r="D36" s="1" t="s">
        <v>112</v>
      </c>
      <c r="E36" s="1" t="s">
        <v>92</v>
      </c>
      <c r="F36" s="1" t="s">
        <v>86</v>
      </c>
      <c r="G36" s="1" t="s">
        <v>64</v>
      </c>
      <c r="H36" s="1" t="s">
        <v>65</v>
      </c>
      <c r="I36" s="2">
        <v>80</v>
      </c>
      <c r="J36" s="2">
        <f t="shared" si="10"/>
        <v>8.0000000074505806E-2</v>
      </c>
      <c r="K36" s="2">
        <f t="shared" si="1"/>
        <v>8.0000000074505806E-2</v>
      </c>
      <c r="L36" s="2">
        <f t="shared" si="2"/>
        <v>0</v>
      </c>
      <c r="P36" s="6">
        <v>2.999999932944775E-2</v>
      </c>
      <c r="Q36" s="5">
        <v>121.1699972916394</v>
      </c>
      <c r="R36" s="7">
        <v>5.000000074505806E-2</v>
      </c>
      <c r="S36" s="5">
        <v>94.800001412630081</v>
      </c>
      <c r="AL36" s="5" t="str">
        <f t="shared" si="11"/>
        <v/>
      </c>
      <c r="AN36" s="5" t="str">
        <f t="shared" si="12"/>
        <v/>
      </c>
      <c r="AP36" s="5" t="str">
        <f t="shared" si="13"/>
        <v/>
      </c>
      <c r="AS36" s="5">
        <f t="shared" si="7"/>
        <v>215.96999870426947</v>
      </c>
      <c r="AT36" s="11">
        <f t="shared" si="8"/>
        <v>2.5655656828368597E-3</v>
      </c>
      <c r="AU36" s="5">
        <f t="shared" si="9"/>
        <v>2.5655656828368594</v>
      </c>
    </row>
    <row r="37" spans="1:47" x14ac:dyDescent="0.3">
      <c r="A37" s="1" t="s">
        <v>109</v>
      </c>
      <c r="B37" s="1" t="s">
        <v>110</v>
      </c>
      <c r="C37" s="1" t="s">
        <v>111</v>
      </c>
      <c r="D37" s="1" t="s">
        <v>112</v>
      </c>
      <c r="E37" s="1" t="s">
        <v>67</v>
      </c>
      <c r="F37" s="1" t="s">
        <v>86</v>
      </c>
      <c r="G37" s="1" t="s">
        <v>64</v>
      </c>
      <c r="H37" s="1" t="s">
        <v>65</v>
      </c>
      <c r="I37" s="2">
        <v>80</v>
      </c>
      <c r="J37" s="2">
        <f t="shared" si="10"/>
        <v>36.110000217333436</v>
      </c>
      <c r="K37" s="2">
        <f t="shared" si="1"/>
        <v>36.110000217333436</v>
      </c>
      <c r="L37" s="2">
        <f t="shared" si="2"/>
        <v>0</v>
      </c>
      <c r="P37" s="6">
        <v>17.26000029407442</v>
      </c>
      <c r="Q37" s="5">
        <v>55718.005996526219</v>
      </c>
      <c r="R37" s="7">
        <v>18.84999992325902</v>
      </c>
      <c r="S37" s="5">
        <v>33364.859963200986</v>
      </c>
      <c r="AL37" s="5" t="str">
        <f t="shared" si="11"/>
        <v/>
      </c>
      <c r="AN37" s="5" t="str">
        <f t="shared" si="12"/>
        <v/>
      </c>
      <c r="AP37" s="5" t="str">
        <f t="shared" si="13"/>
        <v/>
      </c>
      <c r="AS37" s="5">
        <f t="shared" si="7"/>
        <v>89082.865959727205</v>
      </c>
      <c r="AT37" s="11">
        <f t="shared" si="8"/>
        <v>1.0582393166005692</v>
      </c>
      <c r="AU37" s="5">
        <f t="shared" si="9"/>
        <v>1058.2393166005693</v>
      </c>
    </row>
    <row r="38" spans="1:47" x14ac:dyDescent="0.3">
      <c r="A38" s="1" t="s">
        <v>109</v>
      </c>
      <c r="B38" s="1" t="s">
        <v>110</v>
      </c>
      <c r="C38" s="1" t="s">
        <v>111</v>
      </c>
      <c r="D38" s="1" t="s">
        <v>112</v>
      </c>
      <c r="E38" s="1" t="s">
        <v>93</v>
      </c>
      <c r="F38" s="1" t="s">
        <v>86</v>
      </c>
      <c r="G38" s="1" t="s">
        <v>64</v>
      </c>
      <c r="H38" s="1" t="s">
        <v>65</v>
      </c>
      <c r="I38" s="2">
        <v>80</v>
      </c>
      <c r="J38" s="2">
        <f t="shared" si="10"/>
        <v>1.9999999552965164E-2</v>
      </c>
      <c r="K38" s="2">
        <f t="shared" si="1"/>
        <v>1.9999999552965164E-2</v>
      </c>
      <c r="L38" s="2">
        <f t="shared" si="2"/>
        <v>0</v>
      </c>
      <c r="P38" s="6">
        <v>9.9999997764825821E-3</v>
      </c>
      <c r="Q38" s="5">
        <v>30.292499322909858</v>
      </c>
      <c r="R38" s="7">
        <v>9.9999997764825821E-3</v>
      </c>
      <c r="S38" s="5">
        <v>14.21999968215823</v>
      </c>
      <c r="AL38" s="5" t="str">
        <f t="shared" si="11"/>
        <v/>
      </c>
      <c r="AN38" s="5" t="str">
        <f t="shared" si="12"/>
        <v/>
      </c>
      <c r="AP38" s="5" t="str">
        <f t="shared" si="13"/>
        <v/>
      </c>
      <c r="AS38" s="5">
        <f t="shared" si="7"/>
        <v>44.512499005068086</v>
      </c>
      <c r="AT38" s="11">
        <f t="shared" si="8"/>
        <v>5.2877594383416056E-4</v>
      </c>
      <c r="AU38" s="5">
        <f t="shared" si="9"/>
        <v>0.5287759438341606</v>
      </c>
    </row>
    <row r="39" spans="1:47" x14ac:dyDescent="0.3">
      <c r="A39" s="1" t="s">
        <v>109</v>
      </c>
      <c r="B39" s="1" t="s">
        <v>110</v>
      </c>
      <c r="C39" s="1" t="s">
        <v>111</v>
      </c>
      <c r="D39" s="1" t="s">
        <v>112</v>
      </c>
      <c r="E39" s="1" t="s">
        <v>62</v>
      </c>
      <c r="F39" s="1" t="s">
        <v>86</v>
      </c>
      <c r="G39" s="1" t="s">
        <v>64</v>
      </c>
      <c r="H39" s="1" t="s">
        <v>65</v>
      </c>
      <c r="I39" s="2">
        <v>80</v>
      </c>
      <c r="J39" s="2">
        <f t="shared" si="10"/>
        <v>39.70000088214875</v>
      </c>
      <c r="K39" s="2">
        <f t="shared" si="1"/>
        <v>39.70000088214875</v>
      </c>
      <c r="L39" s="2">
        <f t="shared" si="2"/>
        <v>0</v>
      </c>
      <c r="P39" s="6">
        <v>12.160000324249269</v>
      </c>
      <c r="Q39" s="5">
        <v>36835.680982232087</v>
      </c>
      <c r="R39" s="7">
        <v>20.10000038146973</v>
      </c>
      <c r="S39" s="5">
        <v>31170.24056053162</v>
      </c>
      <c r="T39" s="8">
        <v>7.4400001764297494</v>
      </c>
      <c r="U39" s="5">
        <v>4076.8850969970231</v>
      </c>
      <c r="AL39" s="5" t="str">
        <f t="shared" si="11"/>
        <v/>
      </c>
      <c r="AN39" s="5" t="str">
        <f t="shared" si="12"/>
        <v/>
      </c>
      <c r="AP39" s="5" t="str">
        <f t="shared" si="13"/>
        <v/>
      </c>
      <c r="AS39" s="5">
        <f t="shared" si="7"/>
        <v>72082.806639760733</v>
      </c>
      <c r="AT39" s="11">
        <f t="shared" si="8"/>
        <v>0.8562910411031972</v>
      </c>
      <c r="AU39" s="5">
        <f t="shared" si="9"/>
        <v>856.29104110319724</v>
      </c>
    </row>
    <row r="40" spans="1:47" x14ac:dyDescent="0.3">
      <c r="A40" s="1" t="s">
        <v>109</v>
      </c>
      <c r="B40" s="1" t="s">
        <v>110</v>
      </c>
      <c r="C40" s="1" t="s">
        <v>111</v>
      </c>
      <c r="D40" s="1" t="s">
        <v>112</v>
      </c>
      <c r="E40" s="1" t="s">
        <v>66</v>
      </c>
      <c r="F40" s="1" t="s">
        <v>86</v>
      </c>
      <c r="G40" s="1" t="s">
        <v>64</v>
      </c>
      <c r="H40" s="1" t="s">
        <v>65</v>
      </c>
      <c r="I40" s="2">
        <v>80</v>
      </c>
      <c r="J40" s="2">
        <f t="shared" si="10"/>
        <v>6.9999998435378075E-2</v>
      </c>
      <c r="K40" s="2">
        <f t="shared" si="1"/>
        <v>6.9999998435378075E-2</v>
      </c>
      <c r="L40" s="2">
        <f t="shared" si="2"/>
        <v>0</v>
      </c>
      <c r="R40" s="7">
        <v>2.999999932944775E-2</v>
      </c>
      <c r="S40" s="5">
        <v>56.879998728632927</v>
      </c>
      <c r="T40" s="8">
        <v>3.9999999105930328E-2</v>
      </c>
      <c r="U40" s="5">
        <v>22.75999949127436</v>
      </c>
      <c r="AL40" s="5" t="str">
        <f t="shared" si="11"/>
        <v/>
      </c>
      <c r="AN40" s="5" t="str">
        <f t="shared" si="12"/>
        <v/>
      </c>
      <c r="AP40" s="5" t="str">
        <f t="shared" si="13"/>
        <v/>
      </c>
      <c r="AS40" s="5">
        <f t="shared" si="7"/>
        <v>79.639998219907284</v>
      </c>
      <c r="AT40" s="11">
        <f t="shared" si="8"/>
        <v>9.4606495179899036E-4</v>
      </c>
      <c r="AU40" s="5">
        <f t="shared" si="9"/>
        <v>0.94606495179899031</v>
      </c>
    </row>
    <row r="41" spans="1:47" x14ac:dyDescent="0.3">
      <c r="A41" s="1" t="s">
        <v>114</v>
      </c>
      <c r="B41" s="1" t="s">
        <v>59</v>
      </c>
      <c r="C41" s="1" t="s">
        <v>60</v>
      </c>
      <c r="D41" s="1" t="s">
        <v>61</v>
      </c>
      <c r="E41" s="1" t="s">
        <v>91</v>
      </c>
      <c r="F41" s="1" t="s">
        <v>113</v>
      </c>
      <c r="G41" s="1" t="s">
        <v>64</v>
      </c>
      <c r="H41" s="1" t="s">
        <v>65</v>
      </c>
      <c r="I41" s="2">
        <v>80</v>
      </c>
      <c r="J41" s="2">
        <f t="shared" si="10"/>
        <v>6.9999998435378075E-2</v>
      </c>
      <c r="K41" s="2">
        <f t="shared" si="1"/>
        <v>0</v>
      </c>
      <c r="L41" s="2">
        <f t="shared" si="2"/>
        <v>6.9999998435378075E-2</v>
      </c>
      <c r="AL41" s="5" t="str">
        <f t="shared" si="11"/>
        <v/>
      </c>
      <c r="AN41" s="5" t="str">
        <f t="shared" si="12"/>
        <v/>
      </c>
      <c r="AP41" s="5" t="str">
        <f t="shared" si="13"/>
        <v/>
      </c>
      <c r="AR41" s="2">
        <v>6.9999998435378075E-2</v>
      </c>
      <c r="AS41" s="5">
        <f t="shared" si="7"/>
        <v>0</v>
      </c>
      <c r="AT41" s="11">
        <f t="shared" si="8"/>
        <v>0</v>
      </c>
      <c r="AU41" s="5">
        <f t="shared" si="9"/>
        <v>0</v>
      </c>
    </row>
    <row r="42" spans="1:47" x14ac:dyDescent="0.3">
      <c r="A42" s="1" t="s">
        <v>114</v>
      </c>
      <c r="B42" s="1" t="s">
        <v>59</v>
      </c>
      <c r="C42" s="1" t="s">
        <v>60</v>
      </c>
      <c r="D42" s="1" t="s">
        <v>61</v>
      </c>
      <c r="E42" s="1" t="s">
        <v>104</v>
      </c>
      <c r="F42" s="1" t="s">
        <v>113</v>
      </c>
      <c r="G42" s="1" t="s">
        <v>64</v>
      </c>
      <c r="H42" s="1" t="s">
        <v>65</v>
      </c>
      <c r="I42" s="2">
        <v>80</v>
      </c>
      <c r="J42" s="2">
        <f t="shared" si="10"/>
        <v>5.2100000381469718</v>
      </c>
      <c r="K42" s="2">
        <f t="shared" si="1"/>
        <v>5.2100000381469718</v>
      </c>
      <c r="L42" s="2">
        <f t="shared" si="2"/>
        <v>0</v>
      </c>
      <c r="P42" s="6">
        <v>0.64999997615814209</v>
      </c>
      <c r="Q42" s="5">
        <v>2297.1811657398939</v>
      </c>
      <c r="R42" s="7">
        <v>2.8500000536441799</v>
      </c>
      <c r="S42" s="5">
        <v>4728.1500889956951</v>
      </c>
      <c r="T42" s="8">
        <v>1.71000000834465</v>
      </c>
      <c r="U42" s="5">
        <v>859.19000411219895</v>
      </c>
      <c r="AL42" s="5" t="str">
        <f t="shared" si="11"/>
        <v/>
      </c>
      <c r="AN42" s="5" t="str">
        <f t="shared" si="12"/>
        <v/>
      </c>
      <c r="AP42" s="5" t="str">
        <f t="shared" si="13"/>
        <v/>
      </c>
      <c r="AS42" s="5">
        <f t="shared" si="7"/>
        <v>7884.521258847788</v>
      </c>
      <c r="AT42" s="11">
        <f t="shared" si="8"/>
        <v>9.366234795878467E-2</v>
      </c>
      <c r="AU42" s="5">
        <f t="shared" si="9"/>
        <v>93.662347958784665</v>
      </c>
    </row>
    <row r="43" spans="1:47" x14ac:dyDescent="0.3">
      <c r="A43" s="1" t="s">
        <v>114</v>
      </c>
      <c r="B43" s="1" t="s">
        <v>59</v>
      </c>
      <c r="C43" s="1" t="s">
        <v>60</v>
      </c>
      <c r="D43" s="1" t="s">
        <v>61</v>
      </c>
      <c r="E43" s="1" t="s">
        <v>106</v>
      </c>
      <c r="F43" s="1" t="s">
        <v>113</v>
      </c>
      <c r="G43" s="1" t="s">
        <v>64</v>
      </c>
      <c r="H43" s="1" t="s">
        <v>65</v>
      </c>
      <c r="I43" s="2">
        <v>80</v>
      </c>
      <c r="J43" s="2">
        <f t="shared" si="10"/>
        <v>0.21999999508261681</v>
      </c>
      <c r="K43" s="2">
        <f t="shared" si="1"/>
        <v>9.9999997764825821E-2</v>
      </c>
      <c r="L43" s="2">
        <f t="shared" si="2"/>
        <v>0.119999997317791</v>
      </c>
      <c r="T43" s="8">
        <v>9.9999997764825821E-2</v>
      </c>
      <c r="U43" s="5">
        <v>46.942498950753361</v>
      </c>
      <c r="AL43" s="5" t="str">
        <f t="shared" si="11"/>
        <v/>
      </c>
      <c r="AN43" s="5" t="str">
        <f t="shared" si="12"/>
        <v/>
      </c>
      <c r="AP43" s="5" t="str">
        <f t="shared" si="13"/>
        <v/>
      </c>
      <c r="AR43" s="2">
        <v>0.119999997317791</v>
      </c>
      <c r="AS43" s="5">
        <f t="shared" si="7"/>
        <v>46.942498950753361</v>
      </c>
      <c r="AT43" s="11">
        <f t="shared" si="8"/>
        <v>5.5764256654726398E-4</v>
      </c>
      <c r="AU43" s="5">
        <f t="shared" si="9"/>
        <v>0.55764256654726396</v>
      </c>
    </row>
    <row r="44" spans="1:47" x14ac:dyDescent="0.3">
      <c r="A44" s="1" t="s">
        <v>115</v>
      </c>
      <c r="B44" s="1" t="s">
        <v>116</v>
      </c>
      <c r="C44" s="1" t="s">
        <v>117</v>
      </c>
      <c r="D44" s="1" t="s">
        <v>118</v>
      </c>
      <c r="E44" s="1" t="s">
        <v>106</v>
      </c>
      <c r="F44" s="1" t="s">
        <v>113</v>
      </c>
      <c r="G44" s="1" t="s">
        <v>64</v>
      </c>
      <c r="H44" s="1" t="s">
        <v>65</v>
      </c>
      <c r="I44" s="2">
        <v>4.54</v>
      </c>
      <c r="J44" s="2">
        <f t="shared" si="10"/>
        <v>2.999999932944775E-2</v>
      </c>
      <c r="K44" s="2">
        <f t="shared" si="1"/>
        <v>0</v>
      </c>
      <c r="L44" s="2">
        <f t="shared" si="2"/>
        <v>2.999999932944775E-2</v>
      </c>
      <c r="AL44" s="5" t="str">
        <f t="shared" si="11"/>
        <v/>
      </c>
      <c r="AN44" s="5" t="str">
        <f t="shared" si="12"/>
        <v/>
      </c>
      <c r="AP44" s="5" t="str">
        <f t="shared" si="13"/>
        <v/>
      </c>
      <c r="AR44" s="2">
        <v>2.999999932944775E-2</v>
      </c>
      <c r="AS44" s="5">
        <f t="shared" si="7"/>
        <v>0</v>
      </c>
      <c r="AT44" s="11">
        <f t="shared" si="8"/>
        <v>0</v>
      </c>
      <c r="AU44" s="5">
        <f t="shared" si="9"/>
        <v>0</v>
      </c>
    </row>
    <row r="45" spans="1:47" x14ac:dyDescent="0.3">
      <c r="A45" s="1" t="s">
        <v>115</v>
      </c>
      <c r="B45" s="1" t="s">
        <v>116</v>
      </c>
      <c r="C45" s="1" t="s">
        <v>117</v>
      </c>
      <c r="D45" s="1" t="s">
        <v>118</v>
      </c>
      <c r="E45" s="1" t="s">
        <v>95</v>
      </c>
      <c r="F45" s="1" t="s">
        <v>113</v>
      </c>
      <c r="G45" s="1" t="s">
        <v>64</v>
      </c>
      <c r="H45" s="1" t="s">
        <v>65</v>
      </c>
      <c r="I45" s="2">
        <v>4.54</v>
      </c>
      <c r="J45" s="2">
        <f t="shared" si="10"/>
        <v>4.2000000681728116</v>
      </c>
      <c r="K45" s="2">
        <f t="shared" si="1"/>
        <v>2.1300000157207246</v>
      </c>
      <c r="L45" s="2">
        <f t="shared" si="2"/>
        <v>2.070000052452087</v>
      </c>
      <c r="R45" s="7">
        <v>0.37000000476837158</v>
      </c>
      <c r="S45" s="5">
        <v>613.83000791072845</v>
      </c>
      <c r="Z45" s="9">
        <v>1.760000010952353</v>
      </c>
      <c r="AA45" s="5">
        <v>347.35800226908168</v>
      </c>
      <c r="AL45" s="5" t="str">
        <f t="shared" si="11"/>
        <v/>
      </c>
      <c r="AN45" s="5" t="str">
        <f t="shared" si="12"/>
        <v/>
      </c>
      <c r="AP45" s="5" t="str">
        <f t="shared" si="13"/>
        <v/>
      </c>
      <c r="AR45" s="2">
        <v>2.070000052452087</v>
      </c>
      <c r="AS45" s="5">
        <f t="shared" si="7"/>
        <v>961.18801017981014</v>
      </c>
      <c r="AT45" s="11">
        <f t="shared" si="8"/>
        <v>1.1418210809216517E-2</v>
      </c>
      <c r="AU45" s="5">
        <f t="shared" si="9"/>
        <v>11.418210809216516</v>
      </c>
    </row>
    <row r="46" spans="1:47" x14ac:dyDescent="0.3">
      <c r="A46" s="1" t="s">
        <v>119</v>
      </c>
      <c r="B46" s="1" t="s">
        <v>120</v>
      </c>
      <c r="C46" s="1" t="s">
        <v>121</v>
      </c>
      <c r="D46" s="1" t="s">
        <v>122</v>
      </c>
      <c r="E46" s="1" t="s">
        <v>92</v>
      </c>
      <c r="F46" s="1" t="s">
        <v>113</v>
      </c>
      <c r="G46" s="1" t="s">
        <v>64</v>
      </c>
      <c r="H46" s="1" t="s">
        <v>65</v>
      </c>
      <c r="I46" s="2">
        <v>155.46</v>
      </c>
      <c r="J46" s="2">
        <f t="shared" si="10"/>
        <v>5.9999998658895493E-2</v>
      </c>
      <c r="K46" s="2">
        <f t="shared" si="1"/>
        <v>5.9999998658895493E-2</v>
      </c>
      <c r="L46" s="2">
        <f t="shared" si="2"/>
        <v>0</v>
      </c>
      <c r="N46" s="4">
        <v>1.9999999552965161E-2</v>
      </c>
      <c r="O46" s="5">
        <v>92.609997930005193</v>
      </c>
      <c r="P46" s="6">
        <v>2.999999932944775E-2</v>
      </c>
      <c r="Q46" s="5">
        <v>90.877497968729585</v>
      </c>
      <c r="R46" s="7">
        <v>9.9999997764825821E-3</v>
      </c>
      <c r="S46" s="5">
        <v>16.5899996291846</v>
      </c>
      <c r="AL46" s="5" t="str">
        <f t="shared" si="11"/>
        <v/>
      </c>
      <c r="AN46" s="5" t="str">
        <f t="shared" si="12"/>
        <v/>
      </c>
      <c r="AP46" s="5" t="str">
        <f t="shared" si="13"/>
        <v/>
      </c>
      <c r="AS46" s="5">
        <f t="shared" si="7"/>
        <v>200.07749552791938</v>
      </c>
      <c r="AT46" s="11">
        <f t="shared" si="8"/>
        <v>2.3767743645600513E-3</v>
      </c>
      <c r="AU46" s="5">
        <f t="shared" si="9"/>
        <v>2.3767743645600512</v>
      </c>
    </row>
    <row r="47" spans="1:47" x14ac:dyDescent="0.3">
      <c r="A47" s="1" t="s">
        <v>119</v>
      </c>
      <c r="B47" s="1" t="s">
        <v>120</v>
      </c>
      <c r="C47" s="1" t="s">
        <v>121</v>
      </c>
      <c r="D47" s="1" t="s">
        <v>122</v>
      </c>
      <c r="E47" s="1" t="s">
        <v>67</v>
      </c>
      <c r="F47" s="1" t="s">
        <v>113</v>
      </c>
      <c r="G47" s="1" t="s">
        <v>64</v>
      </c>
      <c r="H47" s="1" t="s">
        <v>65</v>
      </c>
      <c r="I47" s="2">
        <v>155.46</v>
      </c>
      <c r="J47" s="2">
        <f t="shared" si="10"/>
        <v>6.0000000521540642E-2</v>
      </c>
      <c r="K47" s="2">
        <f t="shared" si="1"/>
        <v>6.0000000521540642E-2</v>
      </c>
      <c r="L47" s="2">
        <f t="shared" si="2"/>
        <v>0</v>
      </c>
      <c r="N47" s="4">
        <v>9.9999997764825821E-3</v>
      </c>
      <c r="O47" s="5">
        <v>26.459999408572909</v>
      </c>
      <c r="P47" s="6">
        <v>5.000000074505806E-2</v>
      </c>
      <c r="Q47" s="5">
        <v>100.97500150464479</v>
      </c>
      <c r="AL47" s="5" t="str">
        <f t="shared" si="11"/>
        <v/>
      </c>
      <c r="AN47" s="5" t="str">
        <f t="shared" si="12"/>
        <v/>
      </c>
      <c r="AP47" s="5" t="str">
        <f t="shared" si="13"/>
        <v/>
      </c>
      <c r="AS47" s="5">
        <f t="shared" si="7"/>
        <v>127.43500091321771</v>
      </c>
      <c r="AT47" s="11">
        <f t="shared" si="8"/>
        <v>1.5138346395182523E-3</v>
      </c>
      <c r="AU47" s="5">
        <f t="shared" si="9"/>
        <v>1.5138346395182523</v>
      </c>
    </row>
    <row r="48" spans="1:47" x14ac:dyDescent="0.3">
      <c r="A48" s="1" t="s">
        <v>119</v>
      </c>
      <c r="B48" s="1" t="s">
        <v>120</v>
      </c>
      <c r="C48" s="1" t="s">
        <v>121</v>
      </c>
      <c r="D48" s="1" t="s">
        <v>122</v>
      </c>
      <c r="E48" s="1" t="s">
        <v>93</v>
      </c>
      <c r="F48" s="1" t="s">
        <v>113</v>
      </c>
      <c r="G48" s="1" t="s">
        <v>64</v>
      </c>
      <c r="H48" s="1" t="s">
        <v>65</v>
      </c>
      <c r="I48" s="2">
        <v>155.46</v>
      </c>
      <c r="J48" s="2">
        <f t="shared" si="10"/>
        <v>40.000000335276127</v>
      </c>
      <c r="K48" s="2">
        <f t="shared" si="1"/>
        <v>40.000000335276127</v>
      </c>
      <c r="L48" s="2">
        <f t="shared" si="2"/>
        <v>0</v>
      </c>
      <c r="N48" s="4">
        <v>7.0199999809265137</v>
      </c>
      <c r="O48" s="5">
        <v>18574.919999999998</v>
      </c>
      <c r="P48" s="6">
        <v>18.700000286102291</v>
      </c>
      <c r="Q48" s="5">
        <v>54183.184999999998</v>
      </c>
      <c r="R48" s="7">
        <v>14.28000006824732</v>
      </c>
      <c r="S48" s="5">
        <v>23640.75</v>
      </c>
      <c r="AL48" s="5" t="str">
        <f t="shared" si="11"/>
        <v/>
      </c>
      <c r="AN48" s="5" t="str">
        <f t="shared" si="12"/>
        <v/>
      </c>
      <c r="AP48" s="5" t="str">
        <f t="shared" si="13"/>
        <v/>
      </c>
      <c r="AS48" s="5">
        <f t="shared" si="7"/>
        <v>96398.854999999996</v>
      </c>
      <c r="AT48" s="11">
        <f t="shared" si="8"/>
        <v>1.145147917472656</v>
      </c>
      <c r="AU48" s="5">
        <f t="shared" si="9"/>
        <v>1145.147917472656</v>
      </c>
    </row>
    <row r="49" spans="1:47" x14ac:dyDescent="0.3">
      <c r="A49" s="1" t="s">
        <v>119</v>
      </c>
      <c r="B49" s="1" t="s">
        <v>120</v>
      </c>
      <c r="C49" s="1" t="s">
        <v>121</v>
      </c>
      <c r="D49" s="1" t="s">
        <v>122</v>
      </c>
      <c r="E49" s="1" t="s">
        <v>94</v>
      </c>
      <c r="F49" s="1" t="s">
        <v>113</v>
      </c>
      <c r="G49" s="1" t="s">
        <v>64</v>
      </c>
      <c r="H49" s="1" t="s">
        <v>65</v>
      </c>
      <c r="I49" s="2">
        <v>155.46</v>
      </c>
      <c r="J49" s="2">
        <f t="shared" si="10"/>
        <v>39.999999865889549</v>
      </c>
      <c r="K49" s="2">
        <f t="shared" si="1"/>
        <v>39.999999865889549</v>
      </c>
      <c r="L49" s="2">
        <f t="shared" si="2"/>
        <v>0</v>
      </c>
      <c r="N49" s="4">
        <v>6.7300001233816147</v>
      </c>
      <c r="O49" s="5">
        <v>23820.615000000002</v>
      </c>
      <c r="P49" s="6">
        <v>24.62999963760376</v>
      </c>
      <c r="Q49" s="5">
        <v>86106.431249999994</v>
      </c>
      <c r="R49" s="7">
        <v>5.6500000953674316</v>
      </c>
      <c r="S49" s="5">
        <v>9373.35</v>
      </c>
      <c r="T49" s="8">
        <v>2.9900000095367432</v>
      </c>
      <c r="U49" s="5">
        <v>1488.64625</v>
      </c>
      <c r="AL49" s="5" t="str">
        <f t="shared" si="11"/>
        <v/>
      </c>
      <c r="AN49" s="5" t="str">
        <f t="shared" si="12"/>
        <v/>
      </c>
      <c r="AP49" s="5" t="str">
        <f t="shared" si="13"/>
        <v/>
      </c>
      <c r="AS49" s="5">
        <f t="shared" si="7"/>
        <v>120789.04250000001</v>
      </c>
      <c r="AT49" s="11">
        <f t="shared" si="8"/>
        <v>1.4348855126172522</v>
      </c>
      <c r="AU49" s="5">
        <f t="shared" si="9"/>
        <v>1434.8855126172521</v>
      </c>
    </row>
    <row r="50" spans="1:47" x14ac:dyDescent="0.3">
      <c r="A50" s="1" t="s">
        <v>119</v>
      </c>
      <c r="B50" s="1" t="s">
        <v>120</v>
      </c>
      <c r="C50" s="1" t="s">
        <v>121</v>
      </c>
      <c r="D50" s="1" t="s">
        <v>122</v>
      </c>
      <c r="E50" s="1" t="s">
        <v>104</v>
      </c>
      <c r="F50" s="1" t="s">
        <v>113</v>
      </c>
      <c r="G50" s="1" t="s">
        <v>64</v>
      </c>
      <c r="H50" s="1" t="s">
        <v>65</v>
      </c>
      <c r="I50" s="2">
        <v>155.46</v>
      </c>
      <c r="J50" s="2">
        <f t="shared" si="10"/>
        <v>8.9999999850988388E-2</v>
      </c>
      <c r="K50" s="2">
        <f t="shared" si="1"/>
        <v>8.9999999850988388E-2</v>
      </c>
      <c r="L50" s="2">
        <f t="shared" si="2"/>
        <v>0</v>
      </c>
      <c r="P50" s="6">
        <v>1.9999999552965161E-2</v>
      </c>
      <c r="Q50" s="5">
        <v>70.682498420123011</v>
      </c>
      <c r="R50" s="7">
        <v>1.9999999552965161E-2</v>
      </c>
      <c r="S50" s="5">
        <v>33.179999258369207</v>
      </c>
      <c r="T50" s="8">
        <v>5.000000074505806E-2</v>
      </c>
      <c r="U50" s="5">
        <v>24.893750370945781</v>
      </c>
      <c r="AL50" s="5" t="str">
        <f t="shared" si="11"/>
        <v/>
      </c>
      <c r="AN50" s="5" t="str">
        <f t="shared" si="12"/>
        <v/>
      </c>
      <c r="AP50" s="5" t="str">
        <f t="shared" si="13"/>
        <v/>
      </c>
      <c r="AS50" s="5">
        <f t="shared" si="7"/>
        <v>128.756248049438</v>
      </c>
      <c r="AT50" s="11">
        <f t="shared" si="8"/>
        <v>1.5295300894954266E-3</v>
      </c>
      <c r="AU50" s="5">
        <f t="shared" si="9"/>
        <v>1.5295300894954265</v>
      </c>
    </row>
    <row r="51" spans="1:47" x14ac:dyDescent="0.3">
      <c r="A51" s="1" t="s">
        <v>119</v>
      </c>
      <c r="B51" s="1" t="s">
        <v>120</v>
      </c>
      <c r="C51" s="1" t="s">
        <v>121</v>
      </c>
      <c r="D51" s="1" t="s">
        <v>122</v>
      </c>
      <c r="E51" s="1" t="s">
        <v>106</v>
      </c>
      <c r="F51" s="1" t="s">
        <v>113</v>
      </c>
      <c r="G51" s="1" t="s">
        <v>64</v>
      </c>
      <c r="H51" s="1" t="s">
        <v>65</v>
      </c>
      <c r="I51" s="2">
        <v>155.46</v>
      </c>
      <c r="J51" s="2">
        <f t="shared" si="10"/>
        <v>2.999999932944775E-2</v>
      </c>
      <c r="K51" s="2">
        <f t="shared" si="1"/>
        <v>2.999999932944775E-2</v>
      </c>
      <c r="L51" s="2">
        <f t="shared" si="2"/>
        <v>0</v>
      </c>
      <c r="T51" s="8">
        <v>2.999999932944775E-2</v>
      </c>
      <c r="U51" s="5">
        <v>14.224999682046469</v>
      </c>
      <c r="AL51" s="5" t="str">
        <f t="shared" si="11"/>
        <v/>
      </c>
      <c r="AN51" s="5" t="str">
        <f t="shared" si="12"/>
        <v/>
      </c>
      <c r="AP51" s="5" t="str">
        <f t="shared" si="13"/>
        <v/>
      </c>
      <c r="AS51" s="5">
        <f t="shared" si="7"/>
        <v>14.224999682046469</v>
      </c>
      <c r="AT51" s="11">
        <f t="shared" si="8"/>
        <v>1.6898259592341329E-4</v>
      </c>
      <c r="AU51" s="5">
        <f t="shared" si="9"/>
        <v>0.1689825959234133</v>
      </c>
    </row>
    <row r="52" spans="1:47" x14ac:dyDescent="0.3">
      <c r="A52" s="1" t="s">
        <v>119</v>
      </c>
      <c r="B52" s="1" t="s">
        <v>120</v>
      </c>
      <c r="C52" s="1" t="s">
        <v>121</v>
      </c>
      <c r="D52" s="1" t="s">
        <v>122</v>
      </c>
      <c r="E52" s="1" t="s">
        <v>95</v>
      </c>
      <c r="F52" s="1" t="s">
        <v>113</v>
      </c>
      <c r="G52" s="1" t="s">
        <v>64</v>
      </c>
      <c r="H52" s="1" t="s">
        <v>65</v>
      </c>
      <c r="I52" s="2">
        <v>155.46</v>
      </c>
      <c r="J52" s="2">
        <f t="shared" si="10"/>
        <v>32.61000129207968</v>
      </c>
      <c r="K52" s="2">
        <f t="shared" si="1"/>
        <v>32.250001300126307</v>
      </c>
      <c r="L52" s="2">
        <f t="shared" si="2"/>
        <v>0.35999999195337301</v>
      </c>
      <c r="P52" s="6">
        <v>17.45000076293945</v>
      </c>
      <c r="Q52" s="5">
        <v>61670.483946323387</v>
      </c>
      <c r="R52" s="7">
        <v>10.02000045776367</v>
      </c>
      <c r="S52" s="5">
        <v>16623.180759429932</v>
      </c>
      <c r="T52" s="8">
        <v>4.760000079870224</v>
      </c>
      <c r="U52" s="5">
        <v>2363.483789511025</v>
      </c>
      <c r="Z52" s="9">
        <v>1.9999999552965161E-2</v>
      </c>
      <c r="AA52" s="5">
        <v>3.9899999108165498</v>
      </c>
      <c r="AL52" s="5" t="str">
        <f t="shared" si="11"/>
        <v/>
      </c>
      <c r="AN52" s="5" t="str">
        <f t="shared" si="12"/>
        <v/>
      </c>
      <c r="AP52" s="5" t="str">
        <f t="shared" si="13"/>
        <v/>
      </c>
      <c r="AR52" s="2">
        <v>0.35999999195337301</v>
      </c>
      <c r="AS52" s="5">
        <f t="shared" si="7"/>
        <v>80661.138495175168</v>
      </c>
      <c r="AT52" s="11">
        <f t="shared" si="8"/>
        <v>0.95819535168465786</v>
      </c>
      <c r="AU52" s="5">
        <f t="shared" si="9"/>
        <v>958.19535168465779</v>
      </c>
    </row>
    <row r="53" spans="1:47" x14ac:dyDescent="0.3">
      <c r="A53" s="1" t="s">
        <v>119</v>
      </c>
      <c r="B53" s="1" t="s">
        <v>120</v>
      </c>
      <c r="C53" s="1" t="s">
        <v>121</v>
      </c>
      <c r="D53" s="1" t="s">
        <v>122</v>
      </c>
      <c r="E53" s="1" t="s">
        <v>72</v>
      </c>
      <c r="F53" s="1" t="s">
        <v>113</v>
      </c>
      <c r="G53" s="1" t="s">
        <v>64</v>
      </c>
      <c r="H53" s="1" t="s">
        <v>65</v>
      </c>
      <c r="I53" s="2">
        <v>155.46</v>
      </c>
      <c r="J53" s="2">
        <f t="shared" si="10"/>
        <v>36.790001466870308</v>
      </c>
      <c r="K53" s="2">
        <f t="shared" si="1"/>
        <v>36.790001466870308</v>
      </c>
      <c r="L53" s="2">
        <f t="shared" si="2"/>
        <v>0</v>
      </c>
      <c r="P53" s="6">
        <v>28.32000112533569</v>
      </c>
      <c r="Q53" s="5">
        <v>100086.42397707699</v>
      </c>
      <c r="R53" s="7">
        <v>8.4700003415346146</v>
      </c>
      <c r="S53" s="5">
        <v>14051.730566605929</v>
      </c>
      <c r="AL53" s="5" t="str">
        <f t="shared" si="11"/>
        <v/>
      </c>
      <c r="AN53" s="5" t="str">
        <f t="shared" si="12"/>
        <v/>
      </c>
      <c r="AP53" s="5" t="str">
        <f t="shared" si="13"/>
        <v/>
      </c>
      <c r="AS53" s="5">
        <f t="shared" si="7"/>
        <v>114138.15454368292</v>
      </c>
      <c r="AT53" s="11">
        <f t="shared" si="8"/>
        <v>1.3558778263483593</v>
      </c>
      <c r="AU53" s="5">
        <f t="shared" si="9"/>
        <v>1355.8778263483593</v>
      </c>
    </row>
    <row r="54" spans="1:47" x14ac:dyDescent="0.3">
      <c r="A54" s="1" t="s">
        <v>123</v>
      </c>
      <c r="B54" s="1" t="s">
        <v>124</v>
      </c>
      <c r="C54" s="1" t="s">
        <v>125</v>
      </c>
      <c r="D54" s="1" t="s">
        <v>61</v>
      </c>
      <c r="E54" s="1" t="s">
        <v>67</v>
      </c>
      <c r="F54" s="1" t="s">
        <v>113</v>
      </c>
      <c r="G54" s="1" t="s">
        <v>64</v>
      </c>
      <c r="H54" s="1" t="s">
        <v>65</v>
      </c>
      <c r="I54" s="2">
        <v>4.7699999999999996</v>
      </c>
      <c r="J54" s="2">
        <f t="shared" si="10"/>
        <v>4.5199998747557402</v>
      </c>
      <c r="K54" s="2">
        <f t="shared" si="1"/>
        <v>1.8399999421089888</v>
      </c>
      <c r="L54" s="2">
        <f t="shared" si="2"/>
        <v>2.679999932646751</v>
      </c>
      <c r="R54" s="7">
        <v>2.999999932944775E-2</v>
      </c>
      <c r="S54" s="5">
        <v>42.659999046474702</v>
      </c>
      <c r="Z54" s="9">
        <v>1.809999942779541</v>
      </c>
      <c r="AA54" s="5">
        <v>272.45999157428741</v>
      </c>
      <c r="AL54" s="5" t="str">
        <f t="shared" si="11"/>
        <v/>
      </c>
      <c r="AN54" s="5" t="str">
        <f t="shared" si="12"/>
        <v/>
      </c>
      <c r="AP54" s="5" t="str">
        <f t="shared" si="13"/>
        <v/>
      </c>
      <c r="AR54" s="2">
        <v>2.679999932646751</v>
      </c>
      <c r="AS54" s="5">
        <f t="shared" si="7"/>
        <v>315.11999062076211</v>
      </c>
      <c r="AT54" s="11">
        <f t="shared" si="8"/>
        <v>3.7433950954434947E-3</v>
      </c>
      <c r="AU54" s="5">
        <f t="shared" si="9"/>
        <v>3.7433950954434949</v>
      </c>
    </row>
    <row r="55" spans="1:47" x14ac:dyDescent="0.3">
      <c r="A55" s="1" t="s">
        <v>126</v>
      </c>
      <c r="B55" s="1" t="s">
        <v>127</v>
      </c>
      <c r="C55" s="1" t="s">
        <v>128</v>
      </c>
      <c r="D55" s="1" t="s">
        <v>118</v>
      </c>
      <c r="E55" s="1" t="s">
        <v>62</v>
      </c>
      <c r="F55" s="1" t="s">
        <v>113</v>
      </c>
      <c r="G55" s="1" t="s">
        <v>64</v>
      </c>
      <c r="H55" s="1" t="s">
        <v>65</v>
      </c>
      <c r="I55" s="2">
        <v>75.23</v>
      </c>
      <c r="J55" s="2">
        <f t="shared" si="10"/>
        <v>5.9999998658895493E-2</v>
      </c>
      <c r="K55" s="2">
        <f t="shared" si="1"/>
        <v>5.9999998658895493E-2</v>
      </c>
      <c r="L55" s="2">
        <f t="shared" si="2"/>
        <v>0</v>
      </c>
      <c r="P55" s="6">
        <v>5.9999998658895493E-2</v>
      </c>
      <c r="Q55" s="5">
        <v>191.85249571176249</v>
      </c>
      <c r="AL55" s="5" t="str">
        <f t="shared" si="11"/>
        <v/>
      </c>
      <c r="AN55" s="5" t="str">
        <f t="shared" si="12"/>
        <v/>
      </c>
      <c r="AP55" s="5" t="str">
        <f t="shared" si="13"/>
        <v/>
      </c>
      <c r="AS55" s="5">
        <f t="shared" si="7"/>
        <v>191.85249571176249</v>
      </c>
      <c r="AT55" s="11">
        <f t="shared" si="8"/>
        <v>2.2790673802739305E-3</v>
      </c>
      <c r="AU55" s="5">
        <f t="shared" si="9"/>
        <v>2.2790673802739305</v>
      </c>
    </row>
    <row r="56" spans="1:47" x14ac:dyDescent="0.3">
      <c r="A56" s="1" t="s">
        <v>126</v>
      </c>
      <c r="B56" s="1" t="s">
        <v>127</v>
      </c>
      <c r="C56" s="1" t="s">
        <v>128</v>
      </c>
      <c r="D56" s="1" t="s">
        <v>118</v>
      </c>
      <c r="E56" s="1" t="s">
        <v>66</v>
      </c>
      <c r="F56" s="1" t="s">
        <v>113</v>
      </c>
      <c r="G56" s="1" t="s">
        <v>64</v>
      </c>
      <c r="H56" s="1" t="s">
        <v>65</v>
      </c>
      <c r="I56" s="2">
        <v>75.23</v>
      </c>
      <c r="J56" s="2">
        <f t="shared" si="10"/>
        <v>5.9999998658895493E-2</v>
      </c>
      <c r="K56" s="2">
        <f t="shared" si="1"/>
        <v>5.9999998658895493E-2</v>
      </c>
      <c r="L56" s="2">
        <f t="shared" si="2"/>
        <v>0</v>
      </c>
      <c r="P56" s="6">
        <v>3.9999999105930328E-2</v>
      </c>
      <c r="Q56" s="5">
        <v>141.36499684024599</v>
      </c>
      <c r="R56" s="7">
        <v>1.9999999552965161E-2</v>
      </c>
      <c r="S56" s="5">
        <v>33.179999258369207</v>
      </c>
      <c r="AL56" s="5" t="str">
        <f t="shared" si="11"/>
        <v/>
      </c>
      <c r="AN56" s="5" t="str">
        <f t="shared" si="12"/>
        <v/>
      </c>
      <c r="AP56" s="5" t="str">
        <f t="shared" si="13"/>
        <v/>
      </c>
      <c r="AS56" s="5">
        <f t="shared" si="7"/>
        <v>174.5449960986152</v>
      </c>
      <c r="AT56" s="11">
        <f t="shared" si="8"/>
        <v>2.0734669388718578E-3</v>
      </c>
      <c r="AU56" s="5">
        <f t="shared" si="9"/>
        <v>2.0734669388718578</v>
      </c>
    </row>
    <row r="57" spans="1:47" x14ac:dyDescent="0.3">
      <c r="A57" s="1" t="s">
        <v>126</v>
      </c>
      <c r="B57" s="1" t="s">
        <v>127</v>
      </c>
      <c r="C57" s="1" t="s">
        <v>128</v>
      </c>
      <c r="D57" s="1" t="s">
        <v>118</v>
      </c>
      <c r="E57" s="1" t="s">
        <v>91</v>
      </c>
      <c r="F57" s="1" t="s">
        <v>113</v>
      </c>
      <c r="G57" s="1" t="s">
        <v>64</v>
      </c>
      <c r="H57" s="1" t="s">
        <v>65</v>
      </c>
      <c r="I57" s="2">
        <v>75.23</v>
      </c>
      <c r="J57" s="2">
        <f t="shared" si="10"/>
        <v>8.0000000074505806E-2</v>
      </c>
      <c r="K57" s="2">
        <f t="shared" si="1"/>
        <v>0</v>
      </c>
      <c r="L57" s="2">
        <f t="shared" si="2"/>
        <v>8.0000000074505806E-2</v>
      </c>
      <c r="AL57" s="5" t="str">
        <f t="shared" si="11"/>
        <v/>
      </c>
      <c r="AN57" s="5" t="str">
        <f t="shared" si="12"/>
        <v/>
      </c>
      <c r="AP57" s="5" t="str">
        <f t="shared" si="13"/>
        <v/>
      </c>
      <c r="AR57" s="2">
        <v>8.0000000074505806E-2</v>
      </c>
      <c r="AS57" s="5">
        <f t="shared" si="7"/>
        <v>0</v>
      </c>
      <c r="AT57" s="11">
        <f t="shared" si="8"/>
        <v>0</v>
      </c>
      <c r="AU57" s="5">
        <f t="shared" si="9"/>
        <v>0</v>
      </c>
    </row>
    <row r="58" spans="1:47" x14ac:dyDescent="0.3">
      <c r="A58" s="1" t="s">
        <v>126</v>
      </c>
      <c r="B58" s="1" t="s">
        <v>127</v>
      </c>
      <c r="C58" s="1" t="s">
        <v>128</v>
      </c>
      <c r="D58" s="1" t="s">
        <v>118</v>
      </c>
      <c r="E58" s="1" t="s">
        <v>92</v>
      </c>
      <c r="F58" s="1" t="s">
        <v>113</v>
      </c>
      <c r="G58" s="1" t="s">
        <v>64</v>
      </c>
      <c r="H58" s="1" t="s">
        <v>65</v>
      </c>
      <c r="I58" s="2">
        <v>75.23</v>
      </c>
      <c r="J58" s="2">
        <f t="shared" si="10"/>
        <v>39.820000052452087</v>
      </c>
      <c r="K58" s="2">
        <f t="shared" si="1"/>
        <v>39.820000052452087</v>
      </c>
      <c r="L58" s="2">
        <f t="shared" si="2"/>
        <v>0</v>
      </c>
      <c r="N58" s="4">
        <v>4.809999942779541</v>
      </c>
      <c r="O58" s="5">
        <v>22272.704735040661</v>
      </c>
      <c r="P58" s="6">
        <v>22.88000001013279</v>
      </c>
      <c r="Q58" s="5">
        <v>80360.953765949234</v>
      </c>
      <c r="R58" s="7">
        <v>12.13000009953976</v>
      </c>
      <c r="S58" s="5">
        <v>20123.67016513646</v>
      </c>
      <c r="AL58" s="5" t="str">
        <f t="shared" si="11"/>
        <v/>
      </c>
      <c r="AN58" s="5" t="str">
        <f t="shared" si="12"/>
        <v/>
      </c>
      <c r="AP58" s="5" t="str">
        <f t="shared" si="13"/>
        <v/>
      </c>
      <c r="AS58" s="5">
        <f t="shared" si="7"/>
        <v>122757.32866612636</v>
      </c>
      <c r="AT58" s="11">
        <f t="shared" si="8"/>
        <v>1.4582673132011887</v>
      </c>
      <c r="AU58" s="5">
        <f t="shared" si="9"/>
        <v>1458.2673132011887</v>
      </c>
    </row>
    <row r="59" spans="1:47" x14ac:dyDescent="0.3">
      <c r="A59" s="1" t="s">
        <v>126</v>
      </c>
      <c r="B59" s="1" t="s">
        <v>127</v>
      </c>
      <c r="C59" s="1" t="s">
        <v>128</v>
      </c>
      <c r="D59" s="1" t="s">
        <v>118</v>
      </c>
      <c r="E59" s="1" t="s">
        <v>67</v>
      </c>
      <c r="F59" s="1" t="s">
        <v>113</v>
      </c>
      <c r="G59" s="1" t="s">
        <v>64</v>
      </c>
      <c r="H59" s="1" t="s">
        <v>65</v>
      </c>
      <c r="I59" s="2">
        <v>75.23</v>
      </c>
      <c r="J59" s="2">
        <f t="shared" si="10"/>
        <v>34.440000221133232</v>
      </c>
      <c r="K59" s="2">
        <f t="shared" si="1"/>
        <v>34.380000222474337</v>
      </c>
      <c r="L59" s="2">
        <f t="shared" si="2"/>
        <v>5.9999998658895493E-2</v>
      </c>
      <c r="N59" s="4">
        <v>1.370000004768372</v>
      </c>
      <c r="O59" s="5">
        <v>3625.0200126171112</v>
      </c>
      <c r="P59" s="6">
        <v>26.200000137090679</v>
      </c>
      <c r="Q59" s="5">
        <v>75473.763589303941</v>
      </c>
      <c r="R59" s="7">
        <v>6.7900000810623169</v>
      </c>
      <c r="S59" s="5">
        <v>8795.0700598955154</v>
      </c>
      <c r="Z59" s="9">
        <v>1.9999999552965161E-2</v>
      </c>
      <c r="AA59" s="5">
        <v>2.2799999490380292</v>
      </c>
      <c r="AL59" s="5" t="str">
        <f t="shared" si="11"/>
        <v/>
      </c>
      <c r="AN59" s="5" t="str">
        <f t="shared" si="12"/>
        <v/>
      </c>
      <c r="AP59" s="5" t="str">
        <f t="shared" si="13"/>
        <v/>
      </c>
      <c r="AR59" s="2">
        <v>5.9999998658895493E-2</v>
      </c>
      <c r="AS59" s="5">
        <f t="shared" si="7"/>
        <v>87896.133661765605</v>
      </c>
      <c r="AT59" s="11">
        <f t="shared" si="8"/>
        <v>1.0441418045543083</v>
      </c>
      <c r="AU59" s="5">
        <f t="shared" si="9"/>
        <v>1044.1418045543082</v>
      </c>
    </row>
    <row r="60" spans="1:47" x14ac:dyDescent="0.3">
      <c r="A60" s="1" t="s">
        <v>129</v>
      </c>
      <c r="B60" s="1" t="s">
        <v>130</v>
      </c>
      <c r="C60" s="1" t="s">
        <v>131</v>
      </c>
      <c r="D60" s="1" t="s">
        <v>61</v>
      </c>
      <c r="E60" s="1" t="s">
        <v>62</v>
      </c>
      <c r="F60" s="1" t="s">
        <v>113</v>
      </c>
      <c r="G60" s="1" t="s">
        <v>64</v>
      </c>
      <c r="H60" s="1" t="s">
        <v>65</v>
      </c>
      <c r="I60" s="2">
        <v>80</v>
      </c>
      <c r="J60" s="2">
        <f t="shared" si="10"/>
        <v>38.490000478923321</v>
      </c>
      <c r="K60" s="2">
        <f t="shared" si="1"/>
        <v>34.940000407397747</v>
      </c>
      <c r="L60" s="2">
        <f t="shared" si="2"/>
        <v>3.5500000715255742</v>
      </c>
      <c r="N60" s="4">
        <v>9.2400000095367432</v>
      </c>
      <c r="O60" s="5">
        <v>40318.425031542778</v>
      </c>
      <c r="P60" s="6">
        <v>21.53000039793551</v>
      </c>
      <c r="Q60" s="5">
        <v>73933.896385890665</v>
      </c>
      <c r="R60" s="7">
        <v>1.610000014305115</v>
      </c>
      <c r="S60" s="5">
        <v>2670.9900237321849</v>
      </c>
      <c r="Z60" s="9">
        <v>2.559999985620379</v>
      </c>
      <c r="AA60" s="5">
        <v>500.13509704934438</v>
      </c>
      <c r="AL60" s="5" t="str">
        <f t="shared" si="11"/>
        <v/>
      </c>
      <c r="AN60" s="5" t="str">
        <f t="shared" si="12"/>
        <v/>
      </c>
      <c r="AP60" s="5" t="str">
        <f t="shared" si="13"/>
        <v/>
      </c>
      <c r="AR60" s="2">
        <v>3.5500000715255742</v>
      </c>
      <c r="AS60" s="5">
        <f t="shared" si="7"/>
        <v>117423.44653821498</v>
      </c>
      <c r="AT60" s="11">
        <f t="shared" si="8"/>
        <v>1.3949046932735731</v>
      </c>
      <c r="AU60" s="5">
        <f t="shared" si="9"/>
        <v>1394.9046932735732</v>
      </c>
    </row>
    <row r="61" spans="1:47" x14ac:dyDescent="0.3">
      <c r="A61" s="1" t="s">
        <v>129</v>
      </c>
      <c r="B61" s="1" t="s">
        <v>130</v>
      </c>
      <c r="C61" s="1" t="s">
        <v>131</v>
      </c>
      <c r="D61" s="1" t="s">
        <v>61</v>
      </c>
      <c r="E61" s="1" t="s">
        <v>66</v>
      </c>
      <c r="F61" s="1" t="s">
        <v>113</v>
      </c>
      <c r="G61" s="1" t="s">
        <v>64</v>
      </c>
      <c r="H61" s="1" t="s">
        <v>65</v>
      </c>
      <c r="I61" s="2">
        <v>80</v>
      </c>
      <c r="J61" s="2">
        <f t="shared" si="10"/>
        <v>39.47000078111887</v>
      </c>
      <c r="K61" s="2">
        <f t="shared" si="1"/>
        <v>39.47000078111887</v>
      </c>
      <c r="L61" s="2">
        <f t="shared" si="2"/>
        <v>0</v>
      </c>
      <c r="N61" s="4">
        <v>6.4900000281631947</v>
      </c>
      <c r="O61" s="5">
        <v>32175.36016180459</v>
      </c>
      <c r="P61" s="6">
        <v>26.290000677108761</v>
      </c>
      <c r="Q61" s="5">
        <v>93684.607378542423</v>
      </c>
      <c r="R61" s="7">
        <v>6.6900000758469096</v>
      </c>
      <c r="S61" s="5">
        <v>11103.450125724081</v>
      </c>
      <c r="AL61" s="5" t="str">
        <f t="shared" si="11"/>
        <v/>
      </c>
      <c r="AN61" s="5" t="str">
        <f t="shared" si="12"/>
        <v/>
      </c>
      <c r="AP61" s="5" t="str">
        <f t="shared" si="13"/>
        <v/>
      </c>
      <c r="AS61" s="5">
        <f t="shared" si="7"/>
        <v>136963.41766607109</v>
      </c>
      <c r="AT61" s="11">
        <f t="shared" si="8"/>
        <v>1.6270252640473677</v>
      </c>
      <c r="AU61" s="5">
        <f t="shared" si="9"/>
        <v>1627.0252640473677</v>
      </c>
    </row>
    <row r="62" spans="1:47" x14ac:dyDescent="0.3">
      <c r="A62" s="1" t="s">
        <v>129</v>
      </c>
      <c r="B62" s="1" t="s">
        <v>130</v>
      </c>
      <c r="C62" s="1" t="s">
        <v>131</v>
      </c>
      <c r="D62" s="1" t="s">
        <v>61</v>
      </c>
      <c r="E62" s="1" t="s">
        <v>85</v>
      </c>
      <c r="F62" s="1" t="s">
        <v>113</v>
      </c>
      <c r="G62" s="1" t="s">
        <v>64</v>
      </c>
      <c r="H62" s="1" t="s">
        <v>65</v>
      </c>
      <c r="I62" s="2">
        <v>80</v>
      </c>
      <c r="J62" s="2">
        <f t="shared" si="10"/>
        <v>7.9999998211860657E-2</v>
      </c>
      <c r="K62" s="2">
        <f t="shared" si="1"/>
        <v>0</v>
      </c>
      <c r="L62" s="2">
        <f t="shared" si="2"/>
        <v>7.9999998211860657E-2</v>
      </c>
      <c r="AL62" s="5" t="str">
        <f t="shared" si="11"/>
        <v/>
      </c>
      <c r="AN62" s="5" t="str">
        <f t="shared" si="12"/>
        <v/>
      </c>
      <c r="AP62" s="5" t="str">
        <f t="shared" si="13"/>
        <v/>
      </c>
      <c r="AR62" s="2">
        <v>7.9999998211860657E-2</v>
      </c>
      <c r="AS62" s="5">
        <f t="shared" si="7"/>
        <v>0</v>
      </c>
      <c r="AT62" s="11">
        <f t="shared" si="8"/>
        <v>0</v>
      </c>
      <c r="AU62" s="5">
        <f t="shared" si="9"/>
        <v>0</v>
      </c>
    </row>
    <row r="63" spans="1:47" x14ac:dyDescent="0.3">
      <c r="A63" s="1" t="s">
        <v>132</v>
      </c>
      <c r="B63" s="1" t="s">
        <v>99</v>
      </c>
      <c r="C63" s="1" t="s">
        <v>100</v>
      </c>
      <c r="D63" s="1" t="s">
        <v>101</v>
      </c>
      <c r="E63" s="1" t="s">
        <v>85</v>
      </c>
      <c r="F63" s="1" t="s">
        <v>113</v>
      </c>
      <c r="G63" s="1" t="s">
        <v>64</v>
      </c>
      <c r="H63" s="1" t="s">
        <v>65</v>
      </c>
      <c r="I63" s="2">
        <v>132.68</v>
      </c>
      <c r="J63" s="2">
        <f t="shared" si="10"/>
        <v>39.969999551773071</v>
      </c>
      <c r="K63" s="2">
        <f t="shared" si="1"/>
        <v>0</v>
      </c>
      <c r="L63" s="2">
        <f t="shared" si="2"/>
        <v>39.969999551773071</v>
      </c>
      <c r="AL63" s="5" t="str">
        <f t="shared" si="11"/>
        <v/>
      </c>
      <c r="AN63" s="5" t="str">
        <f t="shared" si="12"/>
        <v/>
      </c>
      <c r="AP63" s="5" t="str">
        <f t="shared" si="13"/>
        <v/>
      </c>
      <c r="AR63" s="2">
        <v>39.969999551773071</v>
      </c>
      <c r="AS63" s="5">
        <f t="shared" si="7"/>
        <v>0</v>
      </c>
      <c r="AT63" s="11">
        <f t="shared" si="8"/>
        <v>0</v>
      </c>
      <c r="AU63" s="5">
        <f t="shared" si="9"/>
        <v>0</v>
      </c>
    </row>
    <row r="64" spans="1:47" x14ac:dyDescent="0.3">
      <c r="A64" s="1" t="s">
        <v>132</v>
      </c>
      <c r="B64" s="1" t="s">
        <v>99</v>
      </c>
      <c r="C64" s="1" t="s">
        <v>100</v>
      </c>
      <c r="D64" s="1" t="s">
        <v>101</v>
      </c>
      <c r="E64" s="1" t="s">
        <v>96</v>
      </c>
      <c r="F64" s="1" t="s">
        <v>113</v>
      </c>
      <c r="G64" s="1" t="s">
        <v>64</v>
      </c>
      <c r="H64" s="1" t="s">
        <v>65</v>
      </c>
      <c r="I64" s="2">
        <v>132.68</v>
      </c>
      <c r="J64" s="2">
        <f t="shared" si="10"/>
        <v>38.790000915527337</v>
      </c>
      <c r="K64" s="2">
        <f t="shared" si="1"/>
        <v>0</v>
      </c>
      <c r="L64" s="2">
        <f t="shared" si="2"/>
        <v>38.790000915527337</v>
      </c>
      <c r="AL64" s="5" t="str">
        <f t="shared" si="11"/>
        <v/>
      </c>
      <c r="AN64" s="5" t="str">
        <f t="shared" si="12"/>
        <v/>
      </c>
      <c r="AP64" s="5" t="str">
        <f t="shared" si="13"/>
        <v/>
      </c>
      <c r="AR64" s="2">
        <v>38.790000915527337</v>
      </c>
      <c r="AS64" s="5">
        <f t="shared" si="7"/>
        <v>0</v>
      </c>
      <c r="AT64" s="11">
        <f t="shared" si="8"/>
        <v>0</v>
      </c>
      <c r="AU64" s="5">
        <f t="shared" si="9"/>
        <v>0</v>
      </c>
    </row>
    <row r="65" spans="1:47" x14ac:dyDescent="0.3">
      <c r="A65" s="1" t="s">
        <v>132</v>
      </c>
      <c r="B65" s="1" t="s">
        <v>99</v>
      </c>
      <c r="C65" s="1" t="s">
        <v>100</v>
      </c>
      <c r="D65" s="1" t="s">
        <v>101</v>
      </c>
      <c r="E65" s="1" t="s">
        <v>97</v>
      </c>
      <c r="F65" s="1" t="s">
        <v>113</v>
      </c>
      <c r="G65" s="1" t="s">
        <v>64</v>
      </c>
      <c r="H65" s="1" t="s">
        <v>65</v>
      </c>
      <c r="I65" s="2">
        <v>132.68</v>
      </c>
      <c r="J65" s="2">
        <f t="shared" si="10"/>
        <v>11.21000011265278</v>
      </c>
      <c r="K65" s="2">
        <f t="shared" si="1"/>
        <v>7.9999998211860657E-2</v>
      </c>
      <c r="L65" s="2">
        <f t="shared" si="2"/>
        <v>11.13000011444092</v>
      </c>
      <c r="R65" s="7">
        <v>1.9999999552965161E-2</v>
      </c>
      <c r="S65" s="5">
        <v>37.919999152421951</v>
      </c>
      <c r="T65" s="8">
        <v>5.9999998658895493E-2</v>
      </c>
      <c r="U65" s="5">
        <v>34.139999236911542</v>
      </c>
      <c r="AL65" s="5" t="str">
        <f t="shared" si="11"/>
        <v/>
      </c>
      <c r="AN65" s="5" t="str">
        <f t="shared" si="12"/>
        <v/>
      </c>
      <c r="AP65" s="5" t="str">
        <f t="shared" si="13"/>
        <v/>
      </c>
      <c r="AR65" s="2">
        <v>11.13000011444092</v>
      </c>
      <c r="AS65" s="5">
        <f t="shared" si="7"/>
        <v>72.059998389333487</v>
      </c>
      <c r="AT65" s="11">
        <f t="shared" si="8"/>
        <v>8.5602009576387804E-4</v>
      </c>
      <c r="AU65" s="5">
        <f t="shared" si="9"/>
        <v>0.85602009576387805</v>
      </c>
    </row>
    <row r="66" spans="1:47" x14ac:dyDescent="0.3">
      <c r="A66" s="1" t="s">
        <v>132</v>
      </c>
      <c r="B66" s="1" t="s">
        <v>99</v>
      </c>
      <c r="C66" s="1" t="s">
        <v>100</v>
      </c>
      <c r="D66" s="1" t="s">
        <v>101</v>
      </c>
      <c r="E66" s="1" t="s">
        <v>91</v>
      </c>
      <c r="F66" s="1" t="s">
        <v>113</v>
      </c>
      <c r="G66" s="1" t="s">
        <v>64</v>
      </c>
      <c r="H66" s="1" t="s">
        <v>65</v>
      </c>
      <c r="I66" s="2">
        <v>132.68</v>
      </c>
      <c r="J66" s="2">
        <f t="shared" si="10"/>
        <v>39.499999770894647</v>
      </c>
      <c r="K66" s="2">
        <f t="shared" ref="K66:K129" si="14">SUM(N66,P66,R66,T66,V66,X66,Z66,AB66,AE66,AG66,AI66,AV66,AX66,AZ66,BB66,BD66)</f>
        <v>0</v>
      </c>
      <c r="L66" s="2">
        <f t="shared" ref="L66:L129" si="15">SUM(M66,AD66,AK66,AM66,AO66,AQ66,AR66)</f>
        <v>39.499999770894647</v>
      </c>
      <c r="AL66" s="5" t="str">
        <f t="shared" ref="AL66:AL129" si="16">IF(AK66&gt;0,AK66*$AL$1,"")</f>
        <v/>
      </c>
      <c r="AN66" s="5" t="str">
        <f t="shared" ref="AN66:AN129" si="17">IF(AM66&gt;0,AM66*$AN$1,"")</f>
        <v/>
      </c>
      <c r="AP66" s="5" t="str">
        <f t="shared" ref="AP66:AP129" si="18">IF(AO66&gt;0,AO66*$AP$1,"")</f>
        <v/>
      </c>
      <c r="AR66" s="2">
        <v>39.499999770894647</v>
      </c>
      <c r="AS66" s="5">
        <f t="shared" si="7"/>
        <v>0</v>
      </c>
      <c r="AT66" s="11">
        <f t="shared" si="8"/>
        <v>0</v>
      </c>
      <c r="AU66" s="5">
        <f t="shared" si="9"/>
        <v>0</v>
      </c>
    </row>
    <row r="67" spans="1:47" x14ac:dyDescent="0.3">
      <c r="A67" s="1" t="s">
        <v>133</v>
      </c>
      <c r="B67" s="1" t="s">
        <v>134</v>
      </c>
      <c r="C67" s="1" t="s">
        <v>135</v>
      </c>
      <c r="D67" s="1" t="s">
        <v>61</v>
      </c>
      <c r="E67" s="1" t="s">
        <v>97</v>
      </c>
      <c r="F67" s="1" t="s">
        <v>113</v>
      </c>
      <c r="G67" s="1" t="s">
        <v>64</v>
      </c>
      <c r="H67" s="1" t="s">
        <v>65</v>
      </c>
      <c r="I67" s="2">
        <v>27.32</v>
      </c>
      <c r="J67" s="2">
        <f t="shared" ref="J67:J130" si="19">SUM(K67:L67)</f>
        <v>9.9099999517202377</v>
      </c>
      <c r="K67" s="2">
        <f t="shared" si="14"/>
        <v>7.6799999326467514</v>
      </c>
      <c r="L67" s="2">
        <f t="shared" si="15"/>
        <v>2.2300000190734859</v>
      </c>
      <c r="R67" s="7">
        <v>2.0999999046325679</v>
      </c>
      <c r="S67" s="5">
        <v>3981.5998191833501</v>
      </c>
      <c r="T67" s="8">
        <v>2.910000085830688</v>
      </c>
      <c r="U67" s="5">
        <v>1655.790048837662</v>
      </c>
      <c r="Z67" s="9">
        <v>2.669999942183495</v>
      </c>
      <c r="AA67" s="5">
        <v>550.39198812246332</v>
      </c>
      <c r="AL67" s="5" t="str">
        <f t="shared" si="16"/>
        <v/>
      </c>
      <c r="AN67" s="5" t="str">
        <f t="shared" si="17"/>
        <v/>
      </c>
      <c r="AP67" s="5" t="str">
        <f t="shared" si="18"/>
        <v/>
      </c>
      <c r="AR67" s="2">
        <v>2.2300000190734859</v>
      </c>
      <c r="AS67" s="5">
        <f t="shared" si="7"/>
        <v>6187.781856143476</v>
      </c>
      <c r="AT67" s="11">
        <f t="shared" si="8"/>
        <v>7.3506324388788513E-2</v>
      </c>
      <c r="AU67" s="5">
        <f t="shared" si="9"/>
        <v>73.506324388788514</v>
      </c>
    </row>
    <row r="68" spans="1:47" x14ac:dyDescent="0.3">
      <c r="A68" s="1" t="s">
        <v>136</v>
      </c>
      <c r="B68" s="1" t="s">
        <v>137</v>
      </c>
      <c r="C68" s="1" t="s">
        <v>138</v>
      </c>
      <c r="D68" s="1" t="s">
        <v>118</v>
      </c>
      <c r="E68" s="1" t="s">
        <v>94</v>
      </c>
      <c r="F68" s="1" t="s">
        <v>139</v>
      </c>
      <c r="G68" s="1" t="s">
        <v>64</v>
      </c>
      <c r="H68" s="1" t="s">
        <v>65</v>
      </c>
      <c r="I68" s="2">
        <v>11.88</v>
      </c>
      <c r="J68" s="2">
        <f t="shared" si="19"/>
        <v>4.989999994635582</v>
      </c>
      <c r="K68" s="2">
        <f t="shared" si="14"/>
        <v>3.7699999660253525</v>
      </c>
      <c r="L68" s="2">
        <f t="shared" si="15"/>
        <v>1.220000028610229</v>
      </c>
      <c r="R68" s="7">
        <v>0.10999999940395359</v>
      </c>
      <c r="S68" s="5">
        <v>104.279999434948</v>
      </c>
      <c r="T68" s="8">
        <v>2.620000004768372</v>
      </c>
      <c r="U68" s="5">
        <v>986.50375033915043</v>
      </c>
      <c r="Z68" s="9">
        <v>1.0399999618530269</v>
      </c>
      <c r="AA68" s="5">
        <v>106.7039960861206</v>
      </c>
      <c r="AL68" s="5" t="str">
        <f t="shared" si="16"/>
        <v/>
      </c>
      <c r="AN68" s="5" t="str">
        <f t="shared" si="17"/>
        <v/>
      </c>
      <c r="AP68" s="5" t="str">
        <f t="shared" si="18"/>
        <v/>
      </c>
      <c r="AR68" s="2">
        <v>1.220000028610229</v>
      </c>
      <c r="AS68" s="5">
        <f t="shared" ref="AS68:AS131" si="20">SUM(O68,Q68,S68,U68,W68,Y68,AA68,AC68,AF68,AH68,AJ68,AW68,AY68,BA68,BC68,BE68)</f>
        <v>1197.4877458602191</v>
      </c>
      <c r="AT68" s="11">
        <f t="shared" ref="AT68:AT131" si="21">(AS68/$AS$288)*100</f>
        <v>1.4225278903684645E-2</v>
      </c>
      <c r="AU68" s="5">
        <f t="shared" ref="AU68:AU131" si="22">(AT68/100)*$AU$1</f>
        <v>14.225278903684647</v>
      </c>
    </row>
    <row r="69" spans="1:47" x14ac:dyDescent="0.3">
      <c r="A69" s="1" t="s">
        <v>140</v>
      </c>
      <c r="B69" s="1" t="s">
        <v>137</v>
      </c>
      <c r="C69" s="1" t="s">
        <v>138</v>
      </c>
      <c r="D69" s="1" t="s">
        <v>118</v>
      </c>
      <c r="E69" s="1" t="s">
        <v>94</v>
      </c>
      <c r="F69" s="1" t="s">
        <v>139</v>
      </c>
      <c r="G69" s="1" t="s">
        <v>64</v>
      </c>
      <c r="H69" s="1" t="s">
        <v>65</v>
      </c>
      <c r="I69" s="2">
        <v>2.75</v>
      </c>
      <c r="J69" s="2">
        <f t="shared" si="19"/>
        <v>2.569999927654862</v>
      </c>
      <c r="K69" s="2">
        <f t="shared" si="14"/>
        <v>2.569999927654862</v>
      </c>
      <c r="L69" s="2">
        <f t="shared" si="15"/>
        <v>0</v>
      </c>
      <c r="R69" s="7">
        <v>0.10999999940395359</v>
      </c>
      <c r="S69" s="5">
        <v>104.279999434948</v>
      </c>
      <c r="T69" s="8">
        <v>0.37000000476837158</v>
      </c>
      <c r="U69" s="5">
        <v>105.2650013566017</v>
      </c>
      <c r="Z69" s="9">
        <v>2.0899999234825368</v>
      </c>
      <c r="AA69" s="5">
        <v>214.54799214676021</v>
      </c>
      <c r="AL69" s="5" t="str">
        <f t="shared" si="16"/>
        <v/>
      </c>
      <c r="AN69" s="5" t="str">
        <f t="shared" si="17"/>
        <v/>
      </c>
      <c r="AP69" s="5" t="str">
        <f t="shared" si="18"/>
        <v/>
      </c>
      <c r="AS69" s="5">
        <f t="shared" si="20"/>
        <v>424.09299293830986</v>
      </c>
      <c r="AT69" s="11">
        <f t="shared" si="21"/>
        <v>5.0379146897341406E-3</v>
      </c>
      <c r="AU69" s="5">
        <f t="shared" si="22"/>
        <v>5.0379146897341407</v>
      </c>
    </row>
    <row r="70" spans="1:47" x14ac:dyDescent="0.3">
      <c r="A70" s="1" t="s">
        <v>141</v>
      </c>
      <c r="B70" s="1" t="s">
        <v>142</v>
      </c>
      <c r="C70" s="1" t="s">
        <v>60</v>
      </c>
      <c r="D70" s="1" t="s">
        <v>61</v>
      </c>
      <c r="E70" s="1" t="s">
        <v>94</v>
      </c>
      <c r="F70" s="1" t="s">
        <v>139</v>
      </c>
      <c r="G70" s="1" t="s">
        <v>64</v>
      </c>
      <c r="H70" s="1" t="s">
        <v>65</v>
      </c>
      <c r="I70" s="2">
        <v>65.36</v>
      </c>
      <c r="J70" s="2">
        <f t="shared" si="19"/>
        <v>12.559999730437994</v>
      </c>
      <c r="K70" s="2">
        <f t="shared" si="14"/>
        <v>12.429999731481075</v>
      </c>
      <c r="L70" s="2">
        <f t="shared" si="15"/>
        <v>0.12999999895691869</v>
      </c>
      <c r="P70" s="6">
        <v>0.48999998718500137</v>
      </c>
      <c r="Q70" s="5">
        <v>1050.13997276593</v>
      </c>
      <c r="R70" s="7">
        <v>3.279999971389771</v>
      </c>
      <c r="S70" s="5">
        <v>4353.6899728775024</v>
      </c>
      <c r="T70" s="8">
        <v>8.6599997729063034</v>
      </c>
      <c r="U70" s="5">
        <v>4275.3236365541816</v>
      </c>
      <c r="AL70" s="5" t="str">
        <f t="shared" si="16"/>
        <v/>
      </c>
      <c r="AN70" s="5" t="str">
        <f t="shared" si="17"/>
        <v/>
      </c>
      <c r="AP70" s="5" t="str">
        <f t="shared" si="18"/>
        <v/>
      </c>
      <c r="AR70" s="2">
        <v>0.12999999895691869</v>
      </c>
      <c r="AS70" s="5">
        <f t="shared" si="20"/>
        <v>9679.153582197614</v>
      </c>
      <c r="AT70" s="11">
        <f t="shared" si="21"/>
        <v>0.11498126785376855</v>
      </c>
      <c r="AU70" s="5">
        <f t="shared" si="22"/>
        <v>114.98126785376856</v>
      </c>
    </row>
    <row r="71" spans="1:47" x14ac:dyDescent="0.3">
      <c r="A71" s="1" t="s">
        <v>141</v>
      </c>
      <c r="B71" s="1" t="s">
        <v>142</v>
      </c>
      <c r="C71" s="1" t="s">
        <v>60</v>
      </c>
      <c r="D71" s="1" t="s">
        <v>61</v>
      </c>
      <c r="E71" s="1" t="s">
        <v>95</v>
      </c>
      <c r="F71" s="1" t="s">
        <v>139</v>
      </c>
      <c r="G71" s="1" t="s">
        <v>64</v>
      </c>
      <c r="H71" s="1" t="s">
        <v>65</v>
      </c>
      <c r="I71" s="2">
        <v>65.36</v>
      </c>
      <c r="J71" s="2">
        <f t="shared" si="19"/>
        <v>7.5399999618530273</v>
      </c>
      <c r="K71" s="2">
        <f t="shared" si="14"/>
        <v>7.5399999618530273</v>
      </c>
      <c r="L71" s="2">
        <f t="shared" si="15"/>
        <v>0</v>
      </c>
      <c r="R71" s="7">
        <v>3.970000028610229</v>
      </c>
      <c r="S71" s="5">
        <v>6586.2300474643707</v>
      </c>
      <c r="T71" s="8">
        <v>3.5699999332427979</v>
      </c>
      <c r="U71" s="5">
        <v>1777.413716763258</v>
      </c>
      <c r="AL71" s="5" t="str">
        <f t="shared" si="16"/>
        <v/>
      </c>
      <c r="AN71" s="5" t="str">
        <f t="shared" si="17"/>
        <v/>
      </c>
      <c r="AP71" s="5" t="str">
        <f t="shared" si="18"/>
        <v/>
      </c>
      <c r="AS71" s="5">
        <f t="shared" si="20"/>
        <v>8363.6437642276287</v>
      </c>
      <c r="AT71" s="11">
        <f t="shared" si="21"/>
        <v>9.9353973022692388E-2</v>
      </c>
      <c r="AU71" s="5">
        <f t="shared" si="22"/>
        <v>99.353973022692401</v>
      </c>
    </row>
    <row r="72" spans="1:47" x14ac:dyDescent="0.3">
      <c r="A72" s="1" t="s">
        <v>143</v>
      </c>
      <c r="B72" s="1" t="s">
        <v>144</v>
      </c>
      <c r="C72" s="1" t="s">
        <v>145</v>
      </c>
      <c r="D72" s="1" t="s">
        <v>118</v>
      </c>
      <c r="E72" s="1" t="s">
        <v>62</v>
      </c>
      <c r="F72" s="1" t="s">
        <v>139</v>
      </c>
      <c r="G72" s="1" t="s">
        <v>64</v>
      </c>
      <c r="H72" s="1" t="s">
        <v>65</v>
      </c>
      <c r="I72" s="2">
        <v>74.28</v>
      </c>
      <c r="J72" s="2">
        <f t="shared" si="19"/>
        <v>33.62999901920557</v>
      </c>
      <c r="K72" s="2">
        <f t="shared" si="14"/>
        <v>33.249999023973942</v>
      </c>
      <c r="L72" s="2">
        <f t="shared" si="15"/>
        <v>0.37999999523162842</v>
      </c>
      <c r="N72" s="4">
        <v>3.1799999177455902</v>
      </c>
      <c r="O72" s="5">
        <v>14665.454616755251</v>
      </c>
      <c r="P72" s="6">
        <v>29.239999085664749</v>
      </c>
      <c r="Q72" s="5">
        <v>103337.8117686249</v>
      </c>
      <c r="R72" s="7">
        <v>0.82000002078711987</v>
      </c>
      <c r="S72" s="5">
        <v>1360.3800344858321</v>
      </c>
      <c r="Z72" s="9">
        <v>9.9999997764825821E-3</v>
      </c>
      <c r="AA72" s="5">
        <v>1.9949999554082749</v>
      </c>
      <c r="AL72" s="5" t="str">
        <f t="shared" si="16"/>
        <v/>
      </c>
      <c r="AN72" s="5" t="str">
        <f t="shared" si="17"/>
        <v/>
      </c>
      <c r="AP72" s="5" t="str">
        <f t="shared" si="18"/>
        <v/>
      </c>
      <c r="AR72" s="2">
        <v>0.37999999523162842</v>
      </c>
      <c r="AS72" s="5">
        <f t="shared" si="20"/>
        <v>119365.64141982139</v>
      </c>
      <c r="AT72" s="11">
        <f t="shared" si="21"/>
        <v>1.4179765484734885</v>
      </c>
      <c r="AU72" s="5">
        <f t="shared" si="22"/>
        <v>1417.9765484734885</v>
      </c>
    </row>
    <row r="73" spans="1:47" x14ac:dyDescent="0.3">
      <c r="A73" s="1" t="s">
        <v>143</v>
      </c>
      <c r="B73" s="1" t="s">
        <v>144</v>
      </c>
      <c r="C73" s="1" t="s">
        <v>145</v>
      </c>
      <c r="D73" s="1" t="s">
        <v>118</v>
      </c>
      <c r="E73" s="1" t="s">
        <v>66</v>
      </c>
      <c r="F73" s="1" t="s">
        <v>139</v>
      </c>
      <c r="G73" s="1" t="s">
        <v>64</v>
      </c>
      <c r="H73" s="1" t="s">
        <v>65</v>
      </c>
      <c r="I73" s="2">
        <v>74.28</v>
      </c>
      <c r="J73" s="2">
        <f t="shared" si="19"/>
        <v>37.440000325441353</v>
      </c>
      <c r="K73" s="2">
        <f t="shared" si="14"/>
        <v>37.16000032424926</v>
      </c>
      <c r="L73" s="2">
        <f t="shared" si="15"/>
        <v>0.2800000011920929</v>
      </c>
      <c r="N73" s="4">
        <v>6.5299999713897714</v>
      </c>
      <c r="O73" s="5">
        <v>29225.069886445999</v>
      </c>
      <c r="P73" s="6">
        <v>19.730000495910641</v>
      </c>
      <c r="Q73" s="5">
        <v>63326.472848534577</v>
      </c>
      <c r="R73" s="7">
        <v>10.899999856948851</v>
      </c>
      <c r="S73" s="5">
        <v>16336.40978980064</v>
      </c>
      <c r="AL73" s="5" t="str">
        <f t="shared" si="16"/>
        <v/>
      </c>
      <c r="AN73" s="5" t="str">
        <f t="shared" si="17"/>
        <v/>
      </c>
      <c r="AP73" s="5" t="str">
        <f t="shared" si="18"/>
        <v/>
      </c>
      <c r="AR73" s="2">
        <v>0.2800000011920929</v>
      </c>
      <c r="AS73" s="5">
        <f t="shared" si="20"/>
        <v>108887.95252478123</v>
      </c>
      <c r="AT73" s="11">
        <f t="shared" si="21"/>
        <v>1.293509264934886</v>
      </c>
      <c r="AU73" s="5">
        <f t="shared" si="22"/>
        <v>1293.509264934886</v>
      </c>
    </row>
    <row r="74" spans="1:47" x14ac:dyDescent="0.3">
      <c r="A74" s="1" t="s">
        <v>143</v>
      </c>
      <c r="B74" s="1" t="s">
        <v>144</v>
      </c>
      <c r="C74" s="1" t="s">
        <v>145</v>
      </c>
      <c r="D74" s="1" t="s">
        <v>118</v>
      </c>
      <c r="E74" s="1" t="s">
        <v>85</v>
      </c>
      <c r="F74" s="1" t="s">
        <v>139</v>
      </c>
      <c r="G74" s="1" t="s">
        <v>64</v>
      </c>
      <c r="H74" s="1" t="s">
        <v>65</v>
      </c>
      <c r="I74" s="2">
        <v>74.28</v>
      </c>
      <c r="J74" s="2">
        <f t="shared" si="19"/>
        <v>7.9999998211860657E-2</v>
      </c>
      <c r="K74" s="2">
        <f t="shared" si="14"/>
        <v>7.9999998211860657E-2</v>
      </c>
      <c r="L74" s="2">
        <f t="shared" si="15"/>
        <v>0</v>
      </c>
      <c r="P74" s="6">
        <v>2.999999932944775E-2</v>
      </c>
      <c r="Q74" s="5">
        <v>90.877497968729585</v>
      </c>
      <c r="R74" s="7">
        <v>4.999999888241291E-2</v>
      </c>
      <c r="S74" s="5">
        <v>73.469998357817531</v>
      </c>
      <c r="AL74" s="5" t="str">
        <f t="shared" si="16"/>
        <v/>
      </c>
      <c r="AN74" s="5" t="str">
        <f t="shared" si="17"/>
        <v/>
      </c>
      <c r="AP74" s="5" t="str">
        <f t="shared" si="18"/>
        <v/>
      </c>
      <c r="AS74" s="5">
        <f t="shared" si="20"/>
        <v>164.34749632654712</v>
      </c>
      <c r="AT74" s="11">
        <f t="shared" si="21"/>
        <v>1.9523280972599769E-3</v>
      </c>
      <c r="AU74" s="5">
        <f t="shared" si="22"/>
        <v>1.952328097259977</v>
      </c>
    </row>
    <row r="75" spans="1:47" x14ac:dyDescent="0.3">
      <c r="A75" s="1" t="s">
        <v>146</v>
      </c>
      <c r="B75" s="1" t="s">
        <v>147</v>
      </c>
      <c r="C75" s="1" t="s">
        <v>148</v>
      </c>
      <c r="D75" s="1" t="s">
        <v>118</v>
      </c>
      <c r="E75" s="1" t="s">
        <v>62</v>
      </c>
      <c r="F75" s="1" t="s">
        <v>139</v>
      </c>
      <c r="G75" s="1" t="s">
        <v>64</v>
      </c>
      <c r="H75" s="1" t="s">
        <v>65</v>
      </c>
      <c r="I75" s="2">
        <v>5.72</v>
      </c>
      <c r="J75" s="2">
        <f t="shared" si="19"/>
        <v>4.2199999634176502</v>
      </c>
      <c r="K75" s="2">
        <f t="shared" si="14"/>
        <v>1.489999989047647</v>
      </c>
      <c r="L75" s="2">
        <f t="shared" si="15"/>
        <v>2.7299999743700032</v>
      </c>
      <c r="Z75" s="9">
        <v>1.489999989047647</v>
      </c>
      <c r="AA75" s="5">
        <v>319.39949750583622</v>
      </c>
      <c r="AL75" s="5" t="str">
        <f t="shared" si="16"/>
        <v/>
      </c>
      <c r="AN75" s="5" t="str">
        <f t="shared" si="17"/>
        <v/>
      </c>
      <c r="AP75" s="5" t="str">
        <f t="shared" si="18"/>
        <v/>
      </c>
      <c r="AR75" s="2">
        <v>2.7299999743700032</v>
      </c>
      <c r="AS75" s="5">
        <f t="shared" si="20"/>
        <v>319.39949750583622</v>
      </c>
      <c r="AT75" s="11">
        <f t="shared" si="21"/>
        <v>3.7942325083697433E-3</v>
      </c>
      <c r="AU75" s="5">
        <f t="shared" si="22"/>
        <v>3.7942325083697432</v>
      </c>
    </row>
    <row r="76" spans="1:47" x14ac:dyDescent="0.3">
      <c r="A76" s="1" t="s">
        <v>146</v>
      </c>
      <c r="B76" s="1" t="s">
        <v>147</v>
      </c>
      <c r="C76" s="1" t="s">
        <v>148</v>
      </c>
      <c r="D76" s="1" t="s">
        <v>118</v>
      </c>
      <c r="E76" s="1" t="s">
        <v>66</v>
      </c>
      <c r="F76" s="1" t="s">
        <v>139</v>
      </c>
      <c r="G76" s="1" t="s">
        <v>64</v>
      </c>
      <c r="H76" s="1" t="s">
        <v>65</v>
      </c>
      <c r="I76" s="2">
        <v>5.72</v>
      </c>
      <c r="J76" s="2">
        <f t="shared" si="19"/>
        <v>0.92000001668930054</v>
      </c>
      <c r="K76" s="2">
        <f t="shared" si="14"/>
        <v>0</v>
      </c>
      <c r="L76" s="2">
        <f t="shared" si="15"/>
        <v>0.92000001668930054</v>
      </c>
      <c r="AL76" s="5" t="str">
        <f t="shared" si="16"/>
        <v/>
      </c>
      <c r="AN76" s="5" t="str">
        <f t="shared" si="17"/>
        <v/>
      </c>
      <c r="AP76" s="5" t="str">
        <f t="shared" si="18"/>
        <v/>
      </c>
      <c r="AR76" s="2">
        <v>0.92000001668930054</v>
      </c>
      <c r="AS76" s="5">
        <f t="shared" si="20"/>
        <v>0</v>
      </c>
      <c r="AT76" s="11">
        <f t="shared" si="21"/>
        <v>0</v>
      </c>
      <c r="AU76" s="5">
        <f t="shared" si="22"/>
        <v>0</v>
      </c>
    </row>
    <row r="77" spans="1:47" x14ac:dyDescent="0.3">
      <c r="A77" s="1" t="s">
        <v>149</v>
      </c>
      <c r="B77" s="1" t="s">
        <v>150</v>
      </c>
      <c r="C77" s="1" t="s">
        <v>151</v>
      </c>
      <c r="D77" s="1" t="s">
        <v>61</v>
      </c>
      <c r="E77" s="1" t="s">
        <v>62</v>
      </c>
      <c r="F77" s="1" t="s">
        <v>139</v>
      </c>
      <c r="G77" s="1" t="s">
        <v>64</v>
      </c>
      <c r="H77" s="1" t="s">
        <v>65</v>
      </c>
      <c r="I77" s="2">
        <v>80</v>
      </c>
      <c r="J77" s="2">
        <f t="shared" si="19"/>
        <v>5.9999998658895493E-2</v>
      </c>
      <c r="K77" s="2">
        <f t="shared" si="14"/>
        <v>5.9999998658895493E-2</v>
      </c>
      <c r="L77" s="2">
        <f t="shared" si="15"/>
        <v>0</v>
      </c>
      <c r="N77" s="4">
        <v>1.9999999552965161E-2</v>
      </c>
      <c r="O77" s="5">
        <v>92.609997930005193</v>
      </c>
      <c r="P77" s="6">
        <v>3.9999999105930328E-2</v>
      </c>
      <c r="Q77" s="5">
        <v>141.36499684024599</v>
      </c>
      <c r="AL77" s="5" t="str">
        <f t="shared" si="16"/>
        <v/>
      </c>
      <c r="AN77" s="5" t="str">
        <f t="shared" si="17"/>
        <v/>
      </c>
      <c r="AP77" s="5" t="str">
        <f t="shared" si="18"/>
        <v/>
      </c>
      <c r="AS77" s="5">
        <f t="shared" si="20"/>
        <v>233.97499477025119</v>
      </c>
      <c r="AT77" s="11">
        <f t="shared" si="21"/>
        <v>2.7794518721392359E-3</v>
      </c>
      <c r="AU77" s="5">
        <f t="shared" si="22"/>
        <v>2.7794518721392358</v>
      </c>
    </row>
    <row r="78" spans="1:47" x14ac:dyDescent="0.3">
      <c r="A78" s="1" t="s">
        <v>149</v>
      </c>
      <c r="B78" s="1" t="s">
        <v>150</v>
      </c>
      <c r="C78" s="1" t="s">
        <v>151</v>
      </c>
      <c r="D78" s="1" t="s">
        <v>61</v>
      </c>
      <c r="E78" s="1" t="s">
        <v>66</v>
      </c>
      <c r="F78" s="1" t="s">
        <v>139</v>
      </c>
      <c r="G78" s="1" t="s">
        <v>64</v>
      </c>
      <c r="H78" s="1" t="s">
        <v>65</v>
      </c>
      <c r="I78" s="2">
        <v>80</v>
      </c>
      <c r="J78" s="2">
        <f t="shared" si="19"/>
        <v>4.999999888241291E-2</v>
      </c>
      <c r="K78" s="2">
        <f t="shared" si="14"/>
        <v>4.999999888241291E-2</v>
      </c>
      <c r="L78" s="2">
        <f t="shared" si="15"/>
        <v>0</v>
      </c>
      <c r="N78" s="4">
        <v>1.9999999552965161E-2</v>
      </c>
      <c r="O78" s="5">
        <v>79.379998225718737</v>
      </c>
      <c r="P78" s="6">
        <v>2.999999932944775E-2</v>
      </c>
      <c r="Q78" s="5">
        <v>90.877497968729585</v>
      </c>
      <c r="AL78" s="5" t="str">
        <f t="shared" si="16"/>
        <v/>
      </c>
      <c r="AN78" s="5" t="str">
        <f t="shared" si="17"/>
        <v/>
      </c>
      <c r="AP78" s="5" t="str">
        <f t="shared" si="18"/>
        <v/>
      </c>
      <c r="AS78" s="5">
        <f t="shared" si="20"/>
        <v>170.25749619444832</v>
      </c>
      <c r="AT78" s="11">
        <f t="shared" si="21"/>
        <v>2.0225345747227098E-3</v>
      </c>
      <c r="AU78" s="5">
        <f t="shared" si="22"/>
        <v>2.0225345747227101</v>
      </c>
    </row>
    <row r="79" spans="1:47" x14ac:dyDescent="0.3">
      <c r="A79" s="1" t="s">
        <v>149</v>
      </c>
      <c r="B79" s="1" t="s">
        <v>150</v>
      </c>
      <c r="C79" s="1" t="s">
        <v>151</v>
      </c>
      <c r="D79" s="1" t="s">
        <v>61</v>
      </c>
      <c r="E79" s="1" t="s">
        <v>92</v>
      </c>
      <c r="F79" s="1" t="s">
        <v>139</v>
      </c>
      <c r="G79" s="1" t="s">
        <v>64</v>
      </c>
      <c r="H79" s="1" t="s">
        <v>65</v>
      </c>
      <c r="I79" s="2">
        <v>80</v>
      </c>
      <c r="J79" s="2">
        <f t="shared" si="19"/>
        <v>26.610000550746914</v>
      </c>
      <c r="K79" s="2">
        <f t="shared" si="14"/>
        <v>26.610000550746914</v>
      </c>
      <c r="L79" s="2">
        <f t="shared" si="15"/>
        <v>0</v>
      </c>
      <c r="N79" s="4">
        <v>3.2800000905990601</v>
      </c>
      <c r="O79" s="5">
        <v>14056.875394284731</v>
      </c>
      <c r="P79" s="6">
        <v>8.2400000095367432</v>
      </c>
      <c r="Q79" s="5">
        <v>27308.688827037811</v>
      </c>
      <c r="R79" s="7">
        <v>3.950000107288361</v>
      </c>
      <c r="S79" s="5">
        <v>6481.9501751661301</v>
      </c>
      <c r="T79" s="8">
        <v>11.14000034332275</v>
      </c>
      <c r="U79" s="5">
        <v>5546.3276709318161</v>
      </c>
      <c r="AL79" s="5" t="str">
        <f t="shared" si="16"/>
        <v/>
      </c>
      <c r="AN79" s="5" t="str">
        <f t="shared" si="17"/>
        <v/>
      </c>
      <c r="AP79" s="5" t="str">
        <f t="shared" si="18"/>
        <v/>
      </c>
      <c r="AS79" s="5">
        <f t="shared" si="20"/>
        <v>53393.84206742049</v>
      </c>
      <c r="AT79" s="11">
        <f t="shared" si="21"/>
        <v>0.63427980601398704</v>
      </c>
      <c r="AU79" s="5">
        <f t="shared" si="22"/>
        <v>634.27980601398713</v>
      </c>
    </row>
    <row r="80" spans="1:47" x14ac:dyDescent="0.3">
      <c r="A80" s="1" t="s">
        <v>149</v>
      </c>
      <c r="B80" s="1" t="s">
        <v>150</v>
      </c>
      <c r="C80" s="1" t="s">
        <v>151</v>
      </c>
      <c r="D80" s="1" t="s">
        <v>61</v>
      </c>
      <c r="E80" s="1" t="s">
        <v>67</v>
      </c>
      <c r="F80" s="1" t="s">
        <v>139</v>
      </c>
      <c r="G80" s="1" t="s">
        <v>64</v>
      </c>
      <c r="H80" s="1" t="s">
        <v>65</v>
      </c>
      <c r="I80" s="2">
        <v>80</v>
      </c>
      <c r="J80" s="2">
        <f t="shared" si="19"/>
        <v>37.169999986886978</v>
      </c>
      <c r="K80" s="2">
        <f t="shared" si="14"/>
        <v>37.169999986886978</v>
      </c>
      <c r="L80" s="2">
        <f t="shared" si="15"/>
        <v>0</v>
      </c>
      <c r="N80" s="4">
        <v>21.44999948143959</v>
      </c>
      <c r="O80" s="5">
        <v>98927.322583034635</v>
      </c>
      <c r="P80" s="6">
        <v>14.02000045776367</v>
      </c>
      <c r="Q80" s="5">
        <v>49548.434117794037</v>
      </c>
      <c r="R80" s="7">
        <v>1.700000047683716</v>
      </c>
      <c r="S80" s="5">
        <v>2820.300079107285</v>
      </c>
      <c r="AL80" s="5" t="str">
        <f t="shared" si="16"/>
        <v/>
      </c>
      <c r="AN80" s="5" t="str">
        <f t="shared" si="17"/>
        <v/>
      </c>
      <c r="AP80" s="5" t="str">
        <f t="shared" si="18"/>
        <v/>
      </c>
      <c r="AS80" s="5">
        <f t="shared" si="20"/>
        <v>151296.05677993596</v>
      </c>
      <c r="AT80" s="11">
        <f t="shared" si="21"/>
        <v>1.7972865377225526</v>
      </c>
      <c r="AU80" s="5">
        <f t="shared" si="22"/>
        <v>1797.2865377225526</v>
      </c>
    </row>
    <row r="81" spans="1:47" x14ac:dyDescent="0.3">
      <c r="A81" s="1" t="s">
        <v>152</v>
      </c>
      <c r="B81" s="1" t="s">
        <v>134</v>
      </c>
      <c r="C81" s="1" t="s">
        <v>135</v>
      </c>
      <c r="D81" s="1" t="s">
        <v>61</v>
      </c>
      <c r="E81" s="1" t="s">
        <v>85</v>
      </c>
      <c r="F81" s="1" t="s">
        <v>139</v>
      </c>
      <c r="G81" s="1" t="s">
        <v>64</v>
      </c>
      <c r="H81" s="1" t="s">
        <v>65</v>
      </c>
      <c r="I81" s="2">
        <v>160</v>
      </c>
      <c r="J81" s="2">
        <f t="shared" si="19"/>
        <v>23.270000485703346</v>
      </c>
      <c r="K81" s="2">
        <f t="shared" si="14"/>
        <v>23.270000485703346</v>
      </c>
      <c r="L81" s="2">
        <f t="shared" si="15"/>
        <v>0</v>
      </c>
      <c r="P81" s="6">
        <v>7.940000057220459</v>
      </c>
      <c r="Q81" s="5">
        <v>24052.245173335079</v>
      </c>
      <c r="R81" s="7">
        <v>14.130000380799171</v>
      </c>
      <c r="S81" s="5">
        <v>20099.970541337501</v>
      </c>
      <c r="T81" s="8">
        <v>1.200000047683716</v>
      </c>
      <c r="U81" s="5">
        <v>512.10002034902573</v>
      </c>
      <c r="AL81" s="5" t="str">
        <f t="shared" si="16"/>
        <v/>
      </c>
      <c r="AN81" s="5" t="str">
        <f t="shared" si="17"/>
        <v/>
      </c>
      <c r="AP81" s="5" t="str">
        <f t="shared" si="18"/>
        <v/>
      </c>
      <c r="AS81" s="5">
        <f t="shared" si="20"/>
        <v>44664.315735021606</v>
      </c>
      <c r="AT81" s="11">
        <f t="shared" si="21"/>
        <v>0.53057941558850641</v>
      </c>
      <c r="AU81" s="5">
        <f t="shared" si="22"/>
        <v>530.57941558850644</v>
      </c>
    </row>
    <row r="82" spans="1:47" x14ac:dyDescent="0.3">
      <c r="A82" s="1" t="s">
        <v>152</v>
      </c>
      <c r="B82" s="1" t="s">
        <v>134</v>
      </c>
      <c r="C82" s="1" t="s">
        <v>135</v>
      </c>
      <c r="D82" s="1" t="s">
        <v>61</v>
      </c>
      <c r="E82" s="1" t="s">
        <v>91</v>
      </c>
      <c r="F82" s="1" t="s">
        <v>139</v>
      </c>
      <c r="G82" s="1" t="s">
        <v>64</v>
      </c>
      <c r="H82" s="1" t="s">
        <v>65</v>
      </c>
      <c r="I82" s="2">
        <v>160</v>
      </c>
      <c r="J82" s="2">
        <f t="shared" si="19"/>
        <v>1.9700000584125514</v>
      </c>
      <c r="K82" s="2">
        <f t="shared" si="14"/>
        <v>1.9700000584125514</v>
      </c>
      <c r="L82" s="2">
        <f t="shared" si="15"/>
        <v>0</v>
      </c>
      <c r="R82" s="7">
        <v>0.15000000596046451</v>
      </c>
      <c r="S82" s="5">
        <v>213.30000847578049</v>
      </c>
      <c r="T82" s="8">
        <v>1.820000052452087</v>
      </c>
      <c r="U82" s="5">
        <v>776.6850223839283</v>
      </c>
      <c r="AL82" s="5" t="str">
        <f t="shared" si="16"/>
        <v/>
      </c>
      <c r="AN82" s="5" t="str">
        <f t="shared" si="17"/>
        <v/>
      </c>
      <c r="AP82" s="5" t="str">
        <f t="shared" si="18"/>
        <v/>
      </c>
      <c r="AS82" s="5">
        <f t="shared" si="20"/>
        <v>989.98503085970879</v>
      </c>
      <c r="AT82" s="11">
        <f t="shared" si="21"/>
        <v>1.1760298360578025E-2</v>
      </c>
      <c r="AU82" s="5">
        <f t="shared" si="22"/>
        <v>11.760298360578025</v>
      </c>
    </row>
    <row r="83" spans="1:47" x14ac:dyDescent="0.3">
      <c r="A83" s="1" t="s">
        <v>153</v>
      </c>
      <c r="B83" s="1" t="s">
        <v>134</v>
      </c>
      <c r="C83" s="1" t="s">
        <v>135</v>
      </c>
      <c r="D83" s="1" t="s">
        <v>61</v>
      </c>
      <c r="E83" s="1" t="s">
        <v>93</v>
      </c>
      <c r="F83" s="1" t="s">
        <v>139</v>
      </c>
      <c r="G83" s="1" t="s">
        <v>64</v>
      </c>
      <c r="H83" s="1" t="s">
        <v>65</v>
      </c>
      <c r="I83" s="2">
        <v>70.239999999999995</v>
      </c>
      <c r="J83" s="2">
        <f t="shared" si="19"/>
        <v>38.309999624267213</v>
      </c>
      <c r="K83" s="2">
        <f t="shared" si="14"/>
        <v>38.309999624267213</v>
      </c>
      <c r="L83" s="2">
        <f t="shared" si="15"/>
        <v>0</v>
      </c>
      <c r="P83" s="6">
        <v>12.91999977827072</v>
      </c>
      <c r="Q83" s="5">
        <v>45055.044207353138</v>
      </c>
      <c r="R83" s="7">
        <v>25.169999847188588</v>
      </c>
      <c r="S83" s="5">
        <v>41757.029746485867</v>
      </c>
      <c r="T83" s="8">
        <v>0.2199999988079071</v>
      </c>
      <c r="U83" s="5">
        <v>109.53249940648671</v>
      </c>
      <c r="AL83" s="5" t="str">
        <f t="shared" si="16"/>
        <v/>
      </c>
      <c r="AN83" s="5" t="str">
        <f t="shared" si="17"/>
        <v/>
      </c>
      <c r="AP83" s="5" t="str">
        <f t="shared" si="18"/>
        <v/>
      </c>
      <c r="AS83" s="5">
        <f t="shared" si="20"/>
        <v>86921.606453245491</v>
      </c>
      <c r="AT83" s="11">
        <f t="shared" si="21"/>
        <v>1.0325651338214739</v>
      </c>
      <c r="AU83" s="5">
        <f t="shared" si="22"/>
        <v>1032.5651338214739</v>
      </c>
    </row>
    <row r="84" spans="1:47" x14ac:dyDescent="0.3">
      <c r="A84" s="1" t="s">
        <v>153</v>
      </c>
      <c r="B84" s="1" t="s">
        <v>134</v>
      </c>
      <c r="C84" s="1" t="s">
        <v>135</v>
      </c>
      <c r="D84" s="1" t="s">
        <v>61</v>
      </c>
      <c r="E84" s="1" t="s">
        <v>94</v>
      </c>
      <c r="F84" s="1" t="s">
        <v>139</v>
      </c>
      <c r="G84" s="1" t="s">
        <v>64</v>
      </c>
      <c r="H84" s="1" t="s">
        <v>65</v>
      </c>
      <c r="I84" s="2">
        <v>70.239999999999995</v>
      </c>
      <c r="J84" s="2">
        <f t="shared" si="19"/>
        <v>7.9999998211860657E-2</v>
      </c>
      <c r="K84" s="2">
        <f t="shared" si="14"/>
        <v>7.9999998211860657E-2</v>
      </c>
      <c r="L84" s="2">
        <f t="shared" si="15"/>
        <v>0</v>
      </c>
      <c r="P84" s="6">
        <v>1.9999999552965161E-2</v>
      </c>
      <c r="Q84" s="5">
        <v>55.53624875866808</v>
      </c>
      <c r="R84" s="7">
        <v>3.9999999105930328E-2</v>
      </c>
      <c r="S84" s="5">
        <v>66.359998516738415</v>
      </c>
      <c r="T84" s="8">
        <v>1.9999999552965161E-2</v>
      </c>
      <c r="U84" s="5">
        <v>9.9574997774325311</v>
      </c>
      <c r="AL84" s="5" t="str">
        <f t="shared" si="16"/>
        <v/>
      </c>
      <c r="AN84" s="5" t="str">
        <f t="shared" si="17"/>
        <v/>
      </c>
      <c r="AP84" s="5" t="str">
        <f t="shared" si="18"/>
        <v/>
      </c>
      <c r="AS84" s="5">
        <f t="shared" si="20"/>
        <v>131.85374705283903</v>
      </c>
      <c r="AT84" s="11">
        <f t="shared" si="21"/>
        <v>1.5663261129867671E-3</v>
      </c>
      <c r="AU84" s="5">
        <f t="shared" si="22"/>
        <v>1.5663261129867669</v>
      </c>
    </row>
    <row r="85" spans="1:47" x14ac:dyDescent="0.3">
      <c r="A85" s="1" t="s">
        <v>153</v>
      </c>
      <c r="B85" s="1" t="s">
        <v>134</v>
      </c>
      <c r="C85" s="1" t="s">
        <v>135</v>
      </c>
      <c r="D85" s="1" t="s">
        <v>61</v>
      </c>
      <c r="E85" s="1" t="s">
        <v>95</v>
      </c>
      <c r="F85" s="1" t="s">
        <v>139</v>
      </c>
      <c r="G85" s="1" t="s">
        <v>64</v>
      </c>
      <c r="H85" s="1" t="s">
        <v>65</v>
      </c>
      <c r="I85" s="2">
        <v>70.239999999999995</v>
      </c>
      <c r="J85" s="2">
        <f t="shared" si="19"/>
        <v>5.9999998658895493E-2</v>
      </c>
      <c r="K85" s="2">
        <f t="shared" si="14"/>
        <v>5.9999998658895493E-2</v>
      </c>
      <c r="L85" s="2">
        <f t="shared" si="15"/>
        <v>0</v>
      </c>
      <c r="R85" s="7">
        <v>5.9999998658895493E-2</v>
      </c>
      <c r="S85" s="5">
        <v>99.539997775107622</v>
      </c>
      <c r="AL85" s="5" t="str">
        <f t="shared" si="16"/>
        <v/>
      </c>
      <c r="AN85" s="5" t="str">
        <f t="shared" si="17"/>
        <v/>
      </c>
      <c r="AP85" s="5" t="str">
        <f t="shared" si="18"/>
        <v/>
      </c>
      <c r="AS85" s="5">
        <f t="shared" si="20"/>
        <v>99.539997775107622</v>
      </c>
      <c r="AT85" s="11">
        <f t="shared" si="21"/>
        <v>1.1824623970626759E-3</v>
      </c>
      <c r="AU85" s="5">
        <f t="shared" si="22"/>
        <v>1.182462397062676</v>
      </c>
    </row>
    <row r="86" spans="1:47" x14ac:dyDescent="0.3">
      <c r="A86" s="1" t="s">
        <v>153</v>
      </c>
      <c r="B86" s="1" t="s">
        <v>134</v>
      </c>
      <c r="C86" s="1" t="s">
        <v>135</v>
      </c>
      <c r="D86" s="1" t="s">
        <v>61</v>
      </c>
      <c r="E86" s="1" t="s">
        <v>72</v>
      </c>
      <c r="F86" s="1" t="s">
        <v>139</v>
      </c>
      <c r="G86" s="1" t="s">
        <v>64</v>
      </c>
      <c r="H86" s="1" t="s">
        <v>65</v>
      </c>
      <c r="I86" s="2">
        <v>70.239999999999995</v>
      </c>
      <c r="J86" s="2">
        <f t="shared" si="19"/>
        <v>26.840000033378601</v>
      </c>
      <c r="K86" s="2">
        <f t="shared" si="14"/>
        <v>26.230000019073486</v>
      </c>
      <c r="L86" s="2">
        <f t="shared" si="15"/>
        <v>0.61000001430511475</v>
      </c>
      <c r="P86" s="6">
        <v>5.8899998664855957</v>
      </c>
      <c r="Q86" s="5">
        <v>20815.99577814341</v>
      </c>
      <c r="R86" s="7">
        <v>20.340000152587891</v>
      </c>
      <c r="S86" s="5">
        <v>33744.060253143311</v>
      </c>
      <c r="AL86" s="5" t="str">
        <f t="shared" si="16"/>
        <v/>
      </c>
      <c r="AN86" s="5" t="str">
        <f t="shared" si="17"/>
        <v/>
      </c>
      <c r="AP86" s="5" t="str">
        <f t="shared" si="18"/>
        <v/>
      </c>
      <c r="AR86" s="2">
        <v>0.61000001430511475</v>
      </c>
      <c r="AS86" s="5">
        <f t="shared" si="20"/>
        <v>54560.056031286716</v>
      </c>
      <c r="AT86" s="11">
        <f t="shared" si="21"/>
        <v>0.64813357525272897</v>
      </c>
      <c r="AU86" s="5">
        <f t="shared" si="22"/>
        <v>648.13357525272897</v>
      </c>
    </row>
    <row r="87" spans="1:47" x14ac:dyDescent="0.3">
      <c r="A87" s="1" t="s">
        <v>154</v>
      </c>
      <c r="B87" s="1" t="s">
        <v>155</v>
      </c>
      <c r="C87" s="1" t="s">
        <v>156</v>
      </c>
      <c r="D87" s="1" t="s">
        <v>118</v>
      </c>
      <c r="E87" s="1" t="s">
        <v>72</v>
      </c>
      <c r="F87" s="1" t="s">
        <v>139</v>
      </c>
      <c r="G87" s="1" t="s">
        <v>64</v>
      </c>
      <c r="H87" s="1" t="s">
        <v>65</v>
      </c>
      <c r="I87" s="2">
        <v>9.76</v>
      </c>
      <c r="J87" s="2">
        <f t="shared" si="19"/>
        <v>6.289999932050705</v>
      </c>
      <c r="K87" s="2">
        <f t="shared" si="14"/>
        <v>2.9999999701976781</v>
      </c>
      <c r="L87" s="2">
        <f t="shared" si="15"/>
        <v>3.2899999618530269</v>
      </c>
      <c r="P87" s="6">
        <v>1.929999947547913</v>
      </c>
      <c r="Q87" s="5">
        <v>6820.8610646277666</v>
      </c>
      <c r="R87" s="7">
        <v>0.15999999642372131</v>
      </c>
      <c r="S87" s="5">
        <v>265.43999406695372</v>
      </c>
      <c r="Z87" s="9">
        <v>0.9100000262260437</v>
      </c>
      <c r="AA87" s="5">
        <v>181.54500523209569</v>
      </c>
      <c r="AL87" s="5" t="str">
        <f t="shared" si="16"/>
        <v/>
      </c>
      <c r="AN87" s="5" t="str">
        <f t="shared" si="17"/>
        <v/>
      </c>
      <c r="AP87" s="5" t="str">
        <f t="shared" si="18"/>
        <v/>
      </c>
      <c r="AR87" s="2">
        <v>3.2899999618530269</v>
      </c>
      <c r="AS87" s="5">
        <f t="shared" si="20"/>
        <v>7267.846063926816</v>
      </c>
      <c r="AT87" s="11">
        <f t="shared" si="21"/>
        <v>8.6336697511787186E-2</v>
      </c>
      <c r="AU87" s="5">
        <f t="shared" si="22"/>
        <v>86.336697511787179</v>
      </c>
    </row>
    <row r="88" spans="1:47" x14ac:dyDescent="0.3">
      <c r="A88" s="1" t="s">
        <v>157</v>
      </c>
      <c r="B88" s="1" t="s">
        <v>158</v>
      </c>
      <c r="C88" s="1" t="s">
        <v>159</v>
      </c>
      <c r="D88" s="1" t="s">
        <v>160</v>
      </c>
      <c r="E88" s="1" t="s">
        <v>67</v>
      </c>
      <c r="F88" s="1" t="s">
        <v>161</v>
      </c>
      <c r="G88" s="1" t="s">
        <v>64</v>
      </c>
      <c r="H88" s="1" t="s">
        <v>65</v>
      </c>
      <c r="I88" s="2">
        <v>200</v>
      </c>
      <c r="J88" s="2">
        <f t="shared" si="19"/>
        <v>1.9999999552965161E-2</v>
      </c>
      <c r="K88" s="2">
        <f t="shared" si="14"/>
        <v>1.9999999552965161E-2</v>
      </c>
      <c r="L88" s="2">
        <f t="shared" si="15"/>
        <v>0</v>
      </c>
      <c r="T88" s="8">
        <v>1.9999999552965161E-2</v>
      </c>
      <c r="U88" s="5">
        <v>9.9574997774325311</v>
      </c>
      <c r="AL88" s="5" t="str">
        <f t="shared" si="16"/>
        <v/>
      </c>
      <c r="AN88" s="5" t="str">
        <f t="shared" si="17"/>
        <v/>
      </c>
      <c r="AP88" s="5" t="str">
        <f t="shared" si="18"/>
        <v/>
      </c>
      <c r="AS88" s="5">
        <f t="shared" si="20"/>
        <v>9.9574997774325311</v>
      </c>
      <c r="AT88" s="11">
        <f t="shared" si="21"/>
        <v>1.1828781714638933E-4</v>
      </c>
      <c r="AU88" s="5">
        <f t="shared" si="22"/>
        <v>0.11828781714638933</v>
      </c>
    </row>
    <row r="89" spans="1:47" x14ac:dyDescent="0.3">
      <c r="A89" s="1" t="s">
        <v>157</v>
      </c>
      <c r="B89" s="1" t="s">
        <v>158</v>
      </c>
      <c r="C89" s="1" t="s">
        <v>159</v>
      </c>
      <c r="D89" s="1" t="s">
        <v>160</v>
      </c>
      <c r="E89" s="1" t="s">
        <v>93</v>
      </c>
      <c r="F89" s="1" t="s">
        <v>161</v>
      </c>
      <c r="G89" s="1" t="s">
        <v>64</v>
      </c>
      <c r="H89" s="1" t="s">
        <v>65</v>
      </c>
      <c r="I89" s="2">
        <v>200</v>
      </c>
      <c r="J89" s="2">
        <f t="shared" si="19"/>
        <v>3.4100000504404311</v>
      </c>
      <c r="K89" s="2">
        <f t="shared" si="14"/>
        <v>3.4100000504404311</v>
      </c>
      <c r="L89" s="2">
        <f t="shared" si="15"/>
        <v>0</v>
      </c>
      <c r="R89" s="7">
        <v>0.2099999934434891</v>
      </c>
      <c r="S89" s="5">
        <v>298.61999067664152</v>
      </c>
      <c r="T89" s="8">
        <v>3.200000056996942</v>
      </c>
      <c r="U89" s="5">
        <v>1592.48877839325</v>
      </c>
      <c r="AL89" s="5" t="str">
        <f t="shared" si="16"/>
        <v/>
      </c>
      <c r="AN89" s="5" t="str">
        <f t="shared" si="17"/>
        <v/>
      </c>
      <c r="AP89" s="5" t="str">
        <f t="shared" si="18"/>
        <v/>
      </c>
      <c r="AS89" s="5">
        <f t="shared" si="20"/>
        <v>1891.1087690698914</v>
      </c>
      <c r="AT89" s="11">
        <f t="shared" si="21"/>
        <v>2.2464989533482159E-2</v>
      </c>
      <c r="AU89" s="5">
        <f t="shared" si="22"/>
        <v>22.464989533482157</v>
      </c>
    </row>
    <row r="90" spans="1:47" x14ac:dyDescent="0.3">
      <c r="A90" s="1" t="s">
        <v>157</v>
      </c>
      <c r="B90" s="1" t="s">
        <v>158</v>
      </c>
      <c r="C90" s="1" t="s">
        <v>159</v>
      </c>
      <c r="D90" s="1" t="s">
        <v>160</v>
      </c>
      <c r="E90" s="1" t="s">
        <v>95</v>
      </c>
      <c r="F90" s="1" t="s">
        <v>161</v>
      </c>
      <c r="G90" s="1" t="s">
        <v>64</v>
      </c>
      <c r="H90" s="1" t="s">
        <v>65</v>
      </c>
      <c r="I90" s="2">
        <v>200</v>
      </c>
      <c r="J90" s="2">
        <f t="shared" si="19"/>
        <v>0.1800000071525574</v>
      </c>
      <c r="K90" s="2">
        <f t="shared" si="14"/>
        <v>0.1800000071525574</v>
      </c>
      <c r="L90" s="2">
        <f t="shared" si="15"/>
        <v>0</v>
      </c>
      <c r="R90" s="7">
        <v>0.1800000071525574</v>
      </c>
      <c r="S90" s="5">
        <v>255.96001017093661</v>
      </c>
      <c r="AL90" s="5" t="str">
        <f t="shared" si="16"/>
        <v/>
      </c>
      <c r="AN90" s="5" t="str">
        <f t="shared" si="17"/>
        <v/>
      </c>
      <c r="AP90" s="5" t="str">
        <f t="shared" si="18"/>
        <v/>
      </c>
      <c r="AS90" s="5">
        <f t="shared" si="20"/>
        <v>255.96001017093661</v>
      </c>
      <c r="AT90" s="11">
        <f t="shared" si="21"/>
        <v>3.0406177812332723E-3</v>
      </c>
      <c r="AU90" s="5">
        <f t="shared" si="22"/>
        <v>3.0406177812332724</v>
      </c>
    </row>
    <row r="91" spans="1:47" x14ac:dyDescent="0.3">
      <c r="A91" s="1" t="s">
        <v>157</v>
      </c>
      <c r="B91" s="1" t="s">
        <v>158</v>
      </c>
      <c r="C91" s="1" t="s">
        <v>159</v>
      </c>
      <c r="D91" s="1" t="s">
        <v>160</v>
      </c>
      <c r="E91" s="1" t="s">
        <v>72</v>
      </c>
      <c r="F91" s="1" t="s">
        <v>161</v>
      </c>
      <c r="G91" s="1" t="s">
        <v>64</v>
      </c>
      <c r="H91" s="1" t="s">
        <v>65</v>
      </c>
      <c r="I91" s="2">
        <v>200</v>
      </c>
      <c r="J91" s="2">
        <f t="shared" si="19"/>
        <v>19.460000038146976</v>
      </c>
      <c r="K91" s="2">
        <f t="shared" si="14"/>
        <v>19.460000038146976</v>
      </c>
      <c r="L91" s="2">
        <f t="shared" si="15"/>
        <v>0</v>
      </c>
      <c r="P91" s="6">
        <v>7.0099999904632568</v>
      </c>
      <c r="Q91" s="5">
        <v>21235.042471110821</v>
      </c>
      <c r="R91" s="7">
        <v>12.450000047683719</v>
      </c>
      <c r="S91" s="5">
        <v>17703.90006780624</v>
      </c>
      <c r="AL91" s="5" t="str">
        <f t="shared" si="16"/>
        <v/>
      </c>
      <c r="AN91" s="5" t="str">
        <f t="shared" si="17"/>
        <v/>
      </c>
      <c r="AP91" s="5" t="str">
        <f t="shared" si="18"/>
        <v/>
      </c>
      <c r="AS91" s="5">
        <f t="shared" si="20"/>
        <v>38938.942538917065</v>
      </c>
      <c r="AT91" s="11">
        <f t="shared" si="21"/>
        <v>0.46256616800094041</v>
      </c>
      <c r="AU91" s="5">
        <f t="shared" si="22"/>
        <v>462.56616800094042</v>
      </c>
    </row>
    <row r="92" spans="1:47" x14ac:dyDescent="0.3">
      <c r="A92" s="1" t="s">
        <v>162</v>
      </c>
      <c r="B92" s="1" t="s">
        <v>163</v>
      </c>
      <c r="C92" s="1" t="s">
        <v>164</v>
      </c>
      <c r="D92" s="1" t="s">
        <v>61</v>
      </c>
      <c r="E92" s="1" t="s">
        <v>62</v>
      </c>
      <c r="F92" s="1" t="s">
        <v>161</v>
      </c>
      <c r="G92" s="1" t="s">
        <v>64</v>
      </c>
      <c r="H92" s="1" t="s">
        <v>65</v>
      </c>
      <c r="I92" s="2">
        <v>80</v>
      </c>
      <c r="J92" s="2">
        <f t="shared" si="19"/>
        <v>1.9999999552965161E-2</v>
      </c>
      <c r="K92" s="2">
        <f t="shared" si="14"/>
        <v>1.9999999552965161E-2</v>
      </c>
      <c r="L92" s="2">
        <f t="shared" si="15"/>
        <v>0</v>
      </c>
      <c r="R92" s="7">
        <v>1.9999999552965161E-2</v>
      </c>
      <c r="S92" s="5">
        <v>33.179999258369207</v>
      </c>
      <c r="AL92" s="5" t="str">
        <f t="shared" si="16"/>
        <v/>
      </c>
      <c r="AN92" s="5" t="str">
        <f t="shared" si="17"/>
        <v/>
      </c>
      <c r="AP92" s="5" t="str">
        <f t="shared" si="18"/>
        <v/>
      </c>
      <c r="AS92" s="5">
        <f t="shared" si="20"/>
        <v>33.179999258369207</v>
      </c>
      <c r="AT92" s="11">
        <f t="shared" si="21"/>
        <v>3.9415413235422531E-4</v>
      </c>
      <c r="AU92" s="5">
        <f t="shared" si="22"/>
        <v>0.39415413235422531</v>
      </c>
    </row>
    <row r="93" spans="1:47" x14ac:dyDescent="0.3">
      <c r="A93" s="1" t="s">
        <v>162</v>
      </c>
      <c r="B93" s="1" t="s">
        <v>163</v>
      </c>
      <c r="C93" s="1" t="s">
        <v>164</v>
      </c>
      <c r="D93" s="1" t="s">
        <v>61</v>
      </c>
      <c r="E93" s="1" t="s">
        <v>67</v>
      </c>
      <c r="F93" s="1" t="s">
        <v>161</v>
      </c>
      <c r="G93" s="1" t="s">
        <v>64</v>
      </c>
      <c r="H93" s="1" t="s">
        <v>65</v>
      </c>
      <c r="I93" s="2">
        <v>80</v>
      </c>
      <c r="J93" s="2">
        <f t="shared" si="19"/>
        <v>9.2000001594424248</v>
      </c>
      <c r="K93" s="2">
        <f t="shared" si="14"/>
        <v>9.2000001594424248</v>
      </c>
      <c r="L93" s="2">
        <f t="shared" si="15"/>
        <v>0</v>
      </c>
      <c r="P93" s="6">
        <v>0.119999997317791</v>
      </c>
      <c r="Q93" s="5">
        <v>424.09499052073812</v>
      </c>
      <c r="R93" s="7">
        <v>3.7000000476837158</v>
      </c>
      <c r="S93" s="5">
        <v>6138.3000791072845</v>
      </c>
      <c r="T93" s="8">
        <v>5.380000114440918</v>
      </c>
      <c r="U93" s="5">
        <v>2678.567556977272</v>
      </c>
      <c r="AL93" s="5" t="str">
        <f t="shared" si="16"/>
        <v/>
      </c>
      <c r="AN93" s="5" t="str">
        <f t="shared" si="17"/>
        <v/>
      </c>
      <c r="AP93" s="5" t="str">
        <f t="shared" si="18"/>
        <v/>
      </c>
      <c r="AS93" s="5">
        <f t="shared" si="20"/>
        <v>9240.9626266052946</v>
      </c>
      <c r="AT93" s="11">
        <f t="shared" si="21"/>
        <v>0.10977587967512371</v>
      </c>
      <c r="AU93" s="5">
        <f t="shared" si="22"/>
        <v>109.77587967512372</v>
      </c>
    </row>
    <row r="94" spans="1:47" x14ac:dyDescent="0.3">
      <c r="A94" s="1" t="s">
        <v>165</v>
      </c>
      <c r="B94" s="1" t="s">
        <v>144</v>
      </c>
      <c r="C94" s="1" t="s">
        <v>145</v>
      </c>
      <c r="D94" s="1" t="s">
        <v>118</v>
      </c>
      <c r="E94" s="1" t="s">
        <v>62</v>
      </c>
      <c r="F94" s="1" t="s">
        <v>161</v>
      </c>
      <c r="G94" s="1" t="s">
        <v>64</v>
      </c>
      <c r="H94" s="1" t="s">
        <v>65</v>
      </c>
      <c r="I94" s="2">
        <v>160</v>
      </c>
      <c r="J94" s="2">
        <f t="shared" si="19"/>
        <v>18.030000567436215</v>
      </c>
      <c r="K94" s="2">
        <f t="shared" si="14"/>
        <v>18.030000567436215</v>
      </c>
      <c r="L94" s="2">
        <f t="shared" si="15"/>
        <v>0</v>
      </c>
      <c r="P94" s="6">
        <v>1.919999957084656</v>
      </c>
      <c r="Q94" s="5">
        <v>6785.519848331809</v>
      </c>
      <c r="R94" s="7">
        <v>16.110000610351559</v>
      </c>
      <c r="S94" s="5">
        <v>26726.491012573239</v>
      </c>
      <c r="AL94" s="5" t="str">
        <f t="shared" si="16"/>
        <v/>
      </c>
      <c r="AN94" s="5" t="str">
        <f t="shared" si="17"/>
        <v/>
      </c>
      <c r="AP94" s="5" t="str">
        <f t="shared" si="18"/>
        <v/>
      </c>
      <c r="AS94" s="5">
        <f t="shared" si="20"/>
        <v>33512.010860905051</v>
      </c>
      <c r="AT94" s="11">
        <f t="shared" si="21"/>
        <v>0.39809818744928505</v>
      </c>
      <c r="AU94" s="5">
        <f t="shared" si="22"/>
        <v>398.09818744928504</v>
      </c>
    </row>
    <row r="95" spans="1:47" x14ac:dyDescent="0.3">
      <c r="A95" s="1" t="s">
        <v>166</v>
      </c>
      <c r="B95" s="1" t="s">
        <v>167</v>
      </c>
      <c r="C95" s="1" t="s">
        <v>168</v>
      </c>
      <c r="D95" s="1" t="s">
        <v>118</v>
      </c>
      <c r="E95" s="1" t="s">
        <v>94</v>
      </c>
      <c r="F95" s="1" t="s">
        <v>169</v>
      </c>
      <c r="G95" s="1" t="s">
        <v>64</v>
      </c>
      <c r="H95" s="1" t="s">
        <v>65</v>
      </c>
      <c r="I95" s="2">
        <v>109.5</v>
      </c>
      <c r="J95" s="2">
        <f t="shared" si="19"/>
        <v>4.999999888241291E-2</v>
      </c>
      <c r="K95" s="2">
        <f t="shared" si="14"/>
        <v>1.9999999552965161E-2</v>
      </c>
      <c r="L95" s="2">
        <f t="shared" si="15"/>
        <v>2.999999932944775E-2</v>
      </c>
      <c r="P95" s="6">
        <v>1.9999999552965161E-2</v>
      </c>
      <c r="Q95" s="5">
        <v>60.584998645819717</v>
      </c>
      <c r="AL95" s="5" t="str">
        <f t="shared" si="16"/>
        <v/>
      </c>
      <c r="AN95" s="5" t="str">
        <f t="shared" si="17"/>
        <v/>
      </c>
      <c r="AP95" s="5" t="str">
        <f t="shared" si="18"/>
        <v/>
      </c>
      <c r="AR95" s="2">
        <v>2.999999932944775E-2</v>
      </c>
      <c r="AS95" s="5">
        <f t="shared" si="20"/>
        <v>60.584998645819717</v>
      </c>
      <c r="AT95" s="11">
        <f t="shared" si="21"/>
        <v>7.1970548850755673E-4</v>
      </c>
      <c r="AU95" s="5">
        <f t="shared" si="22"/>
        <v>0.71970548850755667</v>
      </c>
    </row>
    <row r="96" spans="1:47" x14ac:dyDescent="0.3">
      <c r="A96" s="1" t="s">
        <v>166</v>
      </c>
      <c r="B96" s="1" t="s">
        <v>167</v>
      </c>
      <c r="C96" s="1" t="s">
        <v>168</v>
      </c>
      <c r="D96" s="1" t="s">
        <v>118</v>
      </c>
      <c r="E96" s="1" t="s">
        <v>104</v>
      </c>
      <c r="F96" s="1" t="s">
        <v>169</v>
      </c>
      <c r="G96" s="1" t="s">
        <v>64</v>
      </c>
      <c r="H96" s="1" t="s">
        <v>65</v>
      </c>
      <c r="I96" s="2">
        <v>109.5</v>
      </c>
      <c r="J96" s="2">
        <f t="shared" si="19"/>
        <v>7.0000000298023224E-2</v>
      </c>
      <c r="K96" s="2">
        <f t="shared" si="14"/>
        <v>7.0000000298023224E-2</v>
      </c>
      <c r="L96" s="2">
        <f t="shared" si="15"/>
        <v>0</v>
      </c>
      <c r="P96" s="6">
        <v>7.0000000298023224E-2</v>
      </c>
      <c r="Q96" s="5">
        <v>212.04750090278691</v>
      </c>
      <c r="AL96" s="5" t="str">
        <f t="shared" si="16"/>
        <v/>
      </c>
      <c r="AN96" s="5" t="str">
        <f t="shared" si="17"/>
        <v/>
      </c>
      <c r="AP96" s="5" t="str">
        <f t="shared" si="18"/>
        <v/>
      </c>
      <c r="AS96" s="5">
        <f t="shared" si="20"/>
        <v>212.04750090278691</v>
      </c>
      <c r="AT96" s="11">
        <f t="shared" si="21"/>
        <v>2.5189692768042482E-3</v>
      </c>
      <c r="AU96" s="5">
        <f t="shared" si="22"/>
        <v>2.5189692768042482</v>
      </c>
    </row>
    <row r="97" spans="1:47" x14ac:dyDescent="0.3">
      <c r="A97" s="1" t="s">
        <v>166</v>
      </c>
      <c r="B97" s="1" t="s">
        <v>167</v>
      </c>
      <c r="C97" s="1" t="s">
        <v>168</v>
      </c>
      <c r="D97" s="1" t="s">
        <v>118</v>
      </c>
      <c r="E97" s="1" t="s">
        <v>105</v>
      </c>
      <c r="F97" s="1" t="s">
        <v>169</v>
      </c>
      <c r="G97" s="1" t="s">
        <v>64</v>
      </c>
      <c r="H97" s="1" t="s">
        <v>65</v>
      </c>
      <c r="I97" s="2">
        <v>109.5</v>
      </c>
      <c r="J97" s="2">
        <f t="shared" si="19"/>
        <v>5.9999998658895493E-2</v>
      </c>
      <c r="K97" s="2">
        <f t="shared" si="14"/>
        <v>5.9999998658895493E-2</v>
      </c>
      <c r="L97" s="2">
        <f t="shared" si="15"/>
        <v>0</v>
      </c>
      <c r="P97" s="6">
        <v>9.9999997764825821E-3</v>
      </c>
      <c r="Q97" s="5">
        <v>30.292499322909858</v>
      </c>
      <c r="R97" s="7">
        <v>3.9999999105930328E-2</v>
      </c>
      <c r="S97" s="5">
        <v>56.879998728632927</v>
      </c>
      <c r="Z97" s="9">
        <v>9.9999997764825821E-3</v>
      </c>
      <c r="AA97" s="5">
        <v>1.709999961778522</v>
      </c>
      <c r="AL97" s="5" t="str">
        <f t="shared" si="16"/>
        <v/>
      </c>
      <c r="AN97" s="5" t="str">
        <f t="shared" si="17"/>
        <v/>
      </c>
      <c r="AP97" s="5" t="str">
        <f t="shared" si="18"/>
        <v/>
      </c>
      <c r="AS97" s="5">
        <f t="shared" si="20"/>
        <v>88.88249801332131</v>
      </c>
      <c r="AT97" s="11">
        <f t="shared" si="21"/>
        <v>1.0558590918919358E-3</v>
      </c>
      <c r="AU97" s="5">
        <f t="shared" si="22"/>
        <v>1.0558590918919357</v>
      </c>
    </row>
    <row r="98" spans="1:47" x14ac:dyDescent="0.3">
      <c r="A98" s="1" t="s">
        <v>166</v>
      </c>
      <c r="B98" s="1" t="s">
        <v>167</v>
      </c>
      <c r="C98" s="1" t="s">
        <v>168</v>
      </c>
      <c r="D98" s="1" t="s">
        <v>118</v>
      </c>
      <c r="E98" s="1" t="s">
        <v>108</v>
      </c>
      <c r="F98" s="1" t="s">
        <v>169</v>
      </c>
      <c r="G98" s="1" t="s">
        <v>64</v>
      </c>
      <c r="H98" s="1" t="s">
        <v>65</v>
      </c>
      <c r="I98" s="2">
        <v>109.5</v>
      </c>
      <c r="J98" s="2">
        <f t="shared" si="19"/>
        <v>38.859999179840088</v>
      </c>
      <c r="K98" s="2">
        <f t="shared" si="14"/>
        <v>38.859999179840088</v>
      </c>
      <c r="L98" s="2">
        <f t="shared" si="15"/>
        <v>0</v>
      </c>
      <c r="P98" s="6">
        <v>23.159999370574951</v>
      </c>
      <c r="Q98" s="5">
        <v>70157.428093314171</v>
      </c>
      <c r="R98" s="7">
        <v>15.69999980926514</v>
      </c>
      <c r="S98" s="5">
        <v>22325.399728775021</v>
      </c>
      <c r="AL98" s="5" t="str">
        <f t="shared" si="16"/>
        <v/>
      </c>
      <c r="AN98" s="5" t="str">
        <f t="shared" si="17"/>
        <v/>
      </c>
      <c r="AP98" s="5" t="str">
        <f t="shared" si="18"/>
        <v/>
      </c>
      <c r="AS98" s="5">
        <f t="shared" si="20"/>
        <v>92482.827822089195</v>
      </c>
      <c r="AT98" s="11">
        <f t="shared" si="21"/>
        <v>1.0986283777172214</v>
      </c>
      <c r="AU98" s="5">
        <f t="shared" si="22"/>
        <v>1098.6283777172214</v>
      </c>
    </row>
    <row r="99" spans="1:47" x14ac:dyDescent="0.3">
      <c r="A99" s="1" t="s">
        <v>166</v>
      </c>
      <c r="B99" s="1" t="s">
        <v>167</v>
      </c>
      <c r="C99" s="1" t="s">
        <v>168</v>
      </c>
      <c r="D99" s="1" t="s">
        <v>118</v>
      </c>
      <c r="E99" s="1" t="s">
        <v>106</v>
      </c>
      <c r="F99" s="1" t="s">
        <v>169</v>
      </c>
      <c r="G99" s="1" t="s">
        <v>64</v>
      </c>
      <c r="H99" s="1" t="s">
        <v>65</v>
      </c>
      <c r="I99" s="2">
        <v>109.5</v>
      </c>
      <c r="J99" s="2">
        <f t="shared" si="19"/>
        <v>40.000000908970833</v>
      </c>
      <c r="K99" s="2">
        <f t="shared" si="14"/>
        <v>24.07000108063221</v>
      </c>
      <c r="L99" s="2">
        <f t="shared" si="15"/>
        <v>15.929999828338619</v>
      </c>
      <c r="P99" s="6">
        <v>24.07000108063221</v>
      </c>
      <c r="Q99" s="5">
        <v>76246.222500000003</v>
      </c>
      <c r="AL99" s="5" t="str">
        <f t="shared" si="16"/>
        <v/>
      </c>
      <c r="AN99" s="5" t="str">
        <f t="shared" si="17"/>
        <v/>
      </c>
      <c r="AP99" s="5" t="str">
        <f t="shared" si="18"/>
        <v/>
      </c>
      <c r="AR99" s="2">
        <v>15.929999828338619</v>
      </c>
      <c r="AS99" s="5">
        <f t="shared" si="20"/>
        <v>76246.222500000003</v>
      </c>
      <c r="AT99" s="11">
        <f t="shared" si="21"/>
        <v>0.90574937753183671</v>
      </c>
      <c r="AU99" s="5">
        <f t="shared" si="22"/>
        <v>905.74937753183667</v>
      </c>
    </row>
    <row r="100" spans="1:47" x14ac:dyDescent="0.3">
      <c r="A100" s="1" t="s">
        <v>166</v>
      </c>
      <c r="B100" s="1" t="s">
        <v>167</v>
      </c>
      <c r="C100" s="1" t="s">
        <v>168</v>
      </c>
      <c r="D100" s="1" t="s">
        <v>118</v>
      </c>
      <c r="E100" s="1" t="s">
        <v>95</v>
      </c>
      <c r="F100" s="1" t="s">
        <v>169</v>
      </c>
      <c r="G100" s="1" t="s">
        <v>64</v>
      </c>
      <c r="H100" s="1" t="s">
        <v>65</v>
      </c>
      <c r="I100" s="2">
        <v>109.5</v>
      </c>
      <c r="J100" s="2">
        <f t="shared" si="19"/>
        <v>29.950000293552872</v>
      </c>
      <c r="K100" s="2">
        <f t="shared" si="14"/>
        <v>7.0000000298023224E-2</v>
      </c>
      <c r="L100" s="2">
        <f t="shared" si="15"/>
        <v>29.880000293254849</v>
      </c>
      <c r="P100" s="6">
        <v>7.0000000298023224E-2</v>
      </c>
      <c r="Q100" s="5">
        <v>212.04750090278691</v>
      </c>
      <c r="AL100" s="5" t="str">
        <f t="shared" si="16"/>
        <v/>
      </c>
      <c r="AN100" s="5" t="str">
        <f t="shared" si="17"/>
        <v/>
      </c>
      <c r="AP100" s="5" t="str">
        <f t="shared" si="18"/>
        <v/>
      </c>
      <c r="AR100" s="2">
        <v>29.880000293254849</v>
      </c>
      <c r="AS100" s="5">
        <f t="shared" si="20"/>
        <v>212.04750090278691</v>
      </c>
      <c r="AT100" s="11">
        <f t="shared" si="21"/>
        <v>2.5189692768042482E-3</v>
      </c>
      <c r="AU100" s="5">
        <f t="shared" si="22"/>
        <v>2.5189692768042482</v>
      </c>
    </row>
    <row r="101" spans="1:47" x14ac:dyDescent="0.3">
      <c r="A101" s="1" t="s">
        <v>170</v>
      </c>
      <c r="B101" s="1" t="s">
        <v>167</v>
      </c>
      <c r="C101" s="1" t="s">
        <v>168</v>
      </c>
      <c r="D101" s="1" t="s">
        <v>118</v>
      </c>
      <c r="E101" s="1" t="s">
        <v>97</v>
      </c>
      <c r="F101" s="1" t="s">
        <v>169</v>
      </c>
      <c r="G101" s="1" t="s">
        <v>64</v>
      </c>
      <c r="H101" s="1" t="s">
        <v>65</v>
      </c>
      <c r="I101" s="2">
        <v>106.13</v>
      </c>
      <c r="J101" s="2">
        <f t="shared" si="19"/>
        <v>5.9999998658895493E-2</v>
      </c>
      <c r="K101" s="2">
        <f t="shared" si="14"/>
        <v>5.9999998658895493E-2</v>
      </c>
      <c r="L101" s="2">
        <f t="shared" si="15"/>
        <v>0</v>
      </c>
      <c r="R101" s="7">
        <v>3.9999999105930328E-2</v>
      </c>
      <c r="S101" s="5">
        <v>56.879998728632927</v>
      </c>
      <c r="T101" s="8">
        <v>1.9999999552965161E-2</v>
      </c>
      <c r="U101" s="5">
        <v>8.5349998092278838</v>
      </c>
      <c r="AL101" s="5" t="str">
        <f t="shared" si="16"/>
        <v/>
      </c>
      <c r="AN101" s="5" t="str">
        <f t="shared" si="17"/>
        <v/>
      </c>
      <c r="AP101" s="5" t="str">
        <f t="shared" si="18"/>
        <v/>
      </c>
      <c r="AS101" s="5">
        <f t="shared" si="20"/>
        <v>65.414998537860811</v>
      </c>
      <c r="AT101" s="11">
        <f t="shared" si="21"/>
        <v>7.7708235587557696E-4</v>
      </c>
      <c r="AU101" s="5">
        <f t="shared" si="22"/>
        <v>0.77708235587557695</v>
      </c>
    </row>
    <row r="102" spans="1:47" x14ac:dyDescent="0.3">
      <c r="A102" s="1" t="s">
        <v>170</v>
      </c>
      <c r="B102" s="1" t="s">
        <v>167</v>
      </c>
      <c r="C102" s="1" t="s">
        <v>168</v>
      </c>
      <c r="D102" s="1" t="s">
        <v>118</v>
      </c>
      <c r="E102" s="1" t="s">
        <v>91</v>
      </c>
      <c r="F102" s="1" t="s">
        <v>169</v>
      </c>
      <c r="G102" s="1" t="s">
        <v>64</v>
      </c>
      <c r="H102" s="1" t="s">
        <v>65</v>
      </c>
      <c r="I102" s="2">
        <v>106.13</v>
      </c>
      <c r="J102" s="2">
        <f t="shared" si="19"/>
        <v>5.9999998658895493E-2</v>
      </c>
      <c r="K102" s="2">
        <f t="shared" si="14"/>
        <v>5.9999998658895493E-2</v>
      </c>
      <c r="L102" s="2">
        <f t="shared" si="15"/>
        <v>0</v>
      </c>
      <c r="R102" s="7">
        <v>5.9999998658895493E-2</v>
      </c>
      <c r="S102" s="5">
        <v>85.31999809294939</v>
      </c>
      <c r="AL102" s="5" t="str">
        <f t="shared" si="16"/>
        <v/>
      </c>
      <c r="AN102" s="5" t="str">
        <f t="shared" si="17"/>
        <v/>
      </c>
      <c r="AP102" s="5" t="str">
        <f t="shared" si="18"/>
        <v/>
      </c>
      <c r="AS102" s="5">
        <f t="shared" si="20"/>
        <v>85.31999809294939</v>
      </c>
      <c r="AT102" s="11">
        <f t="shared" si="21"/>
        <v>1.0135391974822937E-3</v>
      </c>
      <c r="AU102" s="5">
        <f t="shared" si="22"/>
        <v>1.0135391974822938</v>
      </c>
    </row>
    <row r="103" spans="1:47" x14ac:dyDescent="0.3">
      <c r="A103" s="1" t="s">
        <v>170</v>
      </c>
      <c r="B103" s="1" t="s">
        <v>167</v>
      </c>
      <c r="C103" s="1" t="s">
        <v>168</v>
      </c>
      <c r="D103" s="1" t="s">
        <v>118</v>
      </c>
      <c r="E103" s="1" t="s">
        <v>92</v>
      </c>
      <c r="F103" s="1" t="s">
        <v>169</v>
      </c>
      <c r="G103" s="1" t="s">
        <v>64</v>
      </c>
      <c r="H103" s="1" t="s">
        <v>65</v>
      </c>
      <c r="I103" s="2">
        <v>106.13</v>
      </c>
      <c r="J103" s="2">
        <f t="shared" si="19"/>
        <v>4.9999998882412904E-2</v>
      </c>
      <c r="K103" s="2">
        <f t="shared" si="14"/>
        <v>4.9999998882412904E-2</v>
      </c>
      <c r="L103" s="2">
        <f t="shared" si="15"/>
        <v>0</v>
      </c>
      <c r="N103" s="4">
        <v>9.9999997764825821E-3</v>
      </c>
      <c r="O103" s="5">
        <v>39.689999112859368</v>
      </c>
      <c r="P103" s="6">
        <v>1.9999999552965161E-2</v>
      </c>
      <c r="Q103" s="5">
        <v>60.584998645819717</v>
      </c>
      <c r="R103" s="7">
        <v>1.9999999552965161E-2</v>
      </c>
      <c r="S103" s="5">
        <v>28.43999936431646</v>
      </c>
      <c r="AL103" s="5" t="str">
        <f t="shared" si="16"/>
        <v/>
      </c>
      <c r="AN103" s="5" t="str">
        <f t="shared" si="17"/>
        <v/>
      </c>
      <c r="AP103" s="5" t="str">
        <f t="shared" si="18"/>
        <v/>
      </c>
      <c r="AS103" s="5">
        <f t="shared" si="20"/>
        <v>128.71499712299556</v>
      </c>
      <c r="AT103" s="11">
        <f t="shared" si="21"/>
        <v>1.5290400586490088E-3</v>
      </c>
      <c r="AU103" s="5">
        <f t="shared" si="22"/>
        <v>1.5290400586490087</v>
      </c>
    </row>
    <row r="104" spans="1:47" x14ac:dyDescent="0.3">
      <c r="A104" s="1" t="s">
        <v>170</v>
      </c>
      <c r="B104" s="1" t="s">
        <v>167</v>
      </c>
      <c r="C104" s="1" t="s">
        <v>168</v>
      </c>
      <c r="D104" s="1" t="s">
        <v>118</v>
      </c>
      <c r="E104" s="1" t="s">
        <v>94</v>
      </c>
      <c r="F104" s="1" t="s">
        <v>169</v>
      </c>
      <c r="G104" s="1" t="s">
        <v>64</v>
      </c>
      <c r="H104" s="1" t="s">
        <v>65</v>
      </c>
      <c r="I104" s="2">
        <v>106.13</v>
      </c>
      <c r="J104" s="2">
        <f t="shared" si="19"/>
        <v>30.010000463575128</v>
      </c>
      <c r="K104" s="2">
        <f t="shared" si="14"/>
        <v>15.959999855607748</v>
      </c>
      <c r="L104" s="2">
        <f t="shared" si="15"/>
        <v>14.05000060796738</v>
      </c>
      <c r="P104" s="6">
        <v>10.33999991416931</v>
      </c>
      <c r="Q104" s="5">
        <v>31322.444739997391</v>
      </c>
      <c r="R104" s="7">
        <v>5.6199999414384374</v>
      </c>
      <c r="S104" s="5">
        <v>7991.6399167254567</v>
      </c>
      <c r="AL104" s="5" t="str">
        <f t="shared" si="16"/>
        <v/>
      </c>
      <c r="AN104" s="5" t="str">
        <f t="shared" si="17"/>
        <v/>
      </c>
      <c r="AP104" s="5" t="str">
        <f t="shared" si="18"/>
        <v/>
      </c>
      <c r="AR104" s="2">
        <v>14.05000060796738</v>
      </c>
      <c r="AS104" s="5">
        <f t="shared" si="20"/>
        <v>39314.084656722844</v>
      </c>
      <c r="AT104" s="11">
        <f t="shared" si="21"/>
        <v>0.46702258208346831</v>
      </c>
      <c r="AU104" s="5">
        <f t="shared" si="22"/>
        <v>467.02258208346831</v>
      </c>
    </row>
    <row r="105" spans="1:47" x14ac:dyDescent="0.3">
      <c r="A105" s="1" t="s">
        <v>170</v>
      </c>
      <c r="B105" s="1" t="s">
        <v>167</v>
      </c>
      <c r="C105" s="1" t="s">
        <v>168</v>
      </c>
      <c r="D105" s="1" t="s">
        <v>118</v>
      </c>
      <c r="E105" s="1" t="s">
        <v>104</v>
      </c>
      <c r="F105" s="1" t="s">
        <v>169</v>
      </c>
      <c r="G105" s="1" t="s">
        <v>64</v>
      </c>
      <c r="H105" s="1" t="s">
        <v>65</v>
      </c>
      <c r="I105" s="2">
        <v>106.13</v>
      </c>
      <c r="J105" s="2">
        <f t="shared" si="19"/>
        <v>40.000000316649682</v>
      </c>
      <c r="K105" s="2">
        <f t="shared" si="14"/>
        <v>40.000000316649682</v>
      </c>
      <c r="L105" s="2">
        <f t="shared" si="15"/>
        <v>0</v>
      </c>
      <c r="P105" s="6">
        <v>12.0699999332428</v>
      </c>
      <c r="Q105" s="5">
        <v>36563.047500000001</v>
      </c>
      <c r="R105" s="7">
        <v>27.930000383406881</v>
      </c>
      <c r="S105" s="5">
        <v>39716.460000000006</v>
      </c>
      <c r="AL105" s="5" t="str">
        <f t="shared" si="16"/>
        <v/>
      </c>
      <c r="AN105" s="5" t="str">
        <f t="shared" si="17"/>
        <v/>
      </c>
      <c r="AP105" s="5" t="str">
        <f t="shared" si="18"/>
        <v/>
      </c>
      <c r="AS105" s="5">
        <f t="shared" si="20"/>
        <v>76279.507500000007</v>
      </c>
      <c r="AT105" s="11">
        <f t="shared" si="21"/>
        <v>0.90614477899623247</v>
      </c>
      <c r="AU105" s="5">
        <f t="shared" si="22"/>
        <v>906.1447789962325</v>
      </c>
    </row>
    <row r="106" spans="1:47" x14ac:dyDescent="0.3">
      <c r="A106" s="1" t="s">
        <v>170</v>
      </c>
      <c r="B106" s="1" t="s">
        <v>167</v>
      </c>
      <c r="C106" s="1" t="s">
        <v>168</v>
      </c>
      <c r="D106" s="1" t="s">
        <v>118</v>
      </c>
      <c r="E106" s="1" t="s">
        <v>105</v>
      </c>
      <c r="F106" s="1" t="s">
        <v>169</v>
      </c>
      <c r="G106" s="1" t="s">
        <v>64</v>
      </c>
      <c r="H106" s="1" t="s">
        <v>65</v>
      </c>
      <c r="I106" s="2">
        <v>106.13</v>
      </c>
      <c r="J106" s="2">
        <f t="shared" si="19"/>
        <v>34.879999745637178</v>
      </c>
      <c r="K106" s="2">
        <f t="shared" si="14"/>
        <v>34.879999745637178</v>
      </c>
      <c r="L106" s="2">
        <f t="shared" si="15"/>
        <v>0</v>
      </c>
      <c r="P106" s="6">
        <v>1.5900000333786011</v>
      </c>
      <c r="Q106" s="5">
        <v>4816.5076011121273</v>
      </c>
      <c r="R106" s="7">
        <v>14.5799994468689</v>
      </c>
      <c r="S106" s="5">
        <v>20732.759213447571</v>
      </c>
      <c r="T106" s="8">
        <v>17.250000238418579</v>
      </c>
      <c r="U106" s="5">
        <v>7361.4376017451286</v>
      </c>
      <c r="Z106" s="9">
        <v>1.460000026971102</v>
      </c>
      <c r="AA106" s="5">
        <v>226.2330042120069</v>
      </c>
      <c r="AL106" s="5" t="str">
        <f t="shared" si="16"/>
        <v/>
      </c>
      <c r="AN106" s="5" t="str">
        <f t="shared" si="17"/>
        <v/>
      </c>
      <c r="AP106" s="5" t="str">
        <f t="shared" si="18"/>
        <v/>
      </c>
      <c r="AS106" s="5">
        <f t="shared" si="20"/>
        <v>33136.937420516835</v>
      </c>
      <c r="AT106" s="11">
        <f t="shared" si="21"/>
        <v>0.39364258920426581</v>
      </c>
      <c r="AU106" s="5">
        <f t="shared" si="22"/>
        <v>393.64258920426579</v>
      </c>
    </row>
    <row r="107" spans="1:47" x14ac:dyDescent="0.3">
      <c r="A107" s="1" t="s">
        <v>171</v>
      </c>
      <c r="B107" s="1" t="s">
        <v>172</v>
      </c>
      <c r="C107" s="1" t="s">
        <v>168</v>
      </c>
      <c r="D107" s="1" t="s">
        <v>118</v>
      </c>
      <c r="E107" s="1" t="s">
        <v>105</v>
      </c>
      <c r="F107" s="1" t="s">
        <v>169</v>
      </c>
      <c r="G107" s="1" t="s">
        <v>64</v>
      </c>
      <c r="H107" s="1" t="s">
        <v>65</v>
      </c>
      <c r="I107" s="2">
        <v>4.37</v>
      </c>
      <c r="J107" s="2">
        <f t="shared" si="19"/>
        <v>3.979999978095293</v>
      </c>
      <c r="K107" s="2">
        <f t="shared" si="14"/>
        <v>3.979999978095293</v>
      </c>
      <c r="L107" s="2">
        <f t="shared" si="15"/>
        <v>0</v>
      </c>
      <c r="T107" s="8">
        <v>1.9999999552965161E-2</v>
      </c>
      <c r="U107" s="5">
        <v>8.5349998092278838</v>
      </c>
      <c r="Z107" s="9">
        <v>3.9599999785423279</v>
      </c>
      <c r="AA107" s="5">
        <v>609.44399669766426</v>
      </c>
      <c r="AL107" s="5" t="str">
        <f t="shared" si="16"/>
        <v/>
      </c>
      <c r="AN107" s="5" t="str">
        <f t="shared" si="17"/>
        <v/>
      </c>
      <c r="AP107" s="5" t="str">
        <f t="shared" si="18"/>
        <v/>
      </c>
      <c r="AS107" s="5">
        <f t="shared" si="20"/>
        <v>617.97899650689214</v>
      </c>
      <c r="AT107" s="11">
        <f t="shared" si="21"/>
        <v>7.3411386565920243E-3</v>
      </c>
      <c r="AU107" s="5">
        <f t="shared" si="22"/>
        <v>7.3411386565920242</v>
      </c>
    </row>
    <row r="108" spans="1:47" x14ac:dyDescent="0.3">
      <c r="A108" s="1" t="s">
        <v>173</v>
      </c>
      <c r="B108" s="1" t="s">
        <v>174</v>
      </c>
      <c r="C108" s="1" t="s">
        <v>175</v>
      </c>
      <c r="D108" s="1" t="s">
        <v>176</v>
      </c>
      <c r="E108" s="1" t="s">
        <v>92</v>
      </c>
      <c r="F108" s="1" t="s">
        <v>169</v>
      </c>
      <c r="G108" s="1" t="s">
        <v>64</v>
      </c>
      <c r="H108" s="1" t="s">
        <v>65</v>
      </c>
      <c r="I108" s="2">
        <v>80</v>
      </c>
      <c r="J108" s="2">
        <f t="shared" si="19"/>
        <v>1.9999999552965161E-2</v>
      </c>
      <c r="K108" s="2">
        <f t="shared" si="14"/>
        <v>1.9999999552965161E-2</v>
      </c>
      <c r="L108" s="2">
        <f t="shared" si="15"/>
        <v>0</v>
      </c>
      <c r="N108" s="4">
        <v>1.9999999552965161E-2</v>
      </c>
      <c r="O108" s="5">
        <v>79.379998225718737</v>
      </c>
      <c r="AL108" s="5" t="str">
        <f t="shared" si="16"/>
        <v/>
      </c>
      <c r="AN108" s="5" t="str">
        <f t="shared" si="17"/>
        <v/>
      </c>
      <c r="AP108" s="5" t="str">
        <f t="shared" si="18"/>
        <v/>
      </c>
      <c r="AS108" s="5">
        <f t="shared" si="20"/>
        <v>79.379998225718737</v>
      </c>
      <c r="AT108" s="11">
        <f t="shared" si="21"/>
        <v>9.4297634196137436E-4</v>
      </c>
      <c r="AU108" s="5">
        <f t="shared" si="22"/>
        <v>0.94297634196137436</v>
      </c>
    </row>
    <row r="109" spans="1:47" x14ac:dyDescent="0.3">
      <c r="A109" s="1" t="s">
        <v>173</v>
      </c>
      <c r="B109" s="1" t="s">
        <v>174</v>
      </c>
      <c r="C109" s="1" t="s">
        <v>175</v>
      </c>
      <c r="D109" s="1" t="s">
        <v>176</v>
      </c>
      <c r="E109" s="1" t="s">
        <v>93</v>
      </c>
      <c r="F109" s="1" t="s">
        <v>169</v>
      </c>
      <c r="G109" s="1" t="s">
        <v>64</v>
      </c>
      <c r="H109" s="1" t="s">
        <v>65</v>
      </c>
      <c r="I109" s="2">
        <v>80</v>
      </c>
      <c r="J109" s="2">
        <f t="shared" si="19"/>
        <v>19.53000046685338</v>
      </c>
      <c r="K109" s="2">
        <f t="shared" si="14"/>
        <v>19.170000452548265</v>
      </c>
      <c r="L109" s="2">
        <f t="shared" si="15"/>
        <v>0.36000001430511469</v>
      </c>
      <c r="P109" s="6">
        <v>4.6500000953674316</v>
      </c>
      <c r="Q109" s="5">
        <v>14086.01278889179</v>
      </c>
      <c r="R109" s="7">
        <v>10.220000166445971</v>
      </c>
      <c r="S109" s="5">
        <v>14532.84023668617</v>
      </c>
      <c r="T109" s="8">
        <v>4.3000001907348633</v>
      </c>
      <c r="U109" s="5">
        <v>1835.0250813961029</v>
      </c>
      <c r="AL109" s="5" t="str">
        <f t="shared" si="16"/>
        <v/>
      </c>
      <c r="AN109" s="5" t="str">
        <f t="shared" si="17"/>
        <v/>
      </c>
      <c r="AP109" s="5" t="str">
        <f t="shared" si="18"/>
        <v/>
      </c>
      <c r="AR109" s="2">
        <v>0.36000001430511469</v>
      </c>
      <c r="AS109" s="5">
        <f t="shared" si="20"/>
        <v>30453.878106974065</v>
      </c>
      <c r="AT109" s="11">
        <f t="shared" si="21"/>
        <v>0.3617698062198712</v>
      </c>
      <c r="AU109" s="5">
        <f t="shared" si="22"/>
        <v>361.76980621987121</v>
      </c>
    </row>
    <row r="110" spans="1:47" x14ac:dyDescent="0.3">
      <c r="A110" s="1" t="s">
        <v>173</v>
      </c>
      <c r="B110" s="1" t="s">
        <v>174</v>
      </c>
      <c r="C110" s="1" t="s">
        <v>175</v>
      </c>
      <c r="D110" s="1" t="s">
        <v>176</v>
      </c>
      <c r="E110" s="1" t="s">
        <v>94</v>
      </c>
      <c r="F110" s="1" t="s">
        <v>169</v>
      </c>
      <c r="G110" s="1" t="s">
        <v>64</v>
      </c>
      <c r="H110" s="1" t="s">
        <v>65</v>
      </c>
      <c r="I110" s="2">
        <v>80</v>
      </c>
      <c r="J110" s="2">
        <f t="shared" si="19"/>
        <v>10.100000170990825</v>
      </c>
      <c r="K110" s="2">
        <f t="shared" si="14"/>
        <v>1.5399999897927046</v>
      </c>
      <c r="L110" s="2">
        <f t="shared" si="15"/>
        <v>8.5600001811981201</v>
      </c>
      <c r="P110" s="6">
        <v>0.75999999046325684</v>
      </c>
      <c r="Q110" s="5">
        <v>2302.2299711108212</v>
      </c>
      <c r="R110" s="7">
        <v>0.77999999932944775</v>
      </c>
      <c r="S110" s="5">
        <v>1109.1599990464749</v>
      </c>
      <c r="AL110" s="5" t="str">
        <f t="shared" si="16"/>
        <v/>
      </c>
      <c r="AN110" s="5" t="str">
        <f t="shared" si="17"/>
        <v/>
      </c>
      <c r="AP110" s="5" t="str">
        <f t="shared" si="18"/>
        <v/>
      </c>
      <c r="AR110" s="2">
        <v>8.5600001811981201</v>
      </c>
      <c r="AS110" s="5">
        <f t="shared" si="20"/>
        <v>3411.3899701572964</v>
      </c>
      <c r="AT110" s="11">
        <f t="shared" si="21"/>
        <v>4.052481868184777E-2</v>
      </c>
      <c r="AU110" s="5">
        <f t="shared" si="22"/>
        <v>40.524818681847769</v>
      </c>
    </row>
    <row r="111" spans="1:47" x14ac:dyDescent="0.3">
      <c r="A111" s="1" t="s">
        <v>173</v>
      </c>
      <c r="B111" s="1" t="s">
        <v>174</v>
      </c>
      <c r="C111" s="1" t="s">
        <v>175</v>
      </c>
      <c r="D111" s="1" t="s">
        <v>176</v>
      </c>
      <c r="E111" s="1" t="s">
        <v>95</v>
      </c>
      <c r="F111" s="1" t="s">
        <v>169</v>
      </c>
      <c r="G111" s="1" t="s">
        <v>64</v>
      </c>
      <c r="H111" s="1" t="s">
        <v>65</v>
      </c>
      <c r="I111" s="2">
        <v>80</v>
      </c>
      <c r="J111" s="2">
        <f t="shared" si="19"/>
        <v>10.219999864697456</v>
      </c>
      <c r="K111" s="2">
        <f t="shared" si="14"/>
        <v>2.3299999982118607</v>
      </c>
      <c r="L111" s="2">
        <f t="shared" si="15"/>
        <v>7.8899998664855957</v>
      </c>
      <c r="P111" s="6">
        <v>0.32999999821186071</v>
      </c>
      <c r="Q111" s="5">
        <v>999.65249458327889</v>
      </c>
      <c r="R111" s="7">
        <v>2</v>
      </c>
      <c r="S111" s="5">
        <v>2844</v>
      </c>
      <c r="AL111" s="5" t="str">
        <f t="shared" si="16"/>
        <v/>
      </c>
      <c r="AN111" s="5" t="str">
        <f t="shared" si="17"/>
        <v/>
      </c>
      <c r="AP111" s="5" t="str">
        <f t="shared" si="18"/>
        <v/>
      </c>
      <c r="AR111" s="2">
        <v>7.8899998664855957</v>
      </c>
      <c r="AS111" s="5">
        <f t="shared" si="20"/>
        <v>3843.6524945832789</v>
      </c>
      <c r="AT111" s="11">
        <f t="shared" si="21"/>
        <v>4.5659781432680104E-2</v>
      </c>
      <c r="AU111" s="5">
        <f t="shared" si="22"/>
        <v>45.659781432680106</v>
      </c>
    </row>
    <row r="112" spans="1:47" x14ac:dyDescent="0.3">
      <c r="A112" s="1" t="s">
        <v>173</v>
      </c>
      <c r="B112" s="1" t="s">
        <v>174</v>
      </c>
      <c r="C112" s="1" t="s">
        <v>175</v>
      </c>
      <c r="D112" s="1" t="s">
        <v>176</v>
      </c>
      <c r="E112" s="1" t="s">
        <v>72</v>
      </c>
      <c r="F112" s="1" t="s">
        <v>169</v>
      </c>
      <c r="G112" s="1" t="s">
        <v>64</v>
      </c>
      <c r="H112" s="1" t="s">
        <v>65</v>
      </c>
      <c r="I112" s="2">
        <v>80</v>
      </c>
      <c r="J112" s="2">
        <f t="shared" si="19"/>
        <v>39.120001316070557</v>
      </c>
      <c r="K112" s="2">
        <f t="shared" si="14"/>
        <v>35.180001258850098</v>
      </c>
      <c r="L112" s="2">
        <f t="shared" si="15"/>
        <v>3.940000057220459</v>
      </c>
      <c r="P112" s="6">
        <v>8.5200004577636719</v>
      </c>
      <c r="Q112" s="5">
        <v>25809.211386680599</v>
      </c>
      <c r="R112" s="7">
        <v>21.84000071883202</v>
      </c>
      <c r="S112" s="5">
        <v>31056.48102217913</v>
      </c>
      <c r="T112" s="8">
        <v>3.660000085830688</v>
      </c>
      <c r="U112" s="5">
        <v>1561.9050366282461</v>
      </c>
      <c r="Z112" s="9">
        <v>1.1599999964237211</v>
      </c>
      <c r="AA112" s="5">
        <v>191.17799961268901</v>
      </c>
      <c r="AL112" s="5" t="str">
        <f t="shared" si="16"/>
        <v/>
      </c>
      <c r="AN112" s="5" t="str">
        <f t="shared" si="17"/>
        <v/>
      </c>
      <c r="AP112" s="5" t="str">
        <f t="shared" si="18"/>
        <v/>
      </c>
      <c r="AR112" s="2">
        <v>3.940000057220459</v>
      </c>
      <c r="AS112" s="5">
        <f t="shared" si="20"/>
        <v>58618.775445100662</v>
      </c>
      <c r="AT112" s="11">
        <f t="shared" si="21"/>
        <v>0.69634819444436657</v>
      </c>
      <c r="AU112" s="5">
        <f t="shared" si="22"/>
        <v>696.34819444436664</v>
      </c>
    </row>
    <row r="113" spans="1:47" x14ac:dyDescent="0.3">
      <c r="A113" s="1" t="s">
        <v>177</v>
      </c>
      <c r="B113" s="1" t="s">
        <v>178</v>
      </c>
      <c r="C113" s="1" t="s">
        <v>179</v>
      </c>
      <c r="D113" s="1" t="s">
        <v>180</v>
      </c>
      <c r="E113" s="1" t="s">
        <v>92</v>
      </c>
      <c r="F113" s="1" t="s">
        <v>169</v>
      </c>
      <c r="G113" s="1" t="s">
        <v>64</v>
      </c>
      <c r="H113" s="1" t="s">
        <v>65</v>
      </c>
      <c r="I113" s="2">
        <v>60</v>
      </c>
      <c r="J113" s="2">
        <f t="shared" si="19"/>
        <v>8.9999997988343239E-2</v>
      </c>
      <c r="K113" s="2">
        <f t="shared" si="14"/>
        <v>8.9999997988343239E-2</v>
      </c>
      <c r="L113" s="2">
        <f t="shared" si="15"/>
        <v>0</v>
      </c>
      <c r="P113" s="6">
        <v>3.9999999105930328E-2</v>
      </c>
      <c r="Q113" s="5">
        <v>121.1699972916394</v>
      </c>
      <c r="R113" s="7">
        <v>4.999999888241291E-2</v>
      </c>
      <c r="S113" s="5">
        <v>71.099998410791159</v>
      </c>
      <c r="AL113" s="5" t="str">
        <f t="shared" si="16"/>
        <v/>
      </c>
      <c r="AN113" s="5" t="str">
        <f t="shared" si="17"/>
        <v/>
      </c>
      <c r="AP113" s="5" t="str">
        <f t="shared" si="18"/>
        <v/>
      </c>
      <c r="AS113" s="5">
        <f t="shared" si="20"/>
        <v>192.26999570243055</v>
      </c>
      <c r="AT113" s="11">
        <f t="shared" si="21"/>
        <v>2.2840269749170245E-3</v>
      </c>
      <c r="AU113" s="5">
        <f t="shared" si="22"/>
        <v>2.2840269749170243</v>
      </c>
    </row>
    <row r="114" spans="1:47" x14ac:dyDescent="0.3">
      <c r="A114" s="1" t="s">
        <v>177</v>
      </c>
      <c r="B114" s="1" t="s">
        <v>178</v>
      </c>
      <c r="C114" s="1" t="s">
        <v>179</v>
      </c>
      <c r="D114" s="1" t="s">
        <v>180</v>
      </c>
      <c r="E114" s="1" t="s">
        <v>67</v>
      </c>
      <c r="F114" s="1" t="s">
        <v>169</v>
      </c>
      <c r="G114" s="1" t="s">
        <v>64</v>
      </c>
      <c r="H114" s="1" t="s">
        <v>65</v>
      </c>
      <c r="I114" s="2">
        <v>60</v>
      </c>
      <c r="J114" s="2">
        <f t="shared" si="19"/>
        <v>32.209999866783619</v>
      </c>
      <c r="K114" s="2">
        <f t="shared" si="14"/>
        <v>32.169999867677689</v>
      </c>
      <c r="L114" s="2">
        <f t="shared" si="15"/>
        <v>3.9999999105930328E-2</v>
      </c>
      <c r="P114" s="6">
        <v>8.5299998819828033</v>
      </c>
      <c r="Q114" s="5">
        <v>25839.502142496411</v>
      </c>
      <c r="R114" s="7">
        <v>23.639999985694889</v>
      </c>
      <c r="S114" s="5">
        <v>33616.079979658127</v>
      </c>
      <c r="AL114" s="5" t="str">
        <f t="shared" si="16"/>
        <v/>
      </c>
      <c r="AN114" s="5" t="str">
        <f t="shared" si="17"/>
        <v/>
      </c>
      <c r="AP114" s="5" t="str">
        <f t="shared" si="18"/>
        <v/>
      </c>
      <c r="AR114" s="2">
        <v>3.9999999105930328E-2</v>
      </c>
      <c r="AS114" s="5">
        <f t="shared" si="20"/>
        <v>59455.582122154534</v>
      </c>
      <c r="AT114" s="11">
        <f t="shared" si="21"/>
        <v>0.70628884595475483</v>
      </c>
      <c r="AU114" s="5">
        <f t="shared" si="22"/>
        <v>706.28884595475483</v>
      </c>
    </row>
    <row r="115" spans="1:47" x14ac:dyDescent="0.3">
      <c r="A115" s="1" t="s">
        <v>177</v>
      </c>
      <c r="B115" s="1" t="s">
        <v>178</v>
      </c>
      <c r="C115" s="1" t="s">
        <v>179</v>
      </c>
      <c r="D115" s="1" t="s">
        <v>180</v>
      </c>
      <c r="E115" s="1" t="s">
        <v>93</v>
      </c>
      <c r="F115" s="1" t="s">
        <v>169</v>
      </c>
      <c r="G115" s="1" t="s">
        <v>64</v>
      </c>
      <c r="H115" s="1" t="s">
        <v>65</v>
      </c>
      <c r="I115" s="2">
        <v>60</v>
      </c>
      <c r="J115" s="2">
        <f t="shared" si="19"/>
        <v>19.449999589473009</v>
      </c>
      <c r="K115" s="2">
        <f t="shared" si="14"/>
        <v>16.029999513179064</v>
      </c>
      <c r="L115" s="2">
        <f t="shared" si="15"/>
        <v>3.4200000762939449</v>
      </c>
      <c r="P115" s="6">
        <v>10.66999961808324</v>
      </c>
      <c r="Q115" s="5">
        <v>32322.096343078651</v>
      </c>
      <c r="R115" s="7">
        <v>5.3599998950958252</v>
      </c>
      <c r="S115" s="5">
        <v>7621.9198508262634</v>
      </c>
      <c r="AL115" s="5" t="str">
        <f t="shared" si="16"/>
        <v/>
      </c>
      <c r="AN115" s="5" t="str">
        <f t="shared" si="17"/>
        <v/>
      </c>
      <c r="AP115" s="5" t="str">
        <f t="shared" si="18"/>
        <v/>
      </c>
      <c r="AR115" s="2">
        <v>3.4200000762939449</v>
      </c>
      <c r="AS115" s="5">
        <f t="shared" si="20"/>
        <v>39944.016193904914</v>
      </c>
      <c r="AT115" s="11">
        <f t="shared" si="21"/>
        <v>0.47450570818444121</v>
      </c>
      <c r="AU115" s="5">
        <f t="shared" si="22"/>
        <v>474.50570818444118</v>
      </c>
    </row>
    <row r="116" spans="1:47" x14ac:dyDescent="0.3">
      <c r="A116" s="1" t="s">
        <v>177</v>
      </c>
      <c r="B116" s="1" t="s">
        <v>178</v>
      </c>
      <c r="C116" s="1" t="s">
        <v>179</v>
      </c>
      <c r="D116" s="1" t="s">
        <v>180</v>
      </c>
      <c r="E116" s="1" t="s">
        <v>94</v>
      </c>
      <c r="F116" s="1" t="s">
        <v>169</v>
      </c>
      <c r="G116" s="1" t="s">
        <v>64</v>
      </c>
      <c r="H116" s="1" t="s">
        <v>65</v>
      </c>
      <c r="I116" s="2">
        <v>60</v>
      </c>
      <c r="J116" s="2">
        <f t="shared" si="19"/>
        <v>3.9999999105930328E-2</v>
      </c>
      <c r="K116" s="2">
        <f t="shared" si="14"/>
        <v>0</v>
      </c>
      <c r="L116" s="2">
        <f t="shared" si="15"/>
        <v>3.9999999105930328E-2</v>
      </c>
      <c r="AL116" s="5" t="str">
        <f t="shared" si="16"/>
        <v/>
      </c>
      <c r="AN116" s="5" t="str">
        <f t="shared" si="17"/>
        <v/>
      </c>
      <c r="AP116" s="5" t="str">
        <f t="shared" si="18"/>
        <v/>
      </c>
      <c r="AR116" s="2">
        <v>3.9999999105930328E-2</v>
      </c>
      <c r="AS116" s="5">
        <f t="shared" si="20"/>
        <v>0</v>
      </c>
      <c r="AT116" s="11">
        <f t="shared" si="21"/>
        <v>0</v>
      </c>
      <c r="AU116" s="5">
        <f t="shared" si="22"/>
        <v>0</v>
      </c>
    </row>
    <row r="117" spans="1:47" x14ac:dyDescent="0.3">
      <c r="A117" s="1" t="s">
        <v>181</v>
      </c>
      <c r="B117" s="1" t="s">
        <v>182</v>
      </c>
      <c r="C117" s="1" t="s">
        <v>183</v>
      </c>
      <c r="D117" s="1" t="s">
        <v>61</v>
      </c>
      <c r="E117" s="1" t="s">
        <v>62</v>
      </c>
      <c r="F117" s="1" t="s">
        <v>169</v>
      </c>
      <c r="G117" s="1" t="s">
        <v>64</v>
      </c>
      <c r="H117" s="1" t="s">
        <v>65</v>
      </c>
      <c r="I117" s="2">
        <v>60</v>
      </c>
      <c r="J117" s="2">
        <f t="shared" si="19"/>
        <v>2.2200000956654549</v>
      </c>
      <c r="K117" s="2">
        <f t="shared" si="14"/>
        <v>2.2200000956654549</v>
      </c>
      <c r="L117" s="2">
        <f t="shared" si="15"/>
        <v>0</v>
      </c>
      <c r="R117" s="7">
        <v>2.2200000956654549</v>
      </c>
      <c r="S117" s="5">
        <v>3156.8401360362768</v>
      </c>
      <c r="AL117" s="5" t="str">
        <f t="shared" si="16"/>
        <v/>
      </c>
      <c r="AN117" s="5" t="str">
        <f t="shared" si="17"/>
        <v/>
      </c>
      <c r="AP117" s="5" t="str">
        <f t="shared" si="18"/>
        <v/>
      </c>
      <c r="AS117" s="5">
        <f t="shared" si="20"/>
        <v>3156.8401360362768</v>
      </c>
      <c r="AT117" s="11">
        <f t="shared" si="21"/>
        <v>3.7500952761067949E-2</v>
      </c>
      <c r="AU117" s="5">
        <f t="shared" si="22"/>
        <v>37.50095276106795</v>
      </c>
    </row>
    <row r="118" spans="1:47" x14ac:dyDescent="0.3">
      <c r="A118" s="1" t="s">
        <v>181</v>
      </c>
      <c r="B118" s="1" t="s">
        <v>182</v>
      </c>
      <c r="C118" s="1" t="s">
        <v>183</v>
      </c>
      <c r="D118" s="1" t="s">
        <v>61</v>
      </c>
      <c r="E118" s="1" t="s">
        <v>66</v>
      </c>
      <c r="F118" s="1" t="s">
        <v>169</v>
      </c>
      <c r="G118" s="1" t="s">
        <v>64</v>
      </c>
      <c r="H118" s="1" t="s">
        <v>65</v>
      </c>
      <c r="I118" s="2">
        <v>60</v>
      </c>
      <c r="J118" s="2">
        <f t="shared" si="19"/>
        <v>17.149999856948856</v>
      </c>
      <c r="K118" s="2">
        <f t="shared" si="14"/>
        <v>17.149999856948856</v>
      </c>
      <c r="L118" s="2">
        <f t="shared" si="15"/>
        <v>0</v>
      </c>
      <c r="P118" s="6">
        <v>1.950000047683716</v>
      </c>
      <c r="Q118" s="5">
        <v>5907.0376444458961</v>
      </c>
      <c r="R118" s="7">
        <v>15.19999980926514</v>
      </c>
      <c r="S118" s="5">
        <v>21614.399728775021</v>
      </c>
      <c r="AL118" s="5" t="str">
        <f t="shared" si="16"/>
        <v/>
      </c>
      <c r="AN118" s="5" t="str">
        <f t="shared" si="17"/>
        <v/>
      </c>
      <c r="AP118" s="5" t="str">
        <f t="shared" si="18"/>
        <v/>
      </c>
      <c r="AS118" s="5">
        <f t="shared" si="20"/>
        <v>27521.437373220917</v>
      </c>
      <c r="AT118" s="11">
        <f t="shared" si="21"/>
        <v>0.3269345542931818</v>
      </c>
      <c r="AU118" s="5">
        <f t="shared" si="22"/>
        <v>326.9345542931818</v>
      </c>
    </row>
    <row r="119" spans="1:47" x14ac:dyDescent="0.3">
      <c r="A119" s="1" t="s">
        <v>184</v>
      </c>
      <c r="B119" s="1" t="s">
        <v>167</v>
      </c>
      <c r="C119" s="1" t="s">
        <v>168</v>
      </c>
      <c r="D119" s="1" t="s">
        <v>118</v>
      </c>
      <c r="E119" s="1" t="s">
        <v>66</v>
      </c>
      <c r="F119" s="1" t="s">
        <v>169</v>
      </c>
      <c r="G119" s="1" t="s">
        <v>64</v>
      </c>
      <c r="H119" s="1" t="s">
        <v>65</v>
      </c>
      <c r="I119" s="2">
        <v>60</v>
      </c>
      <c r="J119" s="2">
        <f t="shared" si="19"/>
        <v>19.060000007972118</v>
      </c>
      <c r="K119" s="2">
        <f t="shared" si="14"/>
        <v>19.060000007972118</v>
      </c>
      <c r="L119" s="2">
        <f t="shared" si="15"/>
        <v>0</v>
      </c>
      <c r="N119" s="4">
        <v>1.9999999552965161E-2</v>
      </c>
      <c r="O119" s="5">
        <v>92.609997930005193</v>
      </c>
      <c r="P119" s="6">
        <v>12.99000000953674</v>
      </c>
      <c r="Q119" s="5">
        <v>41197.800072222948</v>
      </c>
      <c r="R119" s="7">
        <v>6.0499999988824129</v>
      </c>
      <c r="S119" s="5">
        <v>8612.5799981988966</v>
      </c>
      <c r="AL119" s="5" t="str">
        <f t="shared" si="16"/>
        <v/>
      </c>
      <c r="AN119" s="5" t="str">
        <f t="shared" si="17"/>
        <v/>
      </c>
      <c r="AP119" s="5" t="str">
        <f t="shared" si="18"/>
        <v/>
      </c>
      <c r="AS119" s="5">
        <f t="shared" si="20"/>
        <v>49902.99006835185</v>
      </c>
      <c r="AT119" s="11">
        <f t="shared" si="21"/>
        <v>0.59281103652560763</v>
      </c>
      <c r="AU119" s="5">
        <f t="shared" si="22"/>
        <v>592.81103652560762</v>
      </c>
    </row>
    <row r="120" spans="1:47" x14ac:dyDescent="0.3">
      <c r="A120" s="1" t="s">
        <v>184</v>
      </c>
      <c r="B120" s="1" t="s">
        <v>167</v>
      </c>
      <c r="C120" s="1" t="s">
        <v>168</v>
      </c>
      <c r="D120" s="1" t="s">
        <v>118</v>
      </c>
      <c r="E120" s="1" t="s">
        <v>85</v>
      </c>
      <c r="F120" s="1" t="s">
        <v>169</v>
      </c>
      <c r="G120" s="1" t="s">
        <v>64</v>
      </c>
      <c r="H120" s="1" t="s">
        <v>65</v>
      </c>
      <c r="I120" s="2">
        <v>60</v>
      </c>
      <c r="J120" s="2">
        <f t="shared" si="19"/>
        <v>7.9999998211860657E-2</v>
      </c>
      <c r="K120" s="2">
        <f t="shared" si="14"/>
        <v>7.9999998211860657E-2</v>
      </c>
      <c r="L120" s="2">
        <f t="shared" si="15"/>
        <v>0</v>
      </c>
      <c r="P120" s="6">
        <v>6.9999998435378075E-2</v>
      </c>
      <c r="Q120" s="5">
        <v>232.24249480897561</v>
      </c>
      <c r="R120" s="7">
        <v>9.9999997764825821E-3</v>
      </c>
      <c r="S120" s="5">
        <v>14.21999968215823</v>
      </c>
      <c r="AL120" s="5" t="str">
        <f t="shared" si="16"/>
        <v/>
      </c>
      <c r="AN120" s="5" t="str">
        <f t="shared" si="17"/>
        <v/>
      </c>
      <c r="AP120" s="5" t="str">
        <f t="shared" si="18"/>
        <v/>
      </c>
      <c r="AS120" s="5">
        <f t="shared" si="20"/>
        <v>246.46249449113384</v>
      </c>
      <c r="AT120" s="11">
        <f t="shared" si="21"/>
        <v>2.9277942388593503E-3</v>
      </c>
      <c r="AU120" s="5">
        <f t="shared" si="22"/>
        <v>2.9277942388593501</v>
      </c>
    </row>
    <row r="121" spans="1:47" x14ac:dyDescent="0.3">
      <c r="A121" s="1" t="s">
        <v>184</v>
      </c>
      <c r="B121" s="1" t="s">
        <v>167</v>
      </c>
      <c r="C121" s="1" t="s">
        <v>168</v>
      </c>
      <c r="D121" s="1" t="s">
        <v>118</v>
      </c>
      <c r="E121" s="1" t="s">
        <v>91</v>
      </c>
      <c r="F121" s="1" t="s">
        <v>169</v>
      </c>
      <c r="G121" s="1" t="s">
        <v>64</v>
      </c>
      <c r="H121" s="1" t="s">
        <v>65</v>
      </c>
      <c r="I121" s="2">
        <v>60</v>
      </c>
      <c r="J121" s="2">
        <f t="shared" si="19"/>
        <v>8.9999997988343253E-2</v>
      </c>
      <c r="K121" s="2">
        <f t="shared" si="14"/>
        <v>8.9999997988343253E-2</v>
      </c>
      <c r="L121" s="2">
        <f t="shared" si="15"/>
        <v>0</v>
      </c>
      <c r="N121" s="4">
        <v>2.999999932944775E-2</v>
      </c>
      <c r="O121" s="5">
        <v>138.91499689500779</v>
      </c>
      <c r="P121" s="6">
        <v>2.999999932944775E-2</v>
      </c>
      <c r="Q121" s="5">
        <v>106.0237476301845</v>
      </c>
      <c r="R121" s="7">
        <v>2.999999932944775E-2</v>
      </c>
      <c r="S121" s="5">
        <v>42.659999046474702</v>
      </c>
      <c r="AL121" s="5" t="str">
        <f t="shared" si="16"/>
        <v/>
      </c>
      <c r="AN121" s="5" t="str">
        <f t="shared" si="17"/>
        <v/>
      </c>
      <c r="AP121" s="5" t="str">
        <f t="shared" si="18"/>
        <v/>
      </c>
      <c r="AS121" s="5">
        <f t="shared" si="20"/>
        <v>287.598743571667</v>
      </c>
      <c r="AT121" s="11">
        <f t="shared" si="21"/>
        <v>3.4164628020617763E-3</v>
      </c>
      <c r="AU121" s="5">
        <f t="shared" si="22"/>
        <v>3.4164628020617762</v>
      </c>
    </row>
    <row r="122" spans="1:47" x14ac:dyDescent="0.3">
      <c r="A122" s="1" t="s">
        <v>184</v>
      </c>
      <c r="B122" s="1" t="s">
        <v>167</v>
      </c>
      <c r="C122" s="1" t="s">
        <v>168</v>
      </c>
      <c r="D122" s="1" t="s">
        <v>118</v>
      </c>
      <c r="E122" s="1" t="s">
        <v>92</v>
      </c>
      <c r="F122" s="1" t="s">
        <v>169</v>
      </c>
      <c r="G122" s="1" t="s">
        <v>64</v>
      </c>
      <c r="H122" s="1" t="s">
        <v>65</v>
      </c>
      <c r="I122" s="2">
        <v>60</v>
      </c>
      <c r="J122" s="2">
        <f t="shared" si="19"/>
        <v>39.99000009149313</v>
      </c>
      <c r="K122" s="2">
        <f t="shared" si="14"/>
        <v>39.970000091940165</v>
      </c>
      <c r="L122" s="2">
        <f t="shared" si="15"/>
        <v>1.9999999552965161E-2</v>
      </c>
      <c r="N122" s="4">
        <v>11.16000015288591</v>
      </c>
      <c r="O122" s="5">
        <v>48732.705000000002</v>
      </c>
      <c r="P122" s="6">
        <v>19.96999979019165</v>
      </c>
      <c r="Q122" s="5">
        <v>61660.383749999994</v>
      </c>
      <c r="R122" s="7">
        <v>8.8400001488626003</v>
      </c>
      <c r="S122" s="5">
        <v>12584.7</v>
      </c>
      <c r="AL122" s="5" t="str">
        <f t="shared" si="16"/>
        <v/>
      </c>
      <c r="AN122" s="5" t="str">
        <f t="shared" si="17"/>
        <v/>
      </c>
      <c r="AP122" s="5" t="str">
        <f t="shared" si="18"/>
        <v/>
      </c>
      <c r="AR122" s="2">
        <v>1.9999999552965161E-2</v>
      </c>
      <c r="AS122" s="5">
        <f t="shared" si="20"/>
        <v>122977.78874999999</v>
      </c>
      <c r="AT122" s="11">
        <f t="shared" si="21"/>
        <v>1.4608862178130095</v>
      </c>
      <c r="AU122" s="5">
        <f t="shared" si="22"/>
        <v>1460.8862178130096</v>
      </c>
    </row>
    <row r="123" spans="1:47" x14ac:dyDescent="0.3">
      <c r="A123" s="1" t="s">
        <v>185</v>
      </c>
      <c r="B123" s="1" t="s">
        <v>134</v>
      </c>
      <c r="C123" s="1" t="s">
        <v>135</v>
      </c>
      <c r="D123" s="1" t="s">
        <v>61</v>
      </c>
      <c r="E123" s="1" t="s">
        <v>85</v>
      </c>
      <c r="F123" s="1" t="s">
        <v>169</v>
      </c>
      <c r="G123" s="1" t="s">
        <v>64</v>
      </c>
      <c r="H123" s="1" t="s">
        <v>65</v>
      </c>
      <c r="I123" s="2">
        <v>119.6</v>
      </c>
      <c r="J123" s="2">
        <f t="shared" si="19"/>
        <v>37.990000329911709</v>
      </c>
      <c r="K123" s="2">
        <f t="shared" si="14"/>
        <v>37.990000329911709</v>
      </c>
      <c r="L123" s="2">
        <f t="shared" si="15"/>
        <v>0</v>
      </c>
      <c r="N123" s="4">
        <v>5.559999942779541</v>
      </c>
      <c r="O123" s="5">
        <v>25745.579735040661</v>
      </c>
      <c r="P123" s="6">
        <v>23.110000729560848</v>
      </c>
      <c r="Q123" s="5">
        <v>80987.001321136951</v>
      </c>
      <c r="R123" s="7">
        <v>9.3199996575713158</v>
      </c>
      <c r="S123" s="5">
        <v>13302.809513278309</v>
      </c>
      <c r="AL123" s="5" t="str">
        <f t="shared" si="16"/>
        <v/>
      </c>
      <c r="AN123" s="5" t="str">
        <f t="shared" si="17"/>
        <v/>
      </c>
      <c r="AP123" s="5" t="str">
        <f t="shared" si="18"/>
        <v/>
      </c>
      <c r="AS123" s="5">
        <f t="shared" si="20"/>
        <v>120035.39056945592</v>
      </c>
      <c r="AT123" s="11">
        <f t="shared" si="21"/>
        <v>1.4259326786986148</v>
      </c>
      <c r="AU123" s="5">
        <f t="shared" si="22"/>
        <v>1425.9326786986148</v>
      </c>
    </row>
    <row r="124" spans="1:47" x14ac:dyDescent="0.3">
      <c r="A124" s="1" t="s">
        <v>185</v>
      </c>
      <c r="B124" s="1" t="s">
        <v>134</v>
      </c>
      <c r="C124" s="1" t="s">
        <v>135</v>
      </c>
      <c r="D124" s="1" t="s">
        <v>61</v>
      </c>
      <c r="E124" s="1" t="s">
        <v>96</v>
      </c>
      <c r="F124" s="1" t="s">
        <v>169</v>
      </c>
      <c r="G124" s="1" t="s">
        <v>64</v>
      </c>
      <c r="H124" s="1" t="s">
        <v>65</v>
      </c>
      <c r="I124" s="2">
        <v>119.6</v>
      </c>
      <c r="J124" s="2">
        <f t="shared" si="19"/>
        <v>36.820000410079956</v>
      </c>
      <c r="K124" s="2">
        <f t="shared" si="14"/>
        <v>36.820000410079956</v>
      </c>
      <c r="L124" s="2">
        <f t="shared" si="15"/>
        <v>0</v>
      </c>
      <c r="N124" s="4">
        <v>5.2800002098083496</v>
      </c>
      <c r="O124" s="5">
        <v>24449.040971517559</v>
      </c>
      <c r="P124" s="6">
        <v>29.78000020980835</v>
      </c>
      <c r="Q124" s="5">
        <v>105246.2432414889</v>
      </c>
      <c r="R124" s="7">
        <v>1.7599999904632571</v>
      </c>
      <c r="S124" s="5">
        <v>2919.8399841785431</v>
      </c>
      <c r="AL124" s="5" t="str">
        <f t="shared" si="16"/>
        <v/>
      </c>
      <c r="AN124" s="5" t="str">
        <f t="shared" si="17"/>
        <v/>
      </c>
      <c r="AP124" s="5" t="str">
        <f t="shared" si="18"/>
        <v/>
      </c>
      <c r="AS124" s="5">
        <f t="shared" si="20"/>
        <v>132615.12419718501</v>
      </c>
      <c r="AT124" s="11">
        <f t="shared" si="21"/>
        <v>1.5753707167972488</v>
      </c>
      <c r="AU124" s="5">
        <f t="shared" si="22"/>
        <v>1575.3707167972489</v>
      </c>
    </row>
    <row r="125" spans="1:47" x14ac:dyDescent="0.3">
      <c r="A125" s="1" t="s">
        <v>185</v>
      </c>
      <c r="B125" s="1" t="s">
        <v>134</v>
      </c>
      <c r="C125" s="1" t="s">
        <v>135</v>
      </c>
      <c r="D125" s="1" t="s">
        <v>61</v>
      </c>
      <c r="E125" s="1" t="s">
        <v>97</v>
      </c>
      <c r="F125" s="1" t="s">
        <v>169</v>
      </c>
      <c r="G125" s="1" t="s">
        <v>64</v>
      </c>
      <c r="H125" s="1" t="s">
        <v>65</v>
      </c>
      <c r="I125" s="2">
        <v>119.6</v>
      </c>
      <c r="J125" s="2">
        <f t="shared" si="19"/>
        <v>18.599999956786633</v>
      </c>
      <c r="K125" s="2">
        <f t="shared" si="14"/>
        <v>18.529999958351254</v>
      </c>
      <c r="L125" s="2">
        <f t="shared" si="15"/>
        <v>6.9999998435378075E-2</v>
      </c>
      <c r="N125" s="4">
        <v>0.93000000715255737</v>
      </c>
      <c r="O125" s="5">
        <v>4306.3650331199169</v>
      </c>
      <c r="P125" s="6">
        <v>9.6500000953674316</v>
      </c>
      <c r="Q125" s="5">
        <v>34104.306587040417</v>
      </c>
      <c r="R125" s="7">
        <v>7.9299998562783003</v>
      </c>
      <c r="S125" s="5">
        <v>13148.759761724619</v>
      </c>
      <c r="T125" s="8">
        <v>1.9999999552965161E-2</v>
      </c>
      <c r="U125" s="5">
        <v>8.5349998092278838</v>
      </c>
      <c r="AL125" s="5" t="str">
        <f t="shared" si="16"/>
        <v/>
      </c>
      <c r="AN125" s="5" t="str">
        <f t="shared" si="17"/>
        <v/>
      </c>
      <c r="AP125" s="5" t="str">
        <f t="shared" si="18"/>
        <v/>
      </c>
      <c r="AR125" s="2">
        <v>6.9999998435378075E-2</v>
      </c>
      <c r="AS125" s="5">
        <f t="shared" si="20"/>
        <v>51567.966381694183</v>
      </c>
      <c r="AT125" s="11">
        <f t="shared" si="21"/>
        <v>0.61258973781687587</v>
      </c>
      <c r="AU125" s="5">
        <f t="shared" si="22"/>
        <v>612.58973781687587</v>
      </c>
    </row>
    <row r="126" spans="1:47" x14ac:dyDescent="0.3">
      <c r="A126" s="1" t="s">
        <v>185</v>
      </c>
      <c r="B126" s="1" t="s">
        <v>134</v>
      </c>
      <c r="C126" s="1" t="s">
        <v>135</v>
      </c>
      <c r="D126" s="1" t="s">
        <v>61</v>
      </c>
      <c r="E126" s="1" t="s">
        <v>91</v>
      </c>
      <c r="F126" s="1" t="s">
        <v>169</v>
      </c>
      <c r="G126" s="1" t="s">
        <v>64</v>
      </c>
      <c r="H126" s="1" t="s">
        <v>65</v>
      </c>
      <c r="I126" s="2">
        <v>119.6</v>
      </c>
      <c r="J126" s="2">
        <f t="shared" si="19"/>
        <v>20.570000648498528</v>
      </c>
      <c r="K126" s="2">
        <f t="shared" si="14"/>
        <v>20.570000648498528</v>
      </c>
      <c r="L126" s="2">
        <f t="shared" si="15"/>
        <v>0</v>
      </c>
      <c r="N126" s="4">
        <v>10.05000019073486</v>
      </c>
      <c r="O126" s="5">
        <v>46536.525883197777</v>
      </c>
      <c r="P126" s="6">
        <v>10.52000045776367</v>
      </c>
      <c r="Q126" s="5">
        <v>37178.996617794037</v>
      </c>
      <c r="AL126" s="5" t="str">
        <f t="shared" si="16"/>
        <v/>
      </c>
      <c r="AN126" s="5" t="str">
        <f t="shared" si="17"/>
        <v/>
      </c>
      <c r="AP126" s="5" t="str">
        <f t="shared" si="18"/>
        <v/>
      </c>
      <c r="AS126" s="5">
        <f t="shared" si="20"/>
        <v>83715.522500991821</v>
      </c>
      <c r="AT126" s="11">
        <f t="shared" si="21"/>
        <v>0.99447920052728911</v>
      </c>
      <c r="AU126" s="5">
        <f t="shared" si="22"/>
        <v>994.47920052728909</v>
      </c>
    </row>
    <row r="127" spans="1:47" x14ac:dyDescent="0.3">
      <c r="A127" s="1" t="s">
        <v>186</v>
      </c>
      <c r="B127" s="1" t="s">
        <v>187</v>
      </c>
      <c r="C127" s="1" t="s">
        <v>188</v>
      </c>
      <c r="D127" s="1" t="s">
        <v>118</v>
      </c>
      <c r="E127" s="1" t="s">
        <v>97</v>
      </c>
      <c r="F127" s="1" t="s">
        <v>169</v>
      </c>
      <c r="G127" s="1" t="s">
        <v>64</v>
      </c>
      <c r="H127" s="1" t="s">
        <v>65</v>
      </c>
      <c r="I127" s="2">
        <v>5.24</v>
      </c>
      <c r="J127" s="2">
        <f t="shared" si="19"/>
        <v>4.9200000576674938</v>
      </c>
      <c r="K127" s="2">
        <f t="shared" si="14"/>
        <v>2.5000000521540642</v>
      </c>
      <c r="L127" s="2">
        <f t="shared" si="15"/>
        <v>2.4200000055134301</v>
      </c>
      <c r="R127" s="7">
        <v>1.9999999552965161E-2</v>
      </c>
      <c r="S127" s="5">
        <v>33.179999258369207</v>
      </c>
      <c r="T127" s="8">
        <v>5.000000074505806E-2</v>
      </c>
      <c r="U127" s="5">
        <v>21.337500317953531</v>
      </c>
      <c r="Z127" s="9">
        <v>2.430000051856041</v>
      </c>
      <c r="AA127" s="5">
        <v>421.60050840787591</v>
      </c>
      <c r="AL127" s="5" t="str">
        <f t="shared" si="16"/>
        <v/>
      </c>
      <c r="AN127" s="5" t="str">
        <f t="shared" si="17"/>
        <v/>
      </c>
      <c r="AP127" s="5" t="str">
        <f t="shared" si="18"/>
        <v/>
      </c>
      <c r="AR127" s="2">
        <v>2.4200000055134301</v>
      </c>
      <c r="AS127" s="5">
        <f t="shared" si="20"/>
        <v>476.11800798419864</v>
      </c>
      <c r="AT127" s="11">
        <f t="shared" si="21"/>
        <v>5.6559338315204525E-3</v>
      </c>
      <c r="AU127" s="5">
        <f t="shared" si="22"/>
        <v>5.6559338315204526</v>
      </c>
    </row>
    <row r="128" spans="1:47" x14ac:dyDescent="0.3">
      <c r="A128" s="1" t="s">
        <v>189</v>
      </c>
      <c r="B128" s="1" t="s">
        <v>190</v>
      </c>
      <c r="C128" s="1" t="s">
        <v>188</v>
      </c>
      <c r="D128" s="1" t="s">
        <v>118</v>
      </c>
      <c r="E128" s="1" t="s">
        <v>97</v>
      </c>
      <c r="F128" s="1" t="s">
        <v>169</v>
      </c>
      <c r="G128" s="1" t="s">
        <v>64</v>
      </c>
      <c r="H128" s="1" t="s">
        <v>65</v>
      </c>
      <c r="I128" s="2">
        <v>35.159999999999997</v>
      </c>
      <c r="J128" s="2">
        <f t="shared" si="19"/>
        <v>15.179999962449074</v>
      </c>
      <c r="K128" s="2">
        <f t="shared" si="14"/>
        <v>15.139999963343143</v>
      </c>
      <c r="L128" s="2">
        <f t="shared" si="15"/>
        <v>3.9999999105930328E-2</v>
      </c>
      <c r="P128" s="6">
        <v>2.220000047236681</v>
      </c>
      <c r="Q128" s="5">
        <v>7835.6601671660319</v>
      </c>
      <c r="R128" s="7">
        <v>7.8100000619888306</v>
      </c>
      <c r="S128" s="5">
        <v>11307.270093798639</v>
      </c>
      <c r="T128" s="8">
        <v>4.6799998469650754</v>
      </c>
      <c r="U128" s="5">
        <v>1998.61243466055</v>
      </c>
      <c r="Z128" s="9">
        <v>0.43000000715255737</v>
      </c>
      <c r="AA128" s="5">
        <v>66.177001100778583</v>
      </c>
      <c r="AL128" s="5" t="str">
        <f t="shared" si="16"/>
        <v/>
      </c>
      <c r="AN128" s="5" t="str">
        <f t="shared" si="17"/>
        <v/>
      </c>
      <c r="AP128" s="5" t="str">
        <f t="shared" si="18"/>
        <v/>
      </c>
      <c r="AR128" s="2">
        <v>3.9999999105930328E-2</v>
      </c>
      <c r="AS128" s="5">
        <f t="shared" si="20"/>
        <v>21207.719696725999</v>
      </c>
      <c r="AT128" s="11">
        <f t="shared" si="21"/>
        <v>0.25193220443385561</v>
      </c>
      <c r="AU128" s="5">
        <f t="shared" si="22"/>
        <v>251.93220443385565</v>
      </c>
    </row>
    <row r="129" spans="1:47" x14ac:dyDescent="0.3">
      <c r="A129" s="1" t="s">
        <v>189</v>
      </c>
      <c r="B129" s="1" t="s">
        <v>190</v>
      </c>
      <c r="C129" s="1" t="s">
        <v>188</v>
      </c>
      <c r="D129" s="1" t="s">
        <v>118</v>
      </c>
      <c r="E129" s="1" t="s">
        <v>91</v>
      </c>
      <c r="F129" s="1" t="s">
        <v>169</v>
      </c>
      <c r="G129" s="1" t="s">
        <v>64</v>
      </c>
      <c r="H129" s="1" t="s">
        <v>65</v>
      </c>
      <c r="I129" s="2">
        <v>35.159999999999997</v>
      </c>
      <c r="J129" s="2">
        <f t="shared" si="19"/>
        <v>19.310000175610185</v>
      </c>
      <c r="K129" s="2">
        <f t="shared" si="14"/>
        <v>19.310000175610185</v>
      </c>
      <c r="L129" s="2">
        <f t="shared" si="15"/>
        <v>0</v>
      </c>
      <c r="P129" s="6">
        <v>7.3200002294033766</v>
      </c>
      <c r="Q129" s="5">
        <v>25839.503310476899</v>
      </c>
      <c r="R129" s="7">
        <v>11.929999947547911</v>
      </c>
      <c r="S129" s="5">
        <v>17303.369912981991</v>
      </c>
      <c r="T129" s="8">
        <v>5.9999998658895493E-2</v>
      </c>
      <c r="U129" s="5">
        <v>25.604999427683651</v>
      </c>
      <c r="AL129" s="5" t="str">
        <f t="shared" si="16"/>
        <v/>
      </c>
      <c r="AN129" s="5" t="str">
        <f t="shared" si="17"/>
        <v/>
      </c>
      <c r="AP129" s="5" t="str">
        <f t="shared" si="18"/>
        <v/>
      </c>
      <c r="AS129" s="5">
        <f t="shared" si="20"/>
        <v>43168.478222886573</v>
      </c>
      <c r="AT129" s="11">
        <f t="shared" si="21"/>
        <v>0.51280995959342324</v>
      </c>
      <c r="AU129" s="5">
        <f t="shared" si="22"/>
        <v>512.80995959342317</v>
      </c>
    </row>
    <row r="130" spans="1:47" x14ac:dyDescent="0.3">
      <c r="A130" s="1" t="s">
        <v>191</v>
      </c>
      <c r="B130" s="1" t="s">
        <v>182</v>
      </c>
      <c r="C130" s="1" t="s">
        <v>183</v>
      </c>
      <c r="D130" s="1" t="s">
        <v>61</v>
      </c>
      <c r="E130" s="1" t="s">
        <v>105</v>
      </c>
      <c r="F130" s="1" t="s">
        <v>192</v>
      </c>
      <c r="G130" s="1" t="s">
        <v>64</v>
      </c>
      <c r="H130" s="1" t="s">
        <v>65</v>
      </c>
      <c r="I130" s="2">
        <v>155</v>
      </c>
      <c r="J130" s="2">
        <f t="shared" si="19"/>
        <v>2.5699999928474426</v>
      </c>
      <c r="K130" s="2">
        <f t="shared" ref="K130:K192" si="23">SUM(N130,P130,R130,T130,V130,X130,Z130,AB130,AE130,AG130,AI130,AV130,AX130,AZ130,BB130,BD130)</f>
        <v>2.5699999928474426</v>
      </c>
      <c r="L130" s="2">
        <f t="shared" ref="L130:L192" si="24">SUM(M130,AD130,AK130,AM130,AO130,AQ130,AR130)</f>
        <v>0</v>
      </c>
      <c r="R130" s="7">
        <v>0.57999998331069946</v>
      </c>
      <c r="S130" s="5">
        <v>962.21997231245041</v>
      </c>
      <c r="T130" s="8">
        <v>1.9900000095367429</v>
      </c>
      <c r="U130" s="5">
        <v>990.771254748106</v>
      </c>
      <c r="AL130" s="5" t="str">
        <f t="shared" ref="AL130:AL161" si="25">IF(AK130&gt;0,AK130*$AL$1,"")</f>
        <v/>
      </c>
      <c r="AN130" s="5" t="str">
        <f t="shared" ref="AN130:AN161" si="26">IF(AM130&gt;0,AM130*$AN$1,"")</f>
        <v/>
      </c>
      <c r="AP130" s="5" t="str">
        <f t="shared" ref="AP130:AP161" si="27">IF(AO130&gt;0,AO130*$AP$1,"")</f>
        <v/>
      </c>
      <c r="AS130" s="5">
        <f t="shared" si="20"/>
        <v>1952.9912270605564</v>
      </c>
      <c r="AT130" s="11">
        <f t="shared" si="21"/>
        <v>2.3200107890397281E-2</v>
      </c>
      <c r="AU130" s="5">
        <f t="shared" si="22"/>
        <v>23.20010789039728</v>
      </c>
    </row>
    <row r="131" spans="1:47" x14ac:dyDescent="0.3">
      <c r="A131" s="1" t="s">
        <v>191</v>
      </c>
      <c r="B131" s="1" t="s">
        <v>182</v>
      </c>
      <c r="C131" s="1" t="s">
        <v>183</v>
      </c>
      <c r="D131" s="1" t="s">
        <v>61</v>
      </c>
      <c r="E131" s="1" t="s">
        <v>108</v>
      </c>
      <c r="F131" s="1" t="s">
        <v>192</v>
      </c>
      <c r="G131" s="1" t="s">
        <v>64</v>
      </c>
      <c r="H131" s="1" t="s">
        <v>65</v>
      </c>
      <c r="I131" s="2">
        <v>155</v>
      </c>
      <c r="J131" s="2">
        <f t="shared" ref="J131:J162" si="28">SUM(K131:L131)</f>
        <v>1.9399999976158144</v>
      </c>
      <c r="K131" s="2">
        <f t="shared" si="23"/>
        <v>1.9399999976158144</v>
      </c>
      <c r="L131" s="2">
        <f t="shared" si="24"/>
        <v>0</v>
      </c>
      <c r="P131" s="6">
        <v>1.53999999165535</v>
      </c>
      <c r="Q131" s="5">
        <v>5442.5524705089629</v>
      </c>
      <c r="R131" s="7">
        <v>0.40000000596046448</v>
      </c>
      <c r="S131" s="5">
        <v>663.60000988841057</v>
      </c>
      <c r="AL131" s="5" t="str">
        <f t="shared" si="25"/>
        <v/>
      </c>
      <c r="AN131" s="5" t="str">
        <f t="shared" si="26"/>
        <v/>
      </c>
      <c r="AP131" s="5" t="str">
        <f t="shared" si="27"/>
        <v/>
      </c>
      <c r="AS131" s="5">
        <f t="shared" si="20"/>
        <v>6106.1524803973734</v>
      </c>
      <c r="AT131" s="11">
        <f t="shared" si="21"/>
        <v>7.2536627086468464E-2</v>
      </c>
      <c r="AU131" s="5">
        <f t="shared" si="22"/>
        <v>72.536627086468457</v>
      </c>
    </row>
    <row r="132" spans="1:47" x14ac:dyDescent="0.3">
      <c r="A132" s="1" t="s">
        <v>191</v>
      </c>
      <c r="B132" s="1" t="s">
        <v>182</v>
      </c>
      <c r="C132" s="1" t="s">
        <v>183</v>
      </c>
      <c r="D132" s="1" t="s">
        <v>61</v>
      </c>
      <c r="E132" s="1" t="s">
        <v>106</v>
      </c>
      <c r="F132" s="1" t="s">
        <v>192</v>
      </c>
      <c r="G132" s="1" t="s">
        <v>64</v>
      </c>
      <c r="H132" s="1" t="s">
        <v>65</v>
      </c>
      <c r="I132" s="2">
        <v>155</v>
      </c>
      <c r="J132" s="2">
        <f t="shared" si="28"/>
        <v>6.0099998638033867</v>
      </c>
      <c r="K132" s="2">
        <f t="shared" si="23"/>
        <v>6.0099998638033867</v>
      </c>
      <c r="L132" s="2">
        <f t="shared" si="24"/>
        <v>0</v>
      </c>
      <c r="P132" s="6">
        <v>0.119999997317791</v>
      </c>
      <c r="Q132" s="5">
        <v>363.50999187491828</v>
      </c>
      <c r="R132" s="7">
        <v>5.8899998664855957</v>
      </c>
      <c r="S132" s="5">
        <v>8375.5798101425171</v>
      </c>
      <c r="AL132" s="5" t="str">
        <f t="shared" si="25"/>
        <v/>
      </c>
      <c r="AN132" s="5" t="str">
        <f t="shared" si="26"/>
        <v/>
      </c>
      <c r="AP132" s="5" t="str">
        <f t="shared" si="27"/>
        <v/>
      </c>
      <c r="AS132" s="5">
        <f t="shared" ref="AS132:AS195" si="29">SUM(O132,Q132,S132,U132,W132,Y132,AA132,AC132,AF132,AH132,AJ132,AW132,AY132,BA132,BC132,BE132)</f>
        <v>8739.0898020174354</v>
      </c>
      <c r="AT132" s="11">
        <f t="shared" ref="AT132:AT195" si="30">(AS132/$AS$288)*100</f>
        <v>0.1038139974524261</v>
      </c>
      <c r="AU132" s="5">
        <f t="shared" ref="AU132:AU195" si="31">(AT132/100)*$AU$1</f>
        <v>103.81399745242609</v>
      </c>
    </row>
    <row r="133" spans="1:47" x14ac:dyDescent="0.3">
      <c r="A133" s="1" t="s">
        <v>193</v>
      </c>
      <c r="B133" s="1" t="s">
        <v>194</v>
      </c>
      <c r="C133" s="1" t="s">
        <v>195</v>
      </c>
      <c r="D133" s="1" t="s">
        <v>118</v>
      </c>
      <c r="E133" s="1" t="s">
        <v>108</v>
      </c>
      <c r="F133" s="1" t="s">
        <v>192</v>
      </c>
      <c r="G133" s="1" t="s">
        <v>64</v>
      </c>
      <c r="H133" s="1" t="s">
        <v>65</v>
      </c>
      <c r="I133" s="2">
        <v>5</v>
      </c>
      <c r="J133" s="2">
        <f t="shared" si="28"/>
        <v>2.4499999061226845</v>
      </c>
      <c r="K133" s="2">
        <f t="shared" si="23"/>
        <v>2.4499999061226845</v>
      </c>
      <c r="L133" s="2">
        <f t="shared" si="24"/>
        <v>0</v>
      </c>
      <c r="P133" s="6">
        <v>9.9999997764825821E-3</v>
      </c>
      <c r="Q133" s="5">
        <v>35.341249210061513</v>
      </c>
      <c r="Z133" s="9">
        <v>2.4399999063462019</v>
      </c>
      <c r="AA133" s="5">
        <v>529.07397959036757</v>
      </c>
      <c r="AL133" s="5" t="str">
        <f t="shared" si="25"/>
        <v/>
      </c>
      <c r="AN133" s="5" t="str">
        <f t="shared" si="26"/>
        <v/>
      </c>
      <c r="AP133" s="5" t="str">
        <f t="shared" si="27"/>
        <v/>
      </c>
      <c r="AS133" s="5">
        <f t="shared" si="29"/>
        <v>564.41522880042908</v>
      </c>
      <c r="AT133" s="11">
        <f t="shared" si="30"/>
        <v>6.7048402582236483E-3</v>
      </c>
      <c r="AU133" s="5">
        <f t="shared" si="31"/>
        <v>6.7048402582236477</v>
      </c>
    </row>
    <row r="134" spans="1:47" x14ac:dyDescent="0.3">
      <c r="A134" s="1" t="s">
        <v>196</v>
      </c>
      <c r="B134" s="1" t="s">
        <v>69</v>
      </c>
      <c r="C134" s="1" t="s">
        <v>70</v>
      </c>
      <c r="D134" s="1" t="s">
        <v>71</v>
      </c>
      <c r="E134" s="1" t="s">
        <v>106</v>
      </c>
      <c r="F134" s="1" t="s">
        <v>192</v>
      </c>
      <c r="G134" s="1" t="s">
        <v>64</v>
      </c>
      <c r="H134" s="1" t="s">
        <v>65</v>
      </c>
      <c r="I134" s="2">
        <v>160</v>
      </c>
      <c r="J134" s="2">
        <f t="shared" si="28"/>
        <v>2.9999999329447743E-2</v>
      </c>
      <c r="K134" s="2">
        <f t="shared" si="23"/>
        <v>2.9999999329447743E-2</v>
      </c>
      <c r="L134" s="2">
        <f t="shared" si="24"/>
        <v>0</v>
      </c>
      <c r="P134" s="6">
        <v>9.9999997764825821E-3</v>
      </c>
      <c r="Q134" s="5">
        <v>30.292499322909858</v>
      </c>
      <c r="R134" s="7">
        <v>1.9999999552965161E-2</v>
      </c>
      <c r="S134" s="5">
        <v>28.43999936431646</v>
      </c>
      <c r="AL134" s="5" t="str">
        <f t="shared" si="25"/>
        <v/>
      </c>
      <c r="AN134" s="5" t="str">
        <f t="shared" si="26"/>
        <v/>
      </c>
      <c r="AP134" s="5" t="str">
        <f t="shared" si="27"/>
        <v/>
      </c>
      <c r="AS134" s="5">
        <f t="shared" si="29"/>
        <v>58.732498687226318</v>
      </c>
      <c r="AT134" s="11">
        <f t="shared" si="30"/>
        <v>6.9769914341454291E-4</v>
      </c>
      <c r="AU134" s="5">
        <f t="shared" si="31"/>
        <v>0.69769914341454287</v>
      </c>
    </row>
    <row r="135" spans="1:47" x14ac:dyDescent="0.3">
      <c r="A135" s="1" t="s">
        <v>196</v>
      </c>
      <c r="B135" s="1" t="s">
        <v>69</v>
      </c>
      <c r="C135" s="1" t="s">
        <v>70</v>
      </c>
      <c r="D135" s="1" t="s">
        <v>71</v>
      </c>
      <c r="E135" s="1" t="s">
        <v>95</v>
      </c>
      <c r="F135" s="1" t="s">
        <v>192</v>
      </c>
      <c r="G135" s="1" t="s">
        <v>64</v>
      </c>
      <c r="H135" s="1" t="s">
        <v>65</v>
      </c>
      <c r="I135" s="2">
        <v>160</v>
      </c>
      <c r="J135" s="2">
        <f t="shared" si="28"/>
        <v>8.7700003832578659</v>
      </c>
      <c r="K135" s="2">
        <f t="shared" si="23"/>
        <v>8.7700003832578659</v>
      </c>
      <c r="L135" s="2">
        <f t="shared" si="24"/>
        <v>0</v>
      </c>
      <c r="P135" s="6">
        <v>0.17000000178813929</v>
      </c>
      <c r="Q135" s="5">
        <v>514.97250541672111</v>
      </c>
      <c r="R135" s="7">
        <v>8.6000003814697266</v>
      </c>
      <c r="S135" s="5">
        <v>12229.200542449949</v>
      </c>
      <c r="AL135" s="5" t="str">
        <f t="shared" si="25"/>
        <v/>
      </c>
      <c r="AN135" s="5" t="str">
        <f t="shared" si="26"/>
        <v/>
      </c>
      <c r="AP135" s="5" t="str">
        <f t="shared" si="27"/>
        <v/>
      </c>
      <c r="AS135" s="5">
        <f t="shared" si="29"/>
        <v>12744.17304786667</v>
      </c>
      <c r="AT135" s="11">
        <f t="shared" si="30"/>
        <v>0.15139145818356112</v>
      </c>
      <c r="AU135" s="5">
        <f t="shared" si="31"/>
        <v>151.39145818356113</v>
      </c>
    </row>
    <row r="136" spans="1:47" x14ac:dyDescent="0.3">
      <c r="A136" s="1" t="s">
        <v>197</v>
      </c>
      <c r="B136" s="1" t="s">
        <v>198</v>
      </c>
      <c r="C136" s="1" t="s">
        <v>199</v>
      </c>
      <c r="D136" s="1" t="s">
        <v>122</v>
      </c>
      <c r="E136" s="1" t="s">
        <v>96</v>
      </c>
      <c r="F136" s="1" t="s">
        <v>192</v>
      </c>
      <c r="G136" s="1" t="s">
        <v>64</v>
      </c>
      <c r="H136" s="1" t="s">
        <v>65</v>
      </c>
      <c r="I136" s="2">
        <v>80</v>
      </c>
      <c r="J136" s="2">
        <f t="shared" si="28"/>
        <v>15.530000329017637</v>
      </c>
      <c r="K136" s="2">
        <f t="shared" si="23"/>
        <v>15.530000329017637</v>
      </c>
      <c r="L136" s="2">
        <f t="shared" si="24"/>
        <v>0</v>
      </c>
      <c r="P136" s="6">
        <v>1.110000014305115</v>
      </c>
      <c r="Q136" s="5">
        <v>3922.8788005560641</v>
      </c>
      <c r="R136" s="7">
        <v>10.430000305175779</v>
      </c>
      <c r="S136" s="5">
        <v>17303.370506286621</v>
      </c>
      <c r="T136" s="8">
        <v>3.9900000095367432</v>
      </c>
      <c r="U136" s="5">
        <v>1986.521254748106</v>
      </c>
      <c r="AL136" s="5" t="str">
        <f t="shared" si="25"/>
        <v/>
      </c>
      <c r="AN136" s="5" t="str">
        <f t="shared" si="26"/>
        <v/>
      </c>
      <c r="AP136" s="5" t="str">
        <f t="shared" si="27"/>
        <v/>
      </c>
      <c r="AS136" s="5">
        <f t="shared" si="29"/>
        <v>23212.770561590791</v>
      </c>
      <c r="AT136" s="11">
        <f t="shared" si="30"/>
        <v>0.27575074275909472</v>
      </c>
      <c r="AU136" s="5">
        <f t="shared" si="31"/>
        <v>275.75074275909475</v>
      </c>
    </row>
    <row r="137" spans="1:47" x14ac:dyDescent="0.3">
      <c r="A137" s="1" t="s">
        <v>197</v>
      </c>
      <c r="B137" s="1" t="s">
        <v>198</v>
      </c>
      <c r="C137" s="1" t="s">
        <v>199</v>
      </c>
      <c r="D137" s="1" t="s">
        <v>122</v>
      </c>
      <c r="E137" s="1" t="s">
        <v>97</v>
      </c>
      <c r="F137" s="1" t="s">
        <v>192</v>
      </c>
      <c r="G137" s="1" t="s">
        <v>64</v>
      </c>
      <c r="H137" s="1" t="s">
        <v>65</v>
      </c>
      <c r="I137" s="2">
        <v>80</v>
      </c>
      <c r="J137" s="2">
        <f t="shared" si="28"/>
        <v>15.289999909698963</v>
      </c>
      <c r="K137" s="2">
        <f t="shared" si="23"/>
        <v>15.289999909698963</v>
      </c>
      <c r="L137" s="2">
        <f t="shared" si="24"/>
        <v>0</v>
      </c>
      <c r="P137" s="6">
        <v>5.5199999809265137</v>
      </c>
      <c r="Q137" s="5">
        <v>19508.369932591919</v>
      </c>
      <c r="R137" s="7">
        <v>6.3399998247623444</v>
      </c>
      <c r="S137" s="5">
        <v>10518.059709280729</v>
      </c>
      <c r="T137" s="8">
        <v>3.4300001040101051</v>
      </c>
      <c r="U137" s="5">
        <v>1707.7113017840311</v>
      </c>
      <c r="AL137" s="5" t="str">
        <f t="shared" si="25"/>
        <v/>
      </c>
      <c r="AN137" s="5" t="str">
        <f t="shared" si="26"/>
        <v/>
      </c>
      <c r="AP137" s="5" t="str">
        <f t="shared" si="27"/>
        <v/>
      </c>
      <c r="AS137" s="5">
        <f t="shared" si="29"/>
        <v>31734.140943656679</v>
      </c>
      <c r="AT137" s="11">
        <f t="shared" si="30"/>
        <v>0.37697839268331756</v>
      </c>
      <c r="AU137" s="5">
        <f t="shared" si="31"/>
        <v>376.97839268331757</v>
      </c>
    </row>
    <row r="138" spans="1:47" x14ac:dyDescent="0.3">
      <c r="A138" s="1" t="s">
        <v>200</v>
      </c>
      <c r="B138" s="1" t="s">
        <v>201</v>
      </c>
      <c r="C138" s="1" t="s">
        <v>202</v>
      </c>
      <c r="D138" s="1" t="s">
        <v>203</v>
      </c>
      <c r="E138" s="1" t="s">
        <v>97</v>
      </c>
      <c r="F138" s="1" t="s">
        <v>204</v>
      </c>
      <c r="G138" s="1" t="s">
        <v>64</v>
      </c>
      <c r="H138" s="1" t="s">
        <v>65</v>
      </c>
      <c r="I138" s="2">
        <v>80</v>
      </c>
      <c r="J138" s="2">
        <f t="shared" si="28"/>
        <v>3.9999999105930328E-2</v>
      </c>
      <c r="K138" s="2">
        <f t="shared" si="23"/>
        <v>3.9999999105930328E-2</v>
      </c>
      <c r="L138" s="2">
        <f t="shared" si="24"/>
        <v>0</v>
      </c>
      <c r="R138" s="7">
        <v>9.9999997764825821E-3</v>
      </c>
      <c r="S138" s="5">
        <v>16.5899996291846</v>
      </c>
      <c r="T138" s="8">
        <v>2.999999932944775E-2</v>
      </c>
      <c r="U138" s="5">
        <v>14.9362496661488</v>
      </c>
      <c r="AL138" s="5" t="str">
        <f t="shared" si="25"/>
        <v/>
      </c>
      <c r="AN138" s="5" t="str">
        <f t="shared" si="26"/>
        <v/>
      </c>
      <c r="AP138" s="5" t="str">
        <f t="shared" si="27"/>
        <v/>
      </c>
      <c r="AS138" s="5">
        <f t="shared" si="29"/>
        <v>31.5262492953334</v>
      </c>
      <c r="AT138" s="11">
        <f t="shared" si="30"/>
        <v>3.7450879189669661E-4</v>
      </c>
      <c r="AU138" s="5">
        <f t="shared" si="31"/>
        <v>0.37450879189669661</v>
      </c>
    </row>
    <row r="139" spans="1:47" x14ac:dyDescent="0.3">
      <c r="A139" s="1" t="s">
        <v>200</v>
      </c>
      <c r="B139" s="1" t="s">
        <v>201</v>
      </c>
      <c r="C139" s="1" t="s">
        <v>202</v>
      </c>
      <c r="D139" s="1" t="s">
        <v>203</v>
      </c>
      <c r="E139" s="1" t="s">
        <v>105</v>
      </c>
      <c r="F139" s="1" t="s">
        <v>204</v>
      </c>
      <c r="G139" s="1" t="s">
        <v>64</v>
      </c>
      <c r="H139" s="1" t="s">
        <v>65</v>
      </c>
      <c r="I139" s="2">
        <v>80</v>
      </c>
      <c r="J139" s="2">
        <f t="shared" si="28"/>
        <v>38.559999732300639</v>
      </c>
      <c r="K139" s="2">
        <f t="shared" si="23"/>
        <v>38.559999732300639</v>
      </c>
      <c r="L139" s="2">
        <f t="shared" si="24"/>
        <v>0</v>
      </c>
      <c r="R139" s="7">
        <v>28.49999954178929</v>
      </c>
      <c r="S139" s="5">
        <v>47274.389239987358</v>
      </c>
      <c r="T139" s="8">
        <v>10.060000190511349</v>
      </c>
      <c r="U139" s="5">
        <v>5008.6225948508363</v>
      </c>
      <c r="AL139" s="5" t="str">
        <f t="shared" si="25"/>
        <v/>
      </c>
      <c r="AN139" s="5" t="str">
        <f t="shared" si="26"/>
        <v/>
      </c>
      <c r="AP139" s="5" t="str">
        <f t="shared" si="27"/>
        <v/>
      </c>
      <c r="AS139" s="5">
        <f t="shared" si="29"/>
        <v>52283.011834838195</v>
      </c>
      <c r="AT139" s="11">
        <f t="shared" si="30"/>
        <v>0.62108395501028713</v>
      </c>
      <c r="AU139" s="5">
        <f t="shared" si="31"/>
        <v>621.08395501028713</v>
      </c>
    </row>
    <row r="140" spans="1:47" x14ac:dyDescent="0.3">
      <c r="A140" s="1" t="s">
        <v>200</v>
      </c>
      <c r="B140" s="1" t="s">
        <v>201</v>
      </c>
      <c r="C140" s="1" t="s">
        <v>202</v>
      </c>
      <c r="D140" s="1" t="s">
        <v>203</v>
      </c>
      <c r="E140" s="1" t="s">
        <v>108</v>
      </c>
      <c r="F140" s="1" t="s">
        <v>204</v>
      </c>
      <c r="G140" s="1" t="s">
        <v>64</v>
      </c>
      <c r="H140" s="1" t="s">
        <v>65</v>
      </c>
      <c r="I140" s="2">
        <v>80</v>
      </c>
      <c r="J140" s="2">
        <f t="shared" si="28"/>
        <v>32.429999351501472</v>
      </c>
      <c r="K140" s="2">
        <f t="shared" si="23"/>
        <v>32.429999351501472</v>
      </c>
      <c r="L140" s="2">
        <f t="shared" si="24"/>
        <v>0</v>
      </c>
      <c r="R140" s="7">
        <v>22.389999389648441</v>
      </c>
      <c r="S140" s="5">
        <v>37145.008987426758</v>
      </c>
      <c r="T140" s="8">
        <v>10.039999961853029</v>
      </c>
      <c r="U140" s="5">
        <v>4998.664981007576</v>
      </c>
      <c r="AL140" s="5" t="str">
        <f t="shared" si="25"/>
        <v/>
      </c>
      <c r="AN140" s="5" t="str">
        <f t="shared" si="26"/>
        <v/>
      </c>
      <c r="AP140" s="5" t="str">
        <f t="shared" si="27"/>
        <v/>
      </c>
      <c r="AS140" s="5">
        <f t="shared" si="29"/>
        <v>42143.673968434334</v>
      </c>
      <c r="AT140" s="11">
        <f t="shared" si="30"/>
        <v>0.50063603431388437</v>
      </c>
      <c r="AU140" s="5">
        <f t="shared" si="31"/>
        <v>500.63603431388435</v>
      </c>
    </row>
    <row r="141" spans="1:47" x14ac:dyDescent="0.3">
      <c r="A141" s="1" t="s">
        <v>205</v>
      </c>
      <c r="B141" s="1" t="s">
        <v>206</v>
      </c>
      <c r="C141" s="1" t="s">
        <v>207</v>
      </c>
      <c r="D141" s="1" t="s">
        <v>61</v>
      </c>
      <c r="E141" s="1" t="s">
        <v>85</v>
      </c>
      <c r="F141" s="1" t="s">
        <v>204</v>
      </c>
      <c r="G141" s="1" t="s">
        <v>64</v>
      </c>
      <c r="H141" s="1" t="s">
        <v>65</v>
      </c>
      <c r="I141" s="2">
        <v>217.6</v>
      </c>
      <c r="J141" s="2">
        <f t="shared" si="28"/>
        <v>1.9999999552965161E-2</v>
      </c>
      <c r="K141" s="2">
        <f t="shared" si="23"/>
        <v>1.9999999552965161E-2</v>
      </c>
      <c r="L141" s="2">
        <f t="shared" si="24"/>
        <v>0</v>
      </c>
      <c r="T141" s="8">
        <v>1.9999999552965161E-2</v>
      </c>
      <c r="U141" s="5">
        <v>8.5349998092278838</v>
      </c>
      <c r="AL141" s="5" t="str">
        <f t="shared" si="25"/>
        <v/>
      </c>
      <c r="AN141" s="5" t="str">
        <f t="shared" si="26"/>
        <v/>
      </c>
      <c r="AP141" s="5" t="str">
        <f t="shared" si="27"/>
        <v/>
      </c>
      <c r="AS141" s="5">
        <f t="shared" si="29"/>
        <v>8.5349998092278838</v>
      </c>
      <c r="AT141" s="11">
        <f t="shared" si="30"/>
        <v>1.0138955755404799E-4</v>
      </c>
      <c r="AU141" s="5">
        <f t="shared" si="31"/>
        <v>0.10138955755404799</v>
      </c>
    </row>
    <row r="142" spans="1:47" x14ac:dyDescent="0.3">
      <c r="A142" s="1" t="s">
        <v>205</v>
      </c>
      <c r="B142" s="1" t="s">
        <v>206</v>
      </c>
      <c r="C142" s="1" t="s">
        <v>207</v>
      </c>
      <c r="D142" s="1" t="s">
        <v>61</v>
      </c>
      <c r="E142" s="1" t="s">
        <v>97</v>
      </c>
      <c r="F142" s="1" t="s">
        <v>204</v>
      </c>
      <c r="G142" s="1" t="s">
        <v>64</v>
      </c>
      <c r="H142" s="1" t="s">
        <v>65</v>
      </c>
      <c r="I142" s="2">
        <v>217.6</v>
      </c>
      <c r="J142" s="2">
        <f t="shared" si="28"/>
        <v>3.9999999105930328E-2</v>
      </c>
      <c r="K142" s="2">
        <f t="shared" si="23"/>
        <v>3.9999999105930328E-2</v>
      </c>
      <c r="L142" s="2">
        <f t="shared" si="24"/>
        <v>0</v>
      </c>
      <c r="P142" s="6">
        <v>9.9999997764825821E-3</v>
      </c>
      <c r="Q142" s="5">
        <v>30.292499322909858</v>
      </c>
      <c r="R142" s="7">
        <v>9.9999997764825821E-3</v>
      </c>
      <c r="S142" s="5">
        <v>14.21999968215823</v>
      </c>
      <c r="T142" s="8">
        <v>1.9999999552965161E-2</v>
      </c>
      <c r="U142" s="5">
        <v>8.5349998092278838</v>
      </c>
      <c r="AL142" s="5" t="str">
        <f t="shared" si="25"/>
        <v/>
      </c>
      <c r="AN142" s="5" t="str">
        <f t="shared" si="26"/>
        <v/>
      </c>
      <c r="AP142" s="5" t="str">
        <f t="shared" si="27"/>
        <v/>
      </c>
      <c r="AS142" s="5">
        <f t="shared" si="29"/>
        <v>53.04749881429597</v>
      </c>
      <c r="AT142" s="11">
        <f t="shared" si="30"/>
        <v>6.3016550138820864E-4</v>
      </c>
      <c r="AU142" s="5">
        <f t="shared" si="31"/>
        <v>0.63016550138820859</v>
      </c>
    </row>
    <row r="143" spans="1:47" x14ac:dyDescent="0.3">
      <c r="A143" s="1" t="s">
        <v>205</v>
      </c>
      <c r="B143" s="1" t="s">
        <v>206</v>
      </c>
      <c r="C143" s="1" t="s">
        <v>207</v>
      </c>
      <c r="D143" s="1" t="s">
        <v>61</v>
      </c>
      <c r="E143" s="1" t="s">
        <v>91</v>
      </c>
      <c r="F143" s="1" t="s">
        <v>204</v>
      </c>
      <c r="G143" s="1" t="s">
        <v>64</v>
      </c>
      <c r="H143" s="1" t="s">
        <v>65</v>
      </c>
      <c r="I143" s="2">
        <v>217.6</v>
      </c>
      <c r="J143" s="2">
        <f t="shared" si="28"/>
        <v>2.8399999924004078</v>
      </c>
      <c r="K143" s="2">
        <f t="shared" si="23"/>
        <v>2.8399999924004078</v>
      </c>
      <c r="L143" s="2">
        <f t="shared" si="24"/>
        <v>0</v>
      </c>
      <c r="P143" s="6">
        <v>1.9999999552965161E-2</v>
      </c>
      <c r="Q143" s="5">
        <v>60.584998645819717</v>
      </c>
      <c r="R143" s="7">
        <v>0.56000000238418579</v>
      </c>
      <c r="S143" s="5">
        <v>796.32000339031219</v>
      </c>
      <c r="T143" s="8">
        <v>2.2599999904632568</v>
      </c>
      <c r="U143" s="5">
        <v>964.45499593019485</v>
      </c>
      <c r="AL143" s="5" t="str">
        <f t="shared" si="25"/>
        <v/>
      </c>
      <c r="AN143" s="5" t="str">
        <f t="shared" si="26"/>
        <v/>
      </c>
      <c r="AP143" s="5" t="str">
        <f t="shared" si="27"/>
        <v/>
      </c>
      <c r="AS143" s="5">
        <f t="shared" si="29"/>
        <v>1821.3599979663268</v>
      </c>
      <c r="AT143" s="11">
        <f t="shared" si="30"/>
        <v>2.1636425128069625E-2</v>
      </c>
      <c r="AU143" s="5">
        <f t="shared" si="31"/>
        <v>21.636425128069625</v>
      </c>
    </row>
    <row r="144" spans="1:47" x14ac:dyDescent="0.3">
      <c r="A144" s="1" t="s">
        <v>205</v>
      </c>
      <c r="B144" s="1" t="s">
        <v>206</v>
      </c>
      <c r="C144" s="1" t="s">
        <v>207</v>
      </c>
      <c r="D144" s="1" t="s">
        <v>61</v>
      </c>
      <c r="E144" s="1" t="s">
        <v>104</v>
      </c>
      <c r="F144" s="1" t="s">
        <v>204</v>
      </c>
      <c r="G144" s="1" t="s">
        <v>64</v>
      </c>
      <c r="H144" s="1" t="s">
        <v>65</v>
      </c>
      <c r="I144" s="2">
        <v>217.6</v>
      </c>
      <c r="J144" s="2">
        <f t="shared" si="28"/>
        <v>9.4700004160404205</v>
      </c>
      <c r="K144" s="2">
        <f t="shared" si="23"/>
        <v>9.4700004160404205</v>
      </c>
      <c r="L144" s="2">
        <f t="shared" si="24"/>
        <v>0</v>
      </c>
      <c r="R144" s="7">
        <v>0.40999999642372131</v>
      </c>
      <c r="S144" s="5">
        <v>680.18999406695366</v>
      </c>
      <c r="T144" s="8">
        <v>9.0600004196166992</v>
      </c>
      <c r="U144" s="5">
        <v>4510.7477089166641</v>
      </c>
      <c r="AL144" s="5" t="str">
        <f t="shared" si="25"/>
        <v/>
      </c>
      <c r="AN144" s="5" t="str">
        <f t="shared" si="26"/>
        <v/>
      </c>
      <c r="AP144" s="5" t="str">
        <f t="shared" si="27"/>
        <v/>
      </c>
      <c r="AS144" s="5">
        <f t="shared" si="29"/>
        <v>5190.9377029836178</v>
      </c>
      <c r="AT144" s="11">
        <f t="shared" si="30"/>
        <v>6.1664544670182883E-2</v>
      </c>
      <c r="AU144" s="5">
        <f t="shared" si="31"/>
        <v>61.664544670182885</v>
      </c>
    </row>
    <row r="145" spans="1:47" x14ac:dyDescent="0.3">
      <c r="A145" s="1" t="s">
        <v>205</v>
      </c>
      <c r="B145" s="1" t="s">
        <v>206</v>
      </c>
      <c r="C145" s="1" t="s">
        <v>207</v>
      </c>
      <c r="D145" s="1" t="s">
        <v>61</v>
      </c>
      <c r="E145" s="1" t="s">
        <v>105</v>
      </c>
      <c r="F145" s="1" t="s">
        <v>204</v>
      </c>
      <c r="G145" s="1" t="s">
        <v>64</v>
      </c>
      <c r="H145" s="1" t="s">
        <v>65</v>
      </c>
      <c r="I145" s="2">
        <v>217.6</v>
      </c>
      <c r="J145" s="2">
        <f t="shared" si="28"/>
        <v>6.9999998435378075E-2</v>
      </c>
      <c r="K145" s="2">
        <f t="shared" si="23"/>
        <v>6.9999998435378075E-2</v>
      </c>
      <c r="L145" s="2">
        <f t="shared" si="24"/>
        <v>0</v>
      </c>
      <c r="R145" s="7">
        <v>2.999999932944775E-2</v>
      </c>
      <c r="S145" s="5">
        <v>49.769998887553811</v>
      </c>
      <c r="T145" s="8">
        <v>3.9999999105930328E-2</v>
      </c>
      <c r="U145" s="5">
        <v>19.914999554865059</v>
      </c>
      <c r="AL145" s="5" t="str">
        <f t="shared" si="25"/>
        <v/>
      </c>
      <c r="AN145" s="5" t="str">
        <f t="shared" si="26"/>
        <v/>
      </c>
      <c r="AP145" s="5" t="str">
        <f t="shared" si="27"/>
        <v/>
      </c>
      <c r="AS145" s="5">
        <f t="shared" si="29"/>
        <v>69.684998442418873</v>
      </c>
      <c r="AT145" s="11">
        <f t="shared" si="30"/>
        <v>8.2780683282411658E-4</v>
      </c>
      <c r="AU145" s="5">
        <f t="shared" si="31"/>
        <v>0.8278068328241166</v>
      </c>
    </row>
    <row r="146" spans="1:47" x14ac:dyDescent="0.3">
      <c r="A146" s="1" t="s">
        <v>205</v>
      </c>
      <c r="B146" s="1" t="s">
        <v>206</v>
      </c>
      <c r="C146" s="1" t="s">
        <v>207</v>
      </c>
      <c r="D146" s="1" t="s">
        <v>61</v>
      </c>
      <c r="E146" s="1" t="s">
        <v>108</v>
      </c>
      <c r="F146" s="1" t="s">
        <v>204</v>
      </c>
      <c r="G146" s="1" t="s">
        <v>64</v>
      </c>
      <c r="H146" s="1" t="s">
        <v>65</v>
      </c>
      <c r="I146" s="2">
        <v>217.6</v>
      </c>
      <c r="J146" s="2">
        <f t="shared" si="28"/>
        <v>2.9999999329447743E-2</v>
      </c>
      <c r="K146" s="2">
        <f t="shared" si="23"/>
        <v>2.9999999329447743E-2</v>
      </c>
      <c r="L146" s="2">
        <f t="shared" si="24"/>
        <v>0</v>
      </c>
      <c r="R146" s="7">
        <v>1.9999999552965161E-2</v>
      </c>
      <c r="S146" s="5">
        <v>33.179999258369207</v>
      </c>
      <c r="T146" s="8">
        <v>9.9999997764825821E-3</v>
      </c>
      <c r="U146" s="5">
        <v>4.9787498887162656</v>
      </c>
      <c r="AL146" s="5" t="str">
        <f t="shared" si="25"/>
        <v/>
      </c>
      <c r="AN146" s="5" t="str">
        <f t="shared" si="26"/>
        <v/>
      </c>
      <c r="AP146" s="5" t="str">
        <f t="shared" si="27"/>
        <v/>
      </c>
      <c r="AS146" s="5">
        <f t="shared" si="29"/>
        <v>38.158749147085473</v>
      </c>
      <c r="AT146" s="11">
        <f t="shared" si="30"/>
        <v>4.5329804092741991E-4</v>
      </c>
      <c r="AU146" s="5">
        <f t="shared" si="31"/>
        <v>0.45329804092741988</v>
      </c>
    </row>
    <row r="147" spans="1:47" x14ac:dyDescent="0.3">
      <c r="A147" s="1" t="s">
        <v>205</v>
      </c>
      <c r="B147" s="1" t="s">
        <v>206</v>
      </c>
      <c r="C147" s="1" t="s">
        <v>207</v>
      </c>
      <c r="D147" s="1" t="s">
        <v>61</v>
      </c>
      <c r="E147" s="1" t="s">
        <v>106</v>
      </c>
      <c r="F147" s="1" t="s">
        <v>204</v>
      </c>
      <c r="G147" s="1" t="s">
        <v>64</v>
      </c>
      <c r="H147" s="1" t="s">
        <v>65</v>
      </c>
      <c r="I147" s="2">
        <v>217.6</v>
      </c>
      <c r="J147" s="2">
        <f t="shared" si="28"/>
        <v>2.2399999499320984</v>
      </c>
      <c r="K147" s="2">
        <f t="shared" si="23"/>
        <v>2.2399999499320984</v>
      </c>
      <c r="L147" s="2">
        <f t="shared" si="24"/>
        <v>0</v>
      </c>
      <c r="R147" s="7">
        <v>1.559999942779541</v>
      </c>
      <c r="S147" s="5">
        <v>2588.039905071259</v>
      </c>
      <c r="T147" s="8">
        <v>0.68000000715255737</v>
      </c>
      <c r="U147" s="5">
        <v>338.5550035610795</v>
      </c>
      <c r="AL147" s="5" t="str">
        <f t="shared" si="25"/>
        <v/>
      </c>
      <c r="AN147" s="5" t="str">
        <f t="shared" si="26"/>
        <v/>
      </c>
      <c r="AP147" s="5" t="str">
        <f t="shared" si="27"/>
        <v/>
      </c>
      <c r="AS147" s="5">
        <f t="shared" si="29"/>
        <v>2926.5949086323385</v>
      </c>
      <c r="AT147" s="11">
        <f t="shared" si="30"/>
        <v>3.4765807798302177E-2</v>
      </c>
      <c r="AU147" s="5">
        <f t="shared" si="31"/>
        <v>34.765807798302177</v>
      </c>
    </row>
    <row r="148" spans="1:47" x14ac:dyDescent="0.3">
      <c r="A148" s="1" t="s">
        <v>208</v>
      </c>
      <c r="B148" s="1" t="s">
        <v>209</v>
      </c>
      <c r="C148" s="1" t="s">
        <v>210</v>
      </c>
      <c r="D148" s="1" t="s">
        <v>61</v>
      </c>
      <c r="E148" s="1" t="s">
        <v>85</v>
      </c>
      <c r="F148" s="1" t="s">
        <v>204</v>
      </c>
      <c r="G148" s="1" t="s">
        <v>64</v>
      </c>
      <c r="H148" s="1" t="s">
        <v>65</v>
      </c>
      <c r="I148" s="2">
        <v>160</v>
      </c>
      <c r="J148" s="2">
        <f t="shared" si="28"/>
        <v>3.8000000212341547</v>
      </c>
      <c r="K148" s="2">
        <f t="shared" si="23"/>
        <v>3.8000000212341547</v>
      </c>
      <c r="L148" s="2">
        <f t="shared" si="24"/>
        <v>0</v>
      </c>
      <c r="R148" s="7">
        <v>0.31000000238418579</v>
      </c>
      <c r="S148" s="5">
        <v>440.82000339031219</v>
      </c>
      <c r="T148" s="8">
        <v>3.4900000188499689</v>
      </c>
      <c r="U148" s="5">
        <v>1490.068758028327</v>
      </c>
      <c r="AL148" s="5" t="str">
        <f t="shared" si="25"/>
        <v/>
      </c>
      <c r="AN148" s="5" t="str">
        <f t="shared" si="26"/>
        <v/>
      </c>
      <c r="AP148" s="5" t="str">
        <f t="shared" si="27"/>
        <v/>
      </c>
      <c r="AS148" s="5">
        <f t="shared" si="29"/>
        <v>1930.8887614186392</v>
      </c>
      <c r="AT148" s="11">
        <f t="shared" si="30"/>
        <v>2.2937546758308603E-2</v>
      </c>
      <c r="AU148" s="5">
        <f t="shared" si="31"/>
        <v>22.937546758308603</v>
      </c>
    </row>
    <row r="149" spans="1:47" x14ac:dyDescent="0.3">
      <c r="A149" s="1" t="s">
        <v>208</v>
      </c>
      <c r="B149" s="1" t="s">
        <v>209</v>
      </c>
      <c r="C149" s="1" t="s">
        <v>210</v>
      </c>
      <c r="D149" s="1" t="s">
        <v>61</v>
      </c>
      <c r="E149" s="1" t="s">
        <v>96</v>
      </c>
      <c r="F149" s="1" t="s">
        <v>204</v>
      </c>
      <c r="G149" s="1" t="s">
        <v>64</v>
      </c>
      <c r="H149" s="1" t="s">
        <v>65</v>
      </c>
      <c r="I149" s="2">
        <v>160</v>
      </c>
      <c r="J149" s="2">
        <f t="shared" si="28"/>
        <v>5.9999998658895493E-2</v>
      </c>
      <c r="K149" s="2">
        <f t="shared" si="23"/>
        <v>5.9999998658895493E-2</v>
      </c>
      <c r="L149" s="2">
        <f t="shared" si="24"/>
        <v>0</v>
      </c>
      <c r="R149" s="7">
        <v>9.9999997764825821E-3</v>
      </c>
      <c r="S149" s="5">
        <v>14.21999968215823</v>
      </c>
      <c r="T149" s="8">
        <v>4.999999888241291E-2</v>
      </c>
      <c r="U149" s="5">
        <v>22.75999949127436</v>
      </c>
      <c r="AL149" s="5" t="str">
        <f t="shared" si="25"/>
        <v/>
      </c>
      <c r="AN149" s="5" t="str">
        <f t="shared" si="26"/>
        <v/>
      </c>
      <c r="AP149" s="5" t="str">
        <f t="shared" si="27"/>
        <v/>
      </c>
      <c r="AS149" s="5">
        <f t="shared" si="29"/>
        <v>36.979999173432589</v>
      </c>
      <c r="AT149" s="11">
        <f t="shared" si="30"/>
        <v>4.3929535305784362E-4</v>
      </c>
      <c r="AU149" s="5">
        <f t="shared" si="31"/>
        <v>0.43929535305784362</v>
      </c>
    </row>
    <row r="150" spans="1:47" x14ac:dyDescent="0.3">
      <c r="A150" s="1" t="s">
        <v>211</v>
      </c>
      <c r="B150" s="1" t="s">
        <v>130</v>
      </c>
      <c r="C150" s="1" t="s">
        <v>131</v>
      </c>
      <c r="D150" s="1" t="s">
        <v>61</v>
      </c>
      <c r="E150" s="1" t="s">
        <v>96</v>
      </c>
      <c r="F150" s="1" t="s">
        <v>204</v>
      </c>
      <c r="G150" s="1" t="s">
        <v>64</v>
      </c>
      <c r="H150" s="1" t="s">
        <v>65</v>
      </c>
      <c r="I150" s="2">
        <v>80</v>
      </c>
      <c r="J150" s="2">
        <f t="shared" si="28"/>
        <v>36.879999458789825</v>
      </c>
      <c r="K150" s="2">
        <f t="shared" si="23"/>
        <v>36.879999458789825</v>
      </c>
      <c r="L150" s="2">
        <f t="shared" si="24"/>
        <v>0</v>
      </c>
      <c r="N150" s="4">
        <v>0.67000001668930054</v>
      </c>
      <c r="O150" s="5">
        <v>2659.2300662398338</v>
      </c>
      <c r="P150" s="6">
        <v>6.0999999046325684</v>
      </c>
      <c r="Q150" s="5">
        <v>18478.424711108211</v>
      </c>
      <c r="R150" s="7">
        <v>16.189999938011169</v>
      </c>
      <c r="S150" s="5">
        <v>26290.40990281105</v>
      </c>
      <c r="T150" s="8">
        <v>13.919999599456791</v>
      </c>
      <c r="U150" s="5">
        <v>6768.9660519361496</v>
      </c>
      <c r="AL150" s="5" t="str">
        <f t="shared" si="25"/>
        <v/>
      </c>
      <c r="AN150" s="5" t="str">
        <f t="shared" si="26"/>
        <v/>
      </c>
      <c r="AP150" s="5" t="str">
        <f t="shared" si="27"/>
        <v/>
      </c>
      <c r="AS150" s="5">
        <f t="shared" si="29"/>
        <v>54197.030732095242</v>
      </c>
      <c r="AT150" s="11">
        <f t="shared" si="30"/>
        <v>0.64382110011639038</v>
      </c>
      <c r="AU150" s="5">
        <f t="shared" si="31"/>
        <v>643.82110011639043</v>
      </c>
    </row>
    <row r="151" spans="1:47" x14ac:dyDescent="0.3">
      <c r="A151" s="1" t="s">
        <v>211</v>
      </c>
      <c r="B151" s="1" t="s">
        <v>130</v>
      </c>
      <c r="C151" s="1" t="s">
        <v>131</v>
      </c>
      <c r="D151" s="1" t="s">
        <v>61</v>
      </c>
      <c r="E151" s="1" t="s">
        <v>97</v>
      </c>
      <c r="F151" s="1" t="s">
        <v>204</v>
      </c>
      <c r="G151" s="1" t="s">
        <v>64</v>
      </c>
      <c r="H151" s="1" t="s">
        <v>65</v>
      </c>
      <c r="I151" s="2">
        <v>80</v>
      </c>
      <c r="J151" s="2">
        <f t="shared" si="28"/>
        <v>29.389998974278566</v>
      </c>
      <c r="K151" s="2">
        <f t="shared" si="23"/>
        <v>29.389998974278566</v>
      </c>
      <c r="L151" s="2">
        <f t="shared" si="24"/>
        <v>0</v>
      </c>
      <c r="P151" s="6">
        <v>10.42999958992004</v>
      </c>
      <c r="Q151" s="5">
        <v>29838.11124813557</v>
      </c>
      <c r="R151" s="7">
        <v>16.91999944485724</v>
      </c>
      <c r="S151" s="5">
        <v>21782.669255314391</v>
      </c>
      <c r="T151" s="8">
        <v>2.039999939501286</v>
      </c>
      <c r="U151" s="5">
        <v>950.94122053100727</v>
      </c>
      <c r="AL151" s="5" t="str">
        <f t="shared" si="25"/>
        <v/>
      </c>
      <c r="AN151" s="5" t="str">
        <f t="shared" si="26"/>
        <v/>
      </c>
      <c r="AP151" s="5" t="str">
        <f t="shared" si="27"/>
        <v/>
      </c>
      <c r="AS151" s="5">
        <f t="shared" si="29"/>
        <v>52571.721723980969</v>
      </c>
      <c r="AT151" s="11">
        <f t="shared" si="30"/>
        <v>0.62451361740934364</v>
      </c>
      <c r="AU151" s="5">
        <f t="shared" si="31"/>
        <v>624.51361740934362</v>
      </c>
    </row>
    <row r="152" spans="1:47" x14ac:dyDescent="0.3">
      <c r="A152" s="1" t="s">
        <v>212</v>
      </c>
      <c r="B152" s="1" t="s">
        <v>209</v>
      </c>
      <c r="C152" s="1" t="s">
        <v>210</v>
      </c>
      <c r="D152" s="1" t="s">
        <v>61</v>
      </c>
      <c r="E152" s="1" t="s">
        <v>104</v>
      </c>
      <c r="F152" s="1" t="s">
        <v>213</v>
      </c>
      <c r="G152" s="1" t="s">
        <v>64</v>
      </c>
      <c r="H152" s="1" t="s">
        <v>65</v>
      </c>
      <c r="I152" s="2">
        <v>80</v>
      </c>
      <c r="J152" s="2">
        <f t="shared" si="28"/>
        <v>5.2400000095367432</v>
      </c>
      <c r="K152" s="2">
        <f t="shared" si="23"/>
        <v>5.2400000095367432</v>
      </c>
      <c r="L152" s="2">
        <f t="shared" si="24"/>
        <v>0</v>
      </c>
      <c r="P152" s="6">
        <v>1.029999971389771</v>
      </c>
      <c r="Q152" s="5">
        <v>3120.1274133324619</v>
      </c>
      <c r="R152" s="7">
        <v>4.2100000381469727</v>
      </c>
      <c r="S152" s="5">
        <v>5986.6200542449951</v>
      </c>
      <c r="AL152" s="5" t="str">
        <f t="shared" si="25"/>
        <v/>
      </c>
      <c r="AN152" s="5" t="str">
        <f t="shared" si="26"/>
        <v/>
      </c>
      <c r="AP152" s="5" t="str">
        <f t="shared" si="27"/>
        <v/>
      </c>
      <c r="AS152" s="5">
        <f t="shared" si="29"/>
        <v>9106.7474675774574</v>
      </c>
      <c r="AT152" s="11">
        <f t="shared" si="30"/>
        <v>0.10818150171436902</v>
      </c>
      <c r="AU152" s="5">
        <f t="shared" si="31"/>
        <v>108.18150171436902</v>
      </c>
    </row>
    <row r="153" spans="1:47" x14ac:dyDescent="0.3">
      <c r="A153" s="1" t="s">
        <v>212</v>
      </c>
      <c r="B153" s="1" t="s">
        <v>209</v>
      </c>
      <c r="C153" s="1" t="s">
        <v>210</v>
      </c>
      <c r="D153" s="1" t="s">
        <v>61</v>
      </c>
      <c r="E153" s="1" t="s">
        <v>105</v>
      </c>
      <c r="F153" s="1" t="s">
        <v>213</v>
      </c>
      <c r="G153" s="1" t="s">
        <v>64</v>
      </c>
      <c r="H153" s="1" t="s">
        <v>65</v>
      </c>
      <c r="I153" s="2">
        <v>80</v>
      </c>
      <c r="J153" s="2">
        <f t="shared" si="28"/>
        <v>8.9999997988343239E-2</v>
      </c>
      <c r="K153" s="2">
        <f t="shared" si="23"/>
        <v>8.9999997988343239E-2</v>
      </c>
      <c r="L153" s="2">
        <f t="shared" si="24"/>
        <v>0</v>
      </c>
      <c r="P153" s="6">
        <v>2.999999932944775E-2</v>
      </c>
      <c r="Q153" s="5">
        <v>90.877497968729585</v>
      </c>
      <c r="R153" s="7">
        <v>5.9999998658895493E-2</v>
      </c>
      <c r="S153" s="5">
        <v>85.31999809294939</v>
      </c>
      <c r="AL153" s="5" t="str">
        <f t="shared" si="25"/>
        <v/>
      </c>
      <c r="AN153" s="5" t="str">
        <f t="shared" si="26"/>
        <v/>
      </c>
      <c r="AP153" s="5" t="str">
        <f t="shared" si="27"/>
        <v/>
      </c>
      <c r="AS153" s="5">
        <f t="shared" si="29"/>
        <v>176.19749606167898</v>
      </c>
      <c r="AT153" s="11">
        <f t="shared" si="30"/>
        <v>2.0930974302436288E-3</v>
      </c>
      <c r="AU153" s="5">
        <f t="shared" si="31"/>
        <v>2.0930974302436289</v>
      </c>
    </row>
    <row r="154" spans="1:47" x14ac:dyDescent="0.3">
      <c r="A154" s="1" t="s">
        <v>212</v>
      </c>
      <c r="B154" s="1" t="s">
        <v>209</v>
      </c>
      <c r="C154" s="1" t="s">
        <v>210</v>
      </c>
      <c r="D154" s="1" t="s">
        <v>61</v>
      </c>
      <c r="E154" s="1" t="s">
        <v>108</v>
      </c>
      <c r="F154" s="1" t="s">
        <v>213</v>
      </c>
      <c r="G154" s="1" t="s">
        <v>64</v>
      </c>
      <c r="H154" s="1" t="s">
        <v>65</v>
      </c>
      <c r="I154" s="2">
        <v>80</v>
      </c>
      <c r="J154" s="2">
        <f t="shared" si="28"/>
        <v>5.9999998658895493E-2</v>
      </c>
      <c r="K154" s="2">
        <f t="shared" si="23"/>
        <v>5.9999998658895493E-2</v>
      </c>
      <c r="L154" s="2">
        <f t="shared" si="24"/>
        <v>0</v>
      </c>
      <c r="P154" s="6">
        <v>1.9999999552965161E-2</v>
      </c>
      <c r="Q154" s="5">
        <v>60.584998645819717</v>
      </c>
      <c r="R154" s="7">
        <v>3.9999999105930328E-2</v>
      </c>
      <c r="S154" s="5">
        <v>56.879998728632927</v>
      </c>
      <c r="AL154" s="5" t="str">
        <f t="shared" si="25"/>
        <v/>
      </c>
      <c r="AN154" s="5" t="str">
        <f t="shared" si="26"/>
        <v/>
      </c>
      <c r="AP154" s="5" t="str">
        <f t="shared" si="27"/>
        <v/>
      </c>
      <c r="AS154" s="5">
        <f t="shared" si="29"/>
        <v>117.46499737445265</v>
      </c>
      <c r="AT154" s="11">
        <f t="shared" si="30"/>
        <v>1.395398286829086E-3</v>
      </c>
      <c r="AU154" s="5">
        <f t="shared" si="31"/>
        <v>1.395398286829086</v>
      </c>
    </row>
    <row r="155" spans="1:47" x14ac:dyDescent="0.3">
      <c r="A155" s="1" t="s">
        <v>212</v>
      </c>
      <c r="B155" s="1" t="s">
        <v>209</v>
      </c>
      <c r="C155" s="1" t="s">
        <v>210</v>
      </c>
      <c r="D155" s="1" t="s">
        <v>61</v>
      </c>
      <c r="E155" s="1" t="s">
        <v>106</v>
      </c>
      <c r="F155" s="1" t="s">
        <v>213</v>
      </c>
      <c r="G155" s="1" t="s">
        <v>64</v>
      </c>
      <c r="H155" s="1" t="s">
        <v>65</v>
      </c>
      <c r="I155" s="2">
        <v>80</v>
      </c>
      <c r="J155" s="2">
        <f t="shared" si="28"/>
        <v>6.1500002145767212</v>
      </c>
      <c r="K155" s="2">
        <f t="shared" si="23"/>
        <v>6.1500002145767212</v>
      </c>
      <c r="L155" s="2">
        <f t="shared" si="24"/>
        <v>0</v>
      </c>
      <c r="P155" s="6">
        <v>0.37000000476837158</v>
      </c>
      <c r="Q155" s="5">
        <v>1120.8225144445901</v>
      </c>
      <c r="R155" s="7">
        <v>5.7800002098083496</v>
      </c>
      <c r="S155" s="5">
        <v>8219.1602983474731</v>
      </c>
      <c r="AL155" s="5" t="str">
        <f t="shared" si="25"/>
        <v/>
      </c>
      <c r="AN155" s="5" t="str">
        <f t="shared" si="26"/>
        <v/>
      </c>
      <c r="AP155" s="5" t="str">
        <f t="shared" si="27"/>
        <v/>
      </c>
      <c r="AS155" s="5">
        <f t="shared" si="29"/>
        <v>9339.9828127920628</v>
      </c>
      <c r="AT155" s="11">
        <f t="shared" si="30"/>
        <v>0.11095216709056588</v>
      </c>
      <c r="AU155" s="5">
        <f t="shared" si="31"/>
        <v>110.95216709056588</v>
      </c>
    </row>
    <row r="156" spans="1:47" x14ac:dyDescent="0.3">
      <c r="A156" s="1" t="s">
        <v>214</v>
      </c>
      <c r="B156" s="1" t="s">
        <v>215</v>
      </c>
      <c r="C156" s="1" t="s">
        <v>210</v>
      </c>
      <c r="D156" s="1" t="s">
        <v>61</v>
      </c>
      <c r="E156" s="1" t="s">
        <v>97</v>
      </c>
      <c r="F156" s="1" t="s">
        <v>213</v>
      </c>
      <c r="G156" s="1" t="s">
        <v>64</v>
      </c>
      <c r="H156" s="1" t="s">
        <v>65</v>
      </c>
      <c r="I156" s="2">
        <v>80</v>
      </c>
      <c r="J156" s="2">
        <f t="shared" si="28"/>
        <v>3.9999999105930328E-2</v>
      </c>
      <c r="K156" s="2">
        <f t="shared" si="23"/>
        <v>3.9999999105930328E-2</v>
      </c>
      <c r="L156" s="2">
        <f t="shared" si="24"/>
        <v>0</v>
      </c>
      <c r="R156" s="7">
        <v>3.9999999105930328E-2</v>
      </c>
      <c r="S156" s="5">
        <v>56.879998728632927</v>
      </c>
      <c r="AL156" s="5" t="str">
        <f t="shared" si="25"/>
        <v/>
      </c>
      <c r="AN156" s="5" t="str">
        <f t="shared" si="26"/>
        <v/>
      </c>
      <c r="AP156" s="5" t="str">
        <f t="shared" si="27"/>
        <v/>
      </c>
      <c r="AS156" s="5">
        <f t="shared" si="29"/>
        <v>56.879998728632927</v>
      </c>
      <c r="AT156" s="11">
        <f t="shared" si="30"/>
        <v>6.7569279832152909E-4</v>
      </c>
      <c r="AU156" s="5">
        <f t="shared" si="31"/>
        <v>0.67569279832152918</v>
      </c>
    </row>
    <row r="157" spans="1:47" x14ac:dyDescent="0.3">
      <c r="A157" s="1" t="s">
        <v>214</v>
      </c>
      <c r="B157" s="1" t="s">
        <v>215</v>
      </c>
      <c r="C157" s="1" t="s">
        <v>210</v>
      </c>
      <c r="D157" s="1" t="s">
        <v>61</v>
      </c>
      <c r="E157" s="1" t="s">
        <v>105</v>
      </c>
      <c r="F157" s="1" t="s">
        <v>213</v>
      </c>
      <c r="G157" s="1" t="s">
        <v>64</v>
      </c>
      <c r="H157" s="1" t="s">
        <v>65</v>
      </c>
      <c r="I157" s="2">
        <v>80</v>
      </c>
      <c r="J157" s="2">
        <f t="shared" si="28"/>
        <v>42.730001449584961</v>
      </c>
      <c r="K157" s="2">
        <f t="shared" si="23"/>
        <v>42.730001449584961</v>
      </c>
      <c r="L157" s="2">
        <f t="shared" si="24"/>
        <v>0</v>
      </c>
      <c r="P157" s="6">
        <v>21.030000686645511</v>
      </c>
      <c r="Q157" s="5">
        <v>63705.129580020897</v>
      </c>
      <c r="R157" s="7">
        <v>21.70000076293945</v>
      </c>
      <c r="S157" s="5">
        <v>30857.401084899899</v>
      </c>
      <c r="AL157" s="5" t="str">
        <f t="shared" si="25"/>
        <v/>
      </c>
      <c r="AN157" s="5" t="str">
        <f t="shared" si="26"/>
        <v/>
      </c>
      <c r="AP157" s="5" t="str">
        <f t="shared" si="27"/>
        <v/>
      </c>
      <c r="AS157" s="5">
        <f t="shared" si="29"/>
        <v>94562.530664920792</v>
      </c>
      <c r="AT157" s="11">
        <f t="shared" si="30"/>
        <v>1.1233337269605352</v>
      </c>
      <c r="AU157" s="5">
        <f t="shared" si="31"/>
        <v>1123.3337269605354</v>
      </c>
    </row>
    <row r="158" spans="1:47" x14ac:dyDescent="0.3">
      <c r="A158" s="1" t="s">
        <v>214</v>
      </c>
      <c r="B158" s="1" t="s">
        <v>215</v>
      </c>
      <c r="C158" s="1" t="s">
        <v>210</v>
      </c>
      <c r="D158" s="1" t="s">
        <v>61</v>
      </c>
      <c r="E158" s="1" t="s">
        <v>108</v>
      </c>
      <c r="F158" s="1" t="s">
        <v>213</v>
      </c>
      <c r="G158" s="1" t="s">
        <v>64</v>
      </c>
      <c r="H158" s="1" t="s">
        <v>65</v>
      </c>
      <c r="I158" s="2">
        <v>80</v>
      </c>
      <c r="J158" s="2">
        <f t="shared" si="28"/>
        <v>34.289999306201935</v>
      </c>
      <c r="K158" s="2">
        <f t="shared" si="23"/>
        <v>34.289999306201935</v>
      </c>
      <c r="L158" s="2">
        <f t="shared" si="24"/>
        <v>0</v>
      </c>
      <c r="N158" s="4">
        <v>1.7300000190734861</v>
      </c>
      <c r="O158" s="5">
        <v>6866.3700757026672</v>
      </c>
      <c r="P158" s="6">
        <v>28.929999351501461</v>
      </c>
      <c r="Q158" s="5">
        <v>87636.200535535812</v>
      </c>
      <c r="R158" s="7">
        <v>3.6299999356269841</v>
      </c>
      <c r="S158" s="5">
        <v>5161.8599084615707</v>
      </c>
      <c r="AL158" s="5" t="str">
        <f t="shared" si="25"/>
        <v/>
      </c>
      <c r="AN158" s="5" t="str">
        <f t="shared" si="26"/>
        <v/>
      </c>
      <c r="AP158" s="5" t="str">
        <f t="shared" si="27"/>
        <v/>
      </c>
      <c r="AS158" s="5">
        <f t="shared" si="29"/>
        <v>99664.43051970005</v>
      </c>
      <c r="AT158" s="11">
        <f t="shared" si="30"/>
        <v>1.1839405670921375</v>
      </c>
      <c r="AU158" s="5">
        <f t="shared" si="31"/>
        <v>1183.9405670921374</v>
      </c>
    </row>
    <row r="159" spans="1:47" x14ac:dyDescent="0.3">
      <c r="A159" s="1" t="s">
        <v>216</v>
      </c>
      <c r="B159" s="1" t="s">
        <v>217</v>
      </c>
      <c r="C159" s="1" t="s">
        <v>218</v>
      </c>
      <c r="D159" s="1" t="s">
        <v>219</v>
      </c>
      <c r="E159" s="1" t="s">
        <v>97</v>
      </c>
      <c r="F159" s="1" t="s">
        <v>213</v>
      </c>
      <c r="G159" s="1" t="s">
        <v>64</v>
      </c>
      <c r="H159" s="1" t="s">
        <v>65</v>
      </c>
      <c r="I159" s="2">
        <v>80</v>
      </c>
      <c r="J159" s="2">
        <f t="shared" si="28"/>
        <v>10.849999964237211</v>
      </c>
      <c r="K159" s="2">
        <f t="shared" si="23"/>
        <v>10.849999964237211</v>
      </c>
      <c r="L159" s="2">
        <f t="shared" si="24"/>
        <v>0</v>
      </c>
      <c r="P159" s="6">
        <v>0.54000002145767212</v>
      </c>
      <c r="Q159" s="5">
        <v>1635.795065000653</v>
      </c>
      <c r="R159" s="7">
        <v>10.309999942779539</v>
      </c>
      <c r="S159" s="5">
        <v>14660.819918632509</v>
      </c>
      <c r="AL159" s="5" t="str">
        <f t="shared" si="25"/>
        <v/>
      </c>
      <c r="AN159" s="5" t="str">
        <f t="shared" si="26"/>
        <v/>
      </c>
      <c r="AP159" s="5" t="str">
        <f t="shared" si="27"/>
        <v/>
      </c>
      <c r="AS159" s="5">
        <f t="shared" si="29"/>
        <v>16296.614983633162</v>
      </c>
      <c r="AT159" s="11">
        <f t="shared" si="30"/>
        <v>0.19359187108976761</v>
      </c>
      <c r="AU159" s="5">
        <f t="shared" si="31"/>
        <v>193.59187108976761</v>
      </c>
    </row>
    <row r="160" spans="1:47" x14ac:dyDescent="0.3">
      <c r="A160" s="1" t="s">
        <v>216</v>
      </c>
      <c r="B160" s="1" t="s">
        <v>217</v>
      </c>
      <c r="C160" s="1" t="s">
        <v>218</v>
      </c>
      <c r="D160" s="1" t="s">
        <v>219</v>
      </c>
      <c r="E160" s="1" t="s">
        <v>96</v>
      </c>
      <c r="F160" s="1" t="s">
        <v>213</v>
      </c>
      <c r="G160" s="1" t="s">
        <v>64</v>
      </c>
      <c r="H160" s="1" t="s">
        <v>65</v>
      </c>
      <c r="I160" s="2">
        <v>80</v>
      </c>
      <c r="J160" s="2">
        <f t="shared" si="28"/>
        <v>10.840000033378601</v>
      </c>
      <c r="K160" s="2">
        <f t="shared" si="23"/>
        <v>10.840000033378601</v>
      </c>
      <c r="L160" s="2">
        <f t="shared" si="24"/>
        <v>0</v>
      </c>
      <c r="P160" s="6">
        <v>1.129999995231628</v>
      </c>
      <c r="Q160" s="5">
        <v>3423.0524855554099</v>
      </c>
      <c r="R160" s="7">
        <v>8.9600000381469727</v>
      </c>
      <c r="S160" s="5">
        <v>12741.120054245001</v>
      </c>
      <c r="T160" s="8">
        <v>0.75</v>
      </c>
      <c r="U160" s="5">
        <v>320.0625</v>
      </c>
      <c r="AL160" s="5" t="str">
        <f t="shared" si="25"/>
        <v/>
      </c>
      <c r="AN160" s="5" t="str">
        <f t="shared" si="26"/>
        <v/>
      </c>
      <c r="AP160" s="5" t="str">
        <f t="shared" si="27"/>
        <v/>
      </c>
      <c r="AS160" s="5">
        <f t="shared" si="29"/>
        <v>16484.235039800413</v>
      </c>
      <c r="AT160" s="11">
        <f t="shared" si="30"/>
        <v>0.19582066018270891</v>
      </c>
      <c r="AU160" s="5">
        <f t="shared" si="31"/>
        <v>195.82066018270891</v>
      </c>
    </row>
    <row r="161" spans="1:47" x14ac:dyDescent="0.3">
      <c r="A161" s="1" t="s">
        <v>220</v>
      </c>
      <c r="B161" s="1" t="s">
        <v>221</v>
      </c>
      <c r="C161" s="1" t="s">
        <v>222</v>
      </c>
      <c r="D161" s="1" t="s">
        <v>61</v>
      </c>
      <c r="E161" s="1" t="s">
        <v>108</v>
      </c>
      <c r="F161" s="1" t="s">
        <v>223</v>
      </c>
      <c r="G161" s="1" t="s">
        <v>64</v>
      </c>
      <c r="H161" s="1" t="s">
        <v>65</v>
      </c>
      <c r="I161" s="2">
        <v>80</v>
      </c>
      <c r="J161" s="2">
        <f t="shared" si="28"/>
        <v>7.029999852180481</v>
      </c>
      <c r="K161" s="2">
        <f t="shared" si="23"/>
        <v>7.029999852180481</v>
      </c>
      <c r="L161" s="2">
        <f t="shared" si="24"/>
        <v>0</v>
      </c>
      <c r="R161" s="7">
        <v>1.3500000238418579</v>
      </c>
      <c r="S161" s="5">
        <v>1919.7000339031219</v>
      </c>
      <c r="T161" s="8">
        <v>5.679999828338623</v>
      </c>
      <c r="U161" s="5">
        <v>2423.9399267435069</v>
      </c>
      <c r="AL161" s="5" t="str">
        <f t="shared" si="25"/>
        <v/>
      </c>
      <c r="AN161" s="5" t="str">
        <f t="shared" si="26"/>
        <v/>
      </c>
      <c r="AP161" s="5" t="str">
        <f t="shared" si="27"/>
        <v/>
      </c>
      <c r="AS161" s="5">
        <f t="shared" si="29"/>
        <v>4343.6399606466293</v>
      </c>
      <c r="AT161" s="11">
        <f t="shared" si="30"/>
        <v>5.159926697454547E-2</v>
      </c>
      <c r="AU161" s="5">
        <f t="shared" si="31"/>
        <v>51.599266974545465</v>
      </c>
    </row>
    <row r="162" spans="1:47" x14ac:dyDescent="0.3">
      <c r="A162" s="1" t="s">
        <v>224</v>
      </c>
      <c r="B162" s="1" t="s">
        <v>59</v>
      </c>
      <c r="C162" s="1" t="s">
        <v>60</v>
      </c>
      <c r="D162" s="1" t="s">
        <v>61</v>
      </c>
      <c r="E162" s="1" t="s">
        <v>67</v>
      </c>
      <c r="F162" s="1" t="s">
        <v>225</v>
      </c>
      <c r="G162" s="1" t="s">
        <v>64</v>
      </c>
      <c r="H162" s="1" t="s">
        <v>226</v>
      </c>
      <c r="I162" s="2">
        <v>160.68</v>
      </c>
      <c r="J162" s="2">
        <f t="shared" si="28"/>
        <v>13.689999580383301</v>
      </c>
      <c r="K162" s="2">
        <f t="shared" si="23"/>
        <v>13.689999580383301</v>
      </c>
      <c r="L162" s="2">
        <f t="shared" si="24"/>
        <v>0</v>
      </c>
      <c r="T162" s="8">
        <v>13.689999580383301</v>
      </c>
      <c r="U162" s="5">
        <v>5842.2073209285736</v>
      </c>
      <c r="AL162" s="5" t="str">
        <f t="shared" ref="AL162:AL192" si="32">IF(AK162&gt;0,AK162*$AL$1,"")</f>
        <v/>
      </c>
      <c r="AN162" s="5" t="str">
        <f t="shared" ref="AN162:AN192" si="33">IF(AM162&gt;0,AM162*$AN$1,"")</f>
        <v/>
      </c>
      <c r="AP162" s="5" t="str">
        <f t="shared" ref="AP162:AP192" si="34">IF(AO162&gt;0,AO162*$AP$1,"")</f>
        <v/>
      </c>
      <c r="AS162" s="5">
        <f t="shared" si="29"/>
        <v>5842.2073209285736</v>
      </c>
      <c r="AT162" s="11">
        <f t="shared" si="30"/>
        <v>6.9401151569744912E-2</v>
      </c>
      <c r="AU162" s="5">
        <f t="shared" si="31"/>
        <v>69.401151569744911</v>
      </c>
    </row>
    <row r="163" spans="1:47" x14ac:dyDescent="0.3">
      <c r="A163" s="1" t="s">
        <v>224</v>
      </c>
      <c r="B163" s="1" t="s">
        <v>59</v>
      </c>
      <c r="C163" s="1" t="s">
        <v>60</v>
      </c>
      <c r="D163" s="1" t="s">
        <v>61</v>
      </c>
      <c r="E163" s="1" t="s">
        <v>62</v>
      </c>
      <c r="F163" s="1" t="s">
        <v>225</v>
      </c>
      <c r="G163" s="1" t="s">
        <v>64</v>
      </c>
      <c r="H163" s="1" t="s">
        <v>226</v>
      </c>
      <c r="I163" s="2">
        <v>160.68</v>
      </c>
      <c r="J163" s="2">
        <f t="shared" ref="J163:J193" si="35">SUM(K163:L163)</f>
        <v>29.639998793601993</v>
      </c>
      <c r="K163" s="2">
        <f t="shared" si="23"/>
        <v>29.639998793601993</v>
      </c>
      <c r="L163" s="2">
        <f t="shared" si="24"/>
        <v>0</v>
      </c>
      <c r="P163" s="6">
        <v>8.9799995422363281</v>
      </c>
      <c r="Q163" s="5">
        <v>27202.663613319401</v>
      </c>
      <c r="R163" s="7">
        <v>18.79999923706055</v>
      </c>
      <c r="S163" s="5">
        <v>26733.598915100101</v>
      </c>
      <c r="T163" s="8">
        <v>1.860000014305115</v>
      </c>
      <c r="U163" s="5">
        <v>793.75500610470772</v>
      </c>
      <c r="AL163" s="5" t="str">
        <f t="shared" si="32"/>
        <v/>
      </c>
      <c r="AN163" s="5" t="str">
        <f t="shared" si="33"/>
        <v/>
      </c>
      <c r="AP163" s="5" t="str">
        <f t="shared" si="34"/>
        <v/>
      </c>
      <c r="AS163" s="5">
        <f t="shared" si="29"/>
        <v>54730.01753452421</v>
      </c>
      <c r="AT163" s="11">
        <f t="shared" si="30"/>
        <v>0.65015259364753197</v>
      </c>
      <c r="AU163" s="5">
        <f t="shared" si="31"/>
        <v>650.15259364753194</v>
      </c>
    </row>
    <row r="164" spans="1:47" x14ac:dyDescent="0.3">
      <c r="A164" s="1" t="s">
        <v>224</v>
      </c>
      <c r="B164" s="1" t="s">
        <v>59</v>
      </c>
      <c r="C164" s="1" t="s">
        <v>60</v>
      </c>
      <c r="D164" s="1" t="s">
        <v>61</v>
      </c>
      <c r="E164" s="1" t="s">
        <v>66</v>
      </c>
      <c r="F164" s="1" t="s">
        <v>225</v>
      </c>
      <c r="G164" s="1" t="s">
        <v>64</v>
      </c>
      <c r="H164" s="1" t="s">
        <v>226</v>
      </c>
      <c r="I164" s="2">
        <v>160.68</v>
      </c>
      <c r="J164" s="2">
        <f t="shared" si="35"/>
        <v>0.1800000071525574</v>
      </c>
      <c r="K164" s="2">
        <f t="shared" si="23"/>
        <v>0.1800000071525574</v>
      </c>
      <c r="L164" s="2">
        <f t="shared" si="24"/>
        <v>0</v>
      </c>
      <c r="R164" s="7">
        <v>0.1800000071525574</v>
      </c>
      <c r="S164" s="5">
        <v>255.96001017093661</v>
      </c>
      <c r="AL164" s="5" t="str">
        <f t="shared" si="32"/>
        <v/>
      </c>
      <c r="AN164" s="5" t="str">
        <f t="shared" si="33"/>
        <v/>
      </c>
      <c r="AP164" s="5" t="str">
        <f t="shared" si="34"/>
        <v/>
      </c>
      <c r="AS164" s="5">
        <f t="shared" si="29"/>
        <v>255.96001017093661</v>
      </c>
      <c r="AT164" s="11">
        <f t="shared" si="30"/>
        <v>3.0406177812332723E-3</v>
      </c>
      <c r="AU164" s="5">
        <f t="shared" si="31"/>
        <v>3.0406177812332724</v>
      </c>
    </row>
    <row r="165" spans="1:47" x14ac:dyDescent="0.3">
      <c r="A165" s="1" t="s">
        <v>227</v>
      </c>
      <c r="B165" s="1" t="s">
        <v>228</v>
      </c>
      <c r="C165" s="1" t="s">
        <v>229</v>
      </c>
      <c r="D165" s="1" t="s">
        <v>230</v>
      </c>
      <c r="E165" s="1" t="s">
        <v>62</v>
      </c>
      <c r="F165" s="1" t="s">
        <v>223</v>
      </c>
      <c r="G165" s="1" t="s">
        <v>64</v>
      </c>
      <c r="H165" s="1" t="s">
        <v>226</v>
      </c>
      <c r="I165" s="2">
        <v>313.94</v>
      </c>
      <c r="J165" s="2">
        <f t="shared" si="35"/>
        <v>6.1299998760223389</v>
      </c>
      <c r="K165" s="2">
        <f t="shared" si="23"/>
        <v>6.1299998760223389</v>
      </c>
      <c r="L165" s="2">
        <f t="shared" si="24"/>
        <v>0</v>
      </c>
      <c r="P165" s="6">
        <v>1.919999957084656</v>
      </c>
      <c r="Q165" s="5">
        <v>3877.4399133324619</v>
      </c>
      <c r="R165" s="7">
        <v>0.87999999523162842</v>
      </c>
      <c r="S165" s="5">
        <v>834.23999547958374</v>
      </c>
      <c r="T165" s="8">
        <v>3.3299999237060551</v>
      </c>
      <c r="U165" s="5">
        <v>947.38497829437256</v>
      </c>
      <c r="AL165" s="5" t="str">
        <f t="shared" si="32"/>
        <v/>
      </c>
      <c r="AN165" s="5" t="str">
        <f t="shared" si="33"/>
        <v/>
      </c>
      <c r="AP165" s="5" t="str">
        <f t="shared" si="34"/>
        <v/>
      </c>
      <c r="AS165" s="5">
        <f t="shared" si="29"/>
        <v>5659.0648871064186</v>
      </c>
      <c r="AT165" s="11">
        <f t="shared" si="30"/>
        <v>6.7225553356547091E-2</v>
      </c>
      <c r="AU165" s="5">
        <f t="shared" si="31"/>
        <v>67.225553356547096</v>
      </c>
    </row>
    <row r="166" spans="1:47" x14ac:dyDescent="0.3">
      <c r="A166" s="1" t="s">
        <v>232</v>
      </c>
      <c r="B166" s="1" t="s">
        <v>233</v>
      </c>
      <c r="C166" s="1" t="s">
        <v>234</v>
      </c>
      <c r="D166" s="1" t="s">
        <v>61</v>
      </c>
      <c r="E166" s="1" t="s">
        <v>91</v>
      </c>
      <c r="F166" s="1" t="s">
        <v>231</v>
      </c>
      <c r="G166" s="1" t="s">
        <v>64</v>
      </c>
      <c r="H166" s="1" t="s">
        <v>226</v>
      </c>
      <c r="I166" s="2">
        <v>80</v>
      </c>
      <c r="J166" s="2">
        <f t="shared" si="35"/>
        <v>0.22999999299645421</v>
      </c>
      <c r="K166" s="2">
        <f t="shared" si="23"/>
        <v>0.22999999299645421</v>
      </c>
      <c r="L166" s="2">
        <f t="shared" si="24"/>
        <v>0</v>
      </c>
      <c r="P166" s="6">
        <v>0.22999999299645421</v>
      </c>
      <c r="Q166" s="5">
        <v>802.75122547429055</v>
      </c>
      <c r="AL166" s="5" t="str">
        <f t="shared" si="32"/>
        <v/>
      </c>
      <c r="AN166" s="5" t="str">
        <f t="shared" si="33"/>
        <v/>
      </c>
      <c r="AP166" s="5" t="str">
        <f t="shared" si="34"/>
        <v/>
      </c>
      <c r="AS166" s="5">
        <f t="shared" si="29"/>
        <v>802.75122547429055</v>
      </c>
      <c r="AT166" s="11">
        <f t="shared" si="30"/>
        <v>9.5360976445260301E-3</v>
      </c>
      <c r="AU166" s="5">
        <f t="shared" si="31"/>
        <v>9.5360976445260288</v>
      </c>
    </row>
    <row r="167" spans="1:47" x14ac:dyDescent="0.3">
      <c r="A167" s="1" t="s">
        <v>232</v>
      </c>
      <c r="B167" s="1" t="s">
        <v>233</v>
      </c>
      <c r="C167" s="1" t="s">
        <v>234</v>
      </c>
      <c r="D167" s="1" t="s">
        <v>61</v>
      </c>
      <c r="E167" s="1" t="s">
        <v>92</v>
      </c>
      <c r="F167" s="1" t="s">
        <v>231</v>
      </c>
      <c r="G167" s="1" t="s">
        <v>64</v>
      </c>
      <c r="H167" s="1" t="s">
        <v>226</v>
      </c>
      <c r="I167" s="2">
        <v>80</v>
      </c>
      <c r="J167" s="2">
        <f t="shared" si="35"/>
        <v>39.999999243766069</v>
      </c>
      <c r="K167" s="2">
        <f t="shared" si="23"/>
        <v>16.619999725371599</v>
      </c>
      <c r="L167" s="2">
        <f t="shared" si="24"/>
        <v>23.37999951839447</v>
      </c>
      <c r="N167" s="4">
        <v>2.1399998851120472</v>
      </c>
      <c r="O167" s="5">
        <v>8506.8900000000012</v>
      </c>
      <c r="P167" s="6">
        <v>11.659999847412109</v>
      </c>
      <c r="Q167" s="5">
        <v>37305.213750000003</v>
      </c>
      <c r="R167" s="7">
        <v>2.8199999928474431</v>
      </c>
      <c r="S167" s="5">
        <v>4010.04</v>
      </c>
      <c r="AL167" s="5" t="str">
        <f t="shared" si="32"/>
        <v/>
      </c>
      <c r="AN167" s="5" t="str">
        <f t="shared" si="33"/>
        <v/>
      </c>
      <c r="AP167" s="5" t="str">
        <f t="shared" si="34"/>
        <v/>
      </c>
      <c r="AR167" s="2">
        <v>23.37999951839447</v>
      </c>
      <c r="AS167" s="5">
        <f t="shared" si="29"/>
        <v>49822.143750000003</v>
      </c>
      <c r="AT167" s="11">
        <f t="shared" si="30"/>
        <v>0.591850641372616</v>
      </c>
      <c r="AU167" s="5">
        <f t="shared" si="31"/>
        <v>591.850641372616</v>
      </c>
    </row>
    <row r="168" spans="1:47" x14ac:dyDescent="0.3">
      <c r="A168" s="1" t="s">
        <v>232</v>
      </c>
      <c r="B168" s="1" t="s">
        <v>233</v>
      </c>
      <c r="C168" s="1" t="s">
        <v>234</v>
      </c>
      <c r="D168" s="1" t="s">
        <v>61</v>
      </c>
      <c r="E168" s="1" t="s">
        <v>67</v>
      </c>
      <c r="F168" s="1" t="s">
        <v>231</v>
      </c>
      <c r="G168" s="1" t="s">
        <v>64</v>
      </c>
      <c r="H168" s="1" t="s">
        <v>226</v>
      </c>
      <c r="I168" s="2">
        <v>80</v>
      </c>
      <c r="J168" s="2">
        <f t="shared" si="35"/>
        <v>39.149999812245369</v>
      </c>
      <c r="K168" s="2">
        <f t="shared" si="23"/>
        <v>35.129999950528145</v>
      </c>
      <c r="L168" s="2">
        <f t="shared" si="24"/>
        <v>4.0199998617172241</v>
      </c>
      <c r="N168" s="4">
        <v>0.51999998092651367</v>
      </c>
      <c r="O168" s="5">
        <v>2063.8799242973332</v>
      </c>
      <c r="P168" s="6">
        <v>25.209999978542331</v>
      </c>
      <c r="Q168" s="5">
        <v>82016.943593516946</v>
      </c>
      <c r="R168" s="7">
        <v>9.2899999916553497</v>
      </c>
      <c r="S168" s="5">
        <v>13395.240002542731</v>
      </c>
      <c r="T168" s="8">
        <v>0.10999999940395359</v>
      </c>
      <c r="U168" s="5">
        <v>46.942499745637178</v>
      </c>
      <c r="AL168" s="5" t="str">
        <f t="shared" si="32"/>
        <v/>
      </c>
      <c r="AN168" s="5" t="str">
        <f t="shared" si="33"/>
        <v/>
      </c>
      <c r="AP168" s="5" t="str">
        <f t="shared" si="34"/>
        <v/>
      </c>
      <c r="AR168" s="2">
        <v>4.0199998617172241</v>
      </c>
      <c r="AS168" s="5">
        <f t="shared" si="29"/>
        <v>97523.00602010265</v>
      </c>
      <c r="AT168" s="11">
        <f t="shared" si="30"/>
        <v>1.1585020096928937</v>
      </c>
      <c r="AU168" s="5">
        <f t="shared" si="31"/>
        <v>1158.5020096928936</v>
      </c>
    </row>
    <row r="169" spans="1:47" x14ac:dyDescent="0.3">
      <c r="A169" s="1" t="s">
        <v>232</v>
      </c>
      <c r="B169" s="1" t="s">
        <v>233</v>
      </c>
      <c r="C169" s="1" t="s">
        <v>234</v>
      </c>
      <c r="D169" s="1" t="s">
        <v>61</v>
      </c>
      <c r="E169" s="1" t="s">
        <v>62</v>
      </c>
      <c r="F169" s="1" t="s">
        <v>231</v>
      </c>
      <c r="G169" s="1" t="s">
        <v>64</v>
      </c>
      <c r="H169" s="1" t="s">
        <v>226</v>
      </c>
      <c r="I169" s="2">
        <v>80</v>
      </c>
      <c r="J169" s="2">
        <f t="shared" si="35"/>
        <v>0.13999999687075615</v>
      </c>
      <c r="K169" s="2">
        <f t="shared" si="23"/>
        <v>0.11999999731779099</v>
      </c>
      <c r="L169" s="2">
        <f t="shared" si="24"/>
        <v>1.9999999552965161E-2</v>
      </c>
      <c r="P169" s="6">
        <v>4.999999888241291E-2</v>
      </c>
      <c r="Q169" s="5">
        <v>166.60874627600421</v>
      </c>
      <c r="R169" s="7">
        <v>6.9999998435378075E-2</v>
      </c>
      <c r="S169" s="5">
        <v>111.3899975102395</v>
      </c>
      <c r="AL169" s="5" t="str">
        <f t="shared" si="32"/>
        <v/>
      </c>
      <c r="AN169" s="5" t="str">
        <f t="shared" si="33"/>
        <v/>
      </c>
      <c r="AP169" s="5" t="str">
        <f t="shared" si="34"/>
        <v/>
      </c>
      <c r="AR169" s="2">
        <v>1.9999999552965161E-2</v>
      </c>
      <c r="AS169" s="5">
        <f t="shared" si="29"/>
        <v>277.99874378624372</v>
      </c>
      <c r="AT169" s="11">
        <f t="shared" si="30"/>
        <v>3.302421823442109E-3</v>
      </c>
      <c r="AU169" s="5">
        <f t="shared" si="31"/>
        <v>3.302421823442109</v>
      </c>
    </row>
    <row r="170" spans="1:47" x14ac:dyDescent="0.3">
      <c r="A170" s="1" t="s">
        <v>232</v>
      </c>
      <c r="B170" s="1" t="s">
        <v>233</v>
      </c>
      <c r="C170" s="1" t="s">
        <v>234</v>
      </c>
      <c r="D170" s="1" t="s">
        <v>61</v>
      </c>
      <c r="E170" s="1" t="s">
        <v>66</v>
      </c>
      <c r="F170" s="1" t="s">
        <v>231</v>
      </c>
      <c r="G170" s="1" t="s">
        <v>64</v>
      </c>
      <c r="H170" s="1" t="s">
        <v>226</v>
      </c>
      <c r="I170" s="2">
        <v>80</v>
      </c>
      <c r="J170" s="2">
        <f t="shared" si="35"/>
        <v>8.9999997988343239E-2</v>
      </c>
      <c r="K170" s="2">
        <f t="shared" si="23"/>
        <v>9.9999997764825821E-3</v>
      </c>
      <c r="L170" s="2">
        <f t="shared" si="24"/>
        <v>7.9999998211860657E-2</v>
      </c>
      <c r="P170" s="6">
        <v>9.9999997764825821E-3</v>
      </c>
      <c r="Q170" s="5">
        <v>20.194999548606571</v>
      </c>
      <c r="AL170" s="5" t="str">
        <f t="shared" si="32"/>
        <v/>
      </c>
      <c r="AN170" s="5" t="str">
        <f t="shared" si="33"/>
        <v/>
      </c>
      <c r="AP170" s="5" t="str">
        <f t="shared" si="34"/>
        <v/>
      </c>
      <c r="AR170" s="2">
        <v>7.9999998211860657E-2</v>
      </c>
      <c r="AS170" s="5">
        <f t="shared" si="29"/>
        <v>20.194999548606571</v>
      </c>
      <c r="AT170" s="11">
        <f t="shared" si="30"/>
        <v>2.3990182950251894E-4</v>
      </c>
      <c r="AU170" s="5">
        <f t="shared" si="31"/>
        <v>0.23990182950251893</v>
      </c>
    </row>
    <row r="171" spans="1:47" x14ac:dyDescent="0.3">
      <c r="A171" s="1" t="s">
        <v>235</v>
      </c>
      <c r="B171" s="1" t="s">
        <v>233</v>
      </c>
      <c r="C171" s="1" t="s">
        <v>234</v>
      </c>
      <c r="D171" s="1" t="s">
        <v>61</v>
      </c>
      <c r="E171" s="1" t="s">
        <v>97</v>
      </c>
      <c r="F171" s="1" t="s">
        <v>231</v>
      </c>
      <c r="G171" s="1" t="s">
        <v>64</v>
      </c>
      <c r="H171" s="1" t="s">
        <v>226</v>
      </c>
      <c r="I171" s="2">
        <v>240</v>
      </c>
      <c r="J171" s="2">
        <f t="shared" si="35"/>
        <v>7.9999998211860657E-2</v>
      </c>
      <c r="K171" s="2">
        <f t="shared" si="23"/>
        <v>7.9999998211860657E-2</v>
      </c>
      <c r="L171" s="2">
        <f t="shared" si="24"/>
        <v>0</v>
      </c>
      <c r="R171" s="7">
        <v>1.9999999552965161E-2</v>
      </c>
      <c r="S171" s="5">
        <v>33.179999258369207</v>
      </c>
      <c r="T171" s="8">
        <v>5.9999998658895493E-2</v>
      </c>
      <c r="U171" s="5">
        <v>29.87249933229759</v>
      </c>
      <c r="AL171" s="5" t="str">
        <f t="shared" si="32"/>
        <v/>
      </c>
      <c r="AN171" s="5" t="str">
        <f t="shared" si="33"/>
        <v/>
      </c>
      <c r="AP171" s="5" t="str">
        <f t="shared" si="34"/>
        <v/>
      </c>
      <c r="AS171" s="5">
        <f t="shared" si="29"/>
        <v>63.052498590666801</v>
      </c>
      <c r="AT171" s="11">
        <f t="shared" si="30"/>
        <v>7.4901758379339323E-4</v>
      </c>
      <c r="AU171" s="5">
        <f t="shared" si="31"/>
        <v>0.74901758379339323</v>
      </c>
    </row>
    <row r="172" spans="1:47" x14ac:dyDescent="0.3">
      <c r="A172" s="1" t="s">
        <v>235</v>
      </c>
      <c r="B172" s="1" t="s">
        <v>233</v>
      </c>
      <c r="C172" s="1" t="s">
        <v>234</v>
      </c>
      <c r="D172" s="1" t="s">
        <v>61</v>
      </c>
      <c r="E172" s="1" t="s">
        <v>91</v>
      </c>
      <c r="F172" s="1" t="s">
        <v>231</v>
      </c>
      <c r="G172" s="1" t="s">
        <v>64</v>
      </c>
      <c r="H172" s="1" t="s">
        <v>226</v>
      </c>
      <c r="I172" s="2">
        <v>240</v>
      </c>
      <c r="J172" s="2">
        <f t="shared" si="35"/>
        <v>0.14999999664723873</v>
      </c>
      <c r="K172" s="2">
        <f t="shared" si="23"/>
        <v>0.14999999664723873</v>
      </c>
      <c r="L172" s="2">
        <f t="shared" si="24"/>
        <v>0</v>
      </c>
      <c r="P172" s="6">
        <v>1.9999999552965161E-2</v>
      </c>
      <c r="Q172" s="5">
        <v>70.682498420123011</v>
      </c>
      <c r="R172" s="7">
        <v>0.119999997317791</v>
      </c>
      <c r="S172" s="5">
        <v>199.07999555021519</v>
      </c>
      <c r="T172" s="8">
        <v>9.9999997764825821E-3</v>
      </c>
      <c r="U172" s="5">
        <v>4.9787498887162656</v>
      </c>
      <c r="AL172" s="5" t="str">
        <f t="shared" si="32"/>
        <v/>
      </c>
      <c r="AN172" s="5" t="str">
        <f t="shared" si="33"/>
        <v/>
      </c>
      <c r="AP172" s="5" t="str">
        <f t="shared" si="34"/>
        <v/>
      </c>
      <c r="AS172" s="5">
        <f t="shared" si="29"/>
        <v>274.74124385905446</v>
      </c>
      <c r="AT172" s="11">
        <f t="shared" si="30"/>
        <v>3.2637251059573621E-3</v>
      </c>
      <c r="AU172" s="5">
        <f t="shared" si="31"/>
        <v>3.2637251059573624</v>
      </c>
    </row>
    <row r="173" spans="1:47" x14ac:dyDescent="0.3">
      <c r="A173" s="1" t="s">
        <v>235</v>
      </c>
      <c r="B173" s="1" t="s">
        <v>233</v>
      </c>
      <c r="C173" s="1" t="s">
        <v>234</v>
      </c>
      <c r="D173" s="1" t="s">
        <v>61</v>
      </c>
      <c r="E173" s="1" t="s">
        <v>92</v>
      </c>
      <c r="F173" s="1" t="s">
        <v>231</v>
      </c>
      <c r="G173" s="1" t="s">
        <v>64</v>
      </c>
      <c r="H173" s="1" t="s">
        <v>226</v>
      </c>
      <c r="I173" s="2">
        <v>240</v>
      </c>
      <c r="J173" s="2">
        <f t="shared" si="35"/>
        <v>0.19999999739229682</v>
      </c>
      <c r="K173" s="2">
        <f t="shared" si="23"/>
        <v>0.19999999739229682</v>
      </c>
      <c r="L173" s="2">
        <f t="shared" si="24"/>
        <v>0</v>
      </c>
      <c r="N173" s="4">
        <v>2.999999932944775E-2</v>
      </c>
      <c r="O173" s="5">
        <v>119.0699973385781</v>
      </c>
      <c r="P173" s="6">
        <v>0.119999997317791</v>
      </c>
      <c r="Q173" s="5">
        <v>363.50999187491828</v>
      </c>
      <c r="R173" s="7">
        <v>5.000000074505806E-2</v>
      </c>
      <c r="S173" s="5">
        <v>71.100001059472561</v>
      </c>
      <c r="AL173" s="5" t="str">
        <f t="shared" si="32"/>
        <v/>
      </c>
      <c r="AN173" s="5" t="str">
        <f t="shared" si="33"/>
        <v/>
      </c>
      <c r="AP173" s="5" t="str">
        <f t="shared" si="34"/>
        <v/>
      </c>
      <c r="AS173" s="5">
        <f t="shared" si="29"/>
        <v>553.67999027296901</v>
      </c>
      <c r="AT173" s="11">
        <f t="shared" si="30"/>
        <v>6.5773134733537134E-3</v>
      </c>
      <c r="AU173" s="5">
        <f t="shared" si="31"/>
        <v>6.5773134733537137</v>
      </c>
    </row>
    <row r="174" spans="1:47" x14ac:dyDescent="0.3">
      <c r="A174" s="1" t="s">
        <v>235</v>
      </c>
      <c r="B174" s="1" t="s">
        <v>233</v>
      </c>
      <c r="C174" s="1" t="s">
        <v>234</v>
      </c>
      <c r="D174" s="1" t="s">
        <v>61</v>
      </c>
      <c r="E174" s="1" t="s">
        <v>67</v>
      </c>
      <c r="F174" s="1" t="s">
        <v>231</v>
      </c>
      <c r="G174" s="1" t="s">
        <v>64</v>
      </c>
      <c r="H174" s="1" t="s">
        <v>226</v>
      </c>
      <c r="I174" s="2">
        <v>240</v>
      </c>
      <c r="J174" s="2">
        <f t="shared" si="35"/>
        <v>0.23999999463558197</v>
      </c>
      <c r="K174" s="2">
        <f t="shared" si="23"/>
        <v>0.23999999463558197</v>
      </c>
      <c r="L174" s="2">
        <f t="shared" si="24"/>
        <v>0</v>
      </c>
      <c r="N174" s="4">
        <v>2.999999932944775E-2</v>
      </c>
      <c r="O174" s="5">
        <v>119.0699973385781</v>
      </c>
      <c r="P174" s="6">
        <v>5.9999998658895493E-2</v>
      </c>
      <c r="Q174" s="5">
        <v>181.7549959374592</v>
      </c>
      <c r="R174" s="7">
        <v>0.119999997317791</v>
      </c>
      <c r="S174" s="5">
        <v>170.63999618589881</v>
      </c>
      <c r="T174" s="8">
        <v>2.999999932944775E-2</v>
      </c>
      <c r="U174" s="5">
        <v>12.802499713841829</v>
      </c>
      <c r="AL174" s="5" t="str">
        <f t="shared" si="32"/>
        <v/>
      </c>
      <c r="AN174" s="5" t="str">
        <f t="shared" si="33"/>
        <v/>
      </c>
      <c r="AP174" s="5" t="str">
        <f t="shared" si="34"/>
        <v/>
      </c>
      <c r="AS174" s="5">
        <f t="shared" si="29"/>
        <v>484.26748917577788</v>
      </c>
      <c r="AT174" s="11">
        <f t="shared" si="30"/>
        <v>5.7527437097603914E-3</v>
      </c>
      <c r="AU174" s="5">
        <f t="shared" si="31"/>
        <v>5.7527437097603915</v>
      </c>
    </row>
    <row r="175" spans="1:47" x14ac:dyDescent="0.3">
      <c r="A175" s="1" t="s">
        <v>235</v>
      </c>
      <c r="B175" s="1" t="s">
        <v>233</v>
      </c>
      <c r="C175" s="1" t="s">
        <v>234</v>
      </c>
      <c r="D175" s="1" t="s">
        <v>61</v>
      </c>
      <c r="E175" s="1" t="s">
        <v>105</v>
      </c>
      <c r="F175" s="1" t="s">
        <v>231</v>
      </c>
      <c r="G175" s="1" t="s">
        <v>64</v>
      </c>
      <c r="H175" s="1" t="s">
        <v>226</v>
      </c>
      <c r="I175" s="2">
        <v>240</v>
      </c>
      <c r="J175" s="2">
        <f t="shared" si="35"/>
        <v>4.0299999117851257</v>
      </c>
      <c r="K175" s="2">
        <f t="shared" si="23"/>
        <v>4.0299999117851257</v>
      </c>
      <c r="L175" s="2">
        <f t="shared" si="24"/>
        <v>0</v>
      </c>
      <c r="R175" s="7">
        <v>0.44999998807907099</v>
      </c>
      <c r="S175" s="5">
        <v>746.54998022317886</v>
      </c>
      <c r="T175" s="8">
        <v>3.5799999237060551</v>
      </c>
      <c r="U175" s="5">
        <v>1782.392462015152</v>
      </c>
      <c r="AL175" s="5" t="str">
        <f t="shared" si="32"/>
        <v/>
      </c>
      <c r="AN175" s="5" t="str">
        <f t="shared" si="33"/>
        <v/>
      </c>
      <c r="AP175" s="5" t="str">
        <f t="shared" si="34"/>
        <v/>
      </c>
      <c r="AS175" s="5">
        <f t="shared" si="29"/>
        <v>2528.9424422383308</v>
      </c>
      <c r="AT175" s="11">
        <f t="shared" si="30"/>
        <v>3.0041987232498121E-2</v>
      </c>
      <c r="AU175" s="5">
        <f t="shared" si="31"/>
        <v>30.041987232498119</v>
      </c>
    </row>
    <row r="176" spans="1:47" x14ac:dyDescent="0.3">
      <c r="A176" s="1" t="s">
        <v>235</v>
      </c>
      <c r="B176" s="1" t="s">
        <v>233</v>
      </c>
      <c r="C176" s="1" t="s">
        <v>234</v>
      </c>
      <c r="D176" s="1" t="s">
        <v>61</v>
      </c>
      <c r="E176" s="1" t="s">
        <v>104</v>
      </c>
      <c r="F176" s="1" t="s">
        <v>231</v>
      </c>
      <c r="G176" s="1" t="s">
        <v>64</v>
      </c>
      <c r="H176" s="1" t="s">
        <v>226</v>
      </c>
      <c r="I176" s="2">
        <v>240</v>
      </c>
      <c r="J176" s="2">
        <f t="shared" si="35"/>
        <v>25.609999427571896</v>
      </c>
      <c r="K176" s="2">
        <f t="shared" si="23"/>
        <v>25.609999427571896</v>
      </c>
      <c r="L176" s="2">
        <f t="shared" si="24"/>
        <v>0</v>
      </c>
      <c r="P176" s="6">
        <v>0.25999999977648258</v>
      </c>
      <c r="Q176" s="5">
        <v>913.82374932290986</v>
      </c>
      <c r="R176" s="7">
        <v>22.769999504089359</v>
      </c>
      <c r="S176" s="5">
        <v>36974.369150161743</v>
      </c>
      <c r="T176" s="8">
        <v>2.5799999237060551</v>
      </c>
      <c r="U176" s="5">
        <v>1284.517462015152</v>
      </c>
      <c r="AL176" s="5" t="str">
        <f t="shared" si="32"/>
        <v/>
      </c>
      <c r="AN176" s="5" t="str">
        <f t="shared" si="33"/>
        <v/>
      </c>
      <c r="AP176" s="5" t="str">
        <f t="shared" si="34"/>
        <v/>
      </c>
      <c r="AS176" s="5">
        <f t="shared" si="29"/>
        <v>39172.710361499805</v>
      </c>
      <c r="AT176" s="11">
        <f t="shared" si="30"/>
        <v>0.46534315881896149</v>
      </c>
      <c r="AU176" s="5">
        <f t="shared" si="31"/>
        <v>465.34315881896146</v>
      </c>
    </row>
    <row r="177" spans="1:47" x14ac:dyDescent="0.3">
      <c r="A177" s="1" t="s">
        <v>235</v>
      </c>
      <c r="B177" s="1" t="s">
        <v>233</v>
      </c>
      <c r="C177" s="1" t="s">
        <v>234</v>
      </c>
      <c r="D177" s="1" t="s">
        <v>61</v>
      </c>
      <c r="E177" s="1" t="s">
        <v>94</v>
      </c>
      <c r="F177" s="1" t="s">
        <v>231</v>
      </c>
      <c r="G177" s="1" t="s">
        <v>64</v>
      </c>
      <c r="H177" s="1" t="s">
        <v>226</v>
      </c>
      <c r="I177" s="2">
        <v>240</v>
      </c>
      <c r="J177" s="2">
        <f t="shared" si="35"/>
        <v>39.950000056996934</v>
      </c>
      <c r="K177" s="2">
        <f t="shared" si="23"/>
        <v>39.950000056996934</v>
      </c>
      <c r="L177" s="2">
        <f t="shared" si="24"/>
        <v>0</v>
      </c>
      <c r="N177" s="4">
        <v>3.9700001329183578</v>
      </c>
      <c r="O177" s="5">
        <v>15611.40052834153</v>
      </c>
      <c r="P177" s="6">
        <v>21.540000209584829</v>
      </c>
      <c r="Q177" s="5">
        <v>64730.024404031457</v>
      </c>
      <c r="R177" s="7">
        <v>14.43999971449375</v>
      </c>
      <c r="S177" s="5">
        <v>20566.859594151381</v>
      </c>
      <c r="AL177" s="5" t="str">
        <f t="shared" si="32"/>
        <v/>
      </c>
      <c r="AN177" s="5" t="str">
        <f t="shared" si="33"/>
        <v/>
      </c>
      <c r="AP177" s="5" t="str">
        <f t="shared" si="34"/>
        <v/>
      </c>
      <c r="AS177" s="5">
        <f t="shared" si="29"/>
        <v>100908.28452652437</v>
      </c>
      <c r="AT177" s="11">
        <f t="shared" si="30"/>
        <v>1.1987166432763918</v>
      </c>
      <c r="AU177" s="5">
        <f t="shared" si="31"/>
        <v>1198.716643276392</v>
      </c>
    </row>
    <row r="178" spans="1:47" x14ac:dyDescent="0.3">
      <c r="A178" s="1" t="s">
        <v>235</v>
      </c>
      <c r="B178" s="1" t="s">
        <v>233</v>
      </c>
      <c r="C178" s="1" t="s">
        <v>234</v>
      </c>
      <c r="D178" s="1" t="s">
        <v>61</v>
      </c>
      <c r="E178" s="1" t="s">
        <v>93</v>
      </c>
      <c r="F178" s="1" t="s">
        <v>231</v>
      </c>
      <c r="G178" s="1" t="s">
        <v>64</v>
      </c>
      <c r="H178" s="1" t="s">
        <v>226</v>
      </c>
      <c r="I178" s="2">
        <v>240</v>
      </c>
      <c r="J178" s="2">
        <f t="shared" si="35"/>
        <v>39.710000060498714</v>
      </c>
      <c r="K178" s="2">
        <f t="shared" si="23"/>
        <v>39.710000060498714</v>
      </c>
      <c r="L178" s="2">
        <f t="shared" si="24"/>
        <v>0</v>
      </c>
      <c r="N178" s="4">
        <v>10.59999963641167</v>
      </c>
      <c r="O178" s="5">
        <v>41317.288566380739</v>
      </c>
      <c r="P178" s="6">
        <v>18.900000005960461</v>
      </c>
      <c r="Q178" s="5">
        <v>57101.362512037158</v>
      </c>
      <c r="R178" s="7">
        <v>9.6800004243850708</v>
      </c>
      <c r="S178" s="5">
        <v>13764.960603475571</v>
      </c>
      <c r="T178" s="8">
        <v>0.5299999937415123</v>
      </c>
      <c r="U178" s="5">
        <v>226.1774973291904</v>
      </c>
      <c r="AL178" s="5" t="str">
        <f t="shared" si="32"/>
        <v/>
      </c>
      <c r="AN178" s="5" t="str">
        <f t="shared" si="33"/>
        <v/>
      </c>
      <c r="AP178" s="5" t="str">
        <f t="shared" si="34"/>
        <v/>
      </c>
      <c r="AS178" s="5">
        <f t="shared" si="29"/>
        <v>112409.78917922266</v>
      </c>
      <c r="AT178" s="11">
        <f t="shared" si="30"/>
        <v>1.3353461094753369</v>
      </c>
      <c r="AU178" s="5">
        <f t="shared" si="31"/>
        <v>1335.3461094753368</v>
      </c>
    </row>
    <row r="179" spans="1:47" x14ac:dyDescent="0.3">
      <c r="A179" s="1" t="s">
        <v>235</v>
      </c>
      <c r="B179" s="1" t="s">
        <v>233</v>
      </c>
      <c r="C179" s="1" t="s">
        <v>234</v>
      </c>
      <c r="D179" s="1" t="s">
        <v>61</v>
      </c>
      <c r="E179" s="1" t="s">
        <v>72</v>
      </c>
      <c r="F179" s="1" t="s">
        <v>231</v>
      </c>
      <c r="G179" s="1" t="s">
        <v>64</v>
      </c>
      <c r="H179" s="1" t="s">
        <v>226</v>
      </c>
      <c r="I179" s="2">
        <v>240</v>
      </c>
      <c r="J179" s="2">
        <f t="shared" si="35"/>
        <v>36.570000320672989</v>
      </c>
      <c r="K179" s="2">
        <f t="shared" si="23"/>
        <v>36.570000320672989</v>
      </c>
      <c r="L179" s="2">
        <f t="shared" si="24"/>
        <v>0</v>
      </c>
      <c r="P179" s="6">
        <v>25.430000305175781</v>
      </c>
      <c r="Q179" s="5">
        <v>76276.515924453735</v>
      </c>
      <c r="R179" s="7">
        <v>11.140000015497209</v>
      </c>
      <c r="S179" s="5">
        <v>15642.0000282526</v>
      </c>
      <c r="AL179" s="5" t="str">
        <f t="shared" si="32"/>
        <v/>
      </c>
      <c r="AN179" s="5" t="str">
        <f t="shared" si="33"/>
        <v/>
      </c>
      <c r="AP179" s="5" t="str">
        <f t="shared" si="34"/>
        <v/>
      </c>
      <c r="AS179" s="5">
        <f t="shared" si="29"/>
        <v>91918.515952706337</v>
      </c>
      <c r="AT179" s="11">
        <f t="shared" si="30"/>
        <v>1.0919247652933095</v>
      </c>
      <c r="AU179" s="5">
        <f t="shared" si="31"/>
        <v>1091.9247652933095</v>
      </c>
    </row>
    <row r="180" spans="1:47" x14ac:dyDescent="0.3">
      <c r="A180" s="1" t="s">
        <v>235</v>
      </c>
      <c r="B180" s="1" t="s">
        <v>233</v>
      </c>
      <c r="C180" s="1" t="s">
        <v>234</v>
      </c>
      <c r="D180" s="1" t="s">
        <v>61</v>
      </c>
      <c r="E180" s="1" t="s">
        <v>95</v>
      </c>
      <c r="F180" s="1" t="s">
        <v>231</v>
      </c>
      <c r="G180" s="1" t="s">
        <v>64</v>
      </c>
      <c r="H180" s="1" t="s">
        <v>226</v>
      </c>
      <c r="I180" s="2">
        <v>240</v>
      </c>
      <c r="J180" s="2">
        <f t="shared" si="35"/>
        <v>17.600000083446499</v>
      </c>
      <c r="K180" s="2">
        <f t="shared" si="23"/>
        <v>15.340000092983242</v>
      </c>
      <c r="L180" s="2">
        <f t="shared" si="24"/>
        <v>2.2599999904632568</v>
      </c>
      <c r="P180" s="6">
        <v>2.0399999618530269</v>
      </c>
      <c r="Q180" s="5">
        <v>6179.6698844432831</v>
      </c>
      <c r="R180" s="7">
        <v>10.6900001168251</v>
      </c>
      <c r="S180" s="5">
        <v>15201.180166125299</v>
      </c>
      <c r="T180" s="8">
        <v>0.63999998569488525</v>
      </c>
      <c r="U180" s="5">
        <v>273.11999389529228</v>
      </c>
      <c r="Z180" s="9">
        <v>1.970000028610229</v>
      </c>
      <c r="AA180" s="5">
        <v>328.49100472927091</v>
      </c>
      <c r="AL180" s="5" t="str">
        <f t="shared" si="32"/>
        <v/>
      </c>
      <c r="AN180" s="5" t="str">
        <f t="shared" si="33"/>
        <v/>
      </c>
      <c r="AP180" s="5" t="str">
        <f t="shared" si="34"/>
        <v/>
      </c>
      <c r="AR180" s="2">
        <v>2.2599999904632568</v>
      </c>
      <c r="AS180" s="5">
        <f t="shared" si="29"/>
        <v>21982.461049193145</v>
      </c>
      <c r="AT180" s="11">
        <f t="shared" si="30"/>
        <v>0.26113556526586656</v>
      </c>
      <c r="AU180" s="5">
        <f t="shared" si="31"/>
        <v>261.13556526586655</v>
      </c>
    </row>
    <row r="181" spans="1:47" x14ac:dyDescent="0.3">
      <c r="A181" s="1" t="s">
        <v>235</v>
      </c>
      <c r="B181" s="1" t="s">
        <v>233</v>
      </c>
      <c r="C181" s="1" t="s">
        <v>234</v>
      </c>
      <c r="D181" s="1" t="s">
        <v>61</v>
      </c>
      <c r="E181" s="1" t="s">
        <v>106</v>
      </c>
      <c r="F181" s="1" t="s">
        <v>231</v>
      </c>
      <c r="G181" s="1" t="s">
        <v>64</v>
      </c>
      <c r="H181" s="1" t="s">
        <v>226</v>
      </c>
      <c r="I181" s="2">
        <v>240</v>
      </c>
      <c r="J181" s="2">
        <f t="shared" si="35"/>
        <v>1.9999999552965164E-2</v>
      </c>
      <c r="K181" s="2">
        <f t="shared" si="23"/>
        <v>9.9999997764825821E-3</v>
      </c>
      <c r="L181" s="2">
        <f t="shared" si="24"/>
        <v>9.9999997764825821E-3</v>
      </c>
      <c r="R181" s="7">
        <v>9.9999997764825821E-3</v>
      </c>
      <c r="S181" s="5">
        <v>14.21999968215823</v>
      </c>
      <c r="AL181" s="5" t="str">
        <f t="shared" si="32"/>
        <v/>
      </c>
      <c r="AN181" s="5" t="str">
        <f t="shared" si="33"/>
        <v/>
      </c>
      <c r="AP181" s="5" t="str">
        <f t="shared" si="34"/>
        <v/>
      </c>
      <c r="AR181" s="2">
        <v>9.9999997764825821E-3</v>
      </c>
      <c r="AS181" s="5">
        <f t="shared" si="29"/>
        <v>14.21999968215823</v>
      </c>
      <c r="AT181" s="11">
        <f t="shared" si="30"/>
        <v>1.6892319958038225E-4</v>
      </c>
      <c r="AU181" s="5">
        <f t="shared" si="31"/>
        <v>0.16892319958038224</v>
      </c>
    </row>
    <row r="182" spans="1:47" x14ac:dyDescent="0.3">
      <c r="A182" s="1" t="s">
        <v>236</v>
      </c>
      <c r="B182" s="1" t="s">
        <v>233</v>
      </c>
      <c r="C182" s="1" t="s">
        <v>234</v>
      </c>
      <c r="D182" s="1" t="s">
        <v>61</v>
      </c>
      <c r="E182" s="1" t="s">
        <v>106</v>
      </c>
      <c r="F182" s="1" t="s">
        <v>169</v>
      </c>
      <c r="G182" s="1" t="s">
        <v>64</v>
      </c>
      <c r="H182" s="1" t="s">
        <v>65</v>
      </c>
      <c r="I182" s="2">
        <v>120.63</v>
      </c>
      <c r="J182" s="2">
        <f t="shared" si="35"/>
        <v>5.9999998658895499E-2</v>
      </c>
      <c r="K182" s="2">
        <f t="shared" si="23"/>
        <v>2.999999932944775E-2</v>
      </c>
      <c r="L182" s="2">
        <f t="shared" si="24"/>
        <v>2.999999932944775E-2</v>
      </c>
      <c r="P182" s="6">
        <v>2.999999932944775E-2</v>
      </c>
      <c r="Q182" s="5">
        <v>90.877497968729585</v>
      </c>
      <c r="AL182" s="5" t="str">
        <f t="shared" si="32"/>
        <v/>
      </c>
      <c r="AN182" s="5" t="str">
        <f t="shared" si="33"/>
        <v/>
      </c>
      <c r="AP182" s="5" t="str">
        <f t="shared" si="34"/>
        <v/>
      </c>
      <c r="AR182" s="2">
        <v>2.999999932944775E-2</v>
      </c>
      <c r="AS182" s="5">
        <f t="shared" si="29"/>
        <v>90.877497968729585</v>
      </c>
      <c r="AT182" s="11">
        <f t="shared" si="30"/>
        <v>1.0795582327613354E-3</v>
      </c>
      <c r="AU182" s="5">
        <f t="shared" si="31"/>
        <v>1.0795582327613353</v>
      </c>
    </row>
    <row r="183" spans="1:47" x14ac:dyDescent="0.3">
      <c r="A183" s="1" t="s">
        <v>236</v>
      </c>
      <c r="B183" s="1" t="s">
        <v>233</v>
      </c>
      <c r="C183" s="1" t="s">
        <v>234</v>
      </c>
      <c r="D183" s="1" t="s">
        <v>61</v>
      </c>
      <c r="E183" s="1" t="s">
        <v>95</v>
      </c>
      <c r="F183" s="1" t="s">
        <v>169</v>
      </c>
      <c r="G183" s="1" t="s">
        <v>64</v>
      </c>
      <c r="H183" s="1" t="s">
        <v>65</v>
      </c>
      <c r="I183" s="2">
        <v>120.63</v>
      </c>
      <c r="J183" s="2">
        <f t="shared" si="35"/>
        <v>5.9999998658895493E-2</v>
      </c>
      <c r="K183" s="2">
        <f t="shared" si="23"/>
        <v>0</v>
      </c>
      <c r="L183" s="2">
        <f t="shared" si="24"/>
        <v>5.9999998658895493E-2</v>
      </c>
      <c r="AL183" s="5" t="str">
        <f t="shared" si="32"/>
        <v/>
      </c>
      <c r="AN183" s="5" t="str">
        <f t="shared" si="33"/>
        <v/>
      </c>
      <c r="AP183" s="5" t="str">
        <f t="shared" si="34"/>
        <v/>
      </c>
      <c r="AR183" s="2">
        <v>5.9999998658895493E-2</v>
      </c>
      <c r="AS183" s="5">
        <f t="shared" si="29"/>
        <v>0</v>
      </c>
      <c r="AT183" s="11">
        <f t="shared" si="30"/>
        <v>0</v>
      </c>
      <c r="AU183" s="5">
        <f t="shared" si="31"/>
        <v>0</v>
      </c>
    </row>
    <row r="184" spans="1:47" x14ac:dyDescent="0.3">
      <c r="A184" s="1" t="s">
        <v>236</v>
      </c>
      <c r="B184" s="1" t="s">
        <v>233</v>
      </c>
      <c r="C184" s="1" t="s">
        <v>234</v>
      </c>
      <c r="D184" s="1" t="s">
        <v>61</v>
      </c>
      <c r="E184" s="1" t="s">
        <v>97</v>
      </c>
      <c r="F184" s="1" t="s">
        <v>231</v>
      </c>
      <c r="G184" s="1" t="s">
        <v>64</v>
      </c>
      <c r="H184" s="1" t="s">
        <v>226</v>
      </c>
      <c r="I184" s="2">
        <v>120.63</v>
      </c>
      <c r="J184" s="2">
        <f t="shared" si="35"/>
        <v>2.999999932944775E-2</v>
      </c>
      <c r="K184" s="2">
        <f t="shared" si="23"/>
        <v>2.999999932944775E-2</v>
      </c>
      <c r="L184" s="2">
        <f t="shared" si="24"/>
        <v>0</v>
      </c>
      <c r="P184" s="6">
        <v>2.999999932944775E-2</v>
      </c>
      <c r="Q184" s="5">
        <v>106.0237476301845</v>
      </c>
      <c r="AL184" s="5" t="str">
        <f t="shared" si="32"/>
        <v/>
      </c>
      <c r="AN184" s="5" t="str">
        <f t="shared" si="33"/>
        <v/>
      </c>
      <c r="AP184" s="5" t="str">
        <f t="shared" si="34"/>
        <v/>
      </c>
      <c r="AS184" s="5">
        <f t="shared" si="29"/>
        <v>106.0237476301845</v>
      </c>
      <c r="AT184" s="11">
        <f t="shared" si="30"/>
        <v>1.2594846048882243E-3</v>
      </c>
      <c r="AU184" s="5">
        <f t="shared" si="31"/>
        <v>1.2594846048882244</v>
      </c>
    </row>
    <row r="185" spans="1:47" x14ac:dyDescent="0.3">
      <c r="A185" s="1" t="s">
        <v>236</v>
      </c>
      <c r="B185" s="1" t="s">
        <v>233</v>
      </c>
      <c r="C185" s="1" t="s">
        <v>234</v>
      </c>
      <c r="D185" s="1" t="s">
        <v>61</v>
      </c>
      <c r="E185" s="1" t="s">
        <v>91</v>
      </c>
      <c r="F185" s="1" t="s">
        <v>231</v>
      </c>
      <c r="G185" s="1" t="s">
        <v>64</v>
      </c>
      <c r="H185" s="1" t="s">
        <v>226</v>
      </c>
      <c r="I185" s="2">
        <v>120.63</v>
      </c>
      <c r="J185" s="2">
        <f t="shared" si="35"/>
        <v>39.999999579042196</v>
      </c>
      <c r="K185" s="2">
        <f t="shared" si="23"/>
        <v>39.999999579042196</v>
      </c>
      <c r="L185" s="2">
        <f t="shared" si="24"/>
        <v>0</v>
      </c>
      <c r="P185" s="6">
        <v>25.559999465942379</v>
      </c>
      <c r="Q185" s="5">
        <v>90332.235000000001</v>
      </c>
      <c r="R185" s="7">
        <v>14.38000011444092</v>
      </c>
      <c r="S185" s="5">
        <v>23856.42</v>
      </c>
      <c r="T185" s="8">
        <v>5.9999998658895493E-2</v>
      </c>
      <c r="U185" s="5">
        <v>29.872499999999999</v>
      </c>
      <c r="AL185" s="5" t="str">
        <f t="shared" si="32"/>
        <v/>
      </c>
      <c r="AN185" s="5" t="str">
        <f t="shared" si="33"/>
        <v/>
      </c>
      <c r="AP185" s="5" t="str">
        <f t="shared" si="34"/>
        <v/>
      </c>
      <c r="AS185" s="5">
        <f t="shared" si="29"/>
        <v>114218.5275</v>
      </c>
      <c r="AT185" s="11">
        <f t="shared" si="30"/>
        <v>1.3568325983064664</v>
      </c>
      <c r="AU185" s="5">
        <f t="shared" si="31"/>
        <v>1356.8325983064663</v>
      </c>
    </row>
    <row r="186" spans="1:47" x14ac:dyDescent="0.3">
      <c r="A186" s="1" t="s">
        <v>236</v>
      </c>
      <c r="B186" s="1" t="s">
        <v>233</v>
      </c>
      <c r="C186" s="1" t="s">
        <v>234</v>
      </c>
      <c r="D186" s="1" t="s">
        <v>61</v>
      </c>
      <c r="E186" s="1" t="s">
        <v>66</v>
      </c>
      <c r="F186" s="1" t="s">
        <v>231</v>
      </c>
      <c r="G186" s="1" t="s">
        <v>64</v>
      </c>
      <c r="H186" s="1" t="s">
        <v>226</v>
      </c>
      <c r="I186" s="2">
        <v>120.63</v>
      </c>
      <c r="J186" s="2">
        <f t="shared" si="35"/>
        <v>39.929999306797981</v>
      </c>
      <c r="K186" s="2">
        <f t="shared" si="23"/>
        <v>0.32000000774860382</v>
      </c>
      <c r="L186" s="2">
        <f t="shared" si="24"/>
        <v>39.609999299049377</v>
      </c>
      <c r="P186" s="6">
        <v>0.32000000774860382</v>
      </c>
      <c r="Q186" s="5">
        <v>923.92127354769036</v>
      </c>
      <c r="AL186" s="5" t="str">
        <f t="shared" si="32"/>
        <v/>
      </c>
      <c r="AN186" s="5" t="str">
        <f t="shared" si="33"/>
        <v/>
      </c>
      <c r="AP186" s="5" t="str">
        <f t="shared" si="34"/>
        <v/>
      </c>
      <c r="AR186" s="2">
        <v>39.609999299049377</v>
      </c>
      <c r="AS186" s="5">
        <f t="shared" si="29"/>
        <v>923.92127354769036</v>
      </c>
      <c r="AT186" s="11">
        <f t="shared" si="30"/>
        <v>1.0975509224791329E-2</v>
      </c>
      <c r="AU186" s="5">
        <f t="shared" si="31"/>
        <v>10.975509224791329</v>
      </c>
    </row>
    <row r="187" spans="1:47" x14ac:dyDescent="0.3">
      <c r="A187" s="1" t="s">
        <v>236</v>
      </c>
      <c r="B187" s="1" t="s">
        <v>233</v>
      </c>
      <c r="C187" s="1" t="s">
        <v>234</v>
      </c>
      <c r="D187" s="1" t="s">
        <v>61</v>
      </c>
      <c r="E187" s="1" t="s">
        <v>85</v>
      </c>
      <c r="F187" s="1" t="s">
        <v>231</v>
      </c>
      <c r="G187" s="1" t="s">
        <v>64</v>
      </c>
      <c r="H187" s="1" t="s">
        <v>226</v>
      </c>
      <c r="I187" s="2">
        <v>120.63</v>
      </c>
      <c r="J187" s="2">
        <f t="shared" si="35"/>
        <v>40.000000685453422</v>
      </c>
      <c r="K187" s="2">
        <f t="shared" si="23"/>
        <v>32.120000809431083</v>
      </c>
      <c r="L187" s="2">
        <f t="shared" si="24"/>
        <v>7.8799998760223389</v>
      </c>
      <c r="P187" s="6">
        <v>32.120000809431083</v>
      </c>
      <c r="Q187" s="5">
        <v>105554.21625</v>
      </c>
      <c r="AL187" s="5" t="str">
        <f t="shared" si="32"/>
        <v/>
      </c>
      <c r="AN187" s="5" t="str">
        <f t="shared" si="33"/>
        <v/>
      </c>
      <c r="AP187" s="5" t="str">
        <f t="shared" si="34"/>
        <v/>
      </c>
      <c r="AR187" s="2">
        <v>7.8799998760223389</v>
      </c>
      <c r="AS187" s="5">
        <f t="shared" si="29"/>
        <v>105554.21625</v>
      </c>
      <c r="AT187" s="11">
        <f t="shared" si="30"/>
        <v>1.2539069153792946</v>
      </c>
      <c r="AU187" s="5">
        <f t="shared" si="31"/>
        <v>1253.9069153792946</v>
      </c>
    </row>
    <row r="188" spans="1:47" x14ac:dyDescent="0.3">
      <c r="A188" s="1" t="s">
        <v>236</v>
      </c>
      <c r="B188" s="1" t="s">
        <v>233</v>
      </c>
      <c r="C188" s="1" t="s">
        <v>234</v>
      </c>
      <c r="D188" s="1" t="s">
        <v>61</v>
      </c>
      <c r="E188" s="1" t="s">
        <v>96</v>
      </c>
      <c r="F188" s="1" t="s">
        <v>231</v>
      </c>
      <c r="G188" s="1" t="s">
        <v>64</v>
      </c>
      <c r="H188" s="1" t="s">
        <v>226</v>
      </c>
      <c r="I188" s="2">
        <v>120.63</v>
      </c>
      <c r="J188" s="2">
        <f t="shared" si="35"/>
        <v>0.13000000268220899</v>
      </c>
      <c r="K188" s="2">
        <f t="shared" si="23"/>
        <v>0.13000000268220899</v>
      </c>
      <c r="L188" s="2">
        <f t="shared" si="24"/>
        <v>0</v>
      </c>
      <c r="P188" s="6">
        <v>0.13000000268220899</v>
      </c>
      <c r="Q188" s="5">
        <v>413.99750767368818</v>
      </c>
      <c r="AL188" s="5" t="str">
        <f t="shared" si="32"/>
        <v/>
      </c>
      <c r="AN188" s="5" t="str">
        <f t="shared" si="33"/>
        <v/>
      </c>
      <c r="AP188" s="5" t="str">
        <f t="shared" si="34"/>
        <v/>
      </c>
      <c r="AS188" s="5">
        <f t="shared" si="29"/>
        <v>413.99750767368818</v>
      </c>
      <c r="AT188" s="11">
        <f t="shared" si="30"/>
        <v>4.9179877058850331E-3</v>
      </c>
      <c r="AU188" s="5">
        <f t="shared" si="31"/>
        <v>4.9179877058850332</v>
      </c>
    </row>
    <row r="189" spans="1:47" x14ac:dyDescent="0.3">
      <c r="A189" s="1" t="s">
        <v>237</v>
      </c>
      <c r="B189" s="1" t="s">
        <v>174</v>
      </c>
      <c r="C189" s="1" t="s">
        <v>175</v>
      </c>
      <c r="D189" s="1" t="s">
        <v>176</v>
      </c>
      <c r="E189" s="1" t="s">
        <v>72</v>
      </c>
      <c r="F189" s="1" t="s">
        <v>169</v>
      </c>
      <c r="G189" s="1" t="s">
        <v>64</v>
      </c>
      <c r="H189" s="1" t="s">
        <v>65</v>
      </c>
      <c r="I189" s="2">
        <v>40.39</v>
      </c>
      <c r="J189" s="2">
        <f t="shared" si="35"/>
        <v>6.0000000521540642E-2</v>
      </c>
      <c r="K189" s="2">
        <f t="shared" si="23"/>
        <v>6.0000000521540642E-2</v>
      </c>
      <c r="L189" s="2">
        <f t="shared" si="24"/>
        <v>0</v>
      </c>
      <c r="P189" s="6">
        <v>5.000000074505806E-2</v>
      </c>
      <c r="Q189" s="5">
        <v>151.4625022569671</v>
      </c>
      <c r="R189" s="7">
        <v>9.9999997764825821E-3</v>
      </c>
      <c r="S189" s="5">
        <v>14.21999968215823</v>
      </c>
      <c r="AL189" s="5" t="str">
        <f t="shared" si="32"/>
        <v/>
      </c>
      <c r="AN189" s="5" t="str">
        <f t="shared" si="33"/>
        <v/>
      </c>
      <c r="AP189" s="5" t="str">
        <f t="shared" si="34"/>
        <v/>
      </c>
      <c r="AS189" s="5">
        <f t="shared" si="29"/>
        <v>165.68250193912533</v>
      </c>
      <c r="AT189" s="11">
        <f t="shared" si="30"/>
        <v>1.9681869878770725E-3</v>
      </c>
      <c r="AU189" s="5">
        <f t="shared" si="31"/>
        <v>1.9681869878770724</v>
      </c>
    </row>
    <row r="190" spans="1:47" x14ac:dyDescent="0.3">
      <c r="A190" s="1" t="s">
        <v>237</v>
      </c>
      <c r="B190" s="1" t="s">
        <v>174</v>
      </c>
      <c r="C190" s="1" t="s">
        <v>175</v>
      </c>
      <c r="D190" s="1" t="s">
        <v>176</v>
      </c>
      <c r="E190" s="1" t="s">
        <v>62</v>
      </c>
      <c r="F190" s="1" t="s">
        <v>231</v>
      </c>
      <c r="G190" s="1" t="s">
        <v>64</v>
      </c>
      <c r="H190" s="1" t="s">
        <v>226</v>
      </c>
      <c r="I190" s="2">
        <v>40.39</v>
      </c>
      <c r="J190" s="2">
        <f t="shared" si="35"/>
        <v>39.060000019147992</v>
      </c>
      <c r="K190" s="2">
        <f t="shared" si="23"/>
        <v>35.699999900534749</v>
      </c>
      <c r="L190" s="2">
        <f t="shared" si="24"/>
        <v>3.3600001186132431</v>
      </c>
      <c r="P190" s="6">
        <v>17.730000138282779</v>
      </c>
      <c r="Q190" s="5">
        <v>54294.257902041078</v>
      </c>
      <c r="R190" s="7">
        <v>15.219999715685841</v>
      </c>
      <c r="S190" s="5">
        <v>23960.699550077319</v>
      </c>
      <c r="T190" s="8">
        <v>2.7500000465661292</v>
      </c>
      <c r="U190" s="5">
        <v>1365.6000232636</v>
      </c>
      <c r="AL190" s="5" t="str">
        <f t="shared" si="32"/>
        <v/>
      </c>
      <c r="AN190" s="5" t="str">
        <f t="shared" si="33"/>
        <v/>
      </c>
      <c r="AP190" s="5" t="str">
        <f t="shared" si="34"/>
        <v/>
      </c>
      <c r="AR190" s="2">
        <v>3.3600001186132431</v>
      </c>
      <c r="AS190" s="5">
        <f t="shared" si="29"/>
        <v>79620.557475381996</v>
      </c>
      <c r="AT190" s="11">
        <f t="shared" si="30"/>
        <v>0.94583400996770761</v>
      </c>
      <c r="AU190" s="5">
        <f t="shared" si="31"/>
        <v>945.83400996770763</v>
      </c>
    </row>
    <row r="191" spans="1:47" x14ac:dyDescent="0.3">
      <c r="A191" s="1" t="s">
        <v>237</v>
      </c>
      <c r="B191" s="1" t="s">
        <v>174</v>
      </c>
      <c r="C191" s="1" t="s">
        <v>175</v>
      </c>
      <c r="D191" s="1" t="s">
        <v>176</v>
      </c>
      <c r="E191" s="1" t="s">
        <v>66</v>
      </c>
      <c r="F191" s="1" t="s">
        <v>231</v>
      </c>
      <c r="G191" s="1" t="s">
        <v>64</v>
      </c>
      <c r="H191" s="1" t="s">
        <v>226</v>
      </c>
      <c r="I191" s="2">
        <v>40.39</v>
      </c>
      <c r="J191" s="2">
        <f t="shared" si="35"/>
        <v>0.25999999605119228</v>
      </c>
      <c r="K191" s="2">
        <f t="shared" si="23"/>
        <v>4.999999888241291E-2</v>
      </c>
      <c r="L191" s="2">
        <f t="shared" si="24"/>
        <v>0.2099999971687794</v>
      </c>
      <c r="P191" s="6">
        <v>4.999999888241291E-2</v>
      </c>
      <c r="Q191" s="5">
        <v>151.46249661454931</v>
      </c>
      <c r="AL191" s="5" t="str">
        <f t="shared" si="32"/>
        <v/>
      </c>
      <c r="AN191" s="5" t="str">
        <f t="shared" si="33"/>
        <v/>
      </c>
      <c r="AP191" s="5" t="str">
        <f t="shared" si="34"/>
        <v/>
      </c>
      <c r="AR191" s="2">
        <v>0.2099999971687794</v>
      </c>
      <c r="AS191" s="5">
        <f t="shared" si="29"/>
        <v>151.46249661454931</v>
      </c>
      <c r="AT191" s="11">
        <f t="shared" si="30"/>
        <v>1.7992637212688922E-3</v>
      </c>
      <c r="AU191" s="5">
        <f t="shared" si="31"/>
        <v>1.7992637212688922</v>
      </c>
    </row>
    <row r="192" spans="1:47" x14ac:dyDescent="0.3">
      <c r="A192" s="1" t="s">
        <v>238</v>
      </c>
      <c r="B192" s="1" t="s">
        <v>239</v>
      </c>
      <c r="C192" s="1" t="s">
        <v>240</v>
      </c>
      <c r="D192" s="1" t="s">
        <v>61</v>
      </c>
      <c r="E192" s="1" t="s">
        <v>108</v>
      </c>
      <c r="F192" s="1" t="s">
        <v>169</v>
      </c>
      <c r="G192" s="1" t="s">
        <v>64</v>
      </c>
      <c r="H192" s="1" t="s">
        <v>65</v>
      </c>
      <c r="I192" s="2">
        <v>80.16</v>
      </c>
      <c r="J192" s="2">
        <f t="shared" si="35"/>
        <v>6.0000000521540642E-2</v>
      </c>
      <c r="K192" s="2">
        <f t="shared" si="23"/>
        <v>6.0000000521540642E-2</v>
      </c>
      <c r="L192" s="2">
        <f t="shared" si="24"/>
        <v>0</v>
      </c>
      <c r="P192" s="6">
        <v>6.0000000521540642E-2</v>
      </c>
      <c r="Q192" s="5">
        <v>181.75500157987699</v>
      </c>
      <c r="AL192" s="5" t="str">
        <f t="shared" si="32"/>
        <v/>
      </c>
      <c r="AN192" s="5" t="str">
        <f t="shared" si="33"/>
        <v/>
      </c>
      <c r="AP192" s="5" t="str">
        <f t="shared" si="34"/>
        <v/>
      </c>
      <c r="AS192" s="5">
        <f t="shared" si="29"/>
        <v>181.75500157987699</v>
      </c>
      <c r="AT192" s="11">
        <f t="shared" si="30"/>
        <v>2.159116532550469E-3</v>
      </c>
      <c r="AU192" s="5">
        <f t="shared" si="31"/>
        <v>2.1591165325504691</v>
      </c>
    </row>
    <row r="193" spans="1:47" x14ac:dyDescent="0.3">
      <c r="A193" s="1" t="s">
        <v>238</v>
      </c>
      <c r="B193" s="1" t="s">
        <v>239</v>
      </c>
      <c r="C193" s="1" t="s">
        <v>240</v>
      </c>
      <c r="D193" s="1" t="s">
        <v>61</v>
      </c>
      <c r="E193" s="1" t="s">
        <v>97</v>
      </c>
      <c r="F193" s="1" t="s">
        <v>231</v>
      </c>
      <c r="G193" s="1" t="s">
        <v>64</v>
      </c>
      <c r="H193" s="1" t="s">
        <v>226</v>
      </c>
      <c r="I193" s="2">
        <v>80.16</v>
      </c>
      <c r="J193" s="2">
        <f t="shared" si="35"/>
        <v>38.220000267028809</v>
      </c>
      <c r="K193" s="2">
        <f t="shared" ref="K193:K256" si="36">SUM(N193,P193,R193,T193,V193,X193,Z193,AB193,AE193,AG193,AI193,AV193,AX193,AZ193,BB193,BD193)</f>
        <v>38.220000267028809</v>
      </c>
      <c r="L193" s="2">
        <f t="shared" ref="L193:L256" si="37">SUM(M193,AD193,AK193,AM193,AO193,AQ193,AR193)</f>
        <v>0</v>
      </c>
      <c r="P193" s="6">
        <v>3.9200000762939449</v>
      </c>
      <c r="Q193" s="5">
        <v>13853.770269632339</v>
      </c>
      <c r="R193" s="7">
        <v>22.340000152587891</v>
      </c>
      <c r="S193" s="5">
        <v>37062.060253143311</v>
      </c>
      <c r="T193" s="8">
        <v>11.960000038146971</v>
      </c>
      <c r="U193" s="5">
        <v>5954.585018992424</v>
      </c>
      <c r="AL193" s="5" t="str">
        <f t="shared" ref="AL193:AL256" si="38">IF(AK193&gt;0,AK193*$AL$1,"")</f>
        <v/>
      </c>
      <c r="AN193" s="5" t="str">
        <f t="shared" ref="AN193:AN256" si="39">IF(AM193&gt;0,AM193*$AN$1,"")</f>
        <v/>
      </c>
      <c r="AP193" s="5" t="str">
        <f t="shared" ref="AP193:AP256" si="40">IF(AO193&gt;0,AO193*$AP$1,"")</f>
        <v/>
      </c>
      <c r="AS193" s="5">
        <f t="shared" si="29"/>
        <v>56870.415541768074</v>
      </c>
      <c r="AT193" s="11">
        <f t="shared" si="30"/>
        <v>0.67557895706811333</v>
      </c>
      <c r="AU193" s="5">
        <f t="shared" si="31"/>
        <v>675.57895706811337</v>
      </c>
    </row>
    <row r="194" spans="1:47" x14ac:dyDescent="0.3">
      <c r="A194" s="1" t="s">
        <v>238</v>
      </c>
      <c r="B194" s="1" t="s">
        <v>239</v>
      </c>
      <c r="C194" s="1" t="s">
        <v>240</v>
      </c>
      <c r="D194" s="1" t="s">
        <v>61</v>
      </c>
      <c r="E194" s="1" t="s">
        <v>91</v>
      </c>
      <c r="F194" s="1" t="s">
        <v>231</v>
      </c>
      <c r="G194" s="1" t="s">
        <v>64</v>
      </c>
      <c r="H194" s="1" t="s">
        <v>226</v>
      </c>
      <c r="I194" s="2">
        <v>80.16</v>
      </c>
      <c r="J194" s="2">
        <f t="shared" ref="J194:J257" si="41">SUM(K194:L194)</f>
        <v>3.9999999105930328E-2</v>
      </c>
      <c r="K194" s="2">
        <f t="shared" si="36"/>
        <v>3.9999999105930328E-2</v>
      </c>
      <c r="L194" s="2">
        <f t="shared" si="37"/>
        <v>0</v>
      </c>
      <c r="R194" s="7">
        <v>2.999999932944775E-2</v>
      </c>
      <c r="S194" s="5">
        <v>49.769998887553811</v>
      </c>
      <c r="T194" s="8">
        <v>9.9999997764825821E-3</v>
      </c>
      <c r="U194" s="5">
        <v>4.9787498887162656</v>
      </c>
      <c r="AL194" s="5" t="str">
        <f t="shared" si="38"/>
        <v/>
      </c>
      <c r="AN194" s="5" t="str">
        <f t="shared" si="39"/>
        <v/>
      </c>
      <c r="AP194" s="5" t="str">
        <f t="shared" si="40"/>
        <v/>
      </c>
      <c r="AS194" s="5">
        <f t="shared" si="29"/>
        <v>54.748748776270077</v>
      </c>
      <c r="AT194" s="11">
        <f t="shared" si="30"/>
        <v>6.5037510710453262E-4</v>
      </c>
      <c r="AU194" s="5">
        <f t="shared" si="31"/>
        <v>0.65037510710453261</v>
      </c>
    </row>
    <row r="195" spans="1:47" x14ac:dyDescent="0.3">
      <c r="A195" s="1" t="s">
        <v>238</v>
      </c>
      <c r="B195" s="1" t="s">
        <v>239</v>
      </c>
      <c r="C195" s="1" t="s">
        <v>240</v>
      </c>
      <c r="D195" s="1" t="s">
        <v>61</v>
      </c>
      <c r="E195" s="1" t="s">
        <v>96</v>
      </c>
      <c r="F195" s="1" t="s">
        <v>231</v>
      </c>
      <c r="G195" s="1" t="s">
        <v>64</v>
      </c>
      <c r="H195" s="1" t="s">
        <v>226</v>
      </c>
      <c r="I195" s="2">
        <v>80.16</v>
      </c>
      <c r="J195" s="2">
        <f t="shared" si="41"/>
        <v>38.960000444203615</v>
      </c>
      <c r="K195" s="2">
        <f t="shared" si="36"/>
        <v>38.960000444203615</v>
      </c>
      <c r="L195" s="2">
        <f t="shared" si="37"/>
        <v>0</v>
      </c>
      <c r="P195" s="6">
        <v>30.65000057220459</v>
      </c>
      <c r="Q195" s="5">
        <v>101232.488291502</v>
      </c>
      <c r="R195" s="7">
        <v>7.8899998851120472</v>
      </c>
      <c r="S195" s="5">
        <v>13084.76980950683</v>
      </c>
      <c r="T195" s="8">
        <v>0.41999998688697809</v>
      </c>
      <c r="U195" s="5">
        <v>209.10749347135419</v>
      </c>
      <c r="AL195" s="5" t="str">
        <f t="shared" si="38"/>
        <v/>
      </c>
      <c r="AN195" s="5" t="str">
        <f t="shared" si="39"/>
        <v/>
      </c>
      <c r="AP195" s="5" t="str">
        <f t="shared" si="40"/>
        <v/>
      </c>
      <c r="AS195" s="5">
        <f t="shared" si="29"/>
        <v>114526.36559448019</v>
      </c>
      <c r="AT195" s="11">
        <f t="shared" si="30"/>
        <v>1.3604894897997599</v>
      </c>
      <c r="AU195" s="5">
        <f t="shared" si="31"/>
        <v>1360.4894897997599</v>
      </c>
    </row>
    <row r="196" spans="1:47" x14ac:dyDescent="0.3">
      <c r="A196" s="1" t="s">
        <v>241</v>
      </c>
      <c r="B196" s="1" t="s">
        <v>242</v>
      </c>
      <c r="C196" s="1" t="s">
        <v>243</v>
      </c>
      <c r="D196" s="1" t="s">
        <v>244</v>
      </c>
      <c r="E196" s="1" t="s">
        <v>105</v>
      </c>
      <c r="F196" s="1" t="s">
        <v>245</v>
      </c>
      <c r="G196" s="1" t="s">
        <v>64</v>
      </c>
      <c r="H196" s="1" t="s">
        <v>226</v>
      </c>
      <c r="I196" s="2">
        <v>40</v>
      </c>
      <c r="J196" s="2">
        <f t="shared" si="41"/>
        <v>0.12000000290572643</v>
      </c>
      <c r="K196" s="2">
        <f t="shared" si="36"/>
        <v>0.12000000290572643</v>
      </c>
      <c r="L196" s="2">
        <f t="shared" si="37"/>
        <v>0</v>
      </c>
      <c r="N196" s="4">
        <v>2.999999932944775E-2</v>
      </c>
      <c r="O196" s="5">
        <v>119.0699973385781</v>
      </c>
      <c r="P196" s="6">
        <v>9.0000003576278687E-2</v>
      </c>
      <c r="Q196" s="5">
        <v>272.63251083344221</v>
      </c>
      <c r="AL196" s="5" t="str">
        <f t="shared" si="38"/>
        <v/>
      </c>
      <c r="AN196" s="5" t="str">
        <f t="shared" si="39"/>
        <v/>
      </c>
      <c r="AP196" s="5" t="str">
        <f t="shared" si="40"/>
        <v/>
      </c>
      <c r="AS196" s="5">
        <f t="shared" ref="AS196:AS259" si="42">SUM(O196,Q196,S196,U196,W196,Y196,AA196,AC196,AF196,AH196,AJ196,AW196,AY196,BA196,BC196,BE196)</f>
        <v>391.70250817202032</v>
      </c>
      <c r="AT196" s="11">
        <f t="shared" ref="AT196:AT259" si="43">(AS196/$AS$288)*100</f>
        <v>4.6531394123094623E-3</v>
      </c>
      <c r="AU196" s="5">
        <f t="shared" ref="AU196:AU259" si="44">(AT196/100)*$AU$1</f>
        <v>4.6531394123094625</v>
      </c>
    </row>
    <row r="197" spans="1:47" x14ac:dyDescent="0.3">
      <c r="A197" s="1" t="s">
        <v>241</v>
      </c>
      <c r="B197" s="1" t="s">
        <v>242</v>
      </c>
      <c r="C197" s="1" t="s">
        <v>243</v>
      </c>
      <c r="D197" s="1" t="s">
        <v>244</v>
      </c>
      <c r="E197" s="1" t="s">
        <v>108</v>
      </c>
      <c r="F197" s="1" t="s">
        <v>245</v>
      </c>
      <c r="G197" s="1" t="s">
        <v>64</v>
      </c>
      <c r="H197" s="1" t="s">
        <v>226</v>
      </c>
      <c r="I197" s="2">
        <v>40</v>
      </c>
      <c r="J197" s="2">
        <f t="shared" si="41"/>
        <v>38.080000132322311</v>
      </c>
      <c r="K197" s="2">
        <f t="shared" si="36"/>
        <v>38.080000132322311</v>
      </c>
      <c r="L197" s="2">
        <f t="shared" si="37"/>
        <v>0</v>
      </c>
      <c r="N197" s="4">
        <v>0.40000000596046448</v>
      </c>
      <c r="O197" s="5">
        <v>1587.600023657084</v>
      </c>
      <c r="P197" s="6">
        <v>32.660000145435333</v>
      </c>
      <c r="Q197" s="5">
        <v>98935.305440559983</v>
      </c>
      <c r="R197" s="7">
        <v>5.0199999809265137</v>
      </c>
      <c r="S197" s="5">
        <v>7138.4399728775024</v>
      </c>
      <c r="AL197" s="5" t="str">
        <f t="shared" si="38"/>
        <v/>
      </c>
      <c r="AN197" s="5" t="str">
        <f t="shared" si="39"/>
        <v/>
      </c>
      <c r="AP197" s="5" t="str">
        <f t="shared" si="40"/>
        <v/>
      </c>
      <c r="AS197" s="5">
        <f t="shared" si="42"/>
        <v>107661.34543709457</v>
      </c>
      <c r="AT197" s="11">
        <f t="shared" si="43"/>
        <v>1.2789380695402772</v>
      </c>
      <c r="AU197" s="5">
        <f t="shared" si="44"/>
        <v>1278.9380695402774</v>
      </c>
    </row>
    <row r="198" spans="1:47" x14ac:dyDescent="0.3">
      <c r="A198" s="1" t="s">
        <v>246</v>
      </c>
      <c r="B198" s="1" t="s">
        <v>247</v>
      </c>
      <c r="C198" s="1" t="s">
        <v>248</v>
      </c>
      <c r="D198" s="1" t="s">
        <v>249</v>
      </c>
      <c r="E198" s="1" t="s">
        <v>104</v>
      </c>
      <c r="F198" s="1" t="s">
        <v>245</v>
      </c>
      <c r="G198" s="1" t="s">
        <v>64</v>
      </c>
      <c r="H198" s="1" t="s">
        <v>226</v>
      </c>
      <c r="I198" s="2">
        <v>80</v>
      </c>
      <c r="J198" s="2">
        <f t="shared" si="41"/>
        <v>0.12999999709427357</v>
      </c>
      <c r="K198" s="2">
        <f t="shared" si="36"/>
        <v>0.12999999709427357</v>
      </c>
      <c r="L198" s="2">
        <f t="shared" si="37"/>
        <v>0</v>
      </c>
      <c r="N198" s="4">
        <v>3.9999999105930328E-2</v>
      </c>
      <c r="O198" s="5">
        <v>158.7599964514375</v>
      </c>
      <c r="P198" s="6">
        <v>8.9999997988343239E-2</v>
      </c>
      <c r="Q198" s="5">
        <v>313.02249300340191</v>
      </c>
      <c r="AL198" s="5" t="str">
        <f t="shared" si="38"/>
        <v/>
      </c>
      <c r="AN198" s="5" t="str">
        <f t="shared" si="39"/>
        <v/>
      </c>
      <c r="AP198" s="5" t="str">
        <f t="shared" si="40"/>
        <v/>
      </c>
      <c r="AS198" s="5">
        <f t="shared" si="42"/>
        <v>471.78248945483938</v>
      </c>
      <c r="AT198" s="11">
        <f t="shared" si="43"/>
        <v>5.6044310412117927E-3</v>
      </c>
      <c r="AU198" s="5">
        <f t="shared" si="44"/>
        <v>5.604431041211793</v>
      </c>
    </row>
    <row r="199" spans="1:47" x14ac:dyDescent="0.3">
      <c r="A199" s="1" t="s">
        <v>246</v>
      </c>
      <c r="B199" s="1" t="s">
        <v>247</v>
      </c>
      <c r="C199" s="1" t="s">
        <v>248</v>
      </c>
      <c r="D199" s="1" t="s">
        <v>249</v>
      </c>
      <c r="E199" s="1" t="s">
        <v>94</v>
      </c>
      <c r="F199" s="1" t="s">
        <v>245</v>
      </c>
      <c r="G199" s="1" t="s">
        <v>64</v>
      </c>
      <c r="H199" s="1" t="s">
        <v>226</v>
      </c>
      <c r="I199" s="2">
        <v>80</v>
      </c>
      <c r="J199" s="2">
        <f t="shared" si="41"/>
        <v>9.999999962747097E-2</v>
      </c>
      <c r="K199" s="2">
        <f t="shared" si="36"/>
        <v>9.999999962747097E-2</v>
      </c>
      <c r="L199" s="2">
        <f t="shared" si="37"/>
        <v>0</v>
      </c>
      <c r="P199" s="6">
        <v>7.0000000298023224E-2</v>
      </c>
      <c r="Q199" s="5">
        <v>247.3887510532513</v>
      </c>
      <c r="R199" s="7">
        <v>2.999999932944775E-2</v>
      </c>
      <c r="S199" s="5">
        <v>49.769998887553811</v>
      </c>
      <c r="AL199" s="5" t="str">
        <f t="shared" si="38"/>
        <v/>
      </c>
      <c r="AN199" s="5" t="str">
        <f t="shared" si="39"/>
        <v/>
      </c>
      <c r="AP199" s="5" t="str">
        <f t="shared" si="40"/>
        <v/>
      </c>
      <c r="AS199" s="5">
        <f t="shared" si="42"/>
        <v>297.15874994080514</v>
      </c>
      <c r="AT199" s="11">
        <f t="shared" si="43"/>
        <v>3.5300286881362933E-3</v>
      </c>
      <c r="AU199" s="5">
        <f t="shared" si="44"/>
        <v>3.5300286881362934</v>
      </c>
    </row>
    <row r="200" spans="1:47" x14ac:dyDescent="0.3">
      <c r="A200" s="1" t="s">
        <v>246</v>
      </c>
      <c r="B200" s="1" t="s">
        <v>247</v>
      </c>
      <c r="C200" s="1" t="s">
        <v>248</v>
      </c>
      <c r="D200" s="1" t="s">
        <v>249</v>
      </c>
      <c r="E200" s="1" t="s">
        <v>95</v>
      </c>
      <c r="F200" s="1" t="s">
        <v>245</v>
      </c>
      <c r="G200" s="1" t="s">
        <v>64</v>
      </c>
      <c r="H200" s="1" t="s">
        <v>226</v>
      </c>
      <c r="I200" s="2">
        <v>80</v>
      </c>
      <c r="J200" s="2">
        <f t="shared" si="41"/>
        <v>39.060000475496061</v>
      </c>
      <c r="K200" s="2">
        <f t="shared" si="36"/>
        <v>33.180000351741917</v>
      </c>
      <c r="L200" s="2">
        <f t="shared" si="37"/>
        <v>5.8800001237541437</v>
      </c>
      <c r="P200" s="6">
        <v>21.59999992325902</v>
      </c>
      <c r="Q200" s="5">
        <v>76337.099728787784</v>
      </c>
      <c r="R200" s="7">
        <v>10.35000038146973</v>
      </c>
      <c r="S200" s="5">
        <v>17170.65063285828</v>
      </c>
      <c r="T200" s="8">
        <v>1.230000047013164</v>
      </c>
      <c r="U200" s="5">
        <v>610.25252345437184</v>
      </c>
      <c r="AL200" s="5" t="str">
        <f t="shared" si="38"/>
        <v/>
      </c>
      <c r="AN200" s="5" t="str">
        <f t="shared" si="39"/>
        <v/>
      </c>
      <c r="AP200" s="5" t="str">
        <f t="shared" si="40"/>
        <v/>
      </c>
      <c r="AR200" s="2">
        <v>5.8800001237541437</v>
      </c>
      <c r="AS200" s="5">
        <f t="shared" si="42"/>
        <v>94118.002885100432</v>
      </c>
      <c r="AT200" s="11">
        <f t="shared" si="43"/>
        <v>1.1180530619430926</v>
      </c>
      <c r="AU200" s="5">
        <f t="shared" si="44"/>
        <v>1118.0530619430926</v>
      </c>
    </row>
    <row r="201" spans="1:47" x14ac:dyDescent="0.3">
      <c r="A201" s="1" t="s">
        <v>246</v>
      </c>
      <c r="B201" s="1" t="s">
        <v>247</v>
      </c>
      <c r="C201" s="1" t="s">
        <v>248</v>
      </c>
      <c r="D201" s="1" t="s">
        <v>249</v>
      </c>
      <c r="E201" s="1" t="s">
        <v>106</v>
      </c>
      <c r="F201" s="1" t="s">
        <v>245</v>
      </c>
      <c r="G201" s="1" t="s">
        <v>64</v>
      </c>
      <c r="H201" s="1" t="s">
        <v>226</v>
      </c>
      <c r="I201" s="2">
        <v>80</v>
      </c>
      <c r="J201" s="2">
        <f t="shared" si="41"/>
        <v>39.159999847412116</v>
      </c>
      <c r="K201" s="2">
        <f t="shared" si="36"/>
        <v>39.159999847412116</v>
      </c>
      <c r="L201" s="2">
        <f t="shared" si="37"/>
        <v>0</v>
      </c>
      <c r="N201" s="4">
        <v>1.049999952316284</v>
      </c>
      <c r="O201" s="5">
        <v>4167.4498107433319</v>
      </c>
      <c r="P201" s="6">
        <v>8.2499997615814209</v>
      </c>
      <c r="Q201" s="5">
        <v>26298.93798443675</v>
      </c>
      <c r="R201" s="7">
        <v>19.630000114440922</v>
      </c>
      <c r="S201" s="5">
        <v>29151.00011301041</v>
      </c>
      <c r="T201" s="8">
        <v>10.23000001907349</v>
      </c>
      <c r="U201" s="5">
        <v>4551.2887506783009</v>
      </c>
      <c r="AL201" s="5" t="str">
        <f t="shared" si="38"/>
        <v/>
      </c>
      <c r="AN201" s="5" t="str">
        <f t="shared" si="39"/>
        <v/>
      </c>
      <c r="AP201" s="5" t="str">
        <f t="shared" si="40"/>
        <v/>
      </c>
      <c r="AS201" s="5">
        <f t="shared" si="42"/>
        <v>64168.67665886879</v>
      </c>
      <c r="AT201" s="11">
        <f t="shared" si="43"/>
        <v>0.76227696317430149</v>
      </c>
      <c r="AU201" s="5">
        <f t="shared" si="44"/>
        <v>762.2769631743015</v>
      </c>
    </row>
    <row r="202" spans="1:47" x14ac:dyDescent="0.3">
      <c r="A202" s="1" t="s">
        <v>246</v>
      </c>
      <c r="B202" s="1" t="s">
        <v>247</v>
      </c>
      <c r="C202" s="1" t="s">
        <v>248</v>
      </c>
      <c r="D202" s="1" t="s">
        <v>249</v>
      </c>
      <c r="E202" s="1" t="s">
        <v>108</v>
      </c>
      <c r="F202" s="1" t="s">
        <v>245</v>
      </c>
      <c r="G202" s="1" t="s">
        <v>64</v>
      </c>
      <c r="H202" s="1" t="s">
        <v>226</v>
      </c>
      <c r="I202" s="2">
        <v>80</v>
      </c>
      <c r="J202" s="2">
        <f t="shared" si="41"/>
        <v>0.2199999969452619</v>
      </c>
      <c r="K202" s="2">
        <f t="shared" si="36"/>
        <v>0.2199999969452619</v>
      </c>
      <c r="L202" s="2">
        <f t="shared" si="37"/>
        <v>0</v>
      </c>
      <c r="N202" s="4">
        <v>9.9999997764825821E-3</v>
      </c>
      <c r="O202" s="5">
        <v>39.689999112859368</v>
      </c>
      <c r="P202" s="6">
        <v>7.0000000298023224E-2</v>
      </c>
      <c r="Q202" s="5">
        <v>212.04750090278691</v>
      </c>
      <c r="R202" s="7">
        <v>0.13999999687075609</v>
      </c>
      <c r="S202" s="5">
        <v>199.07999555021519</v>
      </c>
      <c r="AL202" s="5" t="str">
        <f t="shared" si="38"/>
        <v/>
      </c>
      <c r="AN202" s="5" t="str">
        <f t="shared" si="39"/>
        <v/>
      </c>
      <c r="AP202" s="5" t="str">
        <f t="shared" si="40"/>
        <v/>
      </c>
      <c r="AS202" s="5">
        <f t="shared" si="42"/>
        <v>450.81749556586146</v>
      </c>
      <c r="AT202" s="11">
        <f t="shared" si="43"/>
        <v>5.3553822419102866E-3</v>
      </c>
      <c r="AU202" s="5">
        <f t="shared" si="44"/>
        <v>5.3553822419102861</v>
      </c>
    </row>
    <row r="203" spans="1:47" x14ac:dyDescent="0.3">
      <c r="A203" s="1" t="s">
        <v>250</v>
      </c>
      <c r="B203" s="1" t="s">
        <v>251</v>
      </c>
      <c r="C203" s="1" t="s">
        <v>252</v>
      </c>
      <c r="D203" s="1" t="s">
        <v>90</v>
      </c>
      <c r="E203" s="1" t="s">
        <v>97</v>
      </c>
      <c r="F203" s="1" t="s">
        <v>245</v>
      </c>
      <c r="G203" s="1" t="s">
        <v>64</v>
      </c>
      <c r="H203" s="1" t="s">
        <v>226</v>
      </c>
      <c r="I203" s="2">
        <v>80</v>
      </c>
      <c r="J203" s="2">
        <f t="shared" si="41"/>
        <v>0.24000000581145287</v>
      </c>
      <c r="K203" s="2">
        <f t="shared" si="36"/>
        <v>0.24000000581145287</v>
      </c>
      <c r="L203" s="2">
        <f t="shared" si="37"/>
        <v>0</v>
      </c>
      <c r="R203" s="7">
        <v>0.19000000506639481</v>
      </c>
      <c r="S203" s="5">
        <v>274.92000709846621</v>
      </c>
      <c r="T203" s="8">
        <v>5.000000074505806E-2</v>
      </c>
      <c r="U203" s="5">
        <v>21.337500317953531</v>
      </c>
      <c r="AL203" s="5" t="str">
        <f t="shared" si="38"/>
        <v/>
      </c>
      <c r="AN203" s="5" t="str">
        <f t="shared" si="39"/>
        <v/>
      </c>
      <c r="AP203" s="5" t="str">
        <f t="shared" si="40"/>
        <v/>
      </c>
      <c r="AS203" s="5">
        <f t="shared" si="42"/>
        <v>296.25750741641974</v>
      </c>
      <c r="AT203" s="11">
        <f t="shared" si="43"/>
        <v>3.5193225858704759E-3</v>
      </c>
      <c r="AU203" s="5">
        <f t="shared" si="44"/>
        <v>3.519322585870476</v>
      </c>
    </row>
    <row r="204" spans="1:47" x14ac:dyDescent="0.3">
      <c r="A204" s="1" t="s">
        <v>250</v>
      </c>
      <c r="B204" s="1" t="s">
        <v>251</v>
      </c>
      <c r="C204" s="1" t="s">
        <v>252</v>
      </c>
      <c r="D204" s="1" t="s">
        <v>90</v>
      </c>
      <c r="E204" s="1" t="s">
        <v>91</v>
      </c>
      <c r="F204" s="1" t="s">
        <v>245</v>
      </c>
      <c r="G204" s="1" t="s">
        <v>64</v>
      </c>
      <c r="H204" s="1" t="s">
        <v>226</v>
      </c>
      <c r="I204" s="2">
        <v>80</v>
      </c>
      <c r="J204" s="2">
        <f t="shared" si="41"/>
        <v>0.1799999978393316</v>
      </c>
      <c r="K204" s="2">
        <f t="shared" si="36"/>
        <v>0.1799999978393316</v>
      </c>
      <c r="L204" s="2">
        <f t="shared" si="37"/>
        <v>0</v>
      </c>
      <c r="P204" s="6">
        <v>4.999999888241291E-2</v>
      </c>
      <c r="Q204" s="5">
        <v>171.65749616315591</v>
      </c>
      <c r="R204" s="7">
        <v>0.12999999895691869</v>
      </c>
      <c r="S204" s="5">
        <v>210.92999837547541</v>
      </c>
      <c r="AL204" s="5" t="str">
        <f t="shared" si="38"/>
        <v/>
      </c>
      <c r="AN204" s="5" t="str">
        <f t="shared" si="39"/>
        <v/>
      </c>
      <c r="AP204" s="5" t="str">
        <f t="shared" si="40"/>
        <v/>
      </c>
      <c r="AS204" s="5">
        <f t="shared" si="42"/>
        <v>382.58749453863129</v>
      </c>
      <c r="AT204" s="11">
        <f t="shared" si="43"/>
        <v>4.5448597145888794E-3</v>
      </c>
      <c r="AU204" s="5">
        <f t="shared" si="44"/>
        <v>4.5448597145888794</v>
      </c>
    </row>
    <row r="205" spans="1:47" x14ac:dyDescent="0.3">
      <c r="A205" s="1" t="s">
        <v>250</v>
      </c>
      <c r="B205" s="1" t="s">
        <v>251</v>
      </c>
      <c r="C205" s="1" t="s">
        <v>252</v>
      </c>
      <c r="D205" s="1" t="s">
        <v>90</v>
      </c>
      <c r="E205" s="1" t="s">
        <v>105</v>
      </c>
      <c r="F205" s="1" t="s">
        <v>245</v>
      </c>
      <c r="G205" s="1" t="s">
        <v>64</v>
      </c>
      <c r="H205" s="1" t="s">
        <v>226</v>
      </c>
      <c r="I205" s="2">
        <v>80</v>
      </c>
      <c r="J205" s="2">
        <f t="shared" si="41"/>
        <v>39.280000418424606</v>
      </c>
      <c r="K205" s="2">
        <f t="shared" si="36"/>
        <v>39.280000418424606</v>
      </c>
      <c r="L205" s="2">
        <f t="shared" si="37"/>
        <v>0</v>
      </c>
      <c r="N205" s="4">
        <v>5.9600000381469727</v>
      </c>
      <c r="O205" s="5">
        <v>23655.240151405331</v>
      </c>
      <c r="P205" s="6">
        <v>13.88000011444092</v>
      </c>
      <c r="Q205" s="5">
        <v>42045.990346670151</v>
      </c>
      <c r="R205" s="7">
        <v>17.760000228881839</v>
      </c>
      <c r="S205" s="5">
        <v>25254.720325469971</v>
      </c>
      <c r="T205" s="8">
        <v>1.68000003695488</v>
      </c>
      <c r="U205" s="5">
        <v>716.94001577049494</v>
      </c>
      <c r="AL205" s="5" t="str">
        <f t="shared" si="38"/>
        <v/>
      </c>
      <c r="AN205" s="5" t="str">
        <f t="shared" si="39"/>
        <v/>
      </c>
      <c r="AP205" s="5" t="str">
        <f t="shared" si="40"/>
        <v/>
      </c>
      <c r="AS205" s="5">
        <f t="shared" si="42"/>
        <v>91672.890839315951</v>
      </c>
      <c r="AT205" s="11">
        <f t="shared" si="43"/>
        <v>1.089006918529694</v>
      </c>
      <c r="AU205" s="5">
        <f t="shared" si="44"/>
        <v>1089.0069185296941</v>
      </c>
    </row>
    <row r="206" spans="1:47" x14ac:dyDescent="0.3">
      <c r="A206" s="1" t="s">
        <v>250</v>
      </c>
      <c r="B206" s="1" t="s">
        <v>251</v>
      </c>
      <c r="C206" s="1" t="s">
        <v>252</v>
      </c>
      <c r="D206" s="1" t="s">
        <v>90</v>
      </c>
      <c r="E206" s="1" t="s">
        <v>104</v>
      </c>
      <c r="F206" s="1" t="s">
        <v>245</v>
      </c>
      <c r="G206" s="1" t="s">
        <v>64</v>
      </c>
      <c r="H206" s="1" t="s">
        <v>226</v>
      </c>
      <c r="I206" s="2">
        <v>80</v>
      </c>
      <c r="J206" s="2">
        <f t="shared" si="41"/>
        <v>39.980000242590904</v>
      </c>
      <c r="K206" s="2">
        <f t="shared" si="36"/>
        <v>39.980000242590904</v>
      </c>
      <c r="L206" s="2">
        <f t="shared" si="37"/>
        <v>0</v>
      </c>
      <c r="N206" s="4">
        <v>7.8000001274049282</v>
      </c>
      <c r="O206" s="5">
        <v>31401.405514245849</v>
      </c>
      <c r="P206" s="6">
        <v>24.73000001907349</v>
      </c>
      <c r="Q206" s="5">
        <v>85934.773769259453</v>
      </c>
      <c r="R206" s="7">
        <v>7.4500000961124897</v>
      </c>
      <c r="S206" s="5">
        <v>12347.70015927404</v>
      </c>
      <c r="AL206" s="5" t="str">
        <f t="shared" si="38"/>
        <v/>
      </c>
      <c r="AN206" s="5" t="str">
        <f t="shared" si="39"/>
        <v/>
      </c>
      <c r="AP206" s="5" t="str">
        <f t="shared" si="40"/>
        <v/>
      </c>
      <c r="AS206" s="5">
        <f t="shared" si="42"/>
        <v>129683.87944277935</v>
      </c>
      <c r="AT206" s="11">
        <f t="shared" si="43"/>
        <v>1.5405496722307932</v>
      </c>
      <c r="AU206" s="5">
        <f t="shared" si="44"/>
        <v>1540.5496722307932</v>
      </c>
    </row>
    <row r="207" spans="1:47" x14ac:dyDescent="0.3">
      <c r="A207" s="1" t="s">
        <v>253</v>
      </c>
      <c r="B207" s="1" t="s">
        <v>254</v>
      </c>
      <c r="C207" s="1" t="s">
        <v>255</v>
      </c>
      <c r="D207" s="1" t="s">
        <v>256</v>
      </c>
      <c r="E207" s="1" t="s">
        <v>92</v>
      </c>
      <c r="F207" s="1" t="s">
        <v>245</v>
      </c>
      <c r="G207" s="1" t="s">
        <v>64</v>
      </c>
      <c r="H207" s="1" t="s">
        <v>226</v>
      </c>
      <c r="I207" s="2">
        <v>80</v>
      </c>
      <c r="J207" s="2">
        <f t="shared" si="41"/>
        <v>0.13999999687075615</v>
      </c>
      <c r="K207" s="2">
        <f t="shared" si="36"/>
        <v>0.13999999687075615</v>
      </c>
      <c r="L207" s="2">
        <f t="shared" si="37"/>
        <v>0</v>
      </c>
      <c r="P207" s="6">
        <v>2.999999932944775E-2</v>
      </c>
      <c r="Q207" s="5">
        <v>106.0237476301845</v>
      </c>
      <c r="R207" s="7">
        <v>7.9999998211860657E-2</v>
      </c>
      <c r="S207" s="5">
        <v>132.7199970334768</v>
      </c>
      <c r="T207" s="8">
        <v>2.999999932944775E-2</v>
      </c>
      <c r="U207" s="5">
        <v>14.9362496661488</v>
      </c>
      <c r="AL207" s="5" t="str">
        <f t="shared" si="38"/>
        <v/>
      </c>
      <c r="AN207" s="5" t="str">
        <f t="shared" si="39"/>
        <v/>
      </c>
      <c r="AP207" s="5" t="str">
        <f t="shared" si="40"/>
        <v/>
      </c>
      <c r="AS207" s="5">
        <f t="shared" si="42"/>
        <v>253.67999432981009</v>
      </c>
      <c r="AT207" s="11">
        <f t="shared" si="43"/>
        <v>3.0135328600247088E-3</v>
      </c>
      <c r="AU207" s="5">
        <f t="shared" si="44"/>
        <v>3.0135328600247089</v>
      </c>
    </row>
    <row r="208" spans="1:47" x14ac:dyDescent="0.3">
      <c r="A208" s="1" t="s">
        <v>253</v>
      </c>
      <c r="B208" s="1" t="s">
        <v>254</v>
      </c>
      <c r="C208" s="1" t="s">
        <v>255</v>
      </c>
      <c r="D208" s="1" t="s">
        <v>256</v>
      </c>
      <c r="E208" s="1" t="s">
        <v>67</v>
      </c>
      <c r="F208" s="1" t="s">
        <v>245</v>
      </c>
      <c r="G208" s="1" t="s">
        <v>64</v>
      </c>
      <c r="H208" s="1" t="s">
        <v>226</v>
      </c>
      <c r="I208" s="2">
        <v>80</v>
      </c>
      <c r="J208" s="2">
        <f t="shared" si="41"/>
        <v>2.999999932944775E-2</v>
      </c>
      <c r="K208" s="2">
        <f t="shared" si="36"/>
        <v>2.999999932944775E-2</v>
      </c>
      <c r="L208" s="2">
        <f t="shared" si="37"/>
        <v>0</v>
      </c>
      <c r="R208" s="7">
        <v>2.999999932944775E-2</v>
      </c>
      <c r="S208" s="5">
        <v>49.769998887553811</v>
      </c>
      <c r="AL208" s="5" t="str">
        <f t="shared" si="38"/>
        <v/>
      </c>
      <c r="AN208" s="5" t="str">
        <f t="shared" si="39"/>
        <v/>
      </c>
      <c r="AP208" s="5" t="str">
        <f t="shared" si="40"/>
        <v/>
      </c>
      <c r="AS208" s="5">
        <f t="shared" si="42"/>
        <v>49.769998887553811</v>
      </c>
      <c r="AT208" s="11">
        <f t="shared" si="43"/>
        <v>5.9123119853133797E-4</v>
      </c>
      <c r="AU208" s="5">
        <f t="shared" si="44"/>
        <v>0.59123119853133799</v>
      </c>
    </row>
    <row r="209" spans="1:47" x14ac:dyDescent="0.3">
      <c r="A209" s="1" t="s">
        <v>253</v>
      </c>
      <c r="B209" s="1" t="s">
        <v>254</v>
      </c>
      <c r="C209" s="1" t="s">
        <v>255</v>
      </c>
      <c r="D209" s="1" t="s">
        <v>256</v>
      </c>
      <c r="E209" s="1" t="s">
        <v>104</v>
      </c>
      <c r="F209" s="1" t="s">
        <v>245</v>
      </c>
      <c r="G209" s="1" t="s">
        <v>64</v>
      </c>
      <c r="H209" s="1" t="s">
        <v>226</v>
      </c>
      <c r="I209" s="2">
        <v>80</v>
      </c>
      <c r="J209" s="2">
        <f t="shared" si="41"/>
        <v>0.17999999970197678</v>
      </c>
      <c r="K209" s="2">
        <f t="shared" si="36"/>
        <v>0.17999999970197678</v>
      </c>
      <c r="L209" s="2">
        <f t="shared" si="37"/>
        <v>0</v>
      </c>
      <c r="P209" s="6">
        <v>0.1200000010430813</v>
      </c>
      <c r="Q209" s="5">
        <v>424.09500368637958</v>
      </c>
      <c r="R209" s="7">
        <v>5.9999998658895493E-2</v>
      </c>
      <c r="S209" s="5">
        <v>99.539997775107622</v>
      </c>
      <c r="AL209" s="5" t="str">
        <f t="shared" si="38"/>
        <v/>
      </c>
      <c r="AN209" s="5" t="str">
        <f t="shared" si="39"/>
        <v/>
      </c>
      <c r="AP209" s="5" t="str">
        <f t="shared" si="40"/>
        <v/>
      </c>
      <c r="AS209" s="5">
        <f t="shared" si="42"/>
        <v>523.63500146148726</v>
      </c>
      <c r="AT209" s="11">
        <f t="shared" si="43"/>
        <v>6.2204009730137703E-3</v>
      </c>
      <c r="AU209" s="5">
        <f t="shared" si="44"/>
        <v>6.2204009730137706</v>
      </c>
    </row>
    <row r="210" spans="1:47" x14ac:dyDescent="0.3">
      <c r="A210" s="1" t="s">
        <v>253</v>
      </c>
      <c r="B210" s="1" t="s">
        <v>254</v>
      </c>
      <c r="C210" s="1" t="s">
        <v>255</v>
      </c>
      <c r="D210" s="1" t="s">
        <v>256</v>
      </c>
      <c r="E210" s="1" t="s">
        <v>94</v>
      </c>
      <c r="F210" s="1" t="s">
        <v>245</v>
      </c>
      <c r="G210" s="1" t="s">
        <v>64</v>
      </c>
      <c r="H210" s="1" t="s">
        <v>226</v>
      </c>
      <c r="I210" s="2">
        <v>80</v>
      </c>
      <c r="J210" s="2">
        <f t="shared" si="41"/>
        <v>39.999999612569816</v>
      </c>
      <c r="K210" s="2">
        <f t="shared" si="36"/>
        <v>39.999999612569816</v>
      </c>
      <c r="L210" s="2">
        <f t="shared" si="37"/>
        <v>0</v>
      </c>
      <c r="P210" s="6">
        <v>7.5899999141693124</v>
      </c>
      <c r="Q210" s="5">
        <v>26824.008750000001</v>
      </c>
      <c r="R210" s="7">
        <v>27.159999698400501</v>
      </c>
      <c r="S210" s="5">
        <v>45058.44</v>
      </c>
      <c r="T210" s="8">
        <v>5.25</v>
      </c>
      <c r="U210" s="5">
        <v>2613.84375</v>
      </c>
      <c r="AL210" s="5" t="str">
        <f t="shared" si="38"/>
        <v/>
      </c>
      <c r="AN210" s="5" t="str">
        <f t="shared" si="39"/>
        <v/>
      </c>
      <c r="AP210" s="5" t="str">
        <f t="shared" si="40"/>
        <v/>
      </c>
      <c r="AS210" s="5">
        <f t="shared" si="42"/>
        <v>74496.29250000001</v>
      </c>
      <c r="AT210" s="11">
        <f t="shared" si="43"/>
        <v>0.8849614885551168</v>
      </c>
      <c r="AU210" s="5">
        <f t="shared" si="44"/>
        <v>884.96148855511672</v>
      </c>
    </row>
    <row r="211" spans="1:47" x14ac:dyDescent="0.3">
      <c r="A211" s="1" t="s">
        <v>253</v>
      </c>
      <c r="B211" s="1" t="s">
        <v>254</v>
      </c>
      <c r="C211" s="1" t="s">
        <v>255</v>
      </c>
      <c r="D211" s="1" t="s">
        <v>256</v>
      </c>
      <c r="E211" s="1" t="s">
        <v>93</v>
      </c>
      <c r="F211" s="1" t="s">
        <v>245</v>
      </c>
      <c r="G211" s="1" t="s">
        <v>64</v>
      </c>
      <c r="H211" s="1" t="s">
        <v>226</v>
      </c>
      <c r="I211" s="2">
        <v>80</v>
      </c>
      <c r="J211" s="2">
        <f t="shared" si="41"/>
        <v>38.070000052452087</v>
      </c>
      <c r="K211" s="2">
        <f t="shared" si="36"/>
        <v>38.070000052452087</v>
      </c>
      <c r="L211" s="2">
        <f t="shared" si="37"/>
        <v>0</v>
      </c>
      <c r="P211" s="6">
        <v>1.360000014305115</v>
      </c>
      <c r="Q211" s="5">
        <v>4806.4100505560637</v>
      </c>
      <c r="R211" s="7">
        <v>23.25</v>
      </c>
      <c r="S211" s="5">
        <v>38571.75</v>
      </c>
      <c r="T211" s="8">
        <v>13.460000038146971</v>
      </c>
      <c r="U211" s="5">
        <v>6701.397518992424</v>
      </c>
      <c r="AL211" s="5" t="str">
        <f t="shared" si="38"/>
        <v/>
      </c>
      <c r="AN211" s="5" t="str">
        <f t="shared" si="39"/>
        <v/>
      </c>
      <c r="AP211" s="5" t="str">
        <f t="shared" si="40"/>
        <v/>
      </c>
      <c r="AS211" s="5">
        <f t="shared" si="42"/>
        <v>50079.557569548488</v>
      </c>
      <c r="AT211" s="11">
        <f t="shared" si="43"/>
        <v>0.59490852934633343</v>
      </c>
      <c r="AU211" s="5">
        <f t="shared" si="44"/>
        <v>594.90852934633347</v>
      </c>
    </row>
    <row r="212" spans="1:47" x14ac:dyDescent="0.3">
      <c r="A212" s="1" t="s">
        <v>257</v>
      </c>
      <c r="B212" s="1" t="s">
        <v>258</v>
      </c>
      <c r="C212" s="1" t="s">
        <v>259</v>
      </c>
      <c r="D212" s="1" t="s">
        <v>90</v>
      </c>
      <c r="E212" s="1" t="s">
        <v>93</v>
      </c>
      <c r="F212" s="1" t="s">
        <v>245</v>
      </c>
      <c r="G212" s="1" t="s">
        <v>64</v>
      </c>
      <c r="H212" s="1" t="s">
        <v>226</v>
      </c>
      <c r="I212" s="2">
        <v>40</v>
      </c>
      <c r="J212" s="2">
        <f t="shared" si="41"/>
        <v>5.9999998658895499E-2</v>
      </c>
      <c r="K212" s="2">
        <f t="shared" si="36"/>
        <v>5.9999998658895499E-2</v>
      </c>
      <c r="L212" s="2">
        <f t="shared" si="37"/>
        <v>0</v>
      </c>
      <c r="P212" s="6">
        <v>2.999999932944775E-2</v>
      </c>
      <c r="Q212" s="5">
        <v>106.0237476301845</v>
      </c>
      <c r="R212" s="7">
        <v>2.999999932944775E-2</v>
      </c>
      <c r="S212" s="5">
        <v>49.769998887553811</v>
      </c>
      <c r="AL212" s="5" t="str">
        <f t="shared" si="38"/>
        <v/>
      </c>
      <c r="AN212" s="5" t="str">
        <f t="shared" si="39"/>
        <v/>
      </c>
      <c r="AP212" s="5" t="str">
        <f t="shared" si="40"/>
        <v/>
      </c>
      <c r="AS212" s="5">
        <f t="shared" si="42"/>
        <v>155.79374651773833</v>
      </c>
      <c r="AT212" s="11">
        <f t="shared" si="43"/>
        <v>1.8507158034195624E-3</v>
      </c>
      <c r="AU212" s="5">
        <f t="shared" si="44"/>
        <v>1.8507158034195625</v>
      </c>
    </row>
    <row r="213" spans="1:47" x14ac:dyDescent="0.3">
      <c r="A213" s="1" t="s">
        <v>257</v>
      </c>
      <c r="B213" s="1" t="s">
        <v>258</v>
      </c>
      <c r="C213" s="1" t="s">
        <v>259</v>
      </c>
      <c r="D213" s="1" t="s">
        <v>90</v>
      </c>
      <c r="E213" s="1" t="s">
        <v>72</v>
      </c>
      <c r="F213" s="1" t="s">
        <v>245</v>
      </c>
      <c r="G213" s="1" t="s">
        <v>64</v>
      </c>
      <c r="H213" s="1" t="s">
        <v>226</v>
      </c>
      <c r="I213" s="2">
        <v>40</v>
      </c>
      <c r="J213" s="2">
        <f t="shared" si="41"/>
        <v>28.499999821186062</v>
      </c>
      <c r="K213" s="2">
        <f t="shared" si="36"/>
        <v>28.499999821186062</v>
      </c>
      <c r="L213" s="2">
        <f t="shared" si="37"/>
        <v>0</v>
      </c>
      <c r="N213" s="4">
        <v>1.2899999618530269</v>
      </c>
      <c r="O213" s="5">
        <v>5973.3448233604431</v>
      </c>
      <c r="P213" s="6">
        <v>16.829999923706051</v>
      </c>
      <c r="Q213" s="5">
        <v>59479.323480367661</v>
      </c>
      <c r="R213" s="7">
        <v>7.7999998331069946</v>
      </c>
      <c r="S213" s="5">
        <v>12940.1997231245</v>
      </c>
      <c r="T213" s="8">
        <v>2.580000102519989</v>
      </c>
      <c r="U213" s="5">
        <v>1284.51755104214</v>
      </c>
      <c r="AL213" s="5" t="str">
        <f t="shared" si="38"/>
        <v/>
      </c>
      <c r="AN213" s="5" t="str">
        <f t="shared" si="39"/>
        <v/>
      </c>
      <c r="AP213" s="5" t="str">
        <f t="shared" si="40"/>
        <v/>
      </c>
      <c r="AS213" s="5">
        <f t="shared" si="42"/>
        <v>79677.385577894747</v>
      </c>
      <c r="AT213" s="11">
        <f t="shared" si="43"/>
        <v>0.94650908627692731</v>
      </c>
      <c r="AU213" s="5">
        <f t="shared" si="44"/>
        <v>946.50908627692729</v>
      </c>
    </row>
    <row r="214" spans="1:47" x14ac:dyDescent="0.3">
      <c r="A214" s="1" t="s">
        <v>257</v>
      </c>
      <c r="B214" s="1" t="s">
        <v>258</v>
      </c>
      <c r="C214" s="1" t="s">
        <v>259</v>
      </c>
      <c r="D214" s="1" t="s">
        <v>90</v>
      </c>
      <c r="E214" s="1" t="s">
        <v>95</v>
      </c>
      <c r="F214" s="1" t="s">
        <v>245</v>
      </c>
      <c r="G214" s="1" t="s">
        <v>64</v>
      </c>
      <c r="H214" s="1" t="s">
        <v>226</v>
      </c>
      <c r="I214" s="2">
        <v>40</v>
      </c>
      <c r="J214" s="2">
        <f t="shared" si="41"/>
        <v>0.11999999731779099</v>
      </c>
      <c r="K214" s="2">
        <f t="shared" si="36"/>
        <v>5.9999998658895493E-2</v>
      </c>
      <c r="L214" s="2">
        <f t="shared" si="37"/>
        <v>5.9999998658895493E-2</v>
      </c>
      <c r="P214" s="6">
        <v>5.9999998658895493E-2</v>
      </c>
      <c r="Q214" s="5">
        <v>212.047495260369</v>
      </c>
      <c r="AL214" s="5" t="str">
        <f t="shared" si="38"/>
        <v/>
      </c>
      <c r="AN214" s="5" t="str">
        <f t="shared" si="39"/>
        <v/>
      </c>
      <c r="AP214" s="5" t="str">
        <f t="shared" si="40"/>
        <v/>
      </c>
      <c r="AR214" s="2">
        <v>5.9999998658895493E-2</v>
      </c>
      <c r="AS214" s="5">
        <f t="shared" si="42"/>
        <v>212.047495260369</v>
      </c>
      <c r="AT214" s="11">
        <f t="shared" si="43"/>
        <v>2.5189692097764486E-3</v>
      </c>
      <c r="AU214" s="5">
        <f t="shared" si="44"/>
        <v>2.5189692097764489</v>
      </c>
    </row>
    <row r="215" spans="1:47" x14ac:dyDescent="0.3">
      <c r="A215" s="1" t="s">
        <v>260</v>
      </c>
      <c r="B215" s="1" t="s">
        <v>174</v>
      </c>
      <c r="C215" s="1" t="s">
        <v>175</v>
      </c>
      <c r="D215" s="1" t="s">
        <v>176</v>
      </c>
      <c r="E215" s="1" t="s">
        <v>97</v>
      </c>
      <c r="F215" s="1" t="s">
        <v>245</v>
      </c>
      <c r="G215" s="1" t="s">
        <v>64</v>
      </c>
      <c r="H215" s="1" t="s">
        <v>226</v>
      </c>
      <c r="I215" s="2">
        <v>160.87</v>
      </c>
      <c r="J215" s="2">
        <f t="shared" si="41"/>
        <v>36.610001057386398</v>
      </c>
      <c r="K215" s="2">
        <f t="shared" si="36"/>
        <v>36.610001057386398</v>
      </c>
      <c r="L215" s="2">
        <f t="shared" si="37"/>
        <v>0</v>
      </c>
      <c r="P215" s="6">
        <v>2.3400000333786011</v>
      </c>
      <c r="Q215" s="5">
        <v>6785.5200890749693</v>
      </c>
      <c r="R215" s="7">
        <v>19.510000795125961</v>
      </c>
      <c r="S215" s="5">
        <v>29511.241196215149</v>
      </c>
      <c r="T215" s="8">
        <v>14.760000228881839</v>
      </c>
      <c r="U215" s="5">
        <v>6346.4838531017303</v>
      </c>
      <c r="AL215" s="5" t="str">
        <f t="shared" si="38"/>
        <v/>
      </c>
      <c r="AN215" s="5" t="str">
        <f t="shared" si="39"/>
        <v/>
      </c>
      <c r="AP215" s="5" t="str">
        <f t="shared" si="40"/>
        <v/>
      </c>
      <c r="AS215" s="5">
        <f t="shared" si="42"/>
        <v>42643.245138391852</v>
      </c>
      <c r="AT215" s="11">
        <f t="shared" si="43"/>
        <v>0.50657057456237831</v>
      </c>
      <c r="AU215" s="5">
        <f t="shared" si="44"/>
        <v>506.57057456237834</v>
      </c>
    </row>
    <row r="216" spans="1:47" x14ac:dyDescent="0.3">
      <c r="A216" s="1" t="s">
        <v>260</v>
      </c>
      <c r="B216" s="1" t="s">
        <v>174</v>
      </c>
      <c r="C216" s="1" t="s">
        <v>175</v>
      </c>
      <c r="D216" s="1" t="s">
        <v>176</v>
      </c>
      <c r="E216" s="1" t="s">
        <v>91</v>
      </c>
      <c r="F216" s="1" t="s">
        <v>245</v>
      </c>
      <c r="G216" s="1" t="s">
        <v>64</v>
      </c>
      <c r="H216" s="1" t="s">
        <v>226</v>
      </c>
      <c r="I216" s="2">
        <v>160.87</v>
      </c>
      <c r="J216" s="2">
        <f t="shared" si="41"/>
        <v>25.749999808147543</v>
      </c>
      <c r="K216" s="2">
        <f t="shared" si="36"/>
        <v>25.749999808147543</v>
      </c>
      <c r="L216" s="2">
        <f t="shared" si="37"/>
        <v>0</v>
      </c>
      <c r="P216" s="6">
        <v>1.009999999776483</v>
      </c>
      <c r="Q216" s="5">
        <v>3564.4174993229099</v>
      </c>
      <c r="R216" s="7">
        <v>12.250000037252899</v>
      </c>
      <c r="S216" s="5">
        <v>20313.270062014461</v>
      </c>
      <c r="T216" s="8">
        <v>12.489999771118161</v>
      </c>
      <c r="U216" s="5">
        <v>6218.4586360454559</v>
      </c>
      <c r="AL216" s="5" t="str">
        <f t="shared" si="38"/>
        <v/>
      </c>
      <c r="AN216" s="5" t="str">
        <f t="shared" si="39"/>
        <v/>
      </c>
      <c r="AP216" s="5" t="str">
        <f t="shared" si="40"/>
        <v/>
      </c>
      <c r="AS216" s="5">
        <f t="shared" si="42"/>
        <v>30096.146197382826</v>
      </c>
      <c r="AT216" s="11">
        <f t="shared" si="43"/>
        <v>0.35752021268183676</v>
      </c>
      <c r="AU216" s="5">
        <f t="shared" si="44"/>
        <v>357.52021268183677</v>
      </c>
    </row>
    <row r="217" spans="1:47" ht="15.75" customHeight="1" x14ac:dyDescent="0.3">
      <c r="A217" s="1" t="s">
        <v>260</v>
      </c>
      <c r="B217" s="1" t="s">
        <v>174</v>
      </c>
      <c r="C217" s="1" t="s">
        <v>175</v>
      </c>
      <c r="D217" s="1" t="s">
        <v>176</v>
      </c>
      <c r="E217" s="1" t="s">
        <v>96</v>
      </c>
      <c r="F217" s="1" t="s">
        <v>245</v>
      </c>
      <c r="G217" s="1" t="s">
        <v>64</v>
      </c>
      <c r="H217" s="1" t="s">
        <v>226</v>
      </c>
      <c r="I217" s="2">
        <v>160.87</v>
      </c>
      <c r="J217" s="2">
        <f t="shared" si="41"/>
        <v>0.74000000953674316</v>
      </c>
      <c r="K217" s="2">
        <f t="shared" si="36"/>
        <v>0.74000000953674316</v>
      </c>
      <c r="L217" s="2">
        <f t="shared" si="37"/>
        <v>0</v>
      </c>
      <c r="T217" s="8">
        <v>0.74000000953674316</v>
      </c>
      <c r="U217" s="5">
        <v>263.16250339150429</v>
      </c>
      <c r="AL217" s="5" t="str">
        <f t="shared" si="38"/>
        <v/>
      </c>
      <c r="AN217" s="5" t="str">
        <f t="shared" si="39"/>
        <v/>
      </c>
      <c r="AP217" s="5" t="str">
        <f t="shared" si="40"/>
        <v/>
      </c>
      <c r="AS217" s="5">
        <f t="shared" si="42"/>
        <v>263.16250339150429</v>
      </c>
      <c r="AT217" s="11">
        <f t="shared" si="43"/>
        <v>3.1261781347472636E-3</v>
      </c>
      <c r="AU217" s="5">
        <f t="shared" si="44"/>
        <v>3.1261781347472635</v>
      </c>
    </row>
    <row r="218" spans="1:47" x14ac:dyDescent="0.3">
      <c r="A218" s="1" t="s">
        <v>261</v>
      </c>
      <c r="B218" s="1" t="s">
        <v>178</v>
      </c>
      <c r="C218" s="1" t="s">
        <v>179</v>
      </c>
      <c r="D218" s="1" t="s">
        <v>180</v>
      </c>
      <c r="E218" s="1" t="s">
        <v>91</v>
      </c>
      <c r="F218" s="1" t="s">
        <v>245</v>
      </c>
      <c r="G218" s="1" t="s">
        <v>64</v>
      </c>
      <c r="H218" s="1" t="s">
        <v>226</v>
      </c>
      <c r="I218" s="2">
        <v>80</v>
      </c>
      <c r="J218" s="2">
        <f t="shared" si="41"/>
        <v>8.9999997988343239E-2</v>
      </c>
      <c r="K218" s="2">
        <f t="shared" si="36"/>
        <v>8.9999997988343239E-2</v>
      </c>
      <c r="L218" s="2">
        <f t="shared" si="37"/>
        <v>0</v>
      </c>
      <c r="R218" s="7">
        <v>2.999999932944775E-2</v>
      </c>
      <c r="S218" s="5">
        <v>49.769998887553811</v>
      </c>
      <c r="T218" s="8">
        <v>5.9999998658895493E-2</v>
      </c>
      <c r="U218" s="5">
        <v>29.87249933229759</v>
      </c>
      <c r="AL218" s="5" t="str">
        <f t="shared" si="38"/>
        <v/>
      </c>
      <c r="AN218" s="5" t="str">
        <f t="shared" si="39"/>
        <v/>
      </c>
      <c r="AP218" s="5" t="str">
        <f t="shared" si="40"/>
        <v/>
      </c>
      <c r="AS218" s="5">
        <f t="shared" si="42"/>
        <v>79.642498219851404</v>
      </c>
      <c r="AT218" s="11">
        <f t="shared" si="43"/>
        <v>9.4609464997050599E-4</v>
      </c>
      <c r="AU218" s="5">
        <f t="shared" si="44"/>
        <v>0.94609464997050596</v>
      </c>
    </row>
    <row r="219" spans="1:47" x14ac:dyDescent="0.3">
      <c r="A219" s="1" t="s">
        <v>261</v>
      </c>
      <c r="B219" s="1" t="s">
        <v>178</v>
      </c>
      <c r="C219" s="1" t="s">
        <v>179</v>
      </c>
      <c r="D219" s="1" t="s">
        <v>180</v>
      </c>
      <c r="E219" s="1" t="s">
        <v>92</v>
      </c>
      <c r="F219" s="1" t="s">
        <v>245</v>
      </c>
      <c r="G219" s="1" t="s">
        <v>64</v>
      </c>
      <c r="H219" s="1" t="s">
        <v>226</v>
      </c>
      <c r="I219" s="2">
        <v>80</v>
      </c>
      <c r="J219" s="2">
        <f t="shared" si="41"/>
        <v>7.4399999063462019</v>
      </c>
      <c r="K219" s="2">
        <f t="shared" si="36"/>
        <v>7.4399999063462019</v>
      </c>
      <c r="L219" s="2">
        <f t="shared" si="37"/>
        <v>0</v>
      </c>
      <c r="P219" s="6">
        <v>0.16999999992549419</v>
      </c>
      <c r="Q219" s="5">
        <v>600.80124973668717</v>
      </c>
      <c r="R219" s="7">
        <v>1.160000011324883</v>
      </c>
      <c r="S219" s="5">
        <v>1924.4400187879801</v>
      </c>
      <c r="T219" s="8">
        <v>6.1099998950958252</v>
      </c>
      <c r="U219" s="5">
        <v>3042.016197770834</v>
      </c>
      <c r="AL219" s="5" t="str">
        <f t="shared" si="38"/>
        <v/>
      </c>
      <c r="AN219" s="5" t="str">
        <f t="shared" si="39"/>
        <v/>
      </c>
      <c r="AP219" s="5" t="str">
        <f t="shared" si="40"/>
        <v/>
      </c>
      <c r="AS219" s="5">
        <f t="shared" si="42"/>
        <v>5567.2574662955012</v>
      </c>
      <c r="AT219" s="11">
        <f t="shared" si="43"/>
        <v>6.6134948320313441E-2</v>
      </c>
      <c r="AU219" s="5">
        <f t="shared" si="44"/>
        <v>66.134948320313441</v>
      </c>
    </row>
    <row r="220" spans="1:47" x14ac:dyDescent="0.3">
      <c r="A220" s="1" t="s">
        <v>261</v>
      </c>
      <c r="B220" s="1" t="s">
        <v>178</v>
      </c>
      <c r="C220" s="1" t="s">
        <v>179</v>
      </c>
      <c r="D220" s="1" t="s">
        <v>180</v>
      </c>
      <c r="E220" s="1" t="s">
        <v>67</v>
      </c>
      <c r="F220" s="1" t="s">
        <v>245</v>
      </c>
      <c r="G220" s="1" t="s">
        <v>64</v>
      </c>
      <c r="H220" s="1" t="s">
        <v>226</v>
      </c>
      <c r="I220" s="2">
        <v>80</v>
      </c>
      <c r="J220" s="2">
        <f t="shared" si="41"/>
        <v>2.1800000667572021</v>
      </c>
      <c r="K220" s="2">
        <f t="shared" si="36"/>
        <v>2.1800000667572021</v>
      </c>
      <c r="L220" s="2">
        <f t="shared" si="37"/>
        <v>0</v>
      </c>
      <c r="R220" s="7">
        <v>2.1800000667572021</v>
      </c>
      <c r="S220" s="5">
        <v>3616.6201107501979</v>
      </c>
      <c r="AL220" s="5" t="str">
        <f t="shared" si="38"/>
        <v/>
      </c>
      <c r="AN220" s="5" t="str">
        <f t="shared" si="39"/>
        <v/>
      </c>
      <c r="AP220" s="5" t="str">
        <f t="shared" si="40"/>
        <v/>
      </c>
      <c r="AS220" s="5">
        <f t="shared" si="42"/>
        <v>3616.6201107501979</v>
      </c>
      <c r="AT220" s="11">
        <f t="shared" si="43"/>
        <v>4.2962802702535378E-2</v>
      </c>
      <c r="AU220" s="5">
        <f t="shared" si="44"/>
        <v>42.962802702535377</v>
      </c>
    </row>
    <row r="221" spans="1:47" x14ac:dyDescent="0.3">
      <c r="A221" s="1" t="s">
        <v>262</v>
      </c>
      <c r="B221" s="1" t="s">
        <v>263</v>
      </c>
      <c r="C221" s="1" t="s">
        <v>264</v>
      </c>
      <c r="D221" s="1" t="s">
        <v>265</v>
      </c>
      <c r="E221" s="1" t="s">
        <v>67</v>
      </c>
      <c r="F221" s="1" t="s">
        <v>266</v>
      </c>
      <c r="G221" s="1" t="s">
        <v>64</v>
      </c>
      <c r="H221" s="1" t="s">
        <v>226</v>
      </c>
      <c r="I221" s="2">
        <v>152.57</v>
      </c>
      <c r="J221" s="2">
        <f t="shared" si="41"/>
        <v>5.9999998658895493E-2</v>
      </c>
      <c r="K221" s="2">
        <f t="shared" si="36"/>
        <v>5.9999998658895493E-2</v>
      </c>
      <c r="L221" s="2">
        <f t="shared" si="37"/>
        <v>0</v>
      </c>
      <c r="P221" s="6">
        <v>5.9999998658895493E-2</v>
      </c>
      <c r="Q221" s="5">
        <v>212.047495260369</v>
      </c>
      <c r="AL221" s="5" t="str">
        <f t="shared" si="38"/>
        <v/>
      </c>
      <c r="AN221" s="5" t="str">
        <f t="shared" si="39"/>
        <v/>
      </c>
      <c r="AP221" s="5" t="str">
        <f t="shared" si="40"/>
        <v/>
      </c>
      <c r="AS221" s="5">
        <f t="shared" si="42"/>
        <v>212.047495260369</v>
      </c>
      <c r="AT221" s="11">
        <f t="shared" si="43"/>
        <v>2.5189692097764486E-3</v>
      </c>
      <c r="AU221" s="5">
        <f t="shared" si="44"/>
        <v>2.5189692097764489</v>
      </c>
    </row>
    <row r="222" spans="1:47" x14ac:dyDescent="0.3">
      <c r="A222" s="1" t="s">
        <v>262</v>
      </c>
      <c r="B222" s="1" t="s">
        <v>263</v>
      </c>
      <c r="C222" s="1" t="s">
        <v>264</v>
      </c>
      <c r="D222" s="1" t="s">
        <v>265</v>
      </c>
      <c r="E222" s="1" t="s">
        <v>92</v>
      </c>
      <c r="F222" s="1" t="s">
        <v>266</v>
      </c>
      <c r="G222" s="1" t="s">
        <v>64</v>
      </c>
      <c r="H222" s="1" t="s">
        <v>226</v>
      </c>
      <c r="I222" s="2">
        <v>152.57</v>
      </c>
      <c r="J222" s="2">
        <f t="shared" si="41"/>
        <v>5.9999998658895493E-2</v>
      </c>
      <c r="K222" s="2">
        <f t="shared" si="36"/>
        <v>5.9999998658895493E-2</v>
      </c>
      <c r="L222" s="2">
        <f t="shared" si="37"/>
        <v>0</v>
      </c>
      <c r="N222" s="4">
        <v>3.9999999105930328E-2</v>
      </c>
      <c r="O222" s="5">
        <v>171.9899961557239</v>
      </c>
      <c r="P222" s="6">
        <v>1.9999999552965161E-2</v>
      </c>
      <c r="Q222" s="5">
        <v>60.584998645819717</v>
      </c>
      <c r="AL222" s="5" t="str">
        <f t="shared" si="38"/>
        <v/>
      </c>
      <c r="AN222" s="5" t="str">
        <f t="shared" si="39"/>
        <v/>
      </c>
      <c r="AP222" s="5" t="str">
        <f t="shared" si="40"/>
        <v/>
      </c>
      <c r="AS222" s="5">
        <f t="shared" si="42"/>
        <v>232.57499480154362</v>
      </c>
      <c r="AT222" s="11">
        <f t="shared" si="43"/>
        <v>2.7628208960905343E-3</v>
      </c>
      <c r="AU222" s="5">
        <f t="shared" si="44"/>
        <v>2.7628208960905343</v>
      </c>
    </row>
    <row r="223" spans="1:47" x14ac:dyDescent="0.3">
      <c r="A223" s="1" t="s">
        <v>262</v>
      </c>
      <c r="B223" s="1" t="s">
        <v>263</v>
      </c>
      <c r="C223" s="1" t="s">
        <v>264</v>
      </c>
      <c r="D223" s="1" t="s">
        <v>265</v>
      </c>
      <c r="E223" s="1" t="s">
        <v>104</v>
      </c>
      <c r="F223" s="1" t="s">
        <v>266</v>
      </c>
      <c r="G223" s="1" t="s">
        <v>64</v>
      </c>
      <c r="H223" s="1" t="s">
        <v>226</v>
      </c>
      <c r="I223" s="2">
        <v>152.57</v>
      </c>
      <c r="J223" s="2">
        <f t="shared" si="41"/>
        <v>8.0000000074505806E-2</v>
      </c>
      <c r="K223" s="2">
        <f t="shared" si="36"/>
        <v>8.0000000074505806E-2</v>
      </c>
      <c r="L223" s="2">
        <f t="shared" si="37"/>
        <v>0</v>
      </c>
      <c r="P223" s="6">
        <v>5.000000074505806E-2</v>
      </c>
      <c r="Q223" s="5">
        <v>151.4625022569671</v>
      </c>
      <c r="R223" s="7">
        <v>2.999999932944775E-2</v>
      </c>
      <c r="S223" s="5">
        <v>45.029998993501067</v>
      </c>
      <c r="AL223" s="5" t="str">
        <f t="shared" si="38"/>
        <v/>
      </c>
      <c r="AN223" s="5" t="str">
        <f t="shared" si="39"/>
        <v/>
      </c>
      <c r="AP223" s="5" t="str">
        <f t="shared" si="40"/>
        <v/>
      </c>
      <c r="AS223" s="5">
        <f t="shared" si="42"/>
        <v>196.49250125046817</v>
      </c>
      <c r="AT223" s="11">
        <f t="shared" si="43"/>
        <v>2.3341872536345675E-3</v>
      </c>
      <c r="AU223" s="5">
        <f t="shared" si="44"/>
        <v>2.3341872536345676</v>
      </c>
    </row>
    <row r="224" spans="1:47" x14ac:dyDescent="0.3">
      <c r="A224" s="1" t="s">
        <v>262</v>
      </c>
      <c r="B224" s="1" t="s">
        <v>263</v>
      </c>
      <c r="C224" s="1" t="s">
        <v>264</v>
      </c>
      <c r="D224" s="1" t="s">
        <v>265</v>
      </c>
      <c r="E224" s="1" t="s">
        <v>94</v>
      </c>
      <c r="F224" s="1" t="s">
        <v>266</v>
      </c>
      <c r="G224" s="1" t="s">
        <v>64</v>
      </c>
      <c r="H224" s="1" t="s">
        <v>226</v>
      </c>
      <c r="I224" s="2">
        <v>152.57</v>
      </c>
      <c r="J224" s="2">
        <f t="shared" si="41"/>
        <v>38.059999508783221</v>
      </c>
      <c r="K224" s="2">
        <f t="shared" si="36"/>
        <v>38.059999508783221</v>
      </c>
      <c r="L224" s="2">
        <f t="shared" si="37"/>
        <v>0</v>
      </c>
      <c r="N224" s="4">
        <v>3.75999990478158</v>
      </c>
      <c r="O224" s="5">
        <v>15029.27962217666</v>
      </c>
      <c r="P224" s="6">
        <v>19.47999955154955</v>
      </c>
      <c r="Q224" s="5">
        <v>63992.904718083562</v>
      </c>
      <c r="R224" s="7">
        <v>14.820000052452089</v>
      </c>
      <c r="S224" s="5">
        <v>24313.83009266853</v>
      </c>
      <c r="AL224" s="5" t="str">
        <f t="shared" si="38"/>
        <v/>
      </c>
      <c r="AN224" s="5" t="str">
        <f t="shared" si="39"/>
        <v/>
      </c>
      <c r="AP224" s="5" t="str">
        <f t="shared" si="40"/>
        <v/>
      </c>
      <c r="AS224" s="5">
        <f t="shared" si="42"/>
        <v>103336.01443292876</v>
      </c>
      <c r="AT224" s="11">
        <f t="shared" si="43"/>
        <v>1.2275562995825282</v>
      </c>
      <c r="AU224" s="5">
        <f t="shared" si="44"/>
        <v>1227.5562995825283</v>
      </c>
    </row>
    <row r="225" spans="1:47" x14ac:dyDescent="0.3">
      <c r="A225" s="1" t="s">
        <v>262</v>
      </c>
      <c r="B225" s="1" t="s">
        <v>263</v>
      </c>
      <c r="C225" s="1" t="s">
        <v>264</v>
      </c>
      <c r="D225" s="1" t="s">
        <v>265</v>
      </c>
      <c r="E225" s="1" t="s">
        <v>93</v>
      </c>
      <c r="F225" s="1" t="s">
        <v>266</v>
      </c>
      <c r="G225" s="1" t="s">
        <v>64</v>
      </c>
      <c r="H225" s="1" t="s">
        <v>226</v>
      </c>
      <c r="I225" s="2">
        <v>152.57</v>
      </c>
      <c r="J225" s="2">
        <f t="shared" si="41"/>
        <v>36.859998473897583</v>
      </c>
      <c r="K225" s="2">
        <f t="shared" si="36"/>
        <v>36.859998473897583</v>
      </c>
      <c r="L225" s="2">
        <f t="shared" si="37"/>
        <v>0</v>
      </c>
      <c r="P225" s="6">
        <v>36.859998473897583</v>
      </c>
      <c r="Q225" s="5">
        <v>130267.8421065633</v>
      </c>
      <c r="AL225" s="5" t="str">
        <f t="shared" si="38"/>
        <v/>
      </c>
      <c r="AN225" s="5" t="str">
        <f t="shared" si="39"/>
        <v/>
      </c>
      <c r="AP225" s="5" t="str">
        <f t="shared" si="40"/>
        <v/>
      </c>
      <c r="AS225" s="5">
        <f t="shared" si="42"/>
        <v>130267.8421065633</v>
      </c>
      <c r="AT225" s="11">
        <f t="shared" si="43"/>
        <v>1.5474867217249391</v>
      </c>
      <c r="AU225" s="5">
        <f t="shared" si="44"/>
        <v>1547.4867217249391</v>
      </c>
    </row>
    <row r="226" spans="1:47" x14ac:dyDescent="0.3">
      <c r="A226" s="1" t="s">
        <v>262</v>
      </c>
      <c r="B226" s="1" t="s">
        <v>263</v>
      </c>
      <c r="C226" s="1" t="s">
        <v>264</v>
      </c>
      <c r="D226" s="1" t="s">
        <v>265</v>
      </c>
      <c r="E226" s="1" t="s">
        <v>72</v>
      </c>
      <c r="F226" s="1" t="s">
        <v>266</v>
      </c>
      <c r="G226" s="1" t="s">
        <v>64</v>
      </c>
      <c r="H226" s="1" t="s">
        <v>226</v>
      </c>
      <c r="I226" s="2">
        <v>152.57</v>
      </c>
      <c r="J226" s="2">
        <f t="shared" si="41"/>
        <v>32.5</v>
      </c>
      <c r="K226" s="2">
        <f t="shared" si="36"/>
        <v>32.5</v>
      </c>
      <c r="L226" s="2">
        <f t="shared" si="37"/>
        <v>0</v>
      </c>
      <c r="P226" s="6">
        <v>16.14999961853027</v>
      </c>
      <c r="Q226" s="5">
        <v>57076.117401838303</v>
      </c>
      <c r="R226" s="7">
        <v>16.35000038146973</v>
      </c>
      <c r="S226" s="5">
        <v>27124.65063285828</v>
      </c>
      <c r="AL226" s="5" t="str">
        <f t="shared" si="38"/>
        <v/>
      </c>
      <c r="AN226" s="5" t="str">
        <f t="shared" si="39"/>
        <v/>
      </c>
      <c r="AP226" s="5" t="str">
        <f t="shared" si="40"/>
        <v/>
      </c>
      <c r="AS226" s="5">
        <f t="shared" si="42"/>
        <v>84200.768034696579</v>
      </c>
      <c r="AT226" s="11">
        <f t="shared" si="43"/>
        <v>1.0002435626909778</v>
      </c>
      <c r="AU226" s="5">
        <f t="shared" si="44"/>
        <v>1000.2435626909778</v>
      </c>
    </row>
    <row r="227" spans="1:47" x14ac:dyDescent="0.3">
      <c r="A227" s="1" t="s">
        <v>262</v>
      </c>
      <c r="B227" s="1" t="s">
        <v>263</v>
      </c>
      <c r="C227" s="1" t="s">
        <v>264</v>
      </c>
      <c r="D227" s="1" t="s">
        <v>265</v>
      </c>
      <c r="E227" s="1" t="s">
        <v>95</v>
      </c>
      <c r="F227" s="1" t="s">
        <v>266</v>
      </c>
      <c r="G227" s="1" t="s">
        <v>64</v>
      </c>
      <c r="H227" s="1" t="s">
        <v>226</v>
      </c>
      <c r="I227" s="2">
        <v>152.57</v>
      </c>
      <c r="J227" s="2">
        <f t="shared" si="41"/>
        <v>33.209998913109303</v>
      </c>
      <c r="K227" s="2">
        <f t="shared" si="36"/>
        <v>33.209998913109303</v>
      </c>
      <c r="L227" s="2">
        <f t="shared" si="37"/>
        <v>0</v>
      </c>
      <c r="P227" s="6">
        <v>7.0000000298023224E-2</v>
      </c>
      <c r="Q227" s="5">
        <v>247.3887510532513</v>
      </c>
      <c r="R227" s="7">
        <v>28.45999908447266</v>
      </c>
      <c r="S227" s="5">
        <v>47215.138481140137</v>
      </c>
      <c r="T227" s="8">
        <v>4.679999828338623</v>
      </c>
      <c r="U227" s="5">
        <v>2330.0549145340919</v>
      </c>
      <c r="AL227" s="5" t="str">
        <f t="shared" si="38"/>
        <v/>
      </c>
      <c r="AN227" s="5" t="str">
        <f t="shared" si="39"/>
        <v/>
      </c>
      <c r="AP227" s="5" t="str">
        <f t="shared" si="40"/>
        <v/>
      </c>
      <c r="AS227" s="5">
        <f t="shared" si="42"/>
        <v>49792.58214672748</v>
      </c>
      <c r="AT227" s="11">
        <f t="shared" si="43"/>
        <v>0.59149947113906209</v>
      </c>
      <c r="AU227" s="5">
        <f t="shared" si="44"/>
        <v>591.49947113906205</v>
      </c>
    </row>
    <row r="228" spans="1:47" x14ac:dyDescent="0.3">
      <c r="A228" s="1" t="s">
        <v>262</v>
      </c>
      <c r="B228" s="1" t="s">
        <v>263</v>
      </c>
      <c r="C228" s="1" t="s">
        <v>264</v>
      </c>
      <c r="D228" s="1" t="s">
        <v>265</v>
      </c>
      <c r="E228" s="1" t="s">
        <v>106</v>
      </c>
      <c r="F228" s="1" t="s">
        <v>266</v>
      </c>
      <c r="G228" s="1" t="s">
        <v>64</v>
      </c>
      <c r="H228" s="1" t="s">
        <v>226</v>
      </c>
      <c r="I228" s="2">
        <v>152.57</v>
      </c>
      <c r="J228" s="2">
        <f t="shared" si="41"/>
        <v>6.9999998435378075E-2</v>
      </c>
      <c r="K228" s="2">
        <f t="shared" si="36"/>
        <v>6.9999998435378075E-2</v>
      </c>
      <c r="L228" s="2">
        <f t="shared" si="37"/>
        <v>0</v>
      </c>
      <c r="R228" s="7">
        <v>3.9999999105930328E-2</v>
      </c>
      <c r="S228" s="5">
        <v>66.359998516738415</v>
      </c>
      <c r="T228" s="8">
        <v>2.999999932944775E-2</v>
      </c>
      <c r="U228" s="5">
        <v>14.9362496661488</v>
      </c>
      <c r="AL228" s="5" t="str">
        <f t="shared" si="38"/>
        <v/>
      </c>
      <c r="AN228" s="5" t="str">
        <f t="shared" si="39"/>
        <v/>
      </c>
      <c r="AP228" s="5" t="str">
        <f t="shared" si="40"/>
        <v/>
      </c>
      <c r="AS228" s="5">
        <f t="shared" si="42"/>
        <v>81.296248182887211</v>
      </c>
      <c r="AT228" s="11">
        <f t="shared" si="43"/>
        <v>9.6573999042803458E-4</v>
      </c>
      <c r="AU228" s="5">
        <f t="shared" si="44"/>
        <v>0.9657399904280346</v>
      </c>
    </row>
    <row r="229" spans="1:47" x14ac:dyDescent="0.3">
      <c r="A229" s="1" t="s">
        <v>267</v>
      </c>
      <c r="B229" s="1" t="s">
        <v>268</v>
      </c>
      <c r="C229" s="1" t="s">
        <v>269</v>
      </c>
      <c r="D229" s="1" t="s">
        <v>90</v>
      </c>
      <c r="E229" s="1" t="s">
        <v>72</v>
      </c>
      <c r="F229" s="1" t="s">
        <v>266</v>
      </c>
      <c r="G229" s="1" t="s">
        <v>64</v>
      </c>
      <c r="H229" s="1" t="s">
        <v>226</v>
      </c>
      <c r="I229" s="2">
        <v>7.43</v>
      </c>
      <c r="J229" s="2">
        <f t="shared" si="41"/>
        <v>6.2700001876801252</v>
      </c>
      <c r="K229" s="2">
        <f t="shared" si="36"/>
        <v>1.7000000160187487</v>
      </c>
      <c r="L229" s="2">
        <f t="shared" si="37"/>
        <v>4.570000171661377</v>
      </c>
      <c r="P229" s="6">
        <v>9.9999997764825821E-3</v>
      </c>
      <c r="Q229" s="5">
        <v>35.341249210061513</v>
      </c>
      <c r="R229" s="7">
        <v>5.000000074505806E-2</v>
      </c>
      <c r="S229" s="5">
        <v>82.950001236051321</v>
      </c>
      <c r="Z229" s="9">
        <v>1.6400000154972081</v>
      </c>
      <c r="AA229" s="5">
        <v>330.37200302034609</v>
      </c>
      <c r="AL229" s="5" t="str">
        <f t="shared" si="38"/>
        <v/>
      </c>
      <c r="AN229" s="5" t="str">
        <f t="shared" si="39"/>
        <v/>
      </c>
      <c r="AP229" s="5" t="str">
        <f t="shared" si="40"/>
        <v/>
      </c>
      <c r="AR229" s="2">
        <v>4.570000171661377</v>
      </c>
      <c r="AS229" s="5">
        <f t="shared" si="42"/>
        <v>448.66325346645891</v>
      </c>
      <c r="AT229" s="11">
        <f t="shared" si="43"/>
        <v>5.329791420796667E-3</v>
      </c>
      <c r="AU229" s="5">
        <f t="shared" si="44"/>
        <v>5.329791420796667</v>
      </c>
    </row>
    <row r="230" spans="1:47" x14ac:dyDescent="0.3">
      <c r="A230" s="1" t="s">
        <v>270</v>
      </c>
      <c r="B230" s="1" t="s">
        <v>271</v>
      </c>
      <c r="C230" s="1" t="s">
        <v>272</v>
      </c>
      <c r="D230" s="1" t="s">
        <v>90</v>
      </c>
      <c r="E230" s="1" t="s">
        <v>85</v>
      </c>
      <c r="F230" s="1" t="s">
        <v>266</v>
      </c>
      <c r="G230" s="1" t="s">
        <v>64</v>
      </c>
      <c r="H230" s="1" t="s">
        <v>226</v>
      </c>
      <c r="I230" s="2">
        <v>160</v>
      </c>
      <c r="J230" s="2">
        <f t="shared" si="41"/>
        <v>7.9999998211860657E-2</v>
      </c>
      <c r="K230" s="2">
        <f t="shared" si="36"/>
        <v>7.9999998211860657E-2</v>
      </c>
      <c r="L230" s="2">
        <f t="shared" si="37"/>
        <v>0</v>
      </c>
      <c r="P230" s="6">
        <v>4.999999888241291E-2</v>
      </c>
      <c r="Q230" s="5">
        <v>166.60874627600421</v>
      </c>
      <c r="R230" s="7">
        <v>2.999999932944775E-2</v>
      </c>
      <c r="S230" s="5">
        <v>47.399998940527439</v>
      </c>
      <c r="AL230" s="5" t="str">
        <f t="shared" si="38"/>
        <v/>
      </c>
      <c r="AN230" s="5" t="str">
        <f t="shared" si="39"/>
        <v/>
      </c>
      <c r="AP230" s="5" t="str">
        <f t="shared" si="40"/>
        <v/>
      </c>
      <c r="AS230" s="5">
        <f t="shared" si="42"/>
        <v>214.00874521653165</v>
      </c>
      <c r="AT230" s="11">
        <f t="shared" si="43"/>
        <v>2.5422674253303885E-3</v>
      </c>
      <c r="AU230" s="5">
        <f t="shared" si="44"/>
        <v>2.5422674253303885</v>
      </c>
    </row>
    <row r="231" spans="1:47" x14ac:dyDescent="0.3">
      <c r="A231" s="1" t="s">
        <v>270</v>
      </c>
      <c r="B231" s="1" t="s">
        <v>271</v>
      </c>
      <c r="C231" s="1" t="s">
        <v>272</v>
      </c>
      <c r="D231" s="1" t="s">
        <v>90</v>
      </c>
      <c r="E231" s="1" t="s">
        <v>66</v>
      </c>
      <c r="F231" s="1" t="s">
        <v>266</v>
      </c>
      <c r="G231" s="1" t="s">
        <v>64</v>
      </c>
      <c r="H231" s="1" t="s">
        <v>226</v>
      </c>
      <c r="I231" s="2">
        <v>160</v>
      </c>
      <c r="J231" s="2">
        <f t="shared" si="41"/>
        <v>39.070000410079956</v>
      </c>
      <c r="K231" s="2">
        <f t="shared" si="36"/>
        <v>39.070000410079956</v>
      </c>
      <c r="L231" s="2">
        <f t="shared" si="37"/>
        <v>0</v>
      </c>
      <c r="N231" s="4">
        <v>7.2799999117851257</v>
      </c>
      <c r="O231" s="5">
        <v>33412.364599406719</v>
      </c>
      <c r="P231" s="6">
        <v>29.66000056266785</v>
      </c>
      <c r="Q231" s="5">
        <v>102984.40443557499</v>
      </c>
      <c r="R231" s="7">
        <v>2.1299999356269841</v>
      </c>
      <c r="S231" s="5">
        <v>3398.579894900322</v>
      </c>
      <c r="AL231" s="5" t="str">
        <f t="shared" si="38"/>
        <v/>
      </c>
      <c r="AN231" s="5" t="str">
        <f t="shared" si="39"/>
        <v/>
      </c>
      <c r="AP231" s="5" t="str">
        <f t="shared" si="40"/>
        <v/>
      </c>
      <c r="AS231" s="5">
        <f t="shared" si="42"/>
        <v>139795.34892988205</v>
      </c>
      <c r="AT231" s="11">
        <f t="shared" si="43"/>
        <v>1.6606665369564579</v>
      </c>
      <c r="AU231" s="5">
        <f t="shared" si="44"/>
        <v>1660.666536956458</v>
      </c>
    </row>
    <row r="232" spans="1:47" x14ac:dyDescent="0.3">
      <c r="A232" s="1" t="s">
        <v>270</v>
      </c>
      <c r="B232" s="1" t="s">
        <v>271</v>
      </c>
      <c r="C232" s="1" t="s">
        <v>272</v>
      </c>
      <c r="D232" s="1" t="s">
        <v>90</v>
      </c>
      <c r="E232" s="1" t="s">
        <v>62</v>
      </c>
      <c r="F232" s="1" t="s">
        <v>266</v>
      </c>
      <c r="G232" s="1" t="s">
        <v>64</v>
      </c>
      <c r="H232" s="1" t="s">
        <v>226</v>
      </c>
      <c r="I232" s="2">
        <v>160</v>
      </c>
      <c r="J232" s="2">
        <f t="shared" si="41"/>
        <v>16.699999928474426</v>
      </c>
      <c r="K232" s="2">
        <f t="shared" si="36"/>
        <v>16.699999928474426</v>
      </c>
      <c r="L232" s="2">
        <f t="shared" si="37"/>
        <v>0</v>
      </c>
      <c r="N232" s="4">
        <v>1.0900000333786011</v>
      </c>
      <c r="O232" s="5">
        <v>5047.2451545596123</v>
      </c>
      <c r="P232" s="6">
        <v>6.690000057220459</v>
      </c>
      <c r="Q232" s="5">
        <v>23643.296452224251</v>
      </c>
      <c r="R232" s="7">
        <v>5.179999828338623</v>
      </c>
      <c r="S232" s="5">
        <v>8593.6197152137756</v>
      </c>
      <c r="T232" s="8">
        <v>3.7400000095367432</v>
      </c>
      <c r="U232" s="5">
        <v>1862.052504748106</v>
      </c>
      <c r="AL232" s="5" t="str">
        <f t="shared" si="38"/>
        <v/>
      </c>
      <c r="AN232" s="5" t="str">
        <f t="shared" si="39"/>
        <v/>
      </c>
      <c r="AP232" s="5" t="str">
        <f t="shared" si="40"/>
        <v/>
      </c>
      <c r="AS232" s="5">
        <f t="shared" si="42"/>
        <v>39146.213826745749</v>
      </c>
      <c r="AT232" s="11">
        <f t="shared" si="43"/>
        <v>0.4650283993584487</v>
      </c>
      <c r="AU232" s="5">
        <f t="shared" si="44"/>
        <v>465.02839935844872</v>
      </c>
    </row>
    <row r="233" spans="1:47" x14ac:dyDescent="0.3">
      <c r="A233" s="1" t="s">
        <v>270</v>
      </c>
      <c r="B233" s="1" t="s">
        <v>271</v>
      </c>
      <c r="C233" s="1" t="s">
        <v>272</v>
      </c>
      <c r="D233" s="1" t="s">
        <v>90</v>
      </c>
      <c r="E233" s="1" t="s">
        <v>67</v>
      </c>
      <c r="F233" s="1" t="s">
        <v>266</v>
      </c>
      <c r="G233" s="1" t="s">
        <v>64</v>
      </c>
      <c r="H233" s="1" t="s">
        <v>226</v>
      </c>
      <c r="I233" s="2">
        <v>160</v>
      </c>
      <c r="J233" s="2">
        <f t="shared" si="41"/>
        <v>35.190000619739294</v>
      </c>
      <c r="K233" s="2">
        <f t="shared" si="36"/>
        <v>35.190000619739294</v>
      </c>
      <c r="L233" s="2">
        <f t="shared" si="37"/>
        <v>0</v>
      </c>
      <c r="N233" s="4">
        <v>8.7499997988343239</v>
      </c>
      <c r="O233" s="5">
        <v>40516.874068502337</v>
      </c>
      <c r="P233" s="6">
        <v>15.30000047758222</v>
      </c>
      <c r="Q233" s="5">
        <v>54072.11418783525</v>
      </c>
      <c r="R233" s="7">
        <v>11.14000034332275</v>
      </c>
      <c r="S233" s="5">
        <v>18481.260569572449</v>
      </c>
      <c r="AL233" s="5" t="str">
        <f t="shared" si="38"/>
        <v/>
      </c>
      <c r="AN233" s="5" t="str">
        <f t="shared" si="39"/>
        <v/>
      </c>
      <c r="AP233" s="5" t="str">
        <f t="shared" si="40"/>
        <v/>
      </c>
      <c r="AS233" s="5">
        <f t="shared" si="42"/>
        <v>113070.24882591004</v>
      </c>
      <c r="AT233" s="11">
        <f t="shared" si="43"/>
        <v>1.3431918871972692</v>
      </c>
      <c r="AU233" s="5">
        <f t="shared" si="44"/>
        <v>1343.1918871972694</v>
      </c>
    </row>
    <row r="234" spans="1:47" x14ac:dyDescent="0.3">
      <c r="A234" s="1" t="s">
        <v>270</v>
      </c>
      <c r="B234" s="1" t="s">
        <v>271</v>
      </c>
      <c r="C234" s="1" t="s">
        <v>272</v>
      </c>
      <c r="D234" s="1" t="s">
        <v>90</v>
      </c>
      <c r="E234" s="1" t="s">
        <v>92</v>
      </c>
      <c r="F234" s="1" t="s">
        <v>266</v>
      </c>
      <c r="G234" s="1" t="s">
        <v>64</v>
      </c>
      <c r="H234" s="1" t="s">
        <v>226</v>
      </c>
      <c r="I234" s="2">
        <v>160</v>
      </c>
      <c r="J234" s="2">
        <f t="shared" si="41"/>
        <v>39.709998758509755</v>
      </c>
      <c r="K234" s="2">
        <f t="shared" si="36"/>
        <v>39.709998758509755</v>
      </c>
      <c r="L234" s="2">
        <f t="shared" si="37"/>
        <v>0</v>
      </c>
      <c r="N234" s="4">
        <v>25.209999332204461</v>
      </c>
      <c r="O234" s="5">
        <v>103954.7224250743</v>
      </c>
      <c r="P234" s="6">
        <v>14.359999427571889</v>
      </c>
      <c r="Q234" s="5">
        <v>46650.448150415439</v>
      </c>
      <c r="R234" s="7">
        <v>0.1399999987334013</v>
      </c>
      <c r="S234" s="5">
        <v>206.18999803997579</v>
      </c>
      <c r="AL234" s="5" t="str">
        <f t="shared" si="38"/>
        <v/>
      </c>
      <c r="AN234" s="5" t="str">
        <f t="shared" si="39"/>
        <v/>
      </c>
      <c r="AP234" s="5" t="str">
        <f t="shared" si="40"/>
        <v/>
      </c>
      <c r="AS234" s="5">
        <f t="shared" si="42"/>
        <v>150811.36057352973</v>
      </c>
      <c r="AT234" s="11">
        <f t="shared" si="43"/>
        <v>1.7915287011655419</v>
      </c>
      <c r="AU234" s="5">
        <f t="shared" si="44"/>
        <v>1791.5287011655419</v>
      </c>
    </row>
    <row r="235" spans="1:47" x14ac:dyDescent="0.3">
      <c r="A235" s="1" t="s">
        <v>270</v>
      </c>
      <c r="B235" s="1" t="s">
        <v>271</v>
      </c>
      <c r="C235" s="1" t="s">
        <v>272</v>
      </c>
      <c r="D235" s="1" t="s">
        <v>90</v>
      </c>
      <c r="E235" s="1" t="s">
        <v>91</v>
      </c>
      <c r="F235" s="1" t="s">
        <v>266</v>
      </c>
      <c r="G235" s="1" t="s">
        <v>64</v>
      </c>
      <c r="H235" s="1" t="s">
        <v>226</v>
      </c>
      <c r="I235" s="2">
        <v>160</v>
      </c>
      <c r="J235" s="2">
        <f t="shared" si="41"/>
        <v>8.0000000074505806E-2</v>
      </c>
      <c r="K235" s="2">
        <f t="shared" si="36"/>
        <v>8.0000000074505806E-2</v>
      </c>
      <c r="L235" s="2">
        <f t="shared" si="37"/>
        <v>0</v>
      </c>
      <c r="N235" s="4">
        <v>2.999999932944775E-2</v>
      </c>
      <c r="O235" s="5">
        <v>119.0699973385781</v>
      </c>
      <c r="P235" s="6">
        <v>5.000000074505806E-2</v>
      </c>
      <c r="Q235" s="5">
        <v>151.4625022569671</v>
      </c>
      <c r="AL235" s="5" t="str">
        <f t="shared" si="38"/>
        <v/>
      </c>
      <c r="AN235" s="5" t="str">
        <f t="shared" si="39"/>
        <v/>
      </c>
      <c r="AP235" s="5" t="str">
        <f t="shared" si="40"/>
        <v/>
      </c>
      <c r="AS235" s="5">
        <f t="shared" si="42"/>
        <v>270.53249959554523</v>
      </c>
      <c r="AT235" s="11">
        <f t="shared" si="43"/>
        <v>3.2137283012387522E-3</v>
      </c>
      <c r="AU235" s="5">
        <f t="shared" si="44"/>
        <v>3.2137283012387519</v>
      </c>
    </row>
    <row r="236" spans="1:47" x14ac:dyDescent="0.3">
      <c r="A236" s="1" t="s">
        <v>273</v>
      </c>
      <c r="B236" s="1" t="s">
        <v>206</v>
      </c>
      <c r="C236" s="1" t="s">
        <v>207</v>
      </c>
      <c r="D236" s="1" t="s">
        <v>61</v>
      </c>
      <c r="E236" s="1" t="s">
        <v>96</v>
      </c>
      <c r="F236" s="1" t="s">
        <v>266</v>
      </c>
      <c r="G236" s="1" t="s">
        <v>64</v>
      </c>
      <c r="H236" s="1" t="s">
        <v>226</v>
      </c>
      <c r="I236" s="2">
        <v>240</v>
      </c>
      <c r="J236" s="2">
        <f t="shared" si="41"/>
        <v>5.9999998658895493E-2</v>
      </c>
      <c r="K236" s="2">
        <f t="shared" si="36"/>
        <v>5.9999998658895493E-2</v>
      </c>
      <c r="L236" s="2">
        <f t="shared" si="37"/>
        <v>0</v>
      </c>
      <c r="P236" s="6">
        <v>1.9999999552965161E-2</v>
      </c>
      <c r="Q236" s="5">
        <v>60.584998645819717</v>
      </c>
      <c r="T236" s="8">
        <v>3.9999999105930328E-2</v>
      </c>
      <c r="U236" s="5">
        <v>17.069999618455771</v>
      </c>
      <c r="AL236" s="5" t="str">
        <f t="shared" si="38"/>
        <v/>
      </c>
      <c r="AN236" s="5" t="str">
        <f t="shared" si="39"/>
        <v/>
      </c>
      <c r="AP236" s="5" t="str">
        <f t="shared" si="40"/>
        <v/>
      </c>
      <c r="AS236" s="5">
        <f t="shared" si="42"/>
        <v>77.654998264275491</v>
      </c>
      <c r="AT236" s="11">
        <f t="shared" si="43"/>
        <v>9.224846036156529E-4</v>
      </c>
      <c r="AU236" s="5">
        <f t="shared" si="44"/>
        <v>0.92248460361565288</v>
      </c>
    </row>
    <row r="237" spans="1:47" x14ac:dyDescent="0.3">
      <c r="A237" s="1" t="s">
        <v>273</v>
      </c>
      <c r="B237" s="1" t="s">
        <v>206</v>
      </c>
      <c r="C237" s="1" t="s">
        <v>207</v>
      </c>
      <c r="D237" s="1" t="s">
        <v>61</v>
      </c>
      <c r="E237" s="1" t="s">
        <v>85</v>
      </c>
      <c r="F237" s="1" t="s">
        <v>266</v>
      </c>
      <c r="G237" s="1" t="s">
        <v>64</v>
      </c>
      <c r="H237" s="1" t="s">
        <v>226</v>
      </c>
      <c r="I237" s="2">
        <v>240</v>
      </c>
      <c r="J237" s="2">
        <f t="shared" si="41"/>
        <v>5.9999998658895493E-2</v>
      </c>
      <c r="K237" s="2">
        <f t="shared" si="36"/>
        <v>5.9999998658895493E-2</v>
      </c>
      <c r="L237" s="2">
        <f t="shared" si="37"/>
        <v>0</v>
      </c>
      <c r="P237" s="6">
        <v>5.9999998658895493E-2</v>
      </c>
      <c r="Q237" s="5">
        <v>181.7549959374592</v>
      </c>
      <c r="AL237" s="5" t="str">
        <f t="shared" si="38"/>
        <v/>
      </c>
      <c r="AN237" s="5" t="str">
        <f t="shared" si="39"/>
        <v/>
      </c>
      <c r="AP237" s="5" t="str">
        <f t="shared" si="40"/>
        <v/>
      </c>
      <c r="AS237" s="5">
        <f t="shared" si="42"/>
        <v>181.7549959374592</v>
      </c>
      <c r="AT237" s="11">
        <f t="shared" si="43"/>
        <v>2.1591164655226707E-3</v>
      </c>
      <c r="AU237" s="5">
        <f t="shared" si="44"/>
        <v>2.1591164655226707</v>
      </c>
    </row>
    <row r="238" spans="1:47" x14ac:dyDescent="0.3">
      <c r="A238" s="1" t="s">
        <v>273</v>
      </c>
      <c r="B238" s="1" t="s">
        <v>206</v>
      </c>
      <c r="C238" s="1" t="s">
        <v>207</v>
      </c>
      <c r="D238" s="1" t="s">
        <v>61</v>
      </c>
      <c r="E238" s="1" t="s">
        <v>91</v>
      </c>
      <c r="F238" s="1" t="s">
        <v>266</v>
      </c>
      <c r="G238" s="1" t="s">
        <v>64</v>
      </c>
      <c r="H238" s="1" t="s">
        <v>226</v>
      </c>
      <c r="I238" s="2">
        <v>240</v>
      </c>
      <c r="J238" s="2">
        <f t="shared" si="41"/>
        <v>39.969999551773071</v>
      </c>
      <c r="K238" s="2">
        <f t="shared" si="36"/>
        <v>39.969999551773071</v>
      </c>
      <c r="L238" s="2">
        <f t="shared" si="37"/>
        <v>0</v>
      </c>
      <c r="N238" s="4">
        <v>2.6099998950958252</v>
      </c>
      <c r="O238" s="5">
        <v>10359.08958363533</v>
      </c>
      <c r="P238" s="6">
        <v>19.75</v>
      </c>
      <c r="Q238" s="5">
        <v>59827.6875</v>
      </c>
      <c r="R238" s="7">
        <v>17.60999965667725</v>
      </c>
      <c r="S238" s="5">
        <v>25041.41951179504</v>
      </c>
      <c r="AL238" s="5" t="str">
        <f t="shared" si="38"/>
        <v/>
      </c>
      <c r="AN238" s="5" t="str">
        <f t="shared" si="39"/>
        <v/>
      </c>
      <c r="AP238" s="5" t="str">
        <f t="shared" si="40"/>
        <v/>
      </c>
      <c r="AS238" s="5">
        <f t="shared" si="42"/>
        <v>95228.196595430374</v>
      </c>
      <c r="AT238" s="11">
        <f t="shared" si="43"/>
        <v>1.1312413515278139</v>
      </c>
      <c r="AU238" s="5">
        <f t="shared" si="44"/>
        <v>1131.241351527814</v>
      </c>
    </row>
    <row r="239" spans="1:47" x14ac:dyDescent="0.3">
      <c r="A239" s="1" t="s">
        <v>273</v>
      </c>
      <c r="B239" s="1" t="s">
        <v>206</v>
      </c>
      <c r="C239" s="1" t="s">
        <v>207</v>
      </c>
      <c r="D239" s="1" t="s">
        <v>61</v>
      </c>
      <c r="E239" s="1" t="s">
        <v>97</v>
      </c>
      <c r="F239" s="1" t="s">
        <v>266</v>
      </c>
      <c r="G239" s="1" t="s">
        <v>64</v>
      </c>
      <c r="H239" s="1" t="s">
        <v>226</v>
      </c>
      <c r="I239" s="2">
        <v>240</v>
      </c>
      <c r="J239" s="2">
        <f t="shared" si="41"/>
        <v>38.759999930858612</v>
      </c>
      <c r="K239" s="2">
        <f t="shared" si="36"/>
        <v>38.759999930858612</v>
      </c>
      <c r="L239" s="2">
        <f t="shared" si="37"/>
        <v>0</v>
      </c>
      <c r="P239" s="6">
        <v>18.809999465942379</v>
      </c>
      <c r="Q239" s="5">
        <v>56980.190882205963</v>
      </c>
      <c r="R239" s="7">
        <v>4.8000001311302194</v>
      </c>
      <c r="S239" s="5">
        <v>6825.6001864671707</v>
      </c>
      <c r="T239" s="8">
        <v>15.150000333786011</v>
      </c>
      <c r="U239" s="5">
        <v>6465.2626424431801</v>
      </c>
      <c r="AL239" s="5" t="str">
        <f t="shared" si="38"/>
        <v/>
      </c>
      <c r="AN239" s="5" t="str">
        <f t="shared" si="39"/>
        <v/>
      </c>
      <c r="AP239" s="5" t="str">
        <f t="shared" si="40"/>
        <v/>
      </c>
      <c r="AS239" s="5">
        <f t="shared" si="42"/>
        <v>70271.053711116314</v>
      </c>
      <c r="AT239" s="11">
        <f t="shared" si="43"/>
        <v>0.8347687409346719</v>
      </c>
      <c r="AU239" s="5">
        <f t="shared" si="44"/>
        <v>834.76874093467188</v>
      </c>
    </row>
    <row r="240" spans="1:47" x14ac:dyDescent="0.3">
      <c r="A240" s="1" t="s">
        <v>273</v>
      </c>
      <c r="B240" s="1" t="s">
        <v>206</v>
      </c>
      <c r="C240" s="1" t="s">
        <v>207</v>
      </c>
      <c r="D240" s="1" t="s">
        <v>61</v>
      </c>
      <c r="E240" s="1" t="s">
        <v>105</v>
      </c>
      <c r="F240" s="1" t="s">
        <v>266</v>
      </c>
      <c r="G240" s="1" t="s">
        <v>64</v>
      </c>
      <c r="H240" s="1" t="s">
        <v>226</v>
      </c>
      <c r="I240" s="2">
        <v>240</v>
      </c>
      <c r="J240" s="2">
        <f t="shared" si="41"/>
        <v>27.719999790191647</v>
      </c>
      <c r="K240" s="2">
        <f t="shared" si="36"/>
        <v>27.45999979972839</v>
      </c>
      <c r="L240" s="2">
        <f t="shared" si="37"/>
        <v>0.25999999046325678</v>
      </c>
      <c r="P240" s="6">
        <v>1.029999971389771</v>
      </c>
      <c r="Q240" s="5">
        <v>3120.1274133324619</v>
      </c>
      <c r="R240" s="7">
        <v>6.0300002098083496</v>
      </c>
      <c r="S240" s="5">
        <v>8574.6602983474731</v>
      </c>
      <c r="T240" s="8">
        <v>20.39999961853027</v>
      </c>
      <c r="U240" s="5">
        <v>8705.6998372077942</v>
      </c>
      <c r="AL240" s="5" t="str">
        <f t="shared" si="38"/>
        <v/>
      </c>
      <c r="AN240" s="5" t="str">
        <f t="shared" si="39"/>
        <v/>
      </c>
      <c r="AP240" s="5" t="str">
        <f t="shared" si="40"/>
        <v/>
      </c>
      <c r="AR240" s="2">
        <v>0.25999999046325678</v>
      </c>
      <c r="AS240" s="5">
        <f t="shared" si="42"/>
        <v>20400.48754888773</v>
      </c>
      <c r="AT240" s="11">
        <f t="shared" si="43"/>
        <v>0.24234287670777452</v>
      </c>
      <c r="AU240" s="5">
        <f t="shared" si="44"/>
        <v>242.34287670777451</v>
      </c>
    </row>
    <row r="241" spans="1:47" x14ac:dyDescent="0.3">
      <c r="A241" s="1" t="s">
        <v>273</v>
      </c>
      <c r="B241" s="1" t="s">
        <v>206</v>
      </c>
      <c r="C241" s="1" t="s">
        <v>207</v>
      </c>
      <c r="D241" s="1" t="s">
        <v>61</v>
      </c>
      <c r="E241" s="1" t="s">
        <v>104</v>
      </c>
      <c r="F241" s="1" t="s">
        <v>266</v>
      </c>
      <c r="G241" s="1" t="s">
        <v>64</v>
      </c>
      <c r="H241" s="1" t="s">
        <v>226</v>
      </c>
      <c r="I241" s="2">
        <v>240</v>
      </c>
      <c r="J241" s="2">
        <f t="shared" si="41"/>
        <v>38.739999599754817</v>
      </c>
      <c r="K241" s="2">
        <f t="shared" si="36"/>
        <v>36.039999552071102</v>
      </c>
      <c r="L241" s="2">
        <f t="shared" si="37"/>
        <v>2.7000000476837158</v>
      </c>
      <c r="P241" s="6">
        <v>15.35999965667725</v>
      </c>
      <c r="Q241" s="5">
        <v>46529.278959989548</v>
      </c>
      <c r="R241" s="7">
        <v>11.439999885857111</v>
      </c>
      <c r="S241" s="5">
        <v>16284.269837759441</v>
      </c>
      <c r="T241" s="8">
        <v>1.950000047683716</v>
      </c>
      <c r="U241" s="5">
        <v>832.16252034902573</v>
      </c>
      <c r="Z241" s="9">
        <v>7.2899999618530273</v>
      </c>
      <c r="AA241" s="5">
        <v>1201.7879954338071</v>
      </c>
      <c r="AL241" s="5" t="str">
        <f t="shared" si="38"/>
        <v/>
      </c>
      <c r="AN241" s="5" t="str">
        <f t="shared" si="39"/>
        <v/>
      </c>
      <c r="AP241" s="5" t="str">
        <f t="shared" si="40"/>
        <v/>
      </c>
      <c r="AR241" s="2">
        <v>2.7000000476837158</v>
      </c>
      <c r="AS241" s="5">
        <f t="shared" si="42"/>
        <v>64847.499313531822</v>
      </c>
      <c r="AT241" s="11">
        <f t="shared" si="43"/>
        <v>0.77034088000527035</v>
      </c>
      <c r="AU241" s="5">
        <f t="shared" si="44"/>
        <v>770.34088000527026</v>
      </c>
    </row>
    <row r="242" spans="1:47" x14ac:dyDescent="0.3">
      <c r="A242" s="1" t="s">
        <v>273</v>
      </c>
      <c r="B242" s="1" t="s">
        <v>206</v>
      </c>
      <c r="C242" s="1" t="s">
        <v>207</v>
      </c>
      <c r="D242" s="1" t="s">
        <v>61</v>
      </c>
      <c r="E242" s="1" t="s">
        <v>106</v>
      </c>
      <c r="F242" s="1" t="s">
        <v>266</v>
      </c>
      <c r="G242" s="1" t="s">
        <v>64</v>
      </c>
      <c r="H242" s="1" t="s">
        <v>226</v>
      </c>
      <c r="I242" s="2">
        <v>240</v>
      </c>
      <c r="J242" s="2">
        <f t="shared" si="41"/>
        <v>36.580000638961792</v>
      </c>
      <c r="K242" s="2">
        <f t="shared" si="36"/>
        <v>36.580000638961792</v>
      </c>
      <c r="L242" s="2">
        <f t="shared" si="37"/>
        <v>0</v>
      </c>
      <c r="R242" s="7">
        <v>5.2000000476837158</v>
      </c>
      <c r="S242" s="5">
        <v>7678.8000791072845</v>
      </c>
      <c r="T242" s="8">
        <v>29.320000648498539</v>
      </c>
      <c r="U242" s="5">
        <v>13865.107809305189</v>
      </c>
      <c r="Z242" s="9">
        <v>2.059999942779541</v>
      </c>
      <c r="AA242" s="5">
        <v>340.11899058222781</v>
      </c>
      <c r="AL242" s="5" t="str">
        <f t="shared" si="38"/>
        <v/>
      </c>
      <c r="AN242" s="5" t="str">
        <f t="shared" si="39"/>
        <v/>
      </c>
      <c r="AP242" s="5" t="str">
        <f t="shared" si="40"/>
        <v/>
      </c>
      <c r="AS242" s="5">
        <f t="shared" si="42"/>
        <v>21884.026878994704</v>
      </c>
      <c r="AT242" s="11">
        <f t="shared" si="43"/>
        <v>0.25996623929191293</v>
      </c>
      <c r="AU242" s="5">
        <f t="shared" si="44"/>
        <v>259.96623929191293</v>
      </c>
    </row>
    <row r="243" spans="1:47" x14ac:dyDescent="0.3">
      <c r="A243" s="1" t="s">
        <v>273</v>
      </c>
      <c r="B243" s="1" t="s">
        <v>206</v>
      </c>
      <c r="C243" s="1" t="s">
        <v>207</v>
      </c>
      <c r="D243" s="1" t="s">
        <v>61</v>
      </c>
      <c r="E243" s="1" t="s">
        <v>108</v>
      </c>
      <c r="F243" s="1" t="s">
        <v>266</v>
      </c>
      <c r="G243" s="1" t="s">
        <v>64</v>
      </c>
      <c r="H243" s="1" t="s">
        <v>226</v>
      </c>
      <c r="I243" s="2">
        <v>240</v>
      </c>
      <c r="J243" s="2">
        <f t="shared" si="41"/>
        <v>1.2700000107288361</v>
      </c>
      <c r="K243" s="2">
        <f t="shared" si="36"/>
        <v>1.2700000107288361</v>
      </c>
      <c r="L243" s="2">
        <f t="shared" si="37"/>
        <v>0</v>
      </c>
      <c r="T243" s="8">
        <v>1.2700000107288361</v>
      </c>
      <c r="U243" s="5">
        <v>553.35250432416797</v>
      </c>
      <c r="AL243" s="5" t="str">
        <f t="shared" si="38"/>
        <v/>
      </c>
      <c r="AN243" s="5" t="str">
        <f t="shared" si="39"/>
        <v/>
      </c>
      <c r="AP243" s="5" t="str">
        <f t="shared" si="40"/>
        <v/>
      </c>
      <c r="AS243" s="5">
        <f t="shared" si="42"/>
        <v>553.35250432416797</v>
      </c>
      <c r="AT243" s="11">
        <f t="shared" si="43"/>
        <v>6.5734231797161882E-3</v>
      </c>
      <c r="AU243" s="5">
        <f t="shared" si="44"/>
        <v>6.5734231797161886</v>
      </c>
    </row>
    <row r="244" spans="1:47" x14ac:dyDescent="0.3">
      <c r="A244" s="1" t="s">
        <v>274</v>
      </c>
      <c r="B244" s="1" t="s">
        <v>228</v>
      </c>
      <c r="C244" s="1" t="s">
        <v>229</v>
      </c>
      <c r="D244" s="1" t="s">
        <v>230</v>
      </c>
      <c r="E244" s="1" t="s">
        <v>96</v>
      </c>
      <c r="F244" s="1" t="s">
        <v>266</v>
      </c>
      <c r="G244" s="1" t="s">
        <v>64</v>
      </c>
      <c r="H244" s="1" t="s">
        <v>226</v>
      </c>
      <c r="I244" s="2">
        <v>80</v>
      </c>
      <c r="J244" s="2">
        <f t="shared" si="41"/>
        <v>38.169999226927757</v>
      </c>
      <c r="K244" s="2">
        <f t="shared" si="36"/>
        <v>38.169999226927757</v>
      </c>
      <c r="L244" s="2">
        <f t="shared" si="37"/>
        <v>0</v>
      </c>
      <c r="P244" s="6">
        <v>27.31999908387661</v>
      </c>
      <c r="Q244" s="5">
        <v>82648.034725435078</v>
      </c>
      <c r="R244" s="7">
        <v>7.1100001335144043</v>
      </c>
      <c r="S244" s="5">
        <v>10110.420189857479</v>
      </c>
      <c r="T244" s="8">
        <v>3.7400000095367432</v>
      </c>
      <c r="U244" s="5">
        <v>1596.0450040698049</v>
      </c>
      <c r="AL244" s="5" t="str">
        <f t="shared" si="38"/>
        <v/>
      </c>
      <c r="AN244" s="5" t="str">
        <f t="shared" si="39"/>
        <v/>
      </c>
      <c r="AP244" s="5" t="str">
        <f t="shared" si="40"/>
        <v/>
      </c>
      <c r="AS244" s="5">
        <f t="shared" si="42"/>
        <v>94354.499919362366</v>
      </c>
      <c r="AT244" s="11">
        <f t="shared" si="43"/>
        <v>1.1208624738004587</v>
      </c>
      <c r="AU244" s="5">
        <f t="shared" si="44"/>
        <v>1120.8624738004587</v>
      </c>
    </row>
    <row r="245" spans="1:47" x14ac:dyDescent="0.3">
      <c r="A245" s="1" t="s">
        <v>274</v>
      </c>
      <c r="B245" s="1" t="s">
        <v>228</v>
      </c>
      <c r="C245" s="1" t="s">
        <v>229</v>
      </c>
      <c r="D245" s="1" t="s">
        <v>230</v>
      </c>
      <c r="E245" s="1" t="s">
        <v>85</v>
      </c>
      <c r="F245" s="1" t="s">
        <v>266</v>
      </c>
      <c r="G245" s="1" t="s">
        <v>64</v>
      </c>
      <c r="H245" s="1" t="s">
        <v>226</v>
      </c>
      <c r="I245" s="2">
        <v>80</v>
      </c>
      <c r="J245" s="2">
        <f t="shared" si="41"/>
        <v>39.049999801442027</v>
      </c>
      <c r="K245" s="2">
        <f t="shared" si="36"/>
        <v>39.049999801442027</v>
      </c>
      <c r="L245" s="2">
        <f t="shared" si="37"/>
        <v>0</v>
      </c>
      <c r="N245" s="4">
        <v>2.999999932944775E-2</v>
      </c>
      <c r="O245" s="5">
        <v>119.0699973385781</v>
      </c>
      <c r="P245" s="6">
        <v>18.230000436306</v>
      </c>
      <c r="Q245" s="5">
        <v>55581.690060846508</v>
      </c>
      <c r="R245" s="7">
        <v>20.78999936580658</v>
      </c>
      <c r="S245" s="5">
        <v>29876.219110608101</v>
      </c>
      <c r="AL245" s="5" t="str">
        <f t="shared" si="38"/>
        <v/>
      </c>
      <c r="AN245" s="5" t="str">
        <f t="shared" si="39"/>
        <v/>
      </c>
      <c r="AP245" s="5" t="str">
        <f t="shared" si="40"/>
        <v/>
      </c>
      <c r="AS245" s="5">
        <f t="shared" si="42"/>
        <v>85576.979168793187</v>
      </c>
      <c r="AT245" s="11">
        <f t="shared" si="43"/>
        <v>1.0165919447771903</v>
      </c>
      <c r="AU245" s="5">
        <f t="shared" si="44"/>
        <v>1016.5919447771904</v>
      </c>
    </row>
    <row r="246" spans="1:47" x14ac:dyDescent="0.3">
      <c r="A246" s="1" t="s">
        <v>275</v>
      </c>
      <c r="B246" s="1" t="s">
        <v>276</v>
      </c>
      <c r="C246" s="1" t="s">
        <v>60</v>
      </c>
      <c r="D246" s="1" t="s">
        <v>61</v>
      </c>
      <c r="E246" s="1" t="s">
        <v>62</v>
      </c>
      <c r="F246" s="1" t="s">
        <v>277</v>
      </c>
      <c r="G246" s="1" t="s">
        <v>64</v>
      </c>
      <c r="H246" s="1" t="s">
        <v>226</v>
      </c>
      <c r="I246" s="2">
        <v>160</v>
      </c>
      <c r="J246" s="2">
        <f t="shared" si="41"/>
        <v>2.630000114440918</v>
      </c>
      <c r="K246" s="2">
        <f t="shared" si="36"/>
        <v>2.630000114440918</v>
      </c>
      <c r="L246" s="2">
        <f t="shared" si="37"/>
        <v>0</v>
      </c>
      <c r="R246" s="7">
        <v>2.630000114440918</v>
      </c>
      <c r="S246" s="5">
        <v>4363.1701898574829</v>
      </c>
      <c r="AL246" s="5" t="str">
        <f t="shared" si="38"/>
        <v/>
      </c>
      <c r="AN246" s="5" t="str">
        <f t="shared" si="39"/>
        <v/>
      </c>
      <c r="AP246" s="5" t="str">
        <f t="shared" si="40"/>
        <v/>
      </c>
      <c r="AS246" s="5">
        <f t="shared" si="42"/>
        <v>4363.1701898574829</v>
      </c>
      <c r="AT246" s="11">
        <f t="shared" si="43"/>
        <v>5.1831271818467868E-2</v>
      </c>
      <c r="AU246" s="5">
        <f t="shared" si="44"/>
        <v>51.831271818467869</v>
      </c>
    </row>
    <row r="247" spans="1:47" x14ac:dyDescent="0.3">
      <c r="A247" s="1" t="s">
        <v>278</v>
      </c>
      <c r="B247" s="1" t="s">
        <v>206</v>
      </c>
      <c r="C247" s="1" t="s">
        <v>207</v>
      </c>
      <c r="D247" s="1" t="s">
        <v>61</v>
      </c>
      <c r="E247" s="1" t="s">
        <v>96</v>
      </c>
      <c r="F247" s="1" t="s">
        <v>279</v>
      </c>
      <c r="G247" s="1" t="s">
        <v>64</v>
      </c>
      <c r="H247" s="1" t="s">
        <v>226</v>
      </c>
      <c r="I247" s="2">
        <v>120</v>
      </c>
      <c r="J247" s="2">
        <f t="shared" si="41"/>
        <v>3.9999999105930328E-2</v>
      </c>
      <c r="K247" s="2">
        <f t="shared" si="36"/>
        <v>3.9999999105930328E-2</v>
      </c>
      <c r="L247" s="2">
        <f t="shared" si="37"/>
        <v>0</v>
      </c>
      <c r="N247" s="4">
        <v>9.9999997764825821E-3</v>
      </c>
      <c r="O247" s="5">
        <v>46.304998965002603</v>
      </c>
      <c r="P247" s="6">
        <v>9.9999997764825821E-3</v>
      </c>
      <c r="Q247" s="5">
        <v>35.341249210061513</v>
      </c>
      <c r="R247" s="7">
        <v>1.9999999552965161E-2</v>
      </c>
      <c r="S247" s="5">
        <v>33.179999258369207</v>
      </c>
      <c r="AL247" s="5" t="str">
        <f t="shared" si="38"/>
        <v/>
      </c>
      <c r="AN247" s="5" t="str">
        <f t="shared" si="39"/>
        <v/>
      </c>
      <c r="AP247" s="5" t="str">
        <f t="shared" si="40"/>
        <v/>
      </c>
      <c r="AS247" s="5">
        <f t="shared" si="42"/>
        <v>114.82624743343332</v>
      </c>
      <c r="AT247" s="11">
        <f t="shared" si="43"/>
        <v>1.3640518667944353E-3</v>
      </c>
      <c r="AU247" s="5">
        <f t="shared" si="44"/>
        <v>1.3640518667944352</v>
      </c>
    </row>
    <row r="248" spans="1:47" x14ac:dyDescent="0.3">
      <c r="A248" s="1" t="s">
        <v>278</v>
      </c>
      <c r="B248" s="1" t="s">
        <v>206</v>
      </c>
      <c r="C248" s="1" t="s">
        <v>207</v>
      </c>
      <c r="D248" s="1" t="s">
        <v>61</v>
      </c>
      <c r="E248" s="1" t="s">
        <v>85</v>
      </c>
      <c r="F248" s="1" t="s">
        <v>279</v>
      </c>
      <c r="G248" s="1" t="s">
        <v>64</v>
      </c>
      <c r="H248" s="1" t="s">
        <v>226</v>
      </c>
      <c r="I248" s="2">
        <v>120</v>
      </c>
      <c r="J248" s="2">
        <f t="shared" si="41"/>
        <v>37.820000201463699</v>
      </c>
      <c r="K248" s="2">
        <f t="shared" si="36"/>
        <v>37.820000201463699</v>
      </c>
      <c r="L248" s="2">
        <f t="shared" si="37"/>
        <v>0</v>
      </c>
      <c r="N248" s="4">
        <v>1.190000057220459</v>
      </c>
      <c r="O248" s="5">
        <v>5510.2952649593353</v>
      </c>
      <c r="P248" s="6">
        <v>22.819999694824219</v>
      </c>
      <c r="Q248" s="5">
        <v>80648.731421470642</v>
      </c>
      <c r="R248" s="7">
        <v>13.52000045776367</v>
      </c>
      <c r="S248" s="5">
        <v>22429.680759429932</v>
      </c>
      <c r="T248" s="8">
        <v>0.28999999165534968</v>
      </c>
      <c r="U248" s="5">
        <v>144.38374584540719</v>
      </c>
      <c r="AL248" s="5" t="str">
        <f t="shared" si="38"/>
        <v/>
      </c>
      <c r="AN248" s="5" t="str">
        <f t="shared" si="39"/>
        <v/>
      </c>
      <c r="AP248" s="5" t="str">
        <f t="shared" si="40"/>
        <v/>
      </c>
      <c r="AS248" s="5">
        <f t="shared" si="42"/>
        <v>108733.09119170532</v>
      </c>
      <c r="AT248" s="11">
        <f t="shared" si="43"/>
        <v>1.2916696255214415</v>
      </c>
      <c r="AU248" s="5">
        <f t="shared" si="44"/>
        <v>1291.6696255214415</v>
      </c>
    </row>
    <row r="249" spans="1:47" x14ac:dyDescent="0.3">
      <c r="A249" s="1" t="s">
        <v>278</v>
      </c>
      <c r="B249" s="1" t="s">
        <v>206</v>
      </c>
      <c r="C249" s="1" t="s">
        <v>207</v>
      </c>
      <c r="D249" s="1" t="s">
        <v>61</v>
      </c>
      <c r="E249" s="1" t="s">
        <v>91</v>
      </c>
      <c r="F249" s="1" t="s">
        <v>279</v>
      </c>
      <c r="G249" s="1" t="s">
        <v>64</v>
      </c>
      <c r="H249" s="1" t="s">
        <v>226</v>
      </c>
      <c r="I249" s="2">
        <v>120</v>
      </c>
      <c r="J249" s="2">
        <f t="shared" si="41"/>
        <v>12.189999688416719</v>
      </c>
      <c r="K249" s="2">
        <f t="shared" si="36"/>
        <v>11.729999680072069</v>
      </c>
      <c r="L249" s="2">
        <f t="shared" si="37"/>
        <v>0.46000000834465032</v>
      </c>
      <c r="P249" s="6">
        <v>1.340000042691827</v>
      </c>
      <c r="Q249" s="5">
        <v>4735.7276508782516</v>
      </c>
      <c r="R249" s="7">
        <v>8.289999732747674</v>
      </c>
      <c r="S249" s="5">
        <v>13753.109556628389</v>
      </c>
      <c r="T249" s="8">
        <v>2.0999999046325679</v>
      </c>
      <c r="U249" s="5">
        <v>1045.53745251894</v>
      </c>
      <c r="AL249" s="5" t="str">
        <f t="shared" si="38"/>
        <v/>
      </c>
      <c r="AN249" s="5" t="str">
        <f t="shared" si="39"/>
        <v/>
      </c>
      <c r="AP249" s="5" t="str">
        <f t="shared" si="40"/>
        <v/>
      </c>
      <c r="AR249" s="2">
        <v>0.46000000834465032</v>
      </c>
      <c r="AS249" s="5">
        <f t="shared" si="42"/>
        <v>19534.37466002558</v>
      </c>
      <c r="AT249" s="11">
        <f t="shared" si="43"/>
        <v>0.23205408882770356</v>
      </c>
      <c r="AU249" s="5">
        <f t="shared" si="44"/>
        <v>232.05408882770357</v>
      </c>
    </row>
    <row r="250" spans="1:47" x14ac:dyDescent="0.3">
      <c r="A250" s="1" t="s">
        <v>280</v>
      </c>
      <c r="B250" s="1" t="s">
        <v>281</v>
      </c>
      <c r="C250" s="1" t="s">
        <v>282</v>
      </c>
      <c r="D250" s="1" t="s">
        <v>203</v>
      </c>
      <c r="E250" s="1" t="s">
        <v>66</v>
      </c>
      <c r="F250" s="1" t="s">
        <v>279</v>
      </c>
      <c r="G250" s="1" t="s">
        <v>64</v>
      </c>
      <c r="H250" s="1" t="s">
        <v>226</v>
      </c>
      <c r="I250" s="2">
        <v>80</v>
      </c>
      <c r="J250" s="2">
        <f t="shared" si="41"/>
        <v>5.9999998658895493E-2</v>
      </c>
      <c r="K250" s="2">
        <f t="shared" si="36"/>
        <v>5.9999998658895493E-2</v>
      </c>
      <c r="L250" s="2">
        <f t="shared" si="37"/>
        <v>0</v>
      </c>
      <c r="P250" s="6">
        <v>5.9999998658895493E-2</v>
      </c>
      <c r="Q250" s="5">
        <v>212.047495260369</v>
      </c>
      <c r="AL250" s="5" t="str">
        <f t="shared" si="38"/>
        <v/>
      </c>
      <c r="AN250" s="5" t="str">
        <f t="shared" si="39"/>
        <v/>
      </c>
      <c r="AP250" s="5" t="str">
        <f t="shared" si="40"/>
        <v/>
      </c>
      <c r="AS250" s="5">
        <f t="shared" si="42"/>
        <v>212.047495260369</v>
      </c>
      <c r="AT250" s="11">
        <f t="shared" si="43"/>
        <v>2.5189692097764486E-3</v>
      </c>
      <c r="AU250" s="5">
        <f t="shared" si="44"/>
        <v>2.5189692097764489</v>
      </c>
    </row>
    <row r="251" spans="1:47" x14ac:dyDescent="0.3">
      <c r="A251" s="1" t="s">
        <v>280</v>
      </c>
      <c r="B251" s="1" t="s">
        <v>281</v>
      </c>
      <c r="C251" s="1" t="s">
        <v>282</v>
      </c>
      <c r="D251" s="1" t="s">
        <v>203</v>
      </c>
      <c r="E251" s="1" t="s">
        <v>67</v>
      </c>
      <c r="F251" s="1" t="s">
        <v>279</v>
      </c>
      <c r="G251" s="1" t="s">
        <v>64</v>
      </c>
      <c r="H251" s="1" t="s">
        <v>226</v>
      </c>
      <c r="I251" s="2">
        <v>80</v>
      </c>
      <c r="J251" s="2">
        <f t="shared" si="41"/>
        <v>9.5400000959634781</v>
      </c>
      <c r="K251" s="2">
        <f t="shared" si="36"/>
        <v>7.5600000768899918</v>
      </c>
      <c r="L251" s="2">
        <f t="shared" si="37"/>
        <v>1.9800000190734866</v>
      </c>
      <c r="AE251" s="2">
        <v>7.5600000768899918</v>
      </c>
      <c r="AF251" s="5">
        <v>1489.1712651606649</v>
      </c>
      <c r="AL251" s="5" t="str">
        <f t="shared" si="38"/>
        <v/>
      </c>
      <c r="AM251" s="3">
        <v>0.72000002861022949</v>
      </c>
      <c r="AN251" s="5">
        <f t="shared" si="39"/>
        <v>6468.4802570343018</v>
      </c>
      <c r="AP251" s="5" t="str">
        <f t="shared" si="40"/>
        <v/>
      </c>
      <c r="AQ251" s="2">
        <v>1.2599999904632571</v>
      </c>
      <c r="AS251" s="5">
        <f t="shared" si="42"/>
        <v>1489.1712651606649</v>
      </c>
      <c r="AT251" s="11">
        <f t="shared" si="43"/>
        <v>1.7690265854909334E-2</v>
      </c>
      <c r="AU251" s="5">
        <f t="shared" si="44"/>
        <v>17.690265854909335</v>
      </c>
    </row>
    <row r="252" spans="1:47" x14ac:dyDescent="0.3">
      <c r="A252" s="1" t="s">
        <v>280</v>
      </c>
      <c r="B252" s="1" t="s">
        <v>281</v>
      </c>
      <c r="C252" s="1" t="s">
        <v>282</v>
      </c>
      <c r="D252" s="1" t="s">
        <v>203</v>
      </c>
      <c r="E252" s="1" t="s">
        <v>92</v>
      </c>
      <c r="F252" s="1" t="s">
        <v>279</v>
      </c>
      <c r="G252" s="1" t="s">
        <v>64</v>
      </c>
      <c r="H252" s="1" t="s">
        <v>226</v>
      </c>
      <c r="I252" s="2">
        <v>80</v>
      </c>
      <c r="J252" s="2">
        <f t="shared" si="41"/>
        <v>25.539999412372705</v>
      </c>
      <c r="K252" s="2">
        <f t="shared" si="36"/>
        <v>24.269999431446191</v>
      </c>
      <c r="L252" s="2">
        <f t="shared" si="37"/>
        <v>1.2699999809265137</v>
      </c>
      <c r="AE252" s="2">
        <v>24.269999431446191</v>
      </c>
      <c r="AF252" s="5">
        <v>4557.0217709040726</v>
      </c>
      <c r="AL252" s="5" t="str">
        <f t="shared" si="38"/>
        <v/>
      </c>
      <c r="AM252" s="3">
        <v>0.50999999046325684</v>
      </c>
      <c r="AN252" s="5">
        <f t="shared" si="39"/>
        <v>4581.8399143218994</v>
      </c>
      <c r="AP252" s="5" t="str">
        <f t="shared" si="40"/>
        <v/>
      </c>
      <c r="AQ252" s="2">
        <v>0.75999999046325684</v>
      </c>
      <c r="AS252" s="5">
        <f t="shared" si="42"/>
        <v>4557.0217709040726</v>
      </c>
      <c r="AT252" s="11">
        <f t="shared" si="43"/>
        <v>5.4134086870931755E-2</v>
      </c>
      <c r="AU252" s="5">
        <f t="shared" si="44"/>
        <v>54.134086870931753</v>
      </c>
    </row>
    <row r="253" spans="1:47" x14ac:dyDescent="0.3">
      <c r="A253" s="1" t="s">
        <v>280</v>
      </c>
      <c r="B253" s="1" t="s">
        <v>281</v>
      </c>
      <c r="C253" s="1" t="s">
        <v>282</v>
      </c>
      <c r="D253" s="1" t="s">
        <v>203</v>
      </c>
      <c r="E253" s="1" t="s">
        <v>91</v>
      </c>
      <c r="F253" s="1" t="s">
        <v>279</v>
      </c>
      <c r="G253" s="1" t="s">
        <v>64</v>
      </c>
      <c r="H253" s="1" t="s">
        <v>226</v>
      </c>
      <c r="I253" s="2">
        <v>80</v>
      </c>
      <c r="J253" s="2">
        <f t="shared" si="41"/>
        <v>2.9999999329447743E-2</v>
      </c>
      <c r="K253" s="2">
        <f t="shared" si="36"/>
        <v>2.9999999329447743E-2</v>
      </c>
      <c r="L253" s="2">
        <f t="shared" si="37"/>
        <v>0</v>
      </c>
      <c r="P253" s="6">
        <v>9.9999997764825821E-3</v>
      </c>
      <c r="Q253" s="5">
        <v>35.341249210061513</v>
      </c>
      <c r="R253" s="7">
        <v>1.9999999552965161E-2</v>
      </c>
      <c r="S253" s="5">
        <v>33.179999258369207</v>
      </c>
      <c r="AL253" s="5" t="str">
        <f t="shared" si="38"/>
        <v/>
      </c>
      <c r="AN253" s="5" t="str">
        <f t="shared" si="39"/>
        <v/>
      </c>
      <c r="AP253" s="5" t="str">
        <f t="shared" si="40"/>
        <v/>
      </c>
      <c r="AS253" s="5">
        <f t="shared" si="42"/>
        <v>68.521248468430713</v>
      </c>
      <c r="AT253" s="11">
        <f t="shared" si="43"/>
        <v>8.1398233398363349E-4</v>
      </c>
      <c r="AU253" s="5">
        <f t="shared" si="44"/>
        <v>0.8139823339836334</v>
      </c>
    </row>
    <row r="254" spans="1:47" x14ac:dyDescent="0.3">
      <c r="A254" s="1" t="s">
        <v>283</v>
      </c>
      <c r="B254" s="1" t="s">
        <v>284</v>
      </c>
      <c r="C254" s="1" t="s">
        <v>285</v>
      </c>
      <c r="D254" s="1" t="s">
        <v>249</v>
      </c>
      <c r="E254" s="1" t="s">
        <v>85</v>
      </c>
      <c r="F254" s="1" t="s">
        <v>279</v>
      </c>
      <c r="G254" s="1" t="s">
        <v>64</v>
      </c>
      <c r="H254" s="1" t="s">
        <v>226</v>
      </c>
      <c r="I254" s="2">
        <v>80</v>
      </c>
      <c r="J254" s="2">
        <f t="shared" si="41"/>
        <v>7.9999998211860657E-2</v>
      </c>
      <c r="K254" s="2">
        <f t="shared" si="36"/>
        <v>7.9999998211860657E-2</v>
      </c>
      <c r="L254" s="2">
        <f t="shared" si="37"/>
        <v>0</v>
      </c>
      <c r="P254" s="6">
        <v>7.9999998211860657E-2</v>
      </c>
      <c r="Q254" s="5">
        <v>282.72999368049199</v>
      </c>
      <c r="AL254" s="5" t="str">
        <f t="shared" si="38"/>
        <v/>
      </c>
      <c r="AN254" s="5" t="str">
        <f t="shared" si="39"/>
        <v/>
      </c>
      <c r="AP254" s="5" t="str">
        <f t="shared" si="40"/>
        <v/>
      </c>
      <c r="AS254" s="5">
        <f t="shared" si="42"/>
        <v>282.72999368049199</v>
      </c>
      <c r="AT254" s="11">
        <f t="shared" si="43"/>
        <v>3.358625613035265E-3</v>
      </c>
      <c r="AU254" s="5">
        <f t="shared" si="44"/>
        <v>3.3586256130352652</v>
      </c>
    </row>
    <row r="255" spans="1:47" x14ac:dyDescent="0.3">
      <c r="A255" s="1" t="s">
        <v>283</v>
      </c>
      <c r="B255" s="1" t="s">
        <v>284</v>
      </c>
      <c r="C255" s="1" t="s">
        <v>285</v>
      </c>
      <c r="D255" s="1" t="s">
        <v>249</v>
      </c>
      <c r="E255" s="1" t="s">
        <v>66</v>
      </c>
      <c r="F255" s="1" t="s">
        <v>279</v>
      </c>
      <c r="G255" s="1" t="s">
        <v>64</v>
      </c>
      <c r="H255" s="1" t="s">
        <v>226</v>
      </c>
      <c r="I255" s="2">
        <v>80</v>
      </c>
      <c r="J255" s="2">
        <f t="shared" si="41"/>
        <v>38.810000661760562</v>
      </c>
      <c r="K255" s="2">
        <f t="shared" si="36"/>
        <v>38.620000660419457</v>
      </c>
      <c r="L255" s="2">
        <f t="shared" si="37"/>
        <v>0.19000000134110454</v>
      </c>
      <c r="P255" s="6">
        <v>25.790000736713409</v>
      </c>
      <c r="Q255" s="5">
        <v>91145.086353637278</v>
      </c>
      <c r="R255" s="7">
        <v>12.829999923706049</v>
      </c>
      <c r="S255" s="5">
        <v>21284.969873428341</v>
      </c>
      <c r="AL255" s="5" t="str">
        <f t="shared" si="38"/>
        <v/>
      </c>
      <c r="AM255" s="3">
        <v>8.9999997988343239E-2</v>
      </c>
      <c r="AN255" s="5">
        <f t="shared" si="39"/>
        <v>808.55998192727566</v>
      </c>
      <c r="AP255" s="5" t="str">
        <f t="shared" si="40"/>
        <v/>
      </c>
      <c r="AQ255" s="2">
        <v>0.1000000033527613</v>
      </c>
      <c r="AS255" s="5">
        <f t="shared" si="42"/>
        <v>112430.05622706562</v>
      </c>
      <c r="AT255" s="11">
        <f t="shared" si="43"/>
        <v>1.3355868671858999</v>
      </c>
      <c r="AU255" s="5">
        <f t="shared" si="44"/>
        <v>1335.5868671858998</v>
      </c>
    </row>
    <row r="256" spans="1:47" x14ac:dyDescent="0.3">
      <c r="A256" s="1" t="s">
        <v>283</v>
      </c>
      <c r="B256" s="1" t="s">
        <v>284</v>
      </c>
      <c r="C256" s="1" t="s">
        <v>285</v>
      </c>
      <c r="D256" s="1" t="s">
        <v>249</v>
      </c>
      <c r="E256" s="1" t="s">
        <v>62</v>
      </c>
      <c r="F256" s="1" t="s">
        <v>279</v>
      </c>
      <c r="G256" s="1" t="s">
        <v>64</v>
      </c>
      <c r="H256" s="1" t="s">
        <v>226</v>
      </c>
      <c r="I256" s="2">
        <v>80</v>
      </c>
      <c r="J256" s="2">
        <f t="shared" si="41"/>
        <v>3.1400000564754005</v>
      </c>
      <c r="K256" s="2">
        <f t="shared" si="36"/>
        <v>3.1400000564754005</v>
      </c>
      <c r="L256" s="2">
        <f t="shared" si="37"/>
        <v>0</v>
      </c>
      <c r="P256" s="6">
        <v>0.16000000014901161</v>
      </c>
      <c r="Q256" s="5">
        <v>565.46000052662566</v>
      </c>
      <c r="R256" s="7">
        <v>2.9800000563263889</v>
      </c>
      <c r="S256" s="5">
        <v>4943.8200934454799</v>
      </c>
      <c r="AL256" s="5" t="str">
        <f t="shared" si="38"/>
        <v/>
      </c>
      <c r="AN256" s="5" t="str">
        <f t="shared" si="39"/>
        <v/>
      </c>
      <c r="AP256" s="5" t="str">
        <f t="shared" si="40"/>
        <v/>
      </c>
      <c r="AS256" s="5">
        <f t="shared" si="42"/>
        <v>5509.2800939721055</v>
      </c>
      <c r="AT256" s="11">
        <f t="shared" si="43"/>
        <v>6.5446219526006974E-2</v>
      </c>
      <c r="AU256" s="5">
        <f t="shared" si="44"/>
        <v>65.446219526006971</v>
      </c>
    </row>
    <row r="257" spans="1:47" x14ac:dyDescent="0.3">
      <c r="A257" s="1" t="s">
        <v>286</v>
      </c>
      <c r="B257" s="1" t="s">
        <v>206</v>
      </c>
      <c r="C257" s="1" t="s">
        <v>207</v>
      </c>
      <c r="D257" s="1" t="s">
        <v>61</v>
      </c>
      <c r="E257" s="1" t="s">
        <v>96</v>
      </c>
      <c r="F257" s="1" t="s">
        <v>279</v>
      </c>
      <c r="G257" s="1" t="s">
        <v>64</v>
      </c>
      <c r="H257" s="1" t="s">
        <v>226</v>
      </c>
      <c r="I257" s="2">
        <v>120</v>
      </c>
      <c r="J257" s="2">
        <f t="shared" si="41"/>
        <v>10.019999623298645</v>
      </c>
      <c r="K257" s="2">
        <f t="shared" ref="K257:K287" si="45">SUM(N257,P257,R257,T257,V257,X257,Z257,AB257,AE257,AG257,AI257,AV257,AX257,AZ257,BB257,BD257)</f>
        <v>10.019999623298645</v>
      </c>
      <c r="L257" s="2">
        <f t="shared" ref="L257:L287" si="46">SUM(M257,AD257,AK257,AM257,AO257,AQ257,AR257)</f>
        <v>0</v>
      </c>
      <c r="N257" s="4">
        <v>2.0999999046325679</v>
      </c>
      <c r="O257" s="5">
        <v>9724.0495584011078</v>
      </c>
      <c r="P257" s="6">
        <v>4.7399997711181641</v>
      </c>
      <c r="Q257" s="5">
        <v>16751.751691102982</v>
      </c>
      <c r="R257" s="7">
        <v>3.0499999523162842</v>
      </c>
      <c r="S257" s="5">
        <v>5059.9499208927155</v>
      </c>
      <c r="T257" s="8">
        <v>0.12999999523162839</v>
      </c>
      <c r="U257" s="5">
        <v>64.723747625946999</v>
      </c>
      <c r="AL257" s="5" t="str">
        <f t="shared" ref="AL257:AL266" si="47">IF(AK257&gt;0,AK257*$AL$1,"")</f>
        <v/>
      </c>
      <c r="AN257" s="5" t="str">
        <f t="shared" ref="AN257:AN266" si="48">IF(AM257&gt;0,AM257*$AN$1,"")</f>
        <v/>
      </c>
      <c r="AP257" s="5" t="str">
        <f t="shared" ref="AP257:AP266" si="49">IF(AO257&gt;0,AO257*$AP$1,"")</f>
        <v/>
      </c>
      <c r="AS257" s="5">
        <f t="shared" si="42"/>
        <v>31600.474918022752</v>
      </c>
      <c r="AT257" s="11">
        <f t="shared" si="43"/>
        <v>0.37539053802579558</v>
      </c>
      <c r="AU257" s="5">
        <f t="shared" si="44"/>
        <v>375.39053802579559</v>
      </c>
    </row>
    <row r="258" spans="1:47" x14ac:dyDescent="0.3">
      <c r="A258" s="1" t="s">
        <v>287</v>
      </c>
      <c r="B258" s="1" t="s">
        <v>206</v>
      </c>
      <c r="C258" s="1" t="s">
        <v>207</v>
      </c>
      <c r="D258" s="1" t="s">
        <v>61</v>
      </c>
      <c r="E258" s="1" t="s">
        <v>97</v>
      </c>
      <c r="F258" s="1" t="s">
        <v>288</v>
      </c>
      <c r="G258" s="1" t="s">
        <v>64</v>
      </c>
      <c r="H258" s="1" t="s">
        <v>226</v>
      </c>
      <c r="I258" s="2">
        <v>120</v>
      </c>
      <c r="J258" s="2">
        <f t="shared" ref="J258:J266" si="50">SUM(K258:L258)</f>
        <v>0.98000002838671207</v>
      </c>
      <c r="K258" s="2">
        <f t="shared" si="45"/>
        <v>0.98000002838671207</v>
      </c>
      <c r="L258" s="2">
        <f t="shared" si="46"/>
        <v>0</v>
      </c>
      <c r="P258" s="6">
        <v>9.9999997764825821E-3</v>
      </c>
      <c r="Q258" s="5">
        <v>35.341249210061513</v>
      </c>
      <c r="R258" s="7">
        <v>0.97000002861022949</v>
      </c>
      <c r="S258" s="5">
        <v>1609.230047464371</v>
      </c>
      <c r="AL258" s="5" t="str">
        <f t="shared" si="47"/>
        <v/>
      </c>
      <c r="AN258" s="5" t="str">
        <f t="shared" si="48"/>
        <v/>
      </c>
      <c r="AP258" s="5" t="str">
        <f t="shared" si="49"/>
        <v/>
      </c>
      <c r="AS258" s="5">
        <f t="shared" si="42"/>
        <v>1644.5712966744325</v>
      </c>
      <c r="AT258" s="11">
        <f t="shared" si="43"/>
        <v>1.953630461193789E-2</v>
      </c>
      <c r="AU258" s="5">
        <f t="shared" si="44"/>
        <v>19.53630461193789</v>
      </c>
    </row>
    <row r="259" spans="1:47" x14ac:dyDescent="0.3">
      <c r="A259" s="1" t="s">
        <v>289</v>
      </c>
      <c r="B259" s="1" t="s">
        <v>290</v>
      </c>
      <c r="C259" s="1" t="s">
        <v>291</v>
      </c>
      <c r="D259" s="1" t="s">
        <v>292</v>
      </c>
      <c r="E259" s="1" t="s">
        <v>105</v>
      </c>
      <c r="F259" s="1" t="s">
        <v>288</v>
      </c>
      <c r="G259" s="1" t="s">
        <v>64</v>
      </c>
      <c r="H259" s="1" t="s">
        <v>226</v>
      </c>
      <c r="I259" s="2">
        <v>80</v>
      </c>
      <c r="J259" s="2">
        <f t="shared" si="50"/>
        <v>32.740000277757645</v>
      </c>
      <c r="K259" s="2">
        <f t="shared" si="45"/>
        <v>32.740000277757645</v>
      </c>
      <c r="L259" s="2">
        <f t="shared" si="46"/>
        <v>0</v>
      </c>
      <c r="N259" s="4">
        <v>0.41999998688697809</v>
      </c>
      <c r="O259" s="5">
        <v>1944.8099392801521</v>
      </c>
      <c r="P259" s="6">
        <v>19.720000267028809</v>
      </c>
      <c r="Q259" s="5">
        <v>69692.945943713188</v>
      </c>
      <c r="R259" s="7">
        <v>11.5</v>
      </c>
      <c r="S259" s="5">
        <v>19078.5</v>
      </c>
      <c r="T259" s="8">
        <v>1.1000000238418579</v>
      </c>
      <c r="U259" s="5">
        <v>547.66251187026501</v>
      </c>
      <c r="AL259" s="5" t="str">
        <f t="shared" si="47"/>
        <v/>
      </c>
      <c r="AN259" s="5" t="str">
        <f t="shared" si="48"/>
        <v/>
      </c>
      <c r="AP259" s="5" t="str">
        <f t="shared" si="49"/>
        <v/>
      </c>
      <c r="AS259" s="5">
        <f t="shared" si="42"/>
        <v>91263.918394863605</v>
      </c>
      <c r="AT259" s="11">
        <f t="shared" si="43"/>
        <v>1.0841486249009129</v>
      </c>
      <c r="AU259" s="5">
        <f t="shared" si="44"/>
        <v>1084.1486249009129</v>
      </c>
    </row>
    <row r="260" spans="1:47" x14ac:dyDescent="0.3">
      <c r="A260" s="1" t="s">
        <v>289</v>
      </c>
      <c r="B260" s="1" t="s">
        <v>290</v>
      </c>
      <c r="C260" s="1" t="s">
        <v>291</v>
      </c>
      <c r="D260" s="1" t="s">
        <v>292</v>
      </c>
      <c r="E260" s="1" t="s">
        <v>108</v>
      </c>
      <c r="F260" s="1" t="s">
        <v>288</v>
      </c>
      <c r="G260" s="1" t="s">
        <v>64</v>
      </c>
      <c r="H260" s="1" t="s">
        <v>226</v>
      </c>
      <c r="I260" s="2">
        <v>80</v>
      </c>
      <c r="J260" s="2">
        <f t="shared" si="50"/>
        <v>38.869999691843987</v>
      </c>
      <c r="K260" s="2">
        <f t="shared" si="45"/>
        <v>38.579999700188637</v>
      </c>
      <c r="L260" s="2">
        <f t="shared" si="46"/>
        <v>0.28999999165534968</v>
      </c>
      <c r="N260" s="4">
        <v>25.759999349713329</v>
      </c>
      <c r="O260" s="5">
        <v>119281.6769888476</v>
      </c>
      <c r="P260" s="6">
        <v>12.39000034332275</v>
      </c>
      <c r="Q260" s="5">
        <v>43787.809963345528</v>
      </c>
      <c r="R260" s="7">
        <v>0.43000000715255737</v>
      </c>
      <c r="S260" s="5">
        <v>713.37001186609268</v>
      </c>
      <c r="AL260" s="5" t="str">
        <f t="shared" si="47"/>
        <v/>
      </c>
      <c r="AN260" s="5" t="str">
        <f t="shared" si="48"/>
        <v/>
      </c>
      <c r="AP260" s="5" t="str">
        <f t="shared" si="49"/>
        <v/>
      </c>
      <c r="AR260" s="2">
        <v>0.28999999165534968</v>
      </c>
      <c r="AS260" s="5">
        <f t="shared" ref="AS260:AS287" si="51">SUM(O260,Q260,S260,U260,W260,Y260,AA260,AC260,AF260,AH260,AJ260,AW260,AY260,BA260,BC260,BE260)</f>
        <v>163782.85696405923</v>
      </c>
      <c r="AT260" s="11">
        <f t="shared" ref="AT260:AT287" si="52">(AS260/$AS$288)*100</f>
        <v>1.945620594457417</v>
      </c>
      <c r="AU260" s="5">
        <f t="shared" ref="AU260:AU287" si="53">(AT260/100)*$AU$1</f>
        <v>1945.6205944574169</v>
      </c>
    </row>
    <row r="261" spans="1:47" x14ac:dyDescent="0.3">
      <c r="A261" s="1" t="s">
        <v>293</v>
      </c>
      <c r="B261" s="1" t="s">
        <v>294</v>
      </c>
      <c r="C261" s="1" t="s">
        <v>248</v>
      </c>
      <c r="D261" s="1" t="s">
        <v>249</v>
      </c>
      <c r="E261" s="1" t="s">
        <v>105</v>
      </c>
      <c r="F261" s="1" t="s">
        <v>288</v>
      </c>
      <c r="G261" s="1" t="s">
        <v>64</v>
      </c>
      <c r="H261" s="1" t="s">
        <v>226</v>
      </c>
      <c r="I261" s="2">
        <v>80</v>
      </c>
      <c r="J261" s="2">
        <f t="shared" si="50"/>
        <v>0.15000000409781933</v>
      </c>
      <c r="K261" s="2">
        <f t="shared" si="45"/>
        <v>0.15000000409781933</v>
      </c>
      <c r="L261" s="2">
        <f t="shared" si="46"/>
        <v>0</v>
      </c>
      <c r="P261" s="6">
        <v>9.9999997764825821E-3</v>
      </c>
      <c r="Q261" s="5">
        <v>35.341249210061513</v>
      </c>
      <c r="R261" s="7">
        <v>9.0000003576278687E-2</v>
      </c>
      <c r="S261" s="5">
        <v>149.31000593304631</v>
      </c>
      <c r="T261" s="8">
        <v>5.000000074505806E-2</v>
      </c>
      <c r="U261" s="5">
        <v>24.893750370945781</v>
      </c>
      <c r="AL261" s="5" t="str">
        <f t="shared" si="47"/>
        <v/>
      </c>
      <c r="AN261" s="5" t="str">
        <f t="shared" si="48"/>
        <v/>
      </c>
      <c r="AP261" s="5" t="str">
        <f t="shared" si="49"/>
        <v/>
      </c>
      <c r="AS261" s="5">
        <f t="shared" si="51"/>
        <v>209.5450055140536</v>
      </c>
      <c r="AT261" s="11">
        <f t="shared" si="52"/>
        <v>2.4892414612312013E-3</v>
      </c>
      <c r="AU261" s="5">
        <f t="shared" si="53"/>
        <v>2.4892414612312015</v>
      </c>
    </row>
    <row r="262" spans="1:47" x14ac:dyDescent="0.3">
      <c r="A262" s="1" t="s">
        <v>293</v>
      </c>
      <c r="B262" s="1" t="s">
        <v>294</v>
      </c>
      <c r="C262" s="1" t="s">
        <v>248</v>
      </c>
      <c r="D262" s="1" t="s">
        <v>249</v>
      </c>
      <c r="E262" s="1" t="s">
        <v>104</v>
      </c>
      <c r="F262" s="1" t="s">
        <v>288</v>
      </c>
      <c r="G262" s="1" t="s">
        <v>64</v>
      </c>
      <c r="H262" s="1" t="s">
        <v>226</v>
      </c>
      <c r="I262" s="2">
        <v>80</v>
      </c>
      <c r="J262" s="2">
        <f t="shared" si="50"/>
        <v>8.7900000959634781</v>
      </c>
      <c r="K262" s="2">
        <f t="shared" si="45"/>
        <v>8.7900000959634781</v>
      </c>
      <c r="L262" s="2">
        <f t="shared" si="46"/>
        <v>0</v>
      </c>
      <c r="P262" s="6">
        <v>0.14000000059604639</v>
      </c>
      <c r="Q262" s="5">
        <v>494.77750210650271</v>
      </c>
      <c r="R262" s="7">
        <v>5.9600000381469727</v>
      </c>
      <c r="S262" s="5">
        <v>9887.6400632858276</v>
      </c>
      <c r="T262" s="8">
        <v>2.690000057220459</v>
      </c>
      <c r="U262" s="5">
        <v>1339.283778488636</v>
      </c>
      <c r="AL262" s="5" t="str">
        <f t="shared" si="47"/>
        <v/>
      </c>
      <c r="AN262" s="5" t="str">
        <f t="shared" si="48"/>
        <v/>
      </c>
      <c r="AP262" s="5" t="str">
        <f t="shared" si="49"/>
        <v/>
      </c>
      <c r="AS262" s="5">
        <f t="shared" si="51"/>
        <v>11721.701343880966</v>
      </c>
      <c r="AT262" s="11">
        <f t="shared" si="52"/>
        <v>0.13924524189817114</v>
      </c>
      <c r="AU262" s="5">
        <f t="shared" si="53"/>
        <v>139.24524189817114</v>
      </c>
    </row>
    <row r="263" spans="1:47" x14ac:dyDescent="0.3">
      <c r="A263" s="1" t="s">
        <v>293</v>
      </c>
      <c r="B263" s="1" t="s">
        <v>294</v>
      </c>
      <c r="C263" s="1" t="s">
        <v>248</v>
      </c>
      <c r="D263" s="1" t="s">
        <v>249</v>
      </c>
      <c r="E263" s="1" t="s">
        <v>106</v>
      </c>
      <c r="F263" s="1" t="s">
        <v>288</v>
      </c>
      <c r="G263" s="1" t="s">
        <v>64</v>
      </c>
      <c r="H263" s="1" t="s">
        <v>226</v>
      </c>
      <c r="I263" s="2">
        <v>80</v>
      </c>
      <c r="J263" s="2">
        <f t="shared" si="50"/>
        <v>37.890000078827143</v>
      </c>
      <c r="K263" s="2">
        <f t="shared" si="45"/>
        <v>34.179999992251396</v>
      </c>
      <c r="L263" s="2">
        <f t="shared" si="46"/>
        <v>3.710000086575747</v>
      </c>
      <c r="P263" s="6">
        <v>7.8299999237060547</v>
      </c>
      <c r="Q263" s="5">
        <v>27672.198480367661</v>
      </c>
      <c r="R263" s="7">
        <v>15.76999998092651</v>
      </c>
      <c r="S263" s="5">
        <v>26162.42996835709</v>
      </c>
      <c r="T263" s="8">
        <v>8.2800000905990601</v>
      </c>
      <c r="U263" s="5">
        <v>4122.405045107007</v>
      </c>
      <c r="Z263" s="9">
        <v>2.2999999970197682</v>
      </c>
      <c r="AA263" s="5">
        <v>463.43849948868149</v>
      </c>
      <c r="AL263" s="5" t="str">
        <f t="shared" si="47"/>
        <v/>
      </c>
      <c r="AN263" s="5" t="str">
        <f t="shared" si="48"/>
        <v/>
      </c>
      <c r="AP263" s="5" t="str">
        <f t="shared" si="49"/>
        <v/>
      </c>
      <c r="AR263" s="2">
        <v>3.710000086575747</v>
      </c>
      <c r="AS263" s="5">
        <f t="shared" si="51"/>
        <v>58420.471993320432</v>
      </c>
      <c r="AT263" s="11">
        <f t="shared" si="52"/>
        <v>0.69399249442247546</v>
      </c>
      <c r="AU263" s="5">
        <f t="shared" si="53"/>
        <v>693.99249442247549</v>
      </c>
    </row>
    <row r="264" spans="1:47" x14ac:dyDescent="0.3">
      <c r="A264" s="1" t="s">
        <v>293</v>
      </c>
      <c r="B264" s="1" t="s">
        <v>294</v>
      </c>
      <c r="C264" s="1" t="s">
        <v>248</v>
      </c>
      <c r="D264" s="1" t="s">
        <v>249</v>
      </c>
      <c r="E264" s="1" t="s">
        <v>108</v>
      </c>
      <c r="F264" s="1" t="s">
        <v>288</v>
      </c>
      <c r="G264" s="1" t="s">
        <v>64</v>
      </c>
      <c r="H264" s="1" t="s">
        <v>226</v>
      </c>
      <c r="I264" s="2">
        <v>80</v>
      </c>
      <c r="J264" s="2">
        <f t="shared" si="50"/>
        <v>9.9999997764825821E-2</v>
      </c>
      <c r="K264" s="2">
        <f t="shared" si="45"/>
        <v>5.9999998658895493E-2</v>
      </c>
      <c r="L264" s="2">
        <f t="shared" si="46"/>
        <v>3.9999999105930328E-2</v>
      </c>
      <c r="P264" s="6">
        <v>5.9999998658895493E-2</v>
      </c>
      <c r="Q264" s="5">
        <v>212.047495260369</v>
      </c>
      <c r="AL264" s="5" t="str">
        <f t="shared" si="47"/>
        <v/>
      </c>
      <c r="AN264" s="5" t="str">
        <f t="shared" si="48"/>
        <v/>
      </c>
      <c r="AP264" s="5" t="str">
        <f t="shared" si="49"/>
        <v/>
      </c>
      <c r="AR264" s="2">
        <v>3.9999999105930328E-2</v>
      </c>
      <c r="AS264" s="5">
        <f t="shared" si="51"/>
        <v>212.047495260369</v>
      </c>
      <c r="AT264" s="11">
        <f t="shared" si="52"/>
        <v>2.5189692097764486E-3</v>
      </c>
      <c r="AU264" s="5">
        <f t="shared" si="53"/>
        <v>2.5189692097764489</v>
      </c>
    </row>
    <row r="265" spans="1:47" x14ac:dyDescent="0.3">
      <c r="A265" s="1" t="s">
        <v>295</v>
      </c>
      <c r="B265" s="1" t="s">
        <v>296</v>
      </c>
      <c r="C265" s="1" t="s">
        <v>297</v>
      </c>
      <c r="D265" s="1" t="s">
        <v>249</v>
      </c>
      <c r="E265" s="1" t="s">
        <v>95</v>
      </c>
      <c r="F265" s="1" t="s">
        <v>288</v>
      </c>
      <c r="G265" s="1" t="s">
        <v>64</v>
      </c>
      <c r="H265" s="1" t="s">
        <v>226</v>
      </c>
      <c r="I265" s="2">
        <v>160</v>
      </c>
      <c r="J265" s="2">
        <f t="shared" si="50"/>
        <v>25.169999688863754</v>
      </c>
      <c r="K265" s="2">
        <f t="shared" si="45"/>
        <v>23.629999727010727</v>
      </c>
      <c r="L265" s="2">
        <f t="shared" si="46"/>
        <v>1.5399999618530269</v>
      </c>
      <c r="P265" s="6">
        <v>1.370000004768372</v>
      </c>
      <c r="Q265" s="5">
        <v>4841.7512668520212</v>
      </c>
      <c r="R265" s="7">
        <v>7.8000001907348633</v>
      </c>
      <c r="S265" s="5">
        <v>12940.20031642914</v>
      </c>
      <c r="T265" s="8">
        <v>13.72999954223633</v>
      </c>
      <c r="U265" s="5">
        <v>6835.8235220909119</v>
      </c>
      <c r="Z265" s="9">
        <v>0.72999998927116394</v>
      </c>
      <c r="AA265" s="5">
        <v>134.06399819254881</v>
      </c>
      <c r="AL265" s="5" t="str">
        <f t="shared" si="47"/>
        <v/>
      </c>
      <c r="AN265" s="5" t="str">
        <f t="shared" si="48"/>
        <v/>
      </c>
      <c r="AP265" s="5" t="str">
        <f t="shared" si="49"/>
        <v/>
      </c>
      <c r="AR265" s="2">
        <v>1.5399999618530269</v>
      </c>
      <c r="AS265" s="5">
        <f t="shared" si="51"/>
        <v>24751.83910356462</v>
      </c>
      <c r="AT265" s="11">
        <f t="shared" si="52"/>
        <v>0.29403375178123514</v>
      </c>
      <c r="AU265" s="5">
        <f t="shared" si="53"/>
        <v>294.03375178123514</v>
      </c>
    </row>
    <row r="266" spans="1:47" x14ac:dyDescent="0.3">
      <c r="A266" s="1" t="s">
        <v>295</v>
      </c>
      <c r="B266" s="1" t="s">
        <v>296</v>
      </c>
      <c r="C266" s="1" t="s">
        <v>297</v>
      </c>
      <c r="D266" s="1" t="s">
        <v>249</v>
      </c>
      <c r="E266" s="1" t="s">
        <v>106</v>
      </c>
      <c r="F266" s="1" t="s">
        <v>288</v>
      </c>
      <c r="G266" s="1" t="s">
        <v>64</v>
      </c>
      <c r="H266" s="1" t="s">
        <v>226</v>
      </c>
      <c r="I266" s="2">
        <v>160</v>
      </c>
      <c r="J266" s="2">
        <f t="shared" si="50"/>
        <v>7.9999998211860657E-2</v>
      </c>
      <c r="K266" s="2">
        <f t="shared" si="45"/>
        <v>7.9999998211860657E-2</v>
      </c>
      <c r="L266" s="2">
        <f t="shared" si="46"/>
        <v>0</v>
      </c>
      <c r="P266" s="6">
        <v>9.9999997764825821E-3</v>
      </c>
      <c r="Q266" s="5">
        <v>35.341249210061513</v>
      </c>
      <c r="R266" s="7">
        <v>2.999999932944775E-2</v>
      </c>
      <c r="S266" s="5">
        <v>49.769998887553811</v>
      </c>
      <c r="T266" s="8">
        <v>3.9999999105930328E-2</v>
      </c>
      <c r="U266" s="5">
        <v>19.914999554865059</v>
      </c>
      <c r="AL266" s="5" t="str">
        <f t="shared" si="47"/>
        <v/>
      </c>
      <c r="AN266" s="5" t="str">
        <f t="shared" si="48"/>
        <v/>
      </c>
      <c r="AP266" s="5" t="str">
        <f t="shared" si="49"/>
        <v/>
      </c>
      <c r="AS266" s="5">
        <f t="shared" si="51"/>
        <v>105.02624765248038</v>
      </c>
      <c r="AT266" s="11">
        <f t="shared" si="52"/>
        <v>1.2476350344535246E-3</v>
      </c>
      <c r="AU266" s="5">
        <f t="shared" si="53"/>
        <v>1.2476350344535247</v>
      </c>
    </row>
    <row r="267" spans="1:47" x14ac:dyDescent="0.3">
      <c r="A267" s="1" t="s">
        <v>324</v>
      </c>
      <c r="B267" s="1" t="s">
        <v>325</v>
      </c>
      <c r="C267" s="1" t="s">
        <v>218</v>
      </c>
      <c r="D267" s="1" t="s">
        <v>219</v>
      </c>
      <c r="E267" s="1" t="s">
        <v>97</v>
      </c>
      <c r="F267" s="1">
        <v>19</v>
      </c>
      <c r="G267" s="1">
        <v>104</v>
      </c>
      <c r="H267" s="1">
        <v>34</v>
      </c>
      <c r="I267" s="2">
        <v>80</v>
      </c>
      <c r="K267" s="2">
        <f t="shared" si="45"/>
        <v>6.0960000000000001</v>
      </c>
      <c r="L267" s="2">
        <f t="shared" si="46"/>
        <v>0</v>
      </c>
      <c r="R267" s="7">
        <v>6.0960000000000001</v>
      </c>
      <c r="S267" s="5">
        <v>10113.428</v>
      </c>
      <c r="AS267" s="5">
        <f t="shared" si="51"/>
        <v>10113.428</v>
      </c>
      <c r="AT267" s="11">
        <f t="shared" si="52"/>
        <v>0.12014013042696045</v>
      </c>
      <c r="AU267" s="5">
        <f t="shared" si="53"/>
        <v>120.14013042696044</v>
      </c>
    </row>
    <row r="268" spans="1:47" x14ac:dyDescent="0.3">
      <c r="A268" s="1" t="s">
        <v>326</v>
      </c>
      <c r="B268" s="41" t="s">
        <v>313</v>
      </c>
      <c r="AS268" s="5">
        <f t="shared" si="51"/>
        <v>0</v>
      </c>
      <c r="AT268" s="11">
        <f t="shared" si="52"/>
        <v>0</v>
      </c>
      <c r="AU268" s="5">
        <f t="shared" si="53"/>
        <v>0</v>
      </c>
    </row>
    <row r="269" spans="1:47" x14ac:dyDescent="0.3">
      <c r="B269" s="1" t="s">
        <v>298</v>
      </c>
      <c r="C269" s="1" t="s">
        <v>317</v>
      </c>
      <c r="D269" s="1" t="s">
        <v>318</v>
      </c>
      <c r="J269" s="2">
        <v>10.99</v>
      </c>
      <c r="K269" s="2">
        <f t="shared" si="45"/>
        <v>7.0899999439716339</v>
      </c>
      <c r="L269" s="2">
        <f t="shared" si="46"/>
        <v>0</v>
      </c>
      <c r="AG269" s="9">
        <v>7.0899999439716339</v>
      </c>
      <c r="AH269" s="5">
        <v>17411.05110411868</v>
      </c>
      <c r="AL269" s="5" t="str">
        <f>IF(AK269&gt;0,AK269*$AL$1,"")</f>
        <v/>
      </c>
      <c r="AN269" s="5" t="str">
        <f>IF(AM269&gt;0,AM269*$AN$1,"")</f>
        <v/>
      </c>
      <c r="AP269" s="5" t="str">
        <f>IF(AO269&gt;0,AO269*$AP$1,"")</f>
        <v/>
      </c>
      <c r="AS269" s="5">
        <f t="shared" si="51"/>
        <v>17411.05110411868</v>
      </c>
      <c r="AT269" s="11">
        <f t="shared" si="52"/>
        <v>0.20683055740539133</v>
      </c>
      <c r="AU269" s="5">
        <f t="shared" si="53"/>
        <v>206.83055740539132</v>
      </c>
    </row>
    <row r="270" spans="1:47" x14ac:dyDescent="0.3">
      <c r="A270" s="1" t="s">
        <v>327</v>
      </c>
      <c r="B270" s="41" t="s">
        <v>314</v>
      </c>
      <c r="AS270" s="5">
        <f t="shared" si="51"/>
        <v>0</v>
      </c>
      <c r="AT270" s="11">
        <f t="shared" si="52"/>
        <v>0</v>
      </c>
      <c r="AU270" s="5">
        <f t="shared" si="53"/>
        <v>0</v>
      </c>
    </row>
    <row r="271" spans="1:47" x14ac:dyDescent="0.3">
      <c r="B271" s="1" t="s">
        <v>299</v>
      </c>
      <c r="C271" s="1" t="s">
        <v>319</v>
      </c>
      <c r="D271" s="1" t="s">
        <v>249</v>
      </c>
      <c r="J271" s="2">
        <v>11.46</v>
      </c>
      <c r="K271" s="2">
        <f t="shared" si="45"/>
        <v>5.9299999326467514</v>
      </c>
      <c r="L271" s="2">
        <f t="shared" si="46"/>
        <v>0</v>
      </c>
      <c r="AG271" s="9">
        <v>5.9299999326467514</v>
      </c>
      <c r="AH271" s="5">
        <v>20597.624764086311</v>
      </c>
      <c r="AL271" s="5" t="str">
        <f>IF(AK271&gt;0,AK271*$AL$1,"")</f>
        <v/>
      </c>
      <c r="AN271" s="5" t="str">
        <f>IF(AM271&gt;0,AM271*$AN$1,"")</f>
        <v/>
      </c>
      <c r="AP271" s="5" t="str">
        <f>IF(AO271&gt;0,AO271*$AP$1,"")</f>
        <v/>
      </c>
      <c r="AS271" s="5">
        <f t="shared" si="51"/>
        <v>20597.624764086311</v>
      </c>
      <c r="AT271" s="11">
        <f t="shared" si="52"/>
        <v>0.24468472269174407</v>
      </c>
      <c r="AU271" s="5">
        <f t="shared" si="53"/>
        <v>244.68472269174407</v>
      </c>
    </row>
    <row r="272" spans="1:47" x14ac:dyDescent="0.3">
      <c r="B272" s="1" t="s">
        <v>300</v>
      </c>
      <c r="C272" s="1" t="s">
        <v>319</v>
      </c>
      <c r="D272" s="1" t="s">
        <v>249</v>
      </c>
      <c r="J272" s="2">
        <v>14.88</v>
      </c>
      <c r="K272" s="2">
        <f t="shared" si="45"/>
        <v>20.8299999460578</v>
      </c>
      <c r="L272" s="2">
        <f t="shared" si="46"/>
        <v>0</v>
      </c>
      <c r="AG272" s="9">
        <v>20.8299999460578</v>
      </c>
      <c r="AH272" s="5">
        <v>55742.019570118813</v>
      </c>
      <c r="AL272" s="5" t="str">
        <f>IF(AK272&gt;0,AK272*$AL$1,"")</f>
        <v/>
      </c>
      <c r="AN272" s="5" t="str">
        <f>IF(AM272&gt;0,AM272*$AN$1,"")</f>
        <v/>
      </c>
      <c r="AP272" s="5" t="str">
        <f>IF(AO272&gt;0,AO272*$AP$1,"")</f>
        <v/>
      </c>
      <c r="AS272" s="5">
        <f t="shared" si="51"/>
        <v>55742.019570118813</v>
      </c>
      <c r="AT272" s="11">
        <f t="shared" si="52"/>
        <v>0.66217443792710606</v>
      </c>
      <c r="AU272" s="5">
        <f t="shared" si="53"/>
        <v>662.17443792710606</v>
      </c>
    </row>
    <row r="273" spans="1:57" x14ac:dyDescent="0.3">
      <c r="B273" s="1" t="s">
        <v>301</v>
      </c>
      <c r="C273" s="1" t="s">
        <v>319</v>
      </c>
      <c r="D273" s="1" t="s">
        <v>249</v>
      </c>
      <c r="J273" s="2">
        <v>10.06</v>
      </c>
      <c r="K273" s="2">
        <f t="shared" si="45"/>
        <v>8.3300000075250864</v>
      </c>
      <c r="L273" s="2">
        <f t="shared" si="46"/>
        <v>0</v>
      </c>
      <c r="AG273" s="9">
        <v>8.3300000075250864</v>
      </c>
      <c r="AH273" s="5">
        <v>22261.186114973669</v>
      </c>
      <c r="AL273" s="5" t="str">
        <f>IF(AK273&gt;0,AK273*$AL$1,"")</f>
        <v/>
      </c>
      <c r="AN273" s="5" t="str">
        <f>IF(AM273&gt;0,AM273*$AN$1,"")</f>
        <v/>
      </c>
      <c r="AP273" s="5" t="str">
        <f>IF(AO273&gt;0,AO273*$AP$1,"")</f>
        <v/>
      </c>
      <c r="AS273" s="5">
        <f t="shared" si="51"/>
        <v>22261.186114973669</v>
      </c>
      <c r="AT273" s="11">
        <f t="shared" si="52"/>
        <v>0.26444661526356616</v>
      </c>
      <c r="AU273" s="5">
        <f t="shared" si="53"/>
        <v>264.44661526356617</v>
      </c>
    </row>
    <row r="274" spans="1:57" x14ac:dyDescent="0.3">
      <c r="B274" s="1" t="s">
        <v>302</v>
      </c>
      <c r="C274" s="1" t="s">
        <v>319</v>
      </c>
      <c r="D274" s="1" t="s">
        <v>249</v>
      </c>
      <c r="J274" s="2">
        <v>19.75</v>
      </c>
      <c r="K274" s="2">
        <f t="shared" si="45"/>
        <v>15.76</v>
      </c>
      <c r="L274" s="2">
        <f t="shared" si="46"/>
        <v>0</v>
      </c>
      <c r="AG274" s="9">
        <v>15.76</v>
      </c>
      <c r="AH274" s="5">
        <v>46664.521000000001</v>
      </c>
      <c r="AL274" s="5" t="str">
        <f>IF(AK274&gt;0,AK274*$AL$1,"")</f>
        <v/>
      </c>
      <c r="AN274" s="5" t="str">
        <f>IF(AM274&gt;0,AM274*$AN$1,"")</f>
        <v/>
      </c>
      <c r="AP274" s="5" t="str">
        <f>IF(AO274&gt;0,AO274*$AP$1,"")</f>
        <v/>
      </c>
      <c r="AS274" s="5">
        <f t="shared" si="51"/>
        <v>46664.521000000001</v>
      </c>
      <c r="AT274" s="11">
        <f t="shared" si="52"/>
        <v>0.55434039172985017</v>
      </c>
      <c r="AU274" s="5">
        <f t="shared" si="53"/>
        <v>554.34039172985013</v>
      </c>
    </row>
    <row r="275" spans="1:57" x14ac:dyDescent="0.3">
      <c r="A275" s="1" t="s">
        <v>328</v>
      </c>
      <c r="B275" s="41" t="s">
        <v>315</v>
      </c>
      <c r="AS275" s="5">
        <f t="shared" si="51"/>
        <v>0</v>
      </c>
      <c r="AT275" s="11">
        <f t="shared" si="52"/>
        <v>0</v>
      </c>
      <c r="AU275" s="5">
        <f t="shared" si="53"/>
        <v>0</v>
      </c>
    </row>
    <row r="276" spans="1:57" x14ac:dyDescent="0.3">
      <c r="B276" s="1" t="s">
        <v>303</v>
      </c>
      <c r="C276" s="1" t="s">
        <v>320</v>
      </c>
      <c r="D276" s="1" t="s">
        <v>321</v>
      </c>
      <c r="J276" s="2">
        <v>9.370000000000001</v>
      </c>
      <c r="K276" s="2">
        <f t="shared" si="45"/>
        <v>7.6399999484419823</v>
      </c>
      <c r="L276" s="2">
        <f t="shared" si="46"/>
        <v>0</v>
      </c>
      <c r="AG276" s="9">
        <v>7.6399999484419823</v>
      </c>
      <c r="AH276" s="5">
        <v>25485.279696764021</v>
      </c>
      <c r="AL276" s="5" t="str">
        <f t="shared" ref="AL276:AL282" si="54">IF(AK276&gt;0,AK276*$AL$1,"")</f>
        <v/>
      </c>
      <c r="AN276" s="5" t="str">
        <f t="shared" ref="AN276:AN282" si="55">IF(AM276&gt;0,AM276*$AN$1,"")</f>
        <v/>
      </c>
      <c r="AP276" s="5" t="str">
        <f t="shared" ref="AP276:AP282" si="56">IF(AO276&gt;0,AO276*$AP$1,"")</f>
        <v/>
      </c>
      <c r="AS276" s="5">
        <f t="shared" si="51"/>
        <v>25485.279696764021</v>
      </c>
      <c r="AT276" s="11">
        <f t="shared" si="52"/>
        <v>0.30274648978929763</v>
      </c>
      <c r="AU276" s="5">
        <f t="shared" si="53"/>
        <v>302.74648978929764</v>
      </c>
    </row>
    <row r="277" spans="1:57" x14ac:dyDescent="0.3">
      <c r="B277" s="1" t="s">
        <v>305</v>
      </c>
      <c r="C277" s="1" t="s">
        <v>320</v>
      </c>
      <c r="D277" s="1" t="s">
        <v>321</v>
      </c>
      <c r="J277" s="2">
        <v>3.34</v>
      </c>
      <c r="K277" s="2">
        <f t="shared" si="45"/>
        <v>3.0899999998509879</v>
      </c>
      <c r="L277" s="2">
        <f t="shared" si="46"/>
        <v>0</v>
      </c>
      <c r="AG277" s="9">
        <v>3.0899999998509879</v>
      </c>
      <c r="AH277" s="5">
        <v>8066.9992430128641</v>
      </c>
      <c r="AL277" s="5" t="str">
        <f t="shared" si="54"/>
        <v/>
      </c>
      <c r="AN277" s="5" t="str">
        <f t="shared" si="55"/>
        <v/>
      </c>
      <c r="AP277" s="5" t="str">
        <f t="shared" si="56"/>
        <v/>
      </c>
      <c r="AS277" s="5">
        <f t="shared" si="51"/>
        <v>8066.9992430128641</v>
      </c>
      <c r="AT277" s="11">
        <f t="shared" si="52"/>
        <v>9.5830052995854301E-2</v>
      </c>
      <c r="AU277" s="5">
        <f t="shared" si="53"/>
        <v>95.830052995854302</v>
      </c>
    </row>
    <row r="278" spans="1:57" x14ac:dyDescent="0.3">
      <c r="B278" s="1" t="s">
        <v>306</v>
      </c>
      <c r="C278" s="1" t="s">
        <v>320</v>
      </c>
      <c r="D278" s="1" t="s">
        <v>321</v>
      </c>
      <c r="J278" s="2">
        <v>16.489999999999998</v>
      </c>
      <c r="K278" s="2">
        <f t="shared" si="45"/>
        <v>21.349999895319339</v>
      </c>
      <c r="L278" s="2">
        <f t="shared" si="46"/>
        <v>0</v>
      </c>
      <c r="AG278" s="9">
        <v>21.349999895319339</v>
      </c>
      <c r="AH278" s="5">
        <v>57379.086344595351</v>
      </c>
      <c r="AL278" s="5" t="str">
        <f t="shared" si="54"/>
        <v/>
      </c>
      <c r="AN278" s="5" t="str">
        <f t="shared" si="55"/>
        <v/>
      </c>
      <c r="AP278" s="5" t="str">
        <f t="shared" si="56"/>
        <v/>
      </c>
      <c r="AS278" s="5">
        <f t="shared" si="51"/>
        <v>57379.086344595351</v>
      </c>
      <c r="AT278" s="11">
        <f t="shared" si="52"/>
        <v>0.68162159430210123</v>
      </c>
      <c r="AU278" s="5">
        <f t="shared" si="53"/>
        <v>681.62159430210124</v>
      </c>
    </row>
    <row r="279" spans="1:57" x14ac:dyDescent="0.3">
      <c r="B279" s="1" t="s">
        <v>307</v>
      </c>
      <c r="C279" s="1" t="s">
        <v>320</v>
      </c>
      <c r="D279" s="1" t="s">
        <v>321</v>
      </c>
      <c r="J279" s="2">
        <v>6.7900000000000009</v>
      </c>
      <c r="K279" s="2">
        <f t="shared" si="45"/>
        <v>8.1999999061226845</v>
      </c>
      <c r="L279" s="2">
        <f t="shared" si="46"/>
        <v>0</v>
      </c>
      <c r="AG279" s="9">
        <v>8.1999999061226845</v>
      </c>
      <c r="AH279" s="5">
        <v>24272.887225750332</v>
      </c>
      <c r="AL279" s="5" t="str">
        <f t="shared" si="54"/>
        <v/>
      </c>
      <c r="AN279" s="5" t="str">
        <f t="shared" si="55"/>
        <v/>
      </c>
      <c r="AP279" s="5" t="str">
        <f t="shared" si="56"/>
        <v/>
      </c>
      <c r="AS279" s="5">
        <f t="shared" si="51"/>
        <v>24272.887225750332</v>
      </c>
      <c r="AT279" s="11">
        <f t="shared" si="52"/>
        <v>0.28834415364805555</v>
      </c>
      <c r="AU279" s="5">
        <f t="shared" si="53"/>
        <v>288.34415364805551</v>
      </c>
    </row>
    <row r="280" spans="1:57" x14ac:dyDescent="0.3">
      <c r="B280" s="1" t="s">
        <v>308</v>
      </c>
      <c r="C280" s="1" t="s">
        <v>320</v>
      </c>
      <c r="D280" s="1" t="s">
        <v>321</v>
      </c>
      <c r="J280" s="2">
        <v>3.92</v>
      </c>
      <c r="K280" s="2">
        <f t="shared" si="45"/>
        <v>6.1899999957531691</v>
      </c>
      <c r="L280" s="2">
        <f t="shared" si="46"/>
        <v>0</v>
      </c>
      <c r="AG280" s="9">
        <v>6.1899999957531691</v>
      </c>
      <c r="AH280" s="5">
        <v>16429.63497227112</v>
      </c>
      <c r="AL280" s="5" t="str">
        <f t="shared" si="54"/>
        <v/>
      </c>
      <c r="AN280" s="5" t="str">
        <f t="shared" si="55"/>
        <v/>
      </c>
      <c r="AP280" s="5" t="str">
        <f t="shared" si="56"/>
        <v/>
      </c>
      <c r="AS280" s="5">
        <f t="shared" si="51"/>
        <v>16429.63497227112</v>
      </c>
      <c r="AT280" s="11">
        <f t="shared" si="52"/>
        <v>0.19517205130011339</v>
      </c>
      <c r="AU280" s="5">
        <f t="shared" si="53"/>
        <v>195.1720513001134</v>
      </c>
    </row>
    <row r="281" spans="1:57" x14ac:dyDescent="0.3">
      <c r="B281" s="1" t="s">
        <v>304</v>
      </c>
      <c r="C281" s="1" t="s">
        <v>320</v>
      </c>
      <c r="D281" s="1" t="s">
        <v>321</v>
      </c>
      <c r="J281" s="2">
        <v>1.94</v>
      </c>
      <c r="K281" s="2">
        <f t="shared" si="45"/>
        <v>0.96000003442168236</v>
      </c>
      <c r="L281" s="2">
        <f t="shared" si="46"/>
        <v>0</v>
      </c>
      <c r="AG281" s="9">
        <v>0.96000003442168236</v>
      </c>
      <c r="AH281" s="5">
        <v>2478.9848390273278</v>
      </c>
      <c r="AL281" s="5" t="str">
        <f t="shared" si="54"/>
        <v/>
      </c>
      <c r="AN281" s="5" t="str">
        <f t="shared" si="55"/>
        <v/>
      </c>
      <c r="AP281" s="5" t="str">
        <f t="shared" si="56"/>
        <v/>
      </c>
      <c r="AS281" s="5">
        <f t="shared" si="51"/>
        <v>2478.9848390273278</v>
      </c>
      <c r="AT281" s="11">
        <f t="shared" si="52"/>
        <v>2.9448527431767024E-2</v>
      </c>
      <c r="AU281" s="5">
        <f t="shared" si="53"/>
        <v>29.448527431767022</v>
      </c>
    </row>
    <row r="282" spans="1:57" x14ac:dyDescent="0.3">
      <c r="B282" s="1" t="s">
        <v>309</v>
      </c>
      <c r="C282" s="1" t="s">
        <v>320</v>
      </c>
      <c r="D282" s="1" t="s">
        <v>321</v>
      </c>
      <c r="J282" s="2">
        <v>5.4</v>
      </c>
      <c r="K282" s="2">
        <f t="shared" si="45"/>
        <v>2.5899999737739559</v>
      </c>
      <c r="L282" s="2">
        <f t="shared" si="46"/>
        <v>0</v>
      </c>
      <c r="AG282" s="9">
        <v>2.5899999737739559</v>
      </c>
      <c r="AH282" s="5">
        <v>6033.8924364477398</v>
      </c>
      <c r="AL282" s="5" t="str">
        <f t="shared" si="54"/>
        <v/>
      </c>
      <c r="AN282" s="5" t="str">
        <f t="shared" si="55"/>
        <v/>
      </c>
      <c r="AP282" s="5" t="str">
        <f t="shared" si="56"/>
        <v/>
      </c>
      <c r="AS282" s="5">
        <f t="shared" si="51"/>
        <v>6033.8924364477398</v>
      </c>
      <c r="AT282" s="11">
        <f t="shared" si="52"/>
        <v>7.1678230595707174E-2</v>
      </c>
      <c r="AU282" s="5">
        <f t="shared" si="53"/>
        <v>71.678230595707177</v>
      </c>
    </row>
    <row r="283" spans="1:57" x14ac:dyDescent="0.3">
      <c r="A283" s="1" t="s">
        <v>329</v>
      </c>
      <c r="B283" s="41" t="s">
        <v>316</v>
      </c>
      <c r="AS283" s="5">
        <f t="shared" si="51"/>
        <v>0</v>
      </c>
      <c r="AT283" s="11">
        <f t="shared" si="52"/>
        <v>0</v>
      </c>
      <c r="AU283" s="5">
        <f t="shared" si="53"/>
        <v>0</v>
      </c>
    </row>
    <row r="284" spans="1:57" x14ac:dyDescent="0.3">
      <c r="B284" s="1" t="s">
        <v>304</v>
      </c>
      <c r="C284" s="1" t="s">
        <v>322</v>
      </c>
      <c r="D284" s="1" t="s">
        <v>323</v>
      </c>
      <c r="J284" s="2">
        <v>1.97</v>
      </c>
      <c r="K284" s="2">
        <f>SUM(N284,P284,R284,T284,V284,X284,Z284,AB284,AE284,AG284,AI284,AV284,AX284,AZ284,BB284,BD284)</f>
        <v>0.93000001646578312</v>
      </c>
      <c r="L284" s="2">
        <f>SUM(M284,AD284,AK284,AM284,AO284,AQ284,AR284)</f>
        <v>0</v>
      </c>
      <c r="AG284" s="9">
        <v>0.93000001646578312</v>
      </c>
      <c r="AH284" s="5">
        <v>2415.980296201772</v>
      </c>
      <c r="AL284" s="5" t="str">
        <f>IF(AK284&gt;0,AK284*$AL$1,"")</f>
        <v/>
      </c>
      <c r="AN284" s="5" t="str">
        <f>IF(AM284&gt;0,AM284*$AN$1,"")</f>
        <v/>
      </c>
      <c r="AP284" s="5" t="str">
        <f>IF(AO284&gt;0,AO284*$AP$1,"")</f>
        <v/>
      </c>
      <c r="AS284" s="5">
        <f t="shared" si="51"/>
        <v>2415.980296201772</v>
      </c>
      <c r="AT284" s="11">
        <f t="shared" si="52"/>
        <v>2.8700079527401334E-2</v>
      </c>
      <c r="AU284" s="5">
        <f t="shared" si="53"/>
        <v>28.700079527401336</v>
      </c>
    </row>
    <row r="285" spans="1:57" x14ac:dyDescent="0.3">
      <c r="B285" s="1" t="s">
        <v>310</v>
      </c>
      <c r="C285" s="1" t="s">
        <v>322</v>
      </c>
      <c r="D285" s="1" t="s">
        <v>323</v>
      </c>
      <c r="J285" s="2">
        <v>8.98</v>
      </c>
      <c r="K285" s="2">
        <f t="shared" si="45"/>
        <v>10.259999955073001</v>
      </c>
      <c r="L285" s="2">
        <f t="shared" si="46"/>
        <v>0</v>
      </c>
      <c r="AG285" s="9">
        <v>10.259999955073001</v>
      </c>
      <c r="AH285" s="5">
        <v>26497.99631339778</v>
      </c>
      <c r="AL285" s="5" t="str">
        <f>IF(AK285&gt;0,AK285*$AL$1,"")</f>
        <v/>
      </c>
      <c r="AN285" s="5" t="str">
        <f>IF(AM285&gt;0,AM285*$AN$1,"")</f>
        <v/>
      </c>
      <c r="AP285" s="5" t="str">
        <f>IF(AO285&gt;0,AO285*$AP$1,"")</f>
        <v/>
      </c>
      <c r="AS285" s="5">
        <f t="shared" si="51"/>
        <v>26497.99631339778</v>
      </c>
      <c r="AT285" s="11">
        <f t="shared" si="52"/>
        <v>0.31477682276916652</v>
      </c>
      <c r="AU285" s="5">
        <f t="shared" si="53"/>
        <v>314.77682276916653</v>
      </c>
    </row>
    <row r="286" spans="1:57" x14ac:dyDescent="0.3">
      <c r="B286" s="1" t="s">
        <v>309</v>
      </c>
      <c r="C286" s="1" t="s">
        <v>322</v>
      </c>
      <c r="D286" s="1" t="s">
        <v>323</v>
      </c>
      <c r="J286" s="2">
        <v>10.84</v>
      </c>
      <c r="K286" s="2">
        <f t="shared" si="45"/>
        <v>8.5299999881535769</v>
      </c>
      <c r="L286" s="2">
        <f t="shared" si="46"/>
        <v>0</v>
      </c>
      <c r="AG286" s="9">
        <v>8.5299999881535769</v>
      </c>
      <c r="AH286" s="5">
        <v>20476.866349564061</v>
      </c>
      <c r="AL286" s="5" t="str">
        <f>IF(AK286&gt;0,AK286*$AL$1,"")</f>
        <v/>
      </c>
      <c r="AN286" s="5" t="str">
        <f>IF(AM286&gt;0,AM286*$AN$1,"")</f>
        <v/>
      </c>
      <c r="AP286" s="5" t="str">
        <f>IF(AO286&gt;0,AO286*$AP$1,"")</f>
        <v/>
      </c>
      <c r="AS286" s="5">
        <f t="shared" si="51"/>
        <v>20476.866349564061</v>
      </c>
      <c r="AT286" s="11">
        <f t="shared" si="52"/>
        <v>0.24325020101710954</v>
      </c>
      <c r="AU286" s="5">
        <f t="shared" si="53"/>
        <v>243.25020101710953</v>
      </c>
    </row>
    <row r="287" spans="1:57" ht="15" thickBot="1" x14ac:dyDescent="0.35">
      <c r="B287" s="1" t="s">
        <v>311</v>
      </c>
      <c r="C287" s="1" t="s">
        <v>322</v>
      </c>
      <c r="D287" s="1" t="s">
        <v>323</v>
      </c>
      <c r="J287" s="2">
        <v>11.88</v>
      </c>
      <c r="K287" s="2">
        <f t="shared" si="45"/>
        <v>8.1700000707060099</v>
      </c>
      <c r="L287" s="2">
        <f t="shared" si="46"/>
        <v>0</v>
      </c>
      <c r="AG287" s="9">
        <v>8.1700000707060099</v>
      </c>
      <c r="AH287" s="5">
        <v>24526.157736862351</v>
      </c>
      <c r="AL287" s="5" t="str">
        <f>IF(AK287&gt;0,AK287*$AL$1,"")</f>
        <v/>
      </c>
      <c r="AN287" s="5" t="str">
        <f>IF(AM287&gt;0,AM287*$AN$1,"")</f>
        <v/>
      </c>
      <c r="AP287" s="5" t="str">
        <f>IF(AO287&gt;0,AO287*$AP$1,"")</f>
        <v/>
      </c>
      <c r="AS287" s="5">
        <f t="shared" si="51"/>
        <v>24526.157736862351</v>
      </c>
      <c r="AT287" s="11">
        <f t="shared" si="52"/>
        <v>0.29135282214683766</v>
      </c>
      <c r="AU287" s="5">
        <f t="shared" si="53"/>
        <v>291.35282214683764</v>
      </c>
    </row>
    <row r="288" spans="1:57" ht="15" thickTop="1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>
        <f t="shared" ref="K288:BE288" si="57">SUM(K3:K287)</f>
        <v>3619.3460018742685</v>
      </c>
      <c r="L288" s="28">
        <f t="shared" si="57"/>
        <v>469.01000041142106</v>
      </c>
      <c r="M288" s="29">
        <f t="shared" si="57"/>
        <v>0</v>
      </c>
      <c r="N288" s="30">
        <f t="shared" si="57"/>
        <v>220.56999800726771</v>
      </c>
      <c r="O288" s="31">
        <f t="shared" si="57"/>
        <v>948749.75081878458</v>
      </c>
      <c r="P288" s="32">
        <f t="shared" si="57"/>
        <v>1444.2500036025792</v>
      </c>
      <c r="Q288" s="31">
        <f t="shared" si="57"/>
        <v>4791739.0226827515</v>
      </c>
      <c r="R288" s="33">
        <f t="shared" si="57"/>
        <v>1313.4960003375113</v>
      </c>
      <c r="S288" s="31">
        <f t="shared" si="57"/>
        <v>2081434.1778716801</v>
      </c>
      <c r="T288" s="34">
        <f t="shared" si="57"/>
        <v>428.57000113092363</v>
      </c>
      <c r="U288" s="31">
        <f t="shared" si="57"/>
        <v>205584.67932013836</v>
      </c>
      <c r="V288" s="28">
        <f t="shared" si="57"/>
        <v>0</v>
      </c>
      <c r="W288" s="31">
        <f t="shared" si="57"/>
        <v>0</v>
      </c>
      <c r="X288" s="28">
        <f t="shared" si="57"/>
        <v>0</v>
      </c>
      <c r="Y288" s="31">
        <f t="shared" si="57"/>
        <v>0</v>
      </c>
      <c r="Z288" s="35">
        <f t="shared" si="57"/>
        <v>44.779999673366547</v>
      </c>
      <c r="AA288" s="31">
        <f t="shared" si="57"/>
        <v>7732.4945493253672</v>
      </c>
      <c r="AB288" s="36">
        <f t="shared" si="57"/>
        <v>0</v>
      </c>
      <c r="AC288" s="31">
        <f t="shared" si="57"/>
        <v>0</v>
      </c>
      <c r="AD288" s="28">
        <f t="shared" si="57"/>
        <v>0</v>
      </c>
      <c r="AE288" s="28">
        <f t="shared" si="57"/>
        <v>31.829999508336183</v>
      </c>
      <c r="AF288" s="31">
        <f t="shared" si="57"/>
        <v>6046.1930360647375</v>
      </c>
      <c r="AG288" s="35">
        <f t="shared" si="57"/>
        <v>135.84999961428343</v>
      </c>
      <c r="AH288" s="31">
        <f t="shared" si="57"/>
        <v>376740.16800719214</v>
      </c>
      <c r="AI288" s="28">
        <f t="shared" si="57"/>
        <v>0</v>
      </c>
      <c r="AJ288" s="31">
        <f t="shared" si="57"/>
        <v>0</v>
      </c>
      <c r="AK288" s="29">
        <f t="shared" si="57"/>
        <v>0</v>
      </c>
      <c r="AL288" s="31">
        <f t="shared" si="57"/>
        <v>0</v>
      </c>
      <c r="AM288" s="29">
        <f t="shared" si="57"/>
        <v>1.3200000170618296</v>
      </c>
      <c r="AN288" s="31">
        <f t="shared" si="57"/>
        <v>11858.880153283477</v>
      </c>
      <c r="AO288" s="28">
        <f t="shared" si="57"/>
        <v>0</v>
      </c>
      <c r="AP288" s="31">
        <f t="shared" si="57"/>
        <v>0</v>
      </c>
      <c r="AQ288" s="28">
        <f t="shared" si="57"/>
        <v>2.1199999842792749</v>
      </c>
      <c r="AR288" s="28">
        <f t="shared" si="57"/>
        <v>465.57000041007996</v>
      </c>
      <c r="AS288" s="31">
        <f t="shared" si="57"/>
        <v>8418026.4862859361</v>
      </c>
      <c r="AT288" s="28">
        <f t="shared" si="57"/>
        <v>100.00000000000003</v>
      </c>
      <c r="AU288" s="31">
        <f t="shared" si="57"/>
        <v>100000.00000000003</v>
      </c>
      <c r="AV288" s="37">
        <f t="shared" si="57"/>
        <v>0</v>
      </c>
      <c r="AW288" s="31">
        <f t="shared" si="57"/>
        <v>0</v>
      </c>
      <c r="AX288" s="38">
        <f t="shared" si="57"/>
        <v>0</v>
      </c>
      <c r="AY288" s="31">
        <f t="shared" si="57"/>
        <v>0</v>
      </c>
      <c r="AZ288" s="39">
        <f t="shared" si="57"/>
        <v>0</v>
      </c>
      <c r="BA288" s="31">
        <f t="shared" si="57"/>
        <v>0</v>
      </c>
      <c r="BB288" s="40">
        <f t="shared" si="57"/>
        <v>0</v>
      </c>
      <c r="BC288" s="31">
        <f t="shared" si="57"/>
        <v>0</v>
      </c>
      <c r="BD288" s="28">
        <f t="shared" si="57"/>
        <v>0</v>
      </c>
      <c r="BE288" s="31">
        <f t="shared" si="57"/>
        <v>0</v>
      </c>
    </row>
    <row r="291" spans="2:3" x14ac:dyDescent="0.3">
      <c r="B291" s="41" t="s">
        <v>312</v>
      </c>
      <c r="C291" s="42">
        <f>SUM(K288,L288)</f>
        <v>4088.3560022856896</v>
      </c>
    </row>
  </sheetData>
  <autoFilter ref="A2:BE288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B96-3ADA-439D-A497-C327C65EB03E}">
  <dimension ref="A2:E277"/>
  <sheetViews>
    <sheetView topLeftCell="B1" workbookViewId="0">
      <selection activeCell="K25" sqref="K25"/>
    </sheetView>
  </sheetViews>
  <sheetFormatPr defaultRowHeight="14.4" x14ac:dyDescent="0.3"/>
  <cols>
    <col min="1" max="1" width="14.6640625" style="1" customWidth="1"/>
    <col min="2" max="2" width="51.33203125" style="1" bestFit="1" customWidth="1"/>
    <col min="3" max="3" width="30.6640625" style="1" customWidth="1"/>
    <col min="4" max="4" width="25.6640625" style="1" customWidth="1"/>
    <col min="5" max="5" width="17.6640625" style="2" customWidth="1"/>
  </cols>
  <sheetData>
    <row r="2" spans="1:5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11</v>
      </c>
    </row>
    <row r="3" spans="1:5" x14ac:dyDescent="0.3">
      <c r="A3" s="1" t="s">
        <v>58</v>
      </c>
      <c r="B3" s="1" t="s">
        <v>59</v>
      </c>
      <c r="C3" s="1" t="s">
        <v>60</v>
      </c>
      <c r="D3" s="1" t="s">
        <v>61</v>
      </c>
      <c r="E3" s="2">
        <v>28.43999981880188</v>
      </c>
    </row>
    <row r="4" spans="1:5" x14ac:dyDescent="0.3">
      <c r="A4" s="1" t="s">
        <v>68</v>
      </c>
      <c r="B4" s="1" t="s">
        <v>69</v>
      </c>
      <c r="C4" s="1" t="s">
        <v>70</v>
      </c>
      <c r="D4" s="1" t="s">
        <v>71</v>
      </c>
      <c r="E4" s="2">
        <v>9.0000003576278687E-2</v>
      </c>
    </row>
    <row r="5" spans="1:5" x14ac:dyDescent="0.3">
      <c r="A5" s="1" t="s">
        <v>74</v>
      </c>
      <c r="B5" s="1" t="s">
        <v>75</v>
      </c>
      <c r="C5" s="1" t="s">
        <v>76</v>
      </c>
      <c r="D5" s="1" t="s">
        <v>61</v>
      </c>
      <c r="E5" s="2">
        <v>5.5399999413639307</v>
      </c>
    </row>
    <row r="6" spans="1:5" x14ac:dyDescent="0.3">
      <c r="A6" s="1" t="s">
        <v>78</v>
      </c>
      <c r="B6" s="1" t="s">
        <v>79</v>
      </c>
      <c r="C6" s="1" t="s">
        <v>80</v>
      </c>
      <c r="D6" s="1" t="s">
        <v>61</v>
      </c>
      <c r="E6" s="2">
        <v>6.1300000846385956</v>
      </c>
    </row>
    <row r="7" spans="1:5" x14ac:dyDescent="0.3">
      <c r="A7" s="1" t="s">
        <v>81</v>
      </c>
      <c r="B7" s="1" t="s">
        <v>82</v>
      </c>
      <c r="C7" s="1" t="s">
        <v>83</v>
      </c>
      <c r="D7" s="1" t="s">
        <v>84</v>
      </c>
      <c r="E7" s="2">
        <v>9.9999997764825821E-3</v>
      </c>
    </row>
    <row r="8" spans="1:5" x14ac:dyDescent="0.3">
      <c r="A8" s="1" t="s">
        <v>87</v>
      </c>
      <c r="B8" s="1" t="s">
        <v>88</v>
      </c>
      <c r="C8" s="1" t="s">
        <v>89</v>
      </c>
      <c r="D8" s="1" t="s">
        <v>90</v>
      </c>
      <c r="E8" s="2">
        <v>36.180000782012939</v>
      </c>
    </row>
    <row r="9" spans="1:5" x14ac:dyDescent="0.3">
      <c r="A9" s="1" t="s">
        <v>98</v>
      </c>
      <c r="B9" s="1" t="s">
        <v>99</v>
      </c>
      <c r="C9" s="1" t="s">
        <v>100</v>
      </c>
      <c r="D9" s="1" t="s">
        <v>101</v>
      </c>
      <c r="E9" s="2">
        <v>5.9999998658895493E-2</v>
      </c>
    </row>
    <row r="10" spans="1:5" x14ac:dyDescent="0.3">
      <c r="A10" s="1" t="s">
        <v>102</v>
      </c>
      <c r="B10" s="1" t="s">
        <v>103</v>
      </c>
      <c r="C10" s="1" t="s">
        <v>89</v>
      </c>
      <c r="D10" s="1" t="s">
        <v>90</v>
      </c>
      <c r="E10" s="2">
        <v>5.9999998658895493E-2</v>
      </c>
    </row>
    <row r="11" spans="1:5" x14ac:dyDescent="0.3">
      <c r="A11" s="1" t="s">
        <v>107</v>
      </c>
      <c r="B11" s="1" t="s">
        <v>99</v>
      </c>
      <c r="C11" s="1" t="s">
        <v>100</v>
      </c>
      <c r="D11" s="1" t="s">
        <v>101</v>
      </c>
      <c r="E11" s="2">
        <v>3.9999999105930328E-2</v>
      </c>
    </row>
    <row r="12" spans="1:5" x14ac:dyDescent="0.3">
      <c r="A12" s="1" t="s">
        <v>109</v>
      </c>
      <c r="B12" s="1" t="s">
        <v>110</v>
      </c>
      <c r="C12" s="1" t="s">
        <v>111</v>
      </c>
      <c r="D12" s="1" t="s">
        <v>112</v>
      </c>
      <c r="E12" s="2">
        <v>8.0000000074505806E-2</v>
      </c>
    </row>
    <row r="13" spans="1:5" x14ac:dyDescent="0.3">
      <c r="A13" s="1" t="s">
        <v>114</v>
      </c>
      <c r="B13" s="1" t="s">
        <v>59</v>
      </c>
      <c r="C13" s="1" t="s">
        <v>60</v>
      </c>
      <c r="D13" s="1" t="s">
        <v>61</v>
      </c>
      <c r="E13" s="2">
        <v>5.2100000381469718</v>
      </c>
    </row>
    <row r="14" spans="1:5" x14ac:dyDescent="0.3">
      <c r="A14" s="1" t="s">
        <v>115</v>
      </c>
      <c r="B14" s="1" t="s">
        <v>116</v>
      </c>
      <c r="C14" s="1" t="s">
        <v>117</v>
      </c>
      <c r="D14" s="1" t="s">
        <v>118</v>
      </c>
      <c r="E14" s="2">
        <v>2.1300000157207246</v>
      </c>
    </row>
    <row r="15" spans="1:5" x14ac:dyDescent="0.3">
      <c r="A15" s="1" t="s">
        <v>119</v>
      </c>
      <c r="B15" s="1" t="s">
        <v>120</v>
      </c>
      <c r="C15" s="1" t="s">
        <v>121</v>
      </c>
      <c r="D15" s="1" t="s">
        <v>122</v>
      </c>
      <c r="E15" s="2">
        <v>5.9999998658895493E-2</v>
      </c>
    </row>
    <row r="16" spans="1:5" x14ac:dyDescent="0.3">
      <c r="A16" s="1" t="s">
        <v>123</v>
      </c>
      <c r="B16" s="1" t="s">
        <v>124</v>
      </c>
      <c r="C16" s="1" t="s">
        <v>125</v>
      </c>
      <c r="D16" s="1" t="s">
        <v>61</v>
      </c>
      <c r="E16" s="2">
        <v>1.8399999421089888</v>
      </c>
    </row>
    <row r="17" spans="1:5" x14ac:dyDescent="0.3">
      <c r="A17" s="1" t="s">
        <v>126</v>
      </c>
      <c r="B17" s="1" t="s">
        <v>127</v>
      </c>
      <c r="C17" s="1" t="s">
        <v>128</v>
      </c>
      <c r="D17" s="1" t="s">
        <v>118</v>
      </c>
      <c r="E17" s="2">
        <v>5.9999998658895493E-2</v>
      </c>
    </row>
    <row r="18" spans="1:5" x14ac:dyDescent="0.3">
      <c r="A18" s="1" t="s">
        <v>129</v>
      </c>
      <c r="B18" s="1" t="s">
        <v>130</v>
      </c>
      <c r="C18" s="1" t="s">
        <v>131</v>
      </c>
      <c r="D18" s="1" t="s">
        <v>61</v>
      </c>
      <c r="E18" s="2">
        <v>34.940000407397747</v>
      </c>
    </row>
    <row r="19" spans="1:5" x14ac:dyDescent="0.3">
      <c r="A19" s="1" t="s">
        <v>132</v>
      </c>
      <c r="B19" s="1" t="s">
        <v>99</v>
      </c>
      <c r="C19" s="1" t="s">
        <v>100</v>
      </c>
      <c r="D19" s="1" t="s">
        <v>101</v>
      </c>
      <c r="E19" s="2">
        <v>7.9999998211860657E-2</v>
      </c>
    </row>
    <row r="20" spans="1:5" x14ac:dyDescent="0.3">
      <c r="A20" s="1" t="s">
        <v>133</v>
      </c>
      <c r="B20" s="1" t="s">
        <v>134</v>
      </c>
      <c r="C20" s="1" t="s">
        <v>135</v>
      </c>
      <c r="D20" s="1" t="s">
        <v>61</v>
      </c>
      <c r="E20" s="2">
        <v>7.6799999326467514</v>
      </c>
    </row>
    <row r="21" spans="1:5" x14ac:dyDescent="0.3">
      <c r="A21" s="1" t="s">
        <v>136</v>
      </c>
      <c r="B21" s="1" t="s">
        <v>137</v>
      </c>
      <c r="C21" s="1" t="s">
        <v>138</v>
      </c>
      <c r="D21" s="1" t="s">
        <v>118</v>
      </c>
      <c r="E21" s="2">
        <v>3.7699999660253525</v>
      </c>
    </row>
    <row r="22" spans="1:5" x14ac:dyDescent="0.3">
      <c r="A22" s="1" t="s">
        <v>140</v>
      </c>
      <c r="B22" s="1" t="s">
        <v>137</v>
      </c>
      <c r="C22" s="1" t="s">
        <v>138</v>
      </c>
      <c r="D22" s="1" t="s">
        <v>118</v>
      </c>
      <c r="E22" s="2">
        <v>2.569999927654862</v>
      </c>
    </row>
    <row r="23" spans="1:5" x14ac:dyDescent="0.3">
      <c r="A23" s="1" t="s">
        <v>141</v>
      </c>
      <c r="B23" s="1" t="s">
        <v>142</v>
      </c>
      <c r="C23" s="1" t="s">
        <v>60</v>
      </c>
      <c r="D23" s="1" t="s">
        <v>61</v>
      </c>
      <c r="E23" s="2">
        <v>12.429999731481075</v>
      </c>
    </row>
    <row r="24" spans="1:5" x14ac:dyDescent="0.3">
      <c r="A24" s="1" t="s">
        <v>143</v>
      </c>
      <c r="B24" s="1" t="s">
        <v>144</v>
      </c>
      <c r="C24" s="1" t="s">
        <v>145</v>
      </c>
      <c r="D24" s="1" t="s">
        <v>118</v>
      </c>
      <c r="E24" s="2">
        <v>33.249999023973942</v>
      </c>
    </row>
    <row r="25" spans="1:5" x14ac:dyDescent="0.3">
      <c r="A25" s="1" t="s">
        <v>146</v>
      </c>
      <c r="B25" s="1" t="s">
        <v>147</v>
      </c>
      <c r="C25" s="1" t="s">
        <v>148</v>
      </c>
      <c r="D25" s="1" t="s">
        <v>118</v>
      </c>
      <c r="E25" s="2">
        <v>1.489999989047647</v>
      </c>
    </row>
    <row r="26" spans="1:5" x14ac:dyDescent="0.3">
      <c r="A26" s="1" t="s">
        <v>149</v>
      </c>
      <c r="B26" s="1" t="s">
        <v>150</v>
      </c>
      <c r="C26" s="1" t="s">
        <v>151</v>
      </c>
      <c r="D26" s="1" t="s">
        <v>61</v>
      </c>
      <c r="E26" s="2">
        <v>5.9999998658895493E-2</v>
      </c>
    </row>
    <row r="27" spans="1:5" x14ac:dyDescent="0.3">
      <c r="A27" s="1" t="s">
        <v>152</v>
      </c>
      <c r="B27" s="1" t="s">
        <v>134</v>
      </c>
      <c r="C27" s="1" t="s">
        <v>135</v>
      </c>
      <c r="D27" s="1" t="s">
        <v>61</v>
      </c>
      <c r="E27" s="2">
        <v>23.270000485703346</v>
      </c>
    </row>
    <row r="28" spans="1:5" x14ac:dyDescent="0.3">
      <c r="A28" s="1" t="s">
        <v>153</v>
      </c>
      <c r="B28" s="1" t="s">
        <v>134</v>
      </c>
      <c r="C28" s="1" t="s">
        <v>135</v>
      </c>
      <c r="D28" s="1" t="s">
        <v>61</v>
      </c>
      <c r="E28" s="2">
        <v>38.309999624267213</v>
      </c>
    </row>
    <row r="29" spans="1:5" x14ac:dyDescent="0.3">
      <c r="A29" s="1" t="s">
        <v>154</v>
      </c>
      <c r="B29" s="1" t="s">
        <v>155</v>
      </c>
      <c r="C29" s="1" t="s">
        <v>156</v>
      </c>
      <c r="D29" s="1" t="s">
        <v>118</v>
      </c>
      <c r="E29" s="2">
        <v>2.9999999701976781</v>
      </c>
    </row>
    <row r="30" spans="1:5" x14ac:dyDescent="0.3">
      <c r="A30" s="1" t="s">
        <v>157</v>
      </c>
      <c r="B30" s="1" t="s">
        <v>158</v>
      </c>
      <c r="C30" s="1" t="s">
        <v>159</v>
      </c>
      <c r="D30" s="1" t="s">
        <v>160</v>
      </c>
      <c r="E30" s="2">
        <v>1.9999999552965161E-2</v>
      </c>
    </row>
    <row r="31" spans="1:5" x14ac:dyDescent="0.3">
      <c r="A31" s="1" t="s">
        <v>162</v>
      </c>
      <c r="B31" s="1" t="s">
        <v>163</v>
      </c>
      <c r="C31" s="1" t="s">
        <v>164</v>
      </c>
      <c r="D31" s="1" t="s">
        <v>61</v>
      </c>
      <c r="E31" s="2">
        <v>1.9999999552965161E-2</v>
      </c>
    </row>
    <row r="32" spans="1:5" x14ac:dyDescent="0.3">
      <c r="A32" s="1" t="s">
        <v>165</v>
      </c>
      <c r="B32" s="1" t="s">
        <v>144</v>
      </c>
      <c r="C32" s="1" t="s">
        <v>145</v>
      </c>
      <c r="D32" s="1" t="s">
        <v>118</v>
      </c>
      <c r="E32" s="2">
        <v>18.030000567436215</v>
      </c>
    </row>
    <row r="33" spans="1:5" x14ac:dyDescent="0.3">
      <c r="A33" s="1" t="s">
        <v>166</v>
      </c>
      <c r="B33" s="1" t="s">
        <v>167</v>
      </c>
      <c r="C33" s="1" t="s">
        <v>168</v>
      </c>
      <c r="D33" s="1" t="s">
        <v>118</v>
      </c>
      <c r="E33" s="2">
        <v>1.9999999552965161E-2</v>
      </c>
    </row>
    <row r="34" spans="1:5" x14ac:dyDescent="0.3">
      <c r="A34" s="1" t="s">
        <v>170</v>
      </c>
      <c r="B34" s="1" t="s">
        <v>167</v>
      </c>
      <c r="C34" s="1" t="s">
        <v>168</v>
      </c>
      <c r="D34" s="1" t="s">
        <v>118</v>
      </c>
      <c r="E34" s="2">
        <v>5.9999998658895493E-2</v>
      </c>
    </row>
    <row r="35" spans="1:5" x14ac:dyDescent="0.3">
      <c r="A35" s="1" t="s">
        <v>171</v>
      </c>
      <c r="B35" s="1" t="s">
        <v>172</v>
      </c>
      <c r="C35" s="1" t="s">
        <v>168</v>
      </c>
      <c r="D35" s="1" t="s">
        <v>118</v>
      </c>
      <c r="E35" s="2">
        <v>3.979999978095293</v>
      </c>
    </row>
    <row r="36" spans="1:5" x14ac:dyDescent="0.3">
      <c r="A36" s="1" t="s">
        <v>173</v>
      </c>
      <c r="B36" s="1" t="s">
        <v>174</v>
      </c>
      <c r="C36" s="1" t="s">
        <v>175</v>
      </c>
      <c r="D36" s="1" t="s">
        <v>176</v>
      </c>
      <c r="E36" s="2">
        <v>1.9999999552965161E-2</v>
      </c>
    </row>
    <row r="37" spans="1:5" x14ac:dyDescent="0.3">
      <c r="A37" s="1" t="s">
        <v>177</v>
      </c>
      <c r="B37" s="1" t="s">
        <v>178</v>
      </c>
      <c r="C37" s="1" t="s">
        <v>179</v>
      </c>
      <c r="D37" s="1" t="s">
        <v>180</v>
      </c>
      <c r="E37" s="2">
        <v>8.9999997988343239E-2</v>
      </c>
    </row>
    <row r="38" spans="1:5" x14ac:dyDescent="0.3">
      <c r="A38" s="1" t="s">
        <v>181</v>
      </c>
      <c r="B38" s="1" t="s">
        <v>182</v>
      </c>
      <c r="C38" s="1" t="s">
        <v>183</v>
      </c>
      <c r="D38" s="1" t="s">
        <v>61</v>
      </c>
      <c r="E38" s="2">
        <v>2.2200000956654549</v>
      </c>
    </row>
    <row r="39" spans="1:5" x14ac:dyDescent="0.3">
      <c r="A39" s="1" t="s">
        <v>184</v>
      </c>
      <c r="B39" s="1" t="s">
        <v>167</v>
      </c>
      <c r="C39" s="1" t="s">
        <v>168</v>
      </c>
      <c r="D39" s="1" t="s">
        <v>118</v>
      </c>
      <c r="E39" s="2">
        <v>19.060000007972118</v>
      </c>
    </row>
    <row r="40" spans="1:5" x14ac:dyDescent="0.3">
      <c r="A40" s="1" t="s">
        <v>185</v>
      </c>
      <c r="B40" s="1" t="s">
        <v>134</v>
      </c>
      <c r="C40" s="1" t="s">
        <v>135</v>
      </c>
      <c r="D40" s="1" t="s">
        <v>61</v>
      </c>
      <c r="E40" s="2">
        <v>37.990000329911709</v>
      </c>
    </row>
    <row r="41" spans="1:5" x14ac:dyDescent="0.3">
      <c r="A41" s="1" t="s">
        <v>186</v>
      </c>
      <c r="B41" s="1" t="s">
        <v>187</v>
      </c>
      <c r="C41" s="1" t="s">
        <v>188</v>
      </c>
      <c r="D41" s="1" t="s">
        <v>118</v>
      </c>
      <c r="E41" s="2">
        <v>2.5000000521540642</v>
      </c>
    </row>
    <row r="42" spans="1:5" x14ac:dyDescent="0.3">
      <c r="A42" s="1" t="s">
        <v>189</v>
      </c>
      <c r="B42" s="1" t="s">
        <v>190</v>
      </c>
      <c r="C42" s="1" t="s">
        <v>188</v>
      </c>
      <c r="D42" s="1" t="s">
        <v>118</v>
      </c>
      <c r="E42" s="2">
        <v>15.139999963343143</v>
      </c>
    </row>
    <row r="43" spans="1:5" x14ac:dyDescent="0.3">
      <c r="A43" s="1" t="s">
        <v>191</v>
      </c>
      <c r="B43" s="1" t="s">
        <v>182</v>
      </c>
      <c r="C43" s="1" t="s">
        <v>183</v>
      </c>
      <c r="D43" s="1" t="s">
        <v>61</v>
      </c>
      <c r="E43" s="2">
        <v>2.5699999928474426</v>
      </c>
    </row>
    <row r="44" spans="1:5" x14ac:dyDescent="0.3">
      <c r="A44" s="1" t="s">
        <v>193</v>
      </c>
      <c r="B44" s="1" t="s">
        <v>194</v>
      </c>
      <c r="C44" s="1" t="s">
        <v>195</v>
      </c>
      <c r="D44" s="1" t="s">
        <v>118</v>
      </c>
      <c r="E44" s="2">
        <v>2.4499999061226845</v>
      </c>
    </row>
    <row r="45" spans="1:5" x14ac:dyDescent="0.3">
      <c r="A45" s="1" t="s">
        <v>196</v>
      </c>
      <c r="B45" s="1" t="s">
        <v>69</v>
      </c>
      <c r="C45" s="1" t="s">
        <v>70</v>
      </c>
      <c r="D45" s="1" t="s">
        <v>71</v>
      </c>
      <c r="E45" s="2">
        <v>2.9999999329447743E-2</v>
      </c>
    </row>
    <row r="46" spans="1:5" x14ac:dyDescent="0.3">
      <c r="A46" s="1" t="s">
        <v>197</v>
      </c>
      <c r="B46" s="1" t="s">
        <v>198</v>
      </c>
      <c r="C46" s="1" t="s">
        <v>199</v>
      </c>
      <c r="D46" s="1" t="s">
        <v>122</v>
      </c>
      <c r="E46" s="2">
        <v>15.530000329017637</v>
      </c>
    </row>
    <row r="47" spans="1:5" x14ac:dyDescent="0.3">
      <c r="A47" s="1" t="s">
        <v>200</v>
      </c>
      <c r="B47" s="1" t="s">
        <v>201</v>
      </c>
      <c r="C47" s="1" t="s">
        <v>202</v>
      </c>
      <c r="D47" s="1" t="s">
        <v>203</v>
      </c>
      <c r="E47" s="2">
        <v>3.9999999105930328E-2</v>
      </c>
    </row>
    <row r="48" spans="1:5" x14ac:dyDescent="0.3">
      <c r="A48" s="1" t="s">
        <v>205</v>
      </c>
      <c r="B48" s="1" t="s">
        <v>206</v>
      </c>
      <c r="C48" s="1" t="s">
        <v>207</v>
      </c>
      <c r="D48" s="1" t="s">
        <v>61</v>
      </c>
      <c r="E48" s="2">
        <v>1.9999999552965161E-2</v>
      </c>
    </row>
    <row r="49" spans="1:5" x14ac:dyDescent="0.3">
      <c r="A49" s="1" t="s">
        <v>208</v>
      </c>
      <c r="B49" s="1" t="s">
        <v>209</v>
      </c>
      <c r="C49" s="1" t="s">
        <v>210</v>
      </c>
      <c r="D49" s="1" t="s">
        <v>61</v>
      </c>
      <c r="E49" s="2">
        <v>3.8000000212341547</v>
      </c>
    </row>
    <row r="50" spans="1:5" x14ac:dyDescent="0.3">
      <c r="A50" s="1" t="s">
        <v>211</v>
      </c>
      <c r="B50" s="1" t="s">
        <v>130</v>
      </c>
      <c r="C50" s="1" t="s">
        <v>131</v>
      </c>
      <c r="D50" s="1" t="s">
        <v>61</v>
      </c>
      <c r="E50" s="2">
        <v>36.879999458789825</v>
      </c>
    </row>
    <row r="51" spans="1:5" x14ac:dyDescent="0.3">
      <c r="A51" s="1" t="s">
        <v>212</v>
      </c>
      <c r="B51" s="1" t="s">
        <v>209</v>
      </c>
      <c r="C51" s="1" t="s">
        <v>210</v>
      </c>
      <c r="D51" s="1" t="s">
        <v>61</v>
      </c>
      <c r="E51" s="2">
        <v>5.2400000095367432</v>
      </c>
    </row>
    <row r="52" spans="1:5" x14ac:dyDescent="0.3">
      <c r="A52" s="1" t="s">
        <v>214</v>
      </c>
      <c r="B52" s="1" t="s">
        <v>215</v>
      </c>
      <c r="C52" s="1" t="s">
        <v>210</v>
      </c>
      <c r="D52" s="1" t="s">
        <v>61</v>
      </c>
      <c r="E52" s="2">
        <v>3.9999999105930328E-2</v>
      </c>
    </row>
    <row r="53" spans="1:5" x14ac:dyDescent="0.3">
      <c r="A53" s="1" t="s">
        <v>216</v>
      </c>
      <c r="B53" s="1" t="s">
        <v>217</v>
      </c>
      <c r="C53" s="1" t="s">
        <v>218</v>
      </c>
      <c r="D53" s="1" t="s">
        <v>219</v>
      </c>
      <c r="E53" s="2">
        <v>10.849999964237211</v>
      </c>
    </row>
    <row r="54" spans="1:5" x14ac:dyDescent="0.3">
      <c r="A54" s="1" t="s">
        <v>220</v>
      </c>
      <c r="B54" s="1" t="s">
        <v>221</v>
      </c>
      <c r="C54" s="1" t="s">
        <v>222</v>
      </c>
      <c r="D54" s="1" t="s">
        <v>61</v>
      </c>
      <c r="E54" s="2">
        <v>7.029999852180481</v>
      </c>
    </row>
    <row r="55" spans="1:5" x14ac:dyDescent="0.3">
      <c r="A55" s="1" t="s">
        <v>224</v>
      </c>
      <c r="B55" s="1" t="s">
        <v>59</v>
      </c>
      <c r="C55" s="1" t="s">
        <v>60</v>
      </c>
      <c r="D55" s="1" t="s">
        <v>61</v>
      </c>
      <c r="E55" s="2">
        <v>13.689999580383301</v>
      </c>
    </row>
    <row r="56" spans="1:5" x14ac:dyDescent="0.3">
      <c r="A56" s="1" t="s">
        <v>227</v>
      </c>
      <c r="B56" s="1" t="s">
        <v>228</v>
      </c>
      <c r="C56" s="1" t="s">
        <v>229</v>
      </c>
      <c r="D56" s="1" t="s">
        <v>230</v>
      </c>
      <c r="E56" s="2">
        <v>6.1299998760223389</v>
      </c>
    </row>
    <row r="57" spans="1:5" x14ac:dyDescent="0.3">
      <c r="A57" s="1" t="s">
        <v>232</v>
      </c>
      <c r="B57" s="1" t="s">
        <v>233</v>
      </c>
      <c r="C57" s="1" t="s">
        <v>234</v>
      </c>
      <c r="D57" s="1" t="s">
        <v>61</v>
      </c>
      <c r="E57" s="2">
        <v>0.22999999299645421</v>
      </c>
    </row>
    <row r="58" spans="1:5" x14ac:dyDescent="0.3">
      <c r="A58" s="1" t="s">
        <v>235</v>
      </c>
      <c r="B58" s="1" t="s">
        <v>233</v>
      </c>
      <c r="C58" s="1" t="s">
        <v>234</v>
      </c>
      <c r="D58" s="1" t="s">
        <v>61</v>
      </c>
      <c r="E58" s="2">
        <v>7.9999998211860657E-2</v>
      </c>
    </row>
    <row r="59" spans="1:5" x14ac:dyDescent="0.3">
      <c r="A59" s="1" t="s">
        <v>236</v>
      </c>
      <c r="B59" s="1" t="s">
        <v>233</v>
      </c>
      <c r="C59" s="1" t="s">
        <v>234</v>
      </c>
      <c r="D59" s="1" t="s">
        <v>61</v>
      </c>
      <c r="E59" s="2">
        <v>2.999999932944775E-2</v>
      </c>
    </row>
    <row r="60" spans="1:5" x14ac:dyDescent="0.3">
      <c r="A60" s="1" t="s">
        <v>237</v>
      </c>
      <c r="B60" s="1" t="s">
        <v>174</v>
      </c>
      <c r="C60" s="1" t="s">
        <v>175</v>
      </c>
      <c r="D60" s="1" t="s">
        <v>176</v>
      </c>
      <c r="E60" s="2">
        <v>6.0000000521540642E-2</v>
      </c>
    </row>
    <row r="61" spans="1:5" x14ac:dyDescent="0.3">
      <c r="A61" s="1" t="s">
        <v>238</v>
      </c>
      <c r="B61" s="1" t="s">
        <v>239</v>
      </c>
      <c r="C61" s="1" t="s">
        <v>240</v>
      </c>
      <c r="D61" s="1" t="s">
        <v>61</v>
      </c>
      <c r="E61" s="2">
        <v>6.0000000521540642E-2</v>
      </c>
    </row>
    <row r="62" spans="1:5" x14ac:dyDescent="0.3">
      <c r="A62" s="1" t="s">
        <v>241</v>
      </c>
      <c r="B62" s="1" t="s">
        <v>242</v>
      </c>
      <c r="C62" s="1" t="s">
        <v>243</v>
      </c>
      <c r="D62" s="1" t="s">
        <v>244</v>
      </c>
      <c r="E62" s="2">
        <v>0.12000000290572643</v>
      </c>
    </row>
    <row r="63" spans="1:5" x14ac:dyDescent="0.3">
      <c r="A63" s="1" t="s">
        <v>246</v>
      </c>
      <c r="B63" s="1" t="s">
        <v>247</v>
      </c>
      <c r="C63" s="1" t="s">
        <v>248</v>
      </c>
      <c r="D63" s="1" t="s">
        <v>249</v>
      </c>
      <c r="E63" s="2">
        <v>0.12999999709427357</v>
      </c>
    </row>
    <row r="64" spans="1:5" x14ac:dyDescent="0.3">
      <c r="A64" s="1" t="s">
        <v>250</v>
      </c>
      <c r="B64" s="1" t="s">
        <v>251</v>
      </c>
      <c r="C64" s="1" t="s">
        <v>252</v>
      </c>
      <c r="D64" s="1" t="s">
        <v>90</v>
      </c>
      <c r="E64" s="2">
        <v>0.24000000581145287</v>
      </c>
    </row>
    <row r="65" spans="1:5" x14ac:dyDescent="0.3">
      <c r="A65" s="1" t="s">
        <v>253</v>
      </c>
      <c r="B65" s="1" t="s">
        <v>254</v>
      </c>
      <c r="C65" s="1" t="s">
        <v>255</v>
      </c>
      <c r="D65" s="1" t="s">
        <v>256</v>
      </c>
      <c r="E65" s="2">
        <v>0.13999999687075615</v>
      </c>
    </row>
    <row r="66" spans="1:5" x14ac:dyDescent="0.3">
      <c r="A66" s="1" t="s">
        <v>257</v>
      </c>
      <c r="B66" s="1" t="s">
        <v>258</v>
      </c>
      <c r="C66" s="1" t="s">
        <v>259</v>
      </c>
      <c r="D66" s="1" t="s">
        <v>90</v>
      </c>
      <c r="E66" s="2">
        <v>5.9999998658895499E-2</v>
      </c>
    </row>
    <row r="67" spans="1:5" x14ac:dyDescent="0.3">
      <c r="A67" s="1" t="s">
        <v>260</v>
      </c>
      <c r="B67" s="1" t="s">
        <v>174</v>
      </c>
      <c r="C67" s="1" t="s">
        <v>175</v>
      </c>
      <c r="D67" s="1" t="s">
        <v>176</v>
      </c>
      <c r="E67" s="2">
        <v>36.610001057386398</v>
      </c>
    </row>
    <row r="68" spans="1:5" x14ac:dyDescent="0.3">
      <c r="A68" s="1" t="s">
        <v>261</v>
      </c>
      <c r="B68" s="1" t="s">
        <v>178</v>
      </c>
      <c r="C68" s="1" t="s">
        <v>179</v>
      </c>
      <c r="D68" s="1" t="s">
        <v>180</v>
      </c>
      <c r="E68" s="2">
        <v>8.9999997988343239E-2</v>
      </c>
    </row>
    <row r="69" spans="1:5" x14ac:dyDescent="0.3">
      <c r="A69" s="1" t="s">
        <v>262</v>
      </c>
      <c r="B69" s="1" t="s">
        <v>263</v>
      </c>
      <c r="C69" s="1" t="s">
        <v>264</v>
      </c>
      <c r="D69" s="1" t="s">
        <v>265</v>
      </c>
      <c r="E69" s="2">
        <v>5.9999998658895493E-2</v>
      </c>
    </row>
    <row r="70" spans="1:5" x14ac:dyDescent="0.3">
      <c r="A70" s="1" t="s">
        <v>267</v>
      </c>
      <c r="B70" s="1" t="s">
        <v>268</v>
      </c>
      <c r="C70" s="1" t="s">
        <v>269</v>
      </c>
      <c r="D70" s="1" t="s">
        <v>90</v>
      </c>
      <c r="E70" s="2">
        <v>1.7000000160187487</v>
      </c>
    </row>
    <row r="71" spans="1:5" x14ac:dyDescent="0.3">
      <c r="A71" s="1" t="s">
        <v>270</v>
      </c>
      <c r="B71" s="1" t="s">
        <v>271</v>
      </c>
      <c r="C71" s="1" t="s">
        <v>272</v>
      </c>
      <c r="D71" s="1" t="s">
        <v>90</v>
      </c>
      <c r="E71" s="2">
        <v>7.9999998211860657E-2</v>
      </c>
    </row>
    <row r="72" spans="1:5" x14ac:dyDescent="0.3">
      <c r="A72" s="1" t="s">
        <v>273</v>
      </c>
      <c r="B72" s="1" t="s">
        <v>206</v>
      </c>
      <c r="C72" s="1" t="s">
        <v>207</v>
      </c>
      <c r="D72" s="1" t="s">
        <v>61</v>
      </c>
      <c r="E72" s="2">
        <v>5.9999998658895493E-2</v>
      </c>
    </row>
    <row r="73" spans="1:5" x14ac:dyDescent="0.3">
      <c r="A73" s="1" t="s">
        <v>274</v>
      </c>
      <c r="B73" s="1" t="s">
        <v>228</v>
      </c>
      <c r="C73" s="1" t="s">
        <v>229</v>
      </c>
      <c r="D73" s="1" t="s">
        <v>230</v>
      </c>
      <c r="E73" s="2">
        <v>38.169999226927757</v>
      </c>
    </row>
    <row r="74" spans="1:5" x14ac:dyDescent="0.3">
      <c r="A74" s="1" t="s">
        <v>275</v>
      </c>
      <c r="B74" s="1" t="s">
        <v>276</v>
      </c>
      <c r="C74" s="1" t="s">
        <v>60</v>
      </c>
      <c r="D74" s="1" t="s">
        <v>61</v>
      </c>
      <c r="E74" s="2">
        <v>2.630000114440918</v>
      </c>
    </row>
    <row r="75" spans="1:5" x14ac:dyDescent="0.3">
      <c r="A75" s="1" t="s">
        <v>278</v>
      </c>
      <c r="B75" s="1" t="s">
        <v>206</v>
      </c>
      <c r="C75" s="1" t="s">
        <v>207</v>
      </c>
      <c r="D75" s="1" t="s">
        <v>61</v>
      </c>
      <c r="E75" s="2">
        <v>3.9999999105930328E-2</v>
      </c>
    </row>
    <row r="76" spans="1:5" x14ac:dyDescent="0.3">
      <c r="A76" s="1" t="s">
        <v>280</v>
      </c>
      <c r="B76" s="1" t="s">
        <v>281</v>
      </c>
      <c r="C76" s="1" t="s">
        <v>282</v>
      </c>
      <c r="D76" s="1" t="s">
        <v>203</v>
      </c>
      <c r="E76" s="2">
        <v>5.9999998658895493E-2</v>
      </c>
    </row>
    <row r="77" spans="1:5" x14ac:dyDescent="0.3">
      <c r="A77" s="1" t="s">
        <v>283</v>
      </c>
      <c r="B77" s="1" t="s">
        <v>284</v>
      </c>
      <c r="C77" s="1" t="s">
        <v>285</v>
      </c>
      <c r="D77" s="1" t="s">
        <v>249</v>
      </c>
      <c r="E77" s="2">
        <v>7.9999998211860657E-2</v>
      </c>
    </row>
    <row r="78" spans="1:5" x14ac:dyDescent="0.3">
      <c r="A78" s="1" t="s">
        <v>286</v>
      </c>
      <c r="B78" s="1" t="s">
        <v>206</v>
      </c>
      <c r="C78" s="1" t="s">
        <v>207</v>
      </c>
      <c r="D78" s="1" t="s">
        <v>61</v>
      </c>
      <c r="E78" s="2">
        <v>10.019999623298645</v>
      </c>
    </row>
    <row r="79" spans="1:5" x14ac:dyDescent="0.3">
      <c r="A79" s="1" t="s">
        <v>287</v>
      </c>
      <c r="B79" s="1" t="s">
        <v>206</v>
      </c>
      <c r="C79" s="1" t="s">
        <v>207</v>
      </c>
      <c r="D79" s="1" t="s">
        <v>61</v>
      </c>
      <c r="E79" s="2">
        <v>0.98000002838671207</v>
      </c>
    </row>
    <row r="80" spans="1:5" x14ac:dyDescent="0.3">
      <c r="A80" s="1" t="s">
        <v>289</v>
      </c>
      <c r="B80" s="1" t="s">
        <v>290</v>
      </c>
      <c r="C80" s="1" t="s">
        <v>291</v>
      </c>
      <c r="D80" s="1" t="s">
        <v>292</v>
      </c>
      <c r="E80" s="2">
        <v>32.740000277757645</v>
      </c>
    </row>
    <row r="81" spans="1:5" x14ac:dyDescent="0.3">
      <c r="A81" s="1" t="s">
        <v>293</v>
      </c>
      <c r="B81" s="1" t="s">
        <v>294</v>
      </c>
      <c r="C81" s="1" t="s">
        <v>248</v>
      </c>
      <c r="D81" s="1" t="s">
        <v>249</v>
      </c>
      <c r="E81" s="2">
        <v>0.15000000409781933</v>
      </c>
    </row>
    <row r="82" spans="1:5" x14ac:dyDescent="0.3">
      <c r="A82" s="1" t="s">
        <v>295</v>
      </c>
      <c r="B82" s="1" t="s">
        <v>296</v>
      </c>
      <c r="C82" s="1" t="s">
        <v>297</v>
      </c>
      <c r="D82" s="1" t="s">
        <v>249</v>
      </c>
      <c r="E82" s="2">
        <v>23.629999727010727</v>
      </c>
    </row>
    <row r="83" spans="1:5" x14ac:dyDescent="0.3">
      <c r="A83" s="1" t="s">
        <v>324</v>
      </c>
      <c r="B83" s="1" t="s">
        <v>325</v>
      </c>
      <c r="C83" s="1" t="s">
        <v>218</v>
      </c>
      <c r="D83" s="1" t="s">
        <v>219</v>
      </c>
      <c r="E83" s="2">
        <v>6.0960000000000001</v>
      </c>
    </row>
    <row r="84" spans="1:5" x14ac:dyDescent="0.3">
      <c r="A84" s="1" t="s">
        <v>326</v>
      </c>
      <c r="B84" s="41" t="s">
        <v>313</v>
      </c>
    </row>
    <row r="85" spans="1:5" x14ac:dyDescent="0.3">
      <c r="A85" s="1" t="s">
        <v>327</v>
      </c>
      <c r="B85" s="41" t="s">
        <v>314</v>
      </c>
    </row>
    <row r="86" spans="1:5" x14ac:dyDescent="0.3">
      <c r="A86" s="1" t="s">
        <v>328</v>
      </c>
      <c r="B86" s="41" t="s">
        <v>315</v>
      </c>
    </row>
    <row r="87" spans="1:5" x14ac:dyDescent="0.3">
      <c r="A87" s="1" t="s">
        <v>329</v>
      </c>
      <c r="B87" s="41" t="s">
        <v>316</v>
      </c>
    </row>
    <row r="88" spans="1:5" x14ac:dyDescent="0.3">
      <c r="A88"/>
      <c r="B88"/>
      <c r="C88"/>
      <c r="D88"/>
      <c r="E88"/>
    </row>
    <row r="89" spans="1:5" x14ac:dyDescent="0.3">
      <c r="A89"/>
      <c r="B89"/>
      <c r="C89"/>
      <c r="D89"/>
      <c r="E89"/>
    </row>
    <row r="90" spans="1:5" x14ac:dyDescent="0.3">
      <c r="A90"/>
      <c r="B90"/>
      <c r="C90"/>
      <c r="D90"/>
      <c r="E90"/>
    </row>
    <row r="91" spans="1:5" x14ac:dyDescent="0.3">
      <c r="A91"/>
      <c r="B91"/>
      <c r="C91"/>
      <c r="D91"/>
      <c r="E91"/>
    </row>
    <row r="92" spans="1:5" x14ac:dyDescent="0.3">
      <c r="A92"/>
      <c r="B92"/>
      <c r="C92"/>
      <c r="D92"/>
      <c r="E92"/>
    </row>
    <row r="93" spans="1:5" x14ac:dyDescent="0.3">
      <c r="A93"/>
      <c r="B93"/>
      <c r="C93"/>
      <c r="D93"/>
      <c r="E93"/>
    </row>
    <row r="94" spans="1:5" x14ac:dyDescent="0.3">
      <c r="A94"/>
      <c r="B94"/>
      <c r="C94"/>
      <c r="D94"/>
      <c r="E94"/>
    </row>
    <row r="95" spans="1:5" x14ac:dyDescent="0.3">
      <c r="A95"/>
      <c r="B95"/>
      <c r="C95"/>
      <c r="D95"/>
      <c r="E95"/>
    </row>
    <row r="96" spans="1:5" x14ac:dyDescent="0.3">
      <c r="A96"/>
      <c r="B96"/>
      <c r="C96"/>
      <c r="D96"/>
      <c r="E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ht="15.75" customHeigh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8A7410-3A55-475A-836A-C8C73EA51B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48927C17-6212-4DBA-BDF3-090D924DC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522A07-885D-4521-A34F-1D09087F80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Derek Ebertowski</cp:lastModifiedBy>
  <dcterms:created xsi:type="dcterms:W3CDTF">2026-01-21T15:43:59Z</dcterms:created>
  <dcterms:modified xsi:type="dcterms:W3CDTF">2026-04-30T18:49:55Z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