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58 Le Sueur Group 6\GIS\Data\3_Tabular_Reports\CD64\Tabular\"/>
    </mc:Choice>
  </mc:AlternateContent>
  <xr:revisionPtr revIDLastSave="0" documentId="13_ncr:1_{00712DAF-ED58-404F-921A-7CAFD74DD0E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Sheet1!$A$2:$AV$355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55" i="1" l="1"/>
  <c r="AU355" i="1"/>
  <c r="AS4" i="1"/>
  <c r="AS355" i="1" s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9" i="1"/>
  <c r="AS340" i="1"/>
  <c r="AS341" i="1"/>
  <c r="AS342" i="1"/>
  <c r="AS343" i="1"/>
  <c r="AS345" i="1"/>
  <c r="AS346" i="1"/>
  <c r="AS347" i="1"/>
  <c r="AS348" i="1"/>
  <c r="AS349" i="1"/>
  <c r="AS350" i="1"/>
  <c r="AS351" i="1"/>
  <c r="AV353" i="1"/>
  <c r="AV354" i="1"/>
  <c r="BF355" i="1"/>
  <c r="BE355" i="1"/>
  <c r="BD355" i="1"/>
  <c r="BC355" i="1"/>
  <c r="BB355" i="1"/>
  <c r="BA355" i="1"/>
  <c r="AZ355" i="1"/>
  <c r="AY355" i="1"/>
  <c r="AX355" i="1"/>
  <c r="AW355" i="1"/>
  <c r="AR355" i="1"/>
  <c r="AQ355" i="1"/>
  <c r="AO355" i="1"/>
  <c r="AM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AP351" i="1"/>
  <c r="AN351" i="1"/>
  <c r="AL351" i="1"/>
  <c r="L351" i="1"/>
  <c r="K351" i="1"/>
  <c r="AP350" i="1"/>
  <c r="AN350" i="1"/>
  <c r="AL350" i="1"/>
  <c r="L350" i="1"/>
  <c r="K350" i="1"/>
  <c r="AP349" i="1"/>
  <c r="AN349" i="1"/>
  <c r="AL349" i="1"/>
  <c r="L349" i="1"/>
  <c r="K349" i="1"/>
  <c r="AP348" i="1"/>
  <c r="AN348" i="1"/>
  <c r="AL348" i="1"/>
  <c r="L348" i="1"/>
  <c r="K348" i="1"/>
  <c r="AP347" i="1"/>
  <c r="AN347" i="1"/>
  <c r="AL347" i="1"/>
  <c r="L347" i="1"/>
  <c r="K347" i="1"/>
  <c r="AP346" i="1"/>
  <c r="AN346" i="1"/>
  <c r="AL346" i="1"/>
  <c r="L346" i="1"/>
  <c r="K346" i="1"/>
  <c r="AP345" i="1"/>
  <c r="AN345" i="1"/>
  <c r="AL345" i="1"/>
  <c r="L345" i="1"/>
  <c r="K345" i="1"/>
  <c r="AP343" i="1"/>
  <c r="AN343" i="1"/>
  <c r="AL343" i="1"/>
  <c r="L343" i="1"/>
  <c r="K343" i="1"/>
  <c r="AP342" i="1"/>
  <c r="AN342" i="1"/>
  <c r="AL342" i="1"/>
  <c r="L342" i="1"/>
  <c r="K342" i="1"/>
  <c r="AP341" i="1"/>
  <c r="AN341" i="1"/>
  <c r="AL341" i="1"/>
  <c r="L341" i="1"/>
  <c r="K341" i="1"/>
  <c r="AP340" i="1"/>
  <c r="AN340" i="1"/>
  <c r="AL340" i="1"/>
  <c r="L340" i="1"/>
  <c r="K340" i="1"/>
  <c r="AP339" i="1"/>
  <c r="AN339" i="1"/>
  <c r="AL339" i="1"/>
  <c r="L339" i="1"/>
  <c r="K339" i="1"/>
  <c r="AP337" i="1"/>
  <c r="AN337" i="1"/>
  <c r="AL337" i="1"/>
  <c r="L337" i="1"/>
  <c r="K337" i="1"/>
  <c r="K355" i="1" s="1"/>
  <c r="AP336" i="1"/>
  <c r="AN336" i="1"/>
  <c r="AL336" i="1"/>
  <c r="L336" i="1"/>
  <c r="K336" i="1"/>
  <c r="AP335" i="1"/>
  <c r="AN335" i="1"/>
  <c r="AL335" i="1"/>
  <c r="L335" i="1"/>
  <c r="K335" i="1"/>
  <c r="AP334" i="1"/>
  <c r="AN334" i="1"/>
  <c r="AL334" i="1"/>
  <c r="L334" i="1"/>
  <c r="K334" i="1"/>
  <c r="AP333" i="1"/>
  <c r="AN333" i="1"/>
  <c r="AL333" i="1"/>
  <c r="L333" i="1"/>
  <c r="K333" i="1"/>
  <c r="AP332" i="1"/>
  <c r="AN332" i="1"/>
  <c r="AL332" i="1"/>
  <c r="L332" i="1"/>
  <c r="K332" i="1"/>
  <c r="AP331" i="1"/>
  <c r="AN331" i="1"/>
  <c r="AL331" i="1"/>
  <c r="L331" i="1"/>
  <c r="K331" i="1"/>
  <c r="AP330" i="1"/>
  <c r="AN330" i="1"/>
  <c r="AL330" i="1"/>
  <c r="L330" i="1"/>
  <c r="K330" i="1"/>
  <c r="AP329" i="1"/>
  <c r="AN329" i="1"/>
  <c r="AL329" i="1"/>
  <c r="L329" i="1"/>
  <c r="K329" i="1"/>
  <c r="AP328" i="1"/>
  <c r="AN328" i="1"/>
  <c r="AL328" i="1"/>
  <c r="L328" i="1"/>
  <c r="K328" i="1"/>
  <c r="AP327" i="1"/>
  <c r="AN327" i="1"/>
  <c r="AL327" i="1"/>
  <c r="L327" i="1"/>
  <c r="K327" i="1"/>
  <c r="AP326" i="1"/>
  <c r="AN326" i="1"/>
  <c r="AL326" i="1"/>
  <c r="L326" i="1"/>
  <c r="K326" i="1"/>
  <c r="AP325" i="1"/>
  <c r="AN325" i="1"/>
  <c r="AL325" i="1"/>
  <c r="L325" i="1"/>
  <c r="K325" i="1"/>
  <c r="AP324" i="1"/>
  <c r="AN324" i="1"/>
  <c r="AL324" i="1"/>
  <c r="L324" i="1"/>
  <c r="K324" i="1"/>
  <c r="AP323" i="1"/>
  <c r="AN323" i="1"/>
  <c r="AL323" i="1"/>
  <c r="L323" i="1"/>
  <c r="K323" i="1"/>
  <c r="AP322" i="1"/>
  <c r="AN322" i="1"/>
  <c r="AL322" i="1"/>
  <c r="L322" i="1"/>
  <c r="K322" i="1"/>
  <c r="AP321" i="1"/>
  <c r="AN321" i="1"/>
  <c r="AL321" i="1"/>
  <c r="L321" i="1"/>
  <c r="K321" i="1"/>
  <c r="AP320" i="1"/>
  <c r="AN320" i="1"/>
  <c r="AL320" i="1"/>
  <c r="L320" i="1"/>
  <c r="K320" i="1"/>
  <c r="AP319" i="1"/>
  <c r="AN319" i="1"/>
  <c r="AL319" i="1"/>
  <c r="L319" i="1"/>
  <c r="K319" i="1"/>
  <c r="AP318" i="1"/>
  <c r="AN318" i="1"/>
  <c r="AL318" i="1"/>
  <c r="L318" i="1"/>
  <c r="K318" i="1"/>
  <c r="AP317" i="1"/>
  <c r="AN317" i="1"/>
  <c r="AL317" i="1"/>
  <c r="L317" i="1"/>
  <c r="K317" i="1"/>
  <c r="AP316" i="1"/>
  <c r="AN316" i="1"/>
  <c r="AL316" i="1"/>
  <c r="L316" i="1"/>
  <c r="K316" i="1"/>
  <c r="AP315" i="1"/>
  <c r="AN315" i="1"/>
  <c r="AL315" i="1"/>
  <c r="L315" i="1"/>
  <c r="K315" i="1"/>
  <c r="AP314" i="1"/>
  <c r="AN314" i="1"/>
  <c r="AL314" i="1"/>
  <c r="L314" i="1"/>
  <c r="K314" i="1"/>
  <c r="AP313" i="1"/>
  <c r="AN313" i="1"/>
  <c r="AL313" i="1"/>
  <c r="L313" i="1"/>
  <c r="K313" i="1"/>
  <c r="AP312" i="1"/>
  <c r="AN312" i="1"/>
  <c r="AL312" i="1"/>
  <c r="L312" i="1"/>
  <c r="K312" i="1"/>
  <c r="AP311" i="1"/>
  <c r="AN311" i="1"/>
  <c r="AL311" i="1"/>
  <c r="L311" i="1"/>
  <c r="K311" i="1"/>
  <c r="AP310" i="1"/>
  <c r="AN310" i="1"/>
  <c r="AL310" i="1"/>
  <c r="L310" i="1"/>
  <c r="K310" i="1"/>
  <c r="AP309" i="1"/>
  <c r="AN309" i="1"/>
  <c r="AL309" i="1"/>
  <c r="L309" i="1"/>
  <c r="K309" i="1"/>
  <c r="AP308" i="1"/>
  <c r="AN308" i="1"/>
  <c r="AL308" i="1"/>
  <c r="L308" i="1"/>
  <c r="K308" i="1"/>
  <c r="AP307" i="1"/>
  <c r="AN307" i="1"/>
  <c r="AL307" i="1"/>
  <c r="L307" i="1"/>
  <c r="K307" i="1"/>
  <c r="AP306" i="1"/>
  <c r="AN306" i="1"/>
  <c r="AL306" i="1"/>
  <c r="L306" i="1"/>
  <c r="K306" i="1"/>
  <c r="AP305" i="1"/>
  <c r="AN305" i="1"/>
  <c r="AL305" i="1"/>
  <c r="L305" i="1"/>
  <c r="K305" i="1"/>
  <c r="AP304" i="1"/>
  <c r="AN304" i="1"/>
  <c r="AL304" i="1"/>
  <c r="L304" i="1"/>
  <c r="K304" i="1"/>
  <c r="AP303" i="1"/>
  <c r="AN303" i="1"/>
  <c r="AL303" i="1"/>
  <c r="L303" i="1"/>
  <c r="K303" i="1"/>
  <c r="AP302" i="1"/>
  <c r="AN302" i="1"/>
  <c r="AL302" i="1"/>
  <c r="L302" i="1"/>
  <c r="K302" i="1"/>
  <c r="AP301" i="1"/>
  <c r="AN301" i="1"/>
  <c r="AL301" i="1"/>
  <c r="L301" i="1"/>
  <c r="K301" i="1"/>
  <c r="AP300" i="1"/>
  <c r="AN300" i="1"/>
  <c r="AL300" i="1"/>
  <c r="L300" i="1"/>
  <c r="K300" i="1"/>
  <c r="AP299" i="1"/>
  <c r="AN299" i="1"/>
  <c r="AL299" i="1"/>
  <c r="L299" i="1"/>
  <c r="K299" i="1"/>
  <c r="AP298" i="1"/>
  <c r="AN298" i="1"/>
  <c r="AL298" i="1"/>
  <c r="L298" i="1"/>
  <c r="K298" i="1"/>
  <c r="AP297" i="1"/>
  <c r="AN297" i="1"/>
  <c r="AL297" i="1"/>
  <c r="L297" i="1"/>
  <c r="K297" i="1"/>
  <c r="AP296" i="1"/>
  <c r="AN296" i="1"/>
  <c r="AL296" i="1"/>
  <c r="L296" i="1"/>
  <c r="K296" i="1"/>
  <c r="AP295" i="1"/>
  <c r="AN295" i="1"/>
  <c r="AL295" i="1"/>
  <c r="L295" i="1"/>
  <c r="K295" i="1"/>
  <c r="AP294" i="1"/>
  <c r="AN294" i="1"/>
  <c r="AL294" i="1"/>
  <c r="L294" i="1"/>
  <c r="K294" i="1"/>
  <c r="AP293" i="1"/>
  <c r="AN293" i="1"/>
  <c r="AL293" i="1"/>
  <c r="L293" i="1"/>
  <c r="K293" i="1"/>
  <c r="AP292" i="1"/>
  <c r="AN292" i="1"/>
  <c r="AL292" i="1"/>
  <c r="L292" i="1"/>
  <c r="K292" i="1"/>
  <c r="AP291" i="1"/>
  <c r="AN291" i="1"/>
  <c r="AL291" i="1"/>
  <c r="L291" i="1"/>
  <c r="K291" i="1"/>
  <c r="AP290" i="1"/>
  <c r="AN290" i="1"/>
  <c r="AL290" i="1"/>
  <c r="L290" i="1"/>
  <c r="K290" i="1"/>
  <c r="AP289" i="1"/>
  <c r="AN289" i="1"/>
  <c r="AL289" i="1"/>
  <c r="L289" i="1"/>
  <c r="K289" i="1"/>
  <c r="AP288" i="1"/>
  <c r="AN288" i="1"/>
  <c r="AL288" i="1"/>
  <c r="L288" i="1"/>
  <c r="K288" i="1"/>
  <c r="AP287" i="1"/>
  <c r="AN287" i="1"/>
  <c r="AL287" i="1"/>
  <c r="L287" i="1"/>
  <c r="K287" i="1"/>
  <c r="AP286" i="1"/>
  <c r="AN286" i="1"/>
  <c r="AL286" i="1"/>
  <c r="L286" i="1"/>
  <c r="K286" i="1"/>
  <c r="AP285" i="1"/>
  <c r="AN285" i="1"/>
  <c r="AL285" i="1"/>
  <c r="L285" i="1"/>
  <c r="K285" i="1"/>
  <c r="AP284" i="1"/>
  <c r="AN284" i="1"/>
  <c r="AL284" i="1"/>
  <c r="L284" i="1"/>
  <c r="K284" i="1"/>
  <c r="AP283" i="1"/>
  <c r="AN283" i="1"/>
  <c r="AL283" i="1"/>
  <c r="L283" i="1"/>
  <c r="K283" i="1"/>
  <c r="AP282" i="1"/>
  <c r="AN282" i="1"/>
  <c r="AL282" i="1"/>
  <c r="L282" i="1"/>
  <c r="K282" i="1"/>
  <c r="AP281" i="1"/>
  <c r="AN281" i="1"/>
  <c r="AL281" i="1"/>
  <c r="L281" i="1"/>
  <c r="K281" i="1"/>
  <c r="AP280" i="1"/>
  <c r="AN280" i="1"/>
  <c r="AL280" i="1"/>
  <c r="L280" i="1"/>
  <c r="K280" i="1"/>
  <c r="AP279" i="1"/>
  <c r="AN279" i="1"/>
  <c r="AL279" i="1"/>
  <c r="L279" i="1"/>
  <c r="K279" i="1"/>
  <c r="AP278" i="1"/>
  <c r="AN278" i="1"/>
  <c r="AL278" i="1"/>
  <c r="L278" i="1"/>
  <c r="K278" i="1"/>
  <c r="AP277" i="1"/>
  <c r="AN277" i="1"/>
  <c r="AL277" i="1"/>
  <c r="L277" i="1"/>
  <c r="K277" i="1"/>
  <c r="AP276" i="1"/>
  <c r="AN276" i="1"/>
  <c r="AL276" i="1"/>
  <c r="L276" i="1"/>
  <c r="K276" i="1"/>
  <c r="AP275" i="1"/>
  <c r="AN275" i="1"/>
  <c r="AL275" i="1"/>
  <c r="L275" i="1"/>
  <c r="K275" i="1"/>
  <c r="AP274" i="1"/>
  <c r="AN274" i="1"/>
  <c r="AL274" i="1"/>
  <c r="L274" i="1"/>
  <c r="K274" i="1"/>
  <c r="AP273" i="1"/>
  <c r="AN273" i="1"/>
  <c r="AL273" i="1"/>
  <c r="L273" i="1"/>
  <c r="K273" i="1"/>
  <c r="AP272" i="1"/>
  <c r="AN272" i="1"/>
  <c r="AL272" i="1"/>
  <c r="L272" i="1"/>
  <c r="K272" i="1"/>
  <c r="AP271" i="1"/>
  <c r="AN271" i="1"/>
  <c r="AL271" i="1"/>
  <c r="L271" i="1"/>
  <c r="K271" i="1"/>
  <c r="AP270" i="1"/>
  <c r="AN270" i="1"/>
  <c r="AL270" i="1"/>
  <c r="L270" i="1"/>
  <c r="K270" i="1"/>
  <c r="AP269" i="1"/>
  <c r="AN269" i="1"/>
  <c r="AL269" i="1"/>
  <c r="L269" i="1"/>
  <c r="K269" i="1"/>
  <c r="AP268" i="1"/>
  <c r="AN268" i="1"/>
  <c r="AL268" i="1"/>
  <c r="L268" i="1"/>
  <c r="K268" i="1"/>
  <c r="AP267" i="1"/>
  <c r="AN267" i="1"/>
  <c r="AL267" i="1"/>
  <c r="L267" i="1"/>
  <c r="K267" i="1"/>
  <c r="AP266" i="1"/>
  <c r="AN266" i="1"/>
  <c r="AL266" i="1"/>
  <c r="L266" i="1"/>
  <c r="K266" i="1"/>
  <c r="AP265" i="1"/>
  <c r="AN265" i="1"/>
  <c r="AL265" i="1"/>
  <c r="L265" i="1"/>
  <c r="K265" i="1"/>
  <c r="AP264" i="1"/>
  <c r="AN264" i="1"/>
  <c r="AL264" i="1"/>
  <c r="L264" i="1"/>
  <c r="K264" i="1"/>
  <c r="AP263" i="1"/>
  <c r="AN263" i="1"/>
  <c r="AL263" i="1"/>
  <c r="L263" i="1"/>
  <c r="K263" i="1"/>
  <c r="AP262" i="1"/>
  <c r="AN262" i="1"/>
  <c r="AL262" i="1"/>
  <c r="L262" i="1"/>
  <c r="K262" i="1"/>
  <c r="AP261" i="1"/>
  <c r="AN261" i="1"/>
  <c r="AL261" i="1"/>
  <c r="L261" i="1"/>
  <c r="K261" i="1"/>
  <c r="AP260" i="1"/>
  <c r="AN260" i="1"/>
  <c r="AL260" i="1"/>
  <c r="L260" i="1"/>
  <c r="K260" i="1"/>
  <c r="AP259" i="1"/>
  <c r="AN259" i="1"/>
  <c r="AL259" i="1"/>
  <c r="L259" i="1"/>
  <c r="K259" i="1"/>
  <c r="AP258" i="1"/>
  <c r="AN258" i="1"/>
  <c r="AL258" i="1"/>
  <c r="L258" i="1"/>
  <c r="K258" i="1"/>
  <c r="AP257" i="1"/>
  <c r="AN257" i="1"/>
  <c r="AL257" i="1"/>
  <c r="L257" i="1"/>
  <c r="K257" i="1"/>
  <c r="AP256" i="1"/>
  <c r="AN256" i="1"/>
  <c r="AL256" i="1"/>
  <c r="L256" i="1"/>
  <c r="K256" i="1"/>
  <c r="AP255" i="1"/>
  <c r="AN255" i="1"/>
  <c r="AL255" i="1"/>
  <c r="L255" i="1"/>
  <c r="K255" i="1"/>
  <c r="AP254" i="1"/>
  <c r="AN254" i="1"/>
  <c r="AL254" i="1"/>
  <c r="L254" i="1"/>
  <c r="K254" i="1"/>
  <c r="AP253" i="1"/>
  <c r="AN253" i="1"/>
  <c r="AL253" i="1"/>
  <c r="L253" i="1"/>
  <c r="K253" i="1"/>
  <c r="AP252" i="1"/>
  <c r="AN252" i="1"/>
  <c r="AL252" i="1"/>
  <c r="L252" i="1"/>
  <c r="K252" i="1"/>
  <c r="AP251" i="1"/>
  <c r="AN251" i="1"/>
  <c r="AL251" i="1"/>
  <c r="L251" i="1"/>
  <c r="K251" i="1"/>
  <c r="AP250" i="1"/>
  <c r="AN250" i="1"/>
  <c r="AL250" i="1"/>
  <c r="L250" i="1"/>
  <c r="K250" i="1"/>
  <c r="AP249" i="1"/>
  <c r="AN249" i="1"/>
  <c r="AL249" i="1"/>
  <c r="L249" i="1"/>
  <c r="K249" i="1"/>
  <c r="AP248" i="1"/>
  <c r="AN248" i="1"/>
  <c r="AL248" i="1"/>
  <c r="L248" i="1"/>
  <c r="K248" i="1"/>
  <c r="AP247" i="1"/>
  <c r="AN247" i="1"/>
  <c r="AL247" i="1"/>
  <c r="L247" i="1"/>
  <c r="K247" i="1"/>
  <c r="AP246" i="1"/>
  <c r="AN246" i="1"/>
  <c r="AL246" i="1"/>
  <c r="L246" i="1"/>
  <c r="K246" i="1"/>
  <c r="AP245" i="1"/>
  <c r="AN245" i="1"/>
  <c r="AL245" i="1"/>
  <c r="L245" i="1"/>
  <c r="K245" i="1"/>
  <c r="AP244" i="1"/>
  <c r="AN244" i="1"/>
  <c r="AL244" i="1"/>
  <c r="L244" i="1"/>
  <c r="K244" i="1"/>
  <c r="AP243" i="1"/>
  <c r="AN243" i="1"/>
  <c r="AL243" i="1"/>
  <c r="L243" i="1"/>
  <c r="K243" i="1"/>
  <c r="AP242" i="1"/>
  <c r="AN242" i="1"/>
  <c r="AL242" i="1"/>
  <c r="L242" i="1"/>
  <c r="K242" i="1"/>
  <c r="AP241" i="1"/>
  <c r="AN241" i="1"/>
  <c r="AL241" i="1"/>
  <c r="L241" i="1"/>
  <c r="K241" i="1"/>
  <c r="AP240" i="1"/>
  <c r="AN240" i="1"/>
  <c r="AL240" i="1"/>
  <c r="L240" i="1"/>
  <c r="K240" i="1"/>
  <c r="AP239" i="1"/>
  <c r="AN239" i="1"/>
  <c r="AL239" i="1"/>
  <c r="L239" i="1"/>
  <c r="K239" i="1"/>
  <c r="AP238" i="1"/>
  <c r="AN238" i="1"/>
  <c r="AL238" i="1"/>
  <c r="L238" i="1"/>
  <c r="K238" i="1"/>
  <c r="AP237" i="1"/>
  <c r="AN237" i="1"/>
  <c r="AL237" i="1"/>
  <c r="L237" i="1"/>
  <c r="K237" i="1"/>
  <c r="AP236" i="1"/>
  <c r="AN236" i="1"/>
  <c r="AL236" i="1"/>
  <c r="L236" i="1"/>
  <c r="K236" i="1"/>
  <c r="AP235" i="1"/>
  <c r="AN235" i="1"/>
  <c r="AL235" i="1"/>
  <c r="L235" i="1"/>
  <c r="K235" i="1"/>
  <c r="AP234" i="1"/>
  <c r="AN234" i="1"/>
  <c r="AL234" i="1"/>
  <c r="L234" i="1"/>
  <c r="K234" i="1"/>
  <c r="AP233" i="1"/>
  <c r="AN233" i="1"/>
  <c r="AL233" i="1"/>
  <c r="L233" i="1"/>
  <c r="K233" i="1"/>
  <c r="AP232" i="1"/>
  <c r="AN232" i="1"/>
  <c r="AL232" i="1"/>
  <c r="L232" i="1"/>
  <c r="K232" i="1"/>
  <c r="AP231" i="1"/>
  <c r="AN231" i="1"/>
  <c r="AL231" i="1"/>
  <c r="L231" i="1"/>
  <c r="K231" i="1"/>
  <c r="AP230" i="1"/>
  <c r="AN230" i="1"/>
  <c r="AL230" i="1"/>
  <c r="L230" i="1"/>
  <c r="K230" i="1"/>
  <c r="AP229" i="1"/>
  <c r="AN229" i="1"/>
  <c r="AL229" i="1"/>
  <c r="L229" i="1"/>
  <c r="K229" i="1"/>
  <c r="AP228" i="1"/>
  <c r="AN228" i="1"/>
  <c r="AL228" i="1"/>
  <c r="L228" i="1"/>
  <c r="K228" i="1"/>
  <c r="AP227" i="1"/>
  <c r="AN227" i="1"/>
  <c r="AL227" i="1"/>
  <c r="L227" i="1"/>
  <c r="K227" i="1"/>
  <c r="AP226" i="1"/>
  <c r="AN226" i="1"/>
  <c r="AL226" i="1"/>
  <c r="L226" i="1"/>
  <c r="K226" i="1"/>
  <c r="AP225" i="1"/>
  <c r="AN225" i="1"/>
  <c r="AL225" i="1"/>
  <c r="L225" i="1"/>
  <c r="K225" i="1"/>
  <c r="AP224" i="1"/>
  <c r="AN224" i="1"/>
  <c r="AL224" i="1"/>
  <c r="L224" i="1"/>
  <c r="K224" i="1"/>
  <c r="AP223" i="1"/>
  <c r="AN223" i="1"/>
  <c r="AL223" i="1"/>
  <c r="L223" i="1"/>
  <c r="K223" i="1"/>
  <c r="AP222" i="1"/>
  <c r="AN222" i="1"/>
  <c r="AL222" i="1"/>
  <c r="L222" i="1"/>
  <c r="K222" i="1"/>
  <c r="AP221" i="1"/>
  <c r="AN221" i="1"/>
  <c r="AL221" i="1"/>
  <c r="L221" i="1"/>
  <c r="K221" i="1"/>
  <c r="AP220" i="1"/>
  <c r="AN220" i="1"/>
  <c r="AL220" i="1"/>
  <c r="L220" i="1"/>
  <c r="K220" i="1"/>
  <c r="AP219" i="1"/>
  <c r="AN219" i="1"/>
  <c r="AL219" i="1"/>
  <c r="L219" i="1"/>
  <c r="K219" i="1"/>
  <c r="AP218" i="1"/>
  <c r="AN218" i="1"/>
  <c r="AL218" i="1"/>
  <c r="L218" i="1"/>
  <c r="K218" i="1"/>
  <c r="AP217" i="1"/>
  <c r="AN217" i="1"/>
  <c r="AL217" i="1"/>
  <c r="L217" i="1"/>
  <c r="K217" i="1"/>
  <c r="AP216" i="1"/>
  <c r="AN216" i="1"/>
  <c r="AL216" i="1"/>
  <c r="L216" i="1"/>
  <c r="K216" i="1"/>
  <c r="AP215" i="1"/>
  <c r="AN215" i="1"/>
  <c r="AL215" i="1"/>
  <c r="L215" i="1"/>
  <c r="K215" i="1"/>
  <c r="AP214" i="1"/>
  <c r="AN214" i="1"/>
  <c r="AL214" i="1"/>
  <c r="L214" i="1"/>
  <c r="K214" i="1"/>
  <c r="AP213" i="1"/>
  <c r="AN213" i="1"/>
  <c r="AL213" i="1"/>
  <c r="L213" i="1"/>
  <c r="K213" i="1"/>
  <c r="AP212" i="1"/>
  <c r="AN212" i="1"/>
  <c r="AL212" i="1"/>
  <c r="L212" i="1"/>
  <c r="K212" i="1"/>
  <c r="AP211" i="1"/>
  <c r="AN211" i="1"/>
  <c r="AL211" i="1"/>
  <c r="L211" i="1"/>
  <c r="K211" i="1"/>
  <c r="AP210" i="1"/>
  <c r="AN210" i="1"/>
  <c r="AL210" i="1"/>
  <c r="L210" i="1"/>
  <c r="K210" i="1"/>
  <c r="AP209" i="1"/>
  <c r="AN209" i="1"/>
  <c r="AL209" i="1"/>
  <c r="L209" i="1"/>
  <c r="K209" i="1"/>
  <c r="AP208" i="1"/>
  <c r="AN208" i="1"/>
  <c r="AL208" i="1"/>
  <c r="L208" i="1"/>
  <c r="K208" i="1"/>
  <c r="AP207" i="1"/>
  <c r="AN207" i="1"/>
  <c r="AL207" i="1"/>
  <c r="L207" i="1"/>
  <c r="K207" i="1"/>
  <c r="AP206" i="1"/>
  <c r="AN206" i="1"/>
  <c r="AL206" i="1"/>
  <c r="L206" i="1"/>
  <c r="K206" i="1"/>
  <c r="AP205" i="1"/>
  <c r="AN205" i="1"/>
  <c r="AL205" i="1"/>
  <c r="L205" i="1"/>
  <c r="K205" i="1"/>
  <c r="AP204" i="1"/>
  <c r="AN204" i="1"/>
  <c r="AL204" i="1"/>
  <c r="L204" i="1"/>
  <c r="K204" i="1"/>
  <c r="AP203" i="1"/>
  <c r="AN203" i="1"/>
  <c r="AL203" i="1"/>
  <c r="L203" i="1"/>
  <c r="K203" i="1"/>
  <c r="AP202" i="1"/>
  <c r="AN202" i="1"/>
  <c r="AL202" i="1"/>
  <c r="L202" i="1"/>
  <c r="K202" i="1"/>
  <c r="AP201" i="1"/>
  <c r="AN201" i="1"/>
  <c r="AL201" i="1"/>
  <c r="L201" i="1"/>
  <c r="K201" i="1"/>
  <c r="AP200" i="1"/>
  <c r="AN200" i="1"/>
  <c r="AL200" i="1"/>
  <c r="L200" i="1"/>
  <c r="K200" i="1"/>
  <c r="AP199" i="1"/>
  <c r="AN199" i="1"/>
  <c r="AL199" i="1"/>
  <c r="L199" i="1"/>
  <c r="K199" i="1"/>
  <c r="AP198" i="1"/>
  <c r="AN198" i="1"/>
  <c r="AL198" i="1"/>
  <c r="L198" i="1"/>
  <c r="K198" i="1"/>
  <c r="AP197" i="1"/>
  <c r="AN197" i="1"/>
  <c r="AL197" i="1"/>
  <c r="L197" i="1"/>
  <c r="K197" i="1"/>
  <c r="AP196" i="1"/>
  <c r="AN196" i="1"/>
  <c r="AL196" i="1"/>
  <c r="L196" i="1"/>
  <c r="K196" i="1"/>
  <c r="AP195" i="1"/>
  <c r="AN195" i="1"/>
  <c r="AL195" i="1"/>
  <c r="L195" i="1"/>
  <c r="K195" i="1"/>
  <c r="AP194" i="1"/>
  <c r="AN194" i="1"/>
  <c r="AL194" i="1"/>
  <c r="L194" i="1"/>
  <c r="K194" i="1"/>
  <c r="AP193" i="1"/>
  <c r="AN193" i="1"/>
  <c r="AL193" i="1"/>
  <c r="L193" i="1"/>
  <c r="K193" i="1"/>
  <c r="AP192" i="1"/>
  <c r="AN192" i="1"/>
  <c r="AL192" i="1"/>
  <c r="L192" i="1"/>
  <c r="K192" i="1"/>
  <c r="AP191" i="1"/>
  <c r="AN191" i="1"/>
  <c r="AL191" i="1"/>
  <c r="L191" i="1"/>
  <c r="K191" i="1"/>
  <c r="AP190" i="1"/>
  <c r="AN190" i="1"/>
  <c r="AL190" i="1"/>
  <c r="L190" i="1"/>
  <c r="K190" i="1"/>
  <c r="AP189" i="1"/>
  <c r="AN189" i="1"/>
  <c r="AL189" i="1"/>
  <c r="L189" i="1"/>
  <c r="K189" i="1"/>
  <c r="AP188" i="1"/>
  <c r="AN188" i="1"/>
  <c r="AL188" i="1"/>
  <c r="L188" i="1"/>
  <c r="K188" i="1"/>
  <c r="AP187" i="1"/>
  <c r="AN187" i="1"/>
  <c r="AL187" i="1"/>
  <c r="L187" i="1"/>
  <c r="K187" i="1"/>
  <c r="AP186" i="1"/>
  <c r="AN186" i="1"/>
  <c r="AL186" i="1"/>
  <c r="L186" i="1"/>
  <c r="K186" i="1"/>
  <c r="AP185" i="1"/>
  <c r="AN185" i="1"/>
  <c r="AL185" i="1"/>
  <c r="L185" i="1"/>
  <c r="K185" i="1"/>
  <c r="AP184" i="1"/>
  <c r="AN184" i="1"/>
  <c r="AL184" i="1"/>
  <c r="L184" i="1"/>
  <c r="K184" i="1"/>
  <c r="AP183" i="1"/>
  <c r="AN183" i="1"/>
  <c r="AL183" i="1"/>
  <c r="L183" i="1"/>
  <c r="K183" i="1"/>
  <c r="AP182" i="1"/>
  <c r="AN182" i="1"/>
  <c r="AL182" i="1"/>
  <c r="L182" i="1"/>
  <c r="K182" i="1"/>
  <c r="AP181" i="1"/>
  <c r="AN181" i="1"/>
  <c r="AL181" i="1"/>
  <c r="L181" i="1"/>
  <c r="K181" i="1"/>
  <c r="AP180" i="1"/>
  <c r="AN180" i="1"/>
  <c r="AL180" i="1"/>
  <c r="L180" i="1"/>
  <c r="K180" i="1"/>
  <c r="AP179" i="1"/>
  <c r="AN179" i="1"/>
  <c r="AL179" i="1"/>
  <c r="L179" i="1"/>
  <c r="K179" i="1"/>
  <c r="AP178" i="1"/>
  <c r="AN178" i="1"/>
  <c r="AL178" i="1"/>
  <c r="L178" i="1"/>
  <c r="K178" i="1"/>
  <c r="AP177" i="1"/>
  <c r="AN177" i="1"/>
  <c r="AL177" i="1"/>
  <c r="L177" i="1"/>
  <c r="K177" i="1"/>
  <c r="AP176" i="1"/>
  <c r="AN176" i="1"/>
  <c r="AL176" i="1"/>
  <c r="L176" i="1"/>
  <c r="K176" i="1"/>
  <c r="AP175" i="1"/>
  <c r="AN175" i="1"/>
  <c r="AL175" i="1"/>
  <c r="L175" i="1"/>
  <c r="K175" i="1"/>
  <c r="AP174" i="1"/>
  <c r="AN174" i="1"/>
  <c r="AL174" i="1"/>
  <c r="L174" i="1"/>
  <c r="K174" i="1"/>
  <c r="AP173" i="1"/>
  <c r="AN173" i="1"/>
  <c r="AL173" i="1"/>
  <c r="L173" i="1"/>
  <c r="K173" i="1"/>
  <c r="AP172" i="1"/>
  <c r="AN172" i="1"/>
  <c r="AL172" i="1"/>
  <c r="L172" i="1"/>
  <c r="K172" i="1"/>
  <c r="AP171" i="1"/>
  <c r="AN171" i="1"/>
  <c r="AL171" i="1"/>
  <c r="L171" i="1"/>
  <c r="K171" i="1"/>
  <c r="AP170" i="1"/>
  <c r="AN170" i="1"/>
  <c r="AL170" i="1"/>
  <c r="L170" i="1"/>
  <c r="K170" i="1"/>
  <c r="AP169" i="1"/>
  <c r="AN169" i="1"/>
  <c r="AL169" i="1"/>
  <c r="L169" i="1"/>
  <c r="K169" i="1"/>
  <c r="AP168" i="1"/>
  <c r="AN168" i="1"/>
  <c r="AL168" i="1"/>
  <c r="L168" i="1"/>
  <c r="K168" i="1"/>
  <c r="AP167" i="1"/>
  <c r="AN167" i="1"/>
  <c r="AL167" i="1"/>
  <c r="L167" i="1"/>
  <c r="K167" i="1"/>
  <c r="AP166" i="1"/>
  <c r="AN166" i="1"/>
  <c r="AL166" i="1"/>
  <c r="L166" i="1"/>
  <c r="K166" i="1"/>
  <c r="AP165" i="1"/>
  <c r="AN165" i="1"/>
  <c r="AL165" i="1"/>
  <c r="L165" i="1"/>
  <c r="K165" i="1"/>
  <c r="AP164" i="1"/>
  <c r="AN164" i="1"/>
  <c r="AL164" i="1"/>
  <c r="L164" i="1"/>
  <c r="K164" i="1"/>
  <c r="AP163" i="1"/>
  <c r="AN163" i="1"/>
  <c r="AL163" i="1"/>
  <c r="L163" i="1"/>
  <c r="K163" i="1"/>
  <c r="AP162" i="1"/>
  <c r="AN162" i="1"/>
  <c r="AL162" i="1"/>
  <c r="L162" i="1"/>
  <c r="K162" i="1"/>
  <c r="AP161" i="1"/>
  <c r="AN161" i="1"/>
  <c r="AL161" i="1"/>
  <c r="L161" i="1"/>
  <c r="K161" i="1"/>
  <c r="AP160" i="1"/>
  <c r="AN160" i="1"/>
  <c r="AL160" i="1"/>
  <c r="L160" i="1"/>
  <c r="K160" i="1"/>
  <c r="AP159" i="1"/>
  <c r="AN159" i="1"/>
  <c r="AL159" i="1"/>
  <c r="L159" i="1"/>
  <c r="K159" i="1"/>
  <c r="AP158" i="1"/>
  <c r="AN158" i="1"/>
  <c r="AL158" i="1"/>
  <c r="L158" i="1"/>
  <c r="K158" i="1"/>
  <c r="AP157" i="1"/>
  <c r="AN157" i="1"/>
  <c r="AL157" i="1"/>
  <c r="L157" i="1"/>
  <c r="K157" i="1"/>
  <c r="AP156" i="1"/>
  <c r="AN156" i="1"/>
  <c r="AL156" i="1"/>
  <c r="L156" i="1"/>
  <c r="K156" i="1"/>
  <c r="AP155" i="1"/>
  <c r="AN155" i="1"/>
  <c r="AL155" i="1"/>
  <c r="L155" i="1"/>
  <c r="K155" i="1"/>
  <c r="AP154" i="1"/>
  <c r="AN154" i="1"/>
  <c r="AL154" i="1"/>
  <c r="L154" i="1"/>
  <c r="K154" i="1"/>
  <c r="AP153" i="1"/>
  <c r="AN153" i="1"/>
  <c r="AL153" i="1"/>
  <c r="L153" i="1"/>
  <c r="K153" i="1"/>
  <c r="AP152" i="1"/>
  <c r="AN152" i="1"/>
  <c r="AL152" i="1"/>
  <c r="L152" i="1"/>
  <c r="K152" i="1"/>
  <c r="AP151" i="1"/>
  <c r="AN151" i="1"/>
  <c r="AL151" i="1"/>
  <c r="L151" i="1"/>
  <c r="K151" i="1"/>
  <c r="AP150" i="1"/>
  <c r="AN150" i="1"/>
  <c r="AL150" i="1"/>
  <c r="L150" i="1"/>
  <c r="K150" i="1"/>
  <c r="AP149" i="1"/>
  <c r="AN149" i="1"/>
  <c r="AL149" i="1"/>
  <c r="L149" i="1"/>
  <c r="K149" i="1"/>
  <c r="AP148" i="1"/>
  <c r="AN148" i="1"/>
  <c r="AL148" i="1"/>
  <c r="L148" i="1"/>
  <c r="K148" i="1"/>
  <c r="AP147" i="1"/>
  <c r="AN147" i="1"/>
  <c r="AL147" i="1"/>
  <c r="L147" i="1"/>
  <c r="K147" i="1"/>
  <c r="AP146" i="1"/>
  <c r="AN146" i="1"/>
  <c r="AL146" i="1"/>
  <c r="L146" i="1"/>
  <c r="K146" i="1"/>
  <c r="AP145" i="1"/>
  <c r="AN145" i="1"/>
  <c r="AL145" i="1"/>
  <c r="L145" i="1"/>
  <c r="K145" i="1"/>
  <c r="AP144" i="1"/>
  <c r="AN144" i="1"/>
  <c r="AL144" i="1"/>
  <c r="L144" i="1"/>
  <c r="K144" i="1"/>
  <c r="AP143" i="1"/>
  <c r="AN143" i="1"/>
  <c r="AL143" i="1"/>
  <c r="L143" i="1"/>
  <c r="K143" i="1"/>
  <c r="AP142" i="1"/>
  <c r="AN142" i="1"/>
  <c r="AL142" i="1"/>
  <c r="L142" i="1"/>
  <c r="K142" i="1"/>
  <c r="AP141" i="1"/>
  <c r="AN141" i="1"/>
  <c r="AL141" i="1"/>
  <c r="L141" i="1"/>
  <c r="K141" i="1"/>
  <c r="AP140" i="1"/>
  <c r="AN140" i="1"/>
  <c r="AL140" i="1"/>
  <c r="L140" i="1"/>
  <c r="K140" i="1"/>
  <c r="AP139" i="1"/>
  <c r="AN139" i="1"/>
  <c r="AL139" i="1"/>
  <c r="L139" i="1"/>
  <c r="K139" i="1"/>
  <c r="AP138" i="1"/>
  <c r="AN138" i="1"/>
  <c r="AL138" i="1"/>
  <c r="L138" i="1"/>
  <c r="K138" i="1"/>
  <c r="AP137" i="1"/>
  <c r="AN137" i="1"/>
  <c r="AL137" i="1"/>
  <c r="L137" i="1"/>
  <c r="K137" i="1"/>
  <c r="AP136" i="1"/>
  <c r="AN136" i="1"/>
  <c r="AL136" i="1"/>
  <c r="L136" i="1"/>
  <c r="K136" i="1"/>
  <c r="AP135" i="1"/>
  <c r="AN135" i="1"/>
  <c r="AL135" i="1"/>
  <c r="L135" i="1"/>
  <c r="K135" i="1"/>
  <c r="AP134" i="1"/>
  <c r="AN134" i="1"/>
  <c r="AL134" i="1"/>
  <c r="L134" i="1"/>
  <c r="K134" i="1"/>
  <c r="AP133" i="1"/>
  <c r="AN133" i="1"/>
  <c r="AL133" i="1"/>
  <c r="L133" i="1"/>
  <c r="K133" i="1"/>
  <c r="AP132" i="1"/>
  <c r="AN132" i="1"/>
  <c r="AL132" i="1"/>
  <c r="L132" i="1"/>
  <c r="K132" i="1"/>
  <c r="AP131" i="1"/>
  <c r="AN131" i="1"/>
  <c r="AL131" i="1"/>
  <c r="L131" i="1"/>
  <c r="K131" i="1"/>
  <c r="AP130" i="1"/>
  <c r="AN130" i="1"/>
  <c r="AL130" i="1"/>
  <c r="L130" i="1"/>
  <c r="K130" i="1"/>
  <c r="AP129" i="1"/>
  <c r="AN129" i="1"/>
  <c r="AL129" i="1"/>
  <c r="L129" i="1"/>
  <c r="K129" i="1"/>
  <c r="AP128" i="1"/>
  <c r="AN128" i="1"/>
  <c r="AL128" i="1"/>
  <c r="L128" i="1"/>
  <c r="K128" i="1"/>
  <c r="AP127" i="1"/>
  <c r="AN127" i="1"/>
  <c r="AL127" i="1"/>
  <c r="L127" i="1"/>
  <c r="K127" i="1"/>
  <c r="AP126" i="1"/>
  <c r="AN126" i="1"/>
  <c r="AL126" i="1"/>
  <c r="L126" i="1"/>
  <c r="K126" i="1"/>
  <c r="AP125" i="1"/>
  <c r="AN125" i="1"/>
  <c r="AL125" i="1"/>
  <c r="L125" i="1"/>
  <c r="K125" i="1"/>
  <c r="AP124" i="1"/>
  <c r="AN124" i="1"/>
  <c r="AL124" i="1"/>
  <c r="L124" i="1"/>
  <c r="K124" i="1"/>
  <c r="AP123" i="1"/>
  <c r="AN123" i="1"/>
  <c r="AL123" i="1"/>
  <c r="L123" i="1"/>
  <c r="K123" i="1"/>
  <c r="AP122" i="1"/>
  <c r="AN122" i="1"/>
  <c r="AL122" i="1"/>
  <c r="L122" i="1"/>
  <c r="K122" i="1"/>
  <c r="AP121" i="1"/>
  <c r="AN121" i="1"/>
  <c r="AL121" i="1"/>
  <c r="L121" i="1"/>
  <c r="K121" i="1"/>
  <c r="AP120" i="1"/>
  <c r="AN120" i="1"/>
  <c r="AL120" i="1"/>
  <c r="L120" i="1"/>
  <c r="K120" i="1"/>
  <c r="AP119" i="1"/>
  <c r="AN119" i="1"/>
  <c r="AL119" i="1"/>
  <c r="L119" i="1"/>
  <c r="K119" i="1"/>
  <c r="AP118" i="1"/>
  <c r="AN118" i="1"/>
  <c r="AL118" i="1"/>
  <c r="L118" i="1"/>
  <c r="K118" i="1"/>
  <c r="AP117" i="1"/>
  <c r="AN117" i="1"/>
  <c r="AL117" i="1"/>
  <c r="L117" i="1"/>
  <c r="K117" i="1"/>
  <c r="AP116" i="1"/>
  <c r="AN116" i="1"/>
  <c r="AL116" i="1"/>
  <c r="L116" i="1"/>
  <c r="K116" i="1"/>
  <c r="AP115" i="1"/>
  <c r="AN115" i="1"/>
  <c r="AL115" i="1"/>
  <c r="L115" i="1"/>
  <c r="K115" i="1"/>
  <c r="AP114" i="1"/>
  <c r="AN114" i="1"/>
  <c r="AL114" i="1"/>
  <c r="L114" i="1"/>
  <c r="K114" i="1"/>
  <c r="AP113" i="1"/>
  <c r="AN113" i="1"/>
  <c r="AL113" i="1"/>
  <c r="L113" i="1"/>
  <c r="K113" i="1"/>
  <c r="AP112" i="1"/>
  <c r="AN112" i="1"/>
  <c r="AL112" i="1"/>
  <c r="L112" i="1"/>
  <c r="K112" i="1"/>
  <c r="AP111" i="1"/>
  <c r="AN111" i="1"/>
  <c r="AL111" i="1"/>
  <c r="L111" i="1"/>
  <c r="K111" i="1"/>
  <c r="AP110" i="1"/>
  <c r="AN110" i="1"/>
  <c r="AL110" i="1"/>
  <c r="L110" i="1"/>
  <c r="K110" i="1"/>
  <c r="AP109" i="1"/>
  <c r="AN109" i="1"/>
  <c r="AL109" i="1"/>
  <c r="L109" i="1"/>
  <c r="K109" i="1"/>
  <c r="AP108" i="1"/>
  <c r="AN108" i="1"/>
  <c r="AL108" i="1"/>
  <c r="L108" i="1"/>
  <c r="K108" i="1"/>
  <c r="AP107" i="1"/>
  <c r="AN107" i="1"/>
  <c r="AL107" i="1"/>
  <c r="L107" i="1"/>
  <c r="K107" i="1"/>
  <c r="AP106" i="1"/>
  <c r="AN106" i="1"/>
  <c r="AL106" i="1"/>
  <c r="L106" i="1"/>
  <c r="K106" i="1"/>
  <c r="AP105" i="1"/>
  <c r="AN105" i="1"/>
  <c r="AL105" i="1"/>
  <c r="L105" i="1"/>
  <c r="K105" i="1"/>
  <c r="AP104" i="1"/>
  <c r="AN104" i="1"/>
  <c r="AL104" i="1"/>
  <c r="L104" i="1"/>
  <c r="K104" i="1"/>
  <c r="AP103" i="1"/>
  <c r="AN103" i="1"/>
  <c r="AL103" i="1"/>
  <c r="L103" i="1"/>
  <c r="K103" i="1"/>
  <c r="AP102" i="1"/>
  <c r="AN102" i="1"/>
  <c r="AL102" i="1"/>
  <c r="L102" i="1"/>
  <c r="K102" i="1"/>
  <c r="AP101" i="1"/>
  <c r="AN101" i="1"/>
  <c r="AL101" i="1"/>
  <c r="L101" i="1"/>
  <c r="K101" i="1"/>
  <c r="AP100" i="1"/>
  <c r="AN100" i="1"/>
  <c r="AL100" i="1"/>
  <c r="L100" i="1"/>
  <c r="K100" i="1"/>
  <c r="AP99" i="1"/>
  <c r="AN99" i="1"/>
  <c r="AL99" i="1"/>
  <c r="L99" i="1"/>
  <c r="K99" i="1"/>
  <c r="AP98" i="1"/>
  <c r="AN98" i="1"/>
  <c r="AL98" i="1"/>
  <c r="L98" i="1"/>
  <c r="K98" i="1"/>
  <c r="AP97" i="1"/>
  <c r="AN97" i="1"/>
  <c r="AL97" i="1"/>
  <c r="L97" i="1"/>
  <c r="K97" i="1"/>
  <c r="AP96" i="1"/>
  <c r="AN96" i="1"/>
  <c r="AL96" i="1"/>
  <c r="L96" i="1"/>
  <c r="K96" i="1"/>
  <c r="AP95" i="1"/>
  <c r="AN95" i="1"/>
  <c r="AL95" i="1"/>
  <c r="L95" i="1"/>
  <c r="K95" i="1"/>
  <c r="AP94" i="1"/>
  <c r="AN94" i="1"/>
  <c r="AL94" i="1"/>
  <c r="L94" i="1"/>
  <c r="K94" i="1"/>
  <c r="AP93" i="1"/>
  <c r="AN93" i="1"/>
  <c r="AL93" i="1"/>
  <c r="L93" i="1"/>
  <c r="K93" i="1"/>
  <c r="AP92" i="1"/>
  <c r="AN92" i="1"/>
  <c r="AL92" i="1"/>
  <c r="L92" i="1"/>
  <c r="K92" i="1"/>
  <c r="AP91" i="1"/>
  <c r="AN91" i="1"/>
  <c r="AL91" i="1"/>
  <c r="L91" i="1"/>
  <c r="K91" i="1"/>
  <c r="AP90" i="1"/>
  <c r="AN90" i="1"/>
  <c r="AL90" i="1"/>
  <c r="L90" i="1"/>
  <c r="K90" i="1"/>
  <c r="AP89" i="1"/>
  <c r="AN89" i="1"/>
  <c r="AL89" i="1"/>
  <c r="L89" i="1"/>
  <c r="K89" i="1"/>
  <c r="AP88" i="1"/>
  <c r="AN88" i="1"/>
  <c r="AL88" i="1"/>
  <c r="L88" i="1"/>
  <c r="K88" i="1"/>
  <c r="AP87" i="1"/>
  <c r="AN87" i="1"/>
  <c r="AL87" i="1"/>
  <c r="L87" i="1"/>
  <c r="K87" i="1"/>
  <c r="AP86" i="1"/>
  <c r="AN86" i="1"/>
  <c r="AL86" i="1"/>
  <c r="L86" i="1"/>
  <c r="K86" i="1"/>
  <c r="AP85" i="1"/>
  <c r="AN85" i="1"/>
  <c r="AL85" i="1"/>
  <c r="L85" i="1"/>
  <c r="K85" i="1"/>
  <c r="AP84" i="1"/>
  <c r="AN84" i="1"/>
  <c r="AL84" i="1"/>
  <c r="L84" i="1"/>
  <c r="K84" i="1"/>
  <c r="AP83" i="1"/>
  <c r="AN83" i="1"/>
  <c r="AL83" i="1"/>
  <c r="L83" i="1"/>
  <c r="K83" i="1"/>
  <c r="AP82" i="1"/>
  <c r="AN82" i="1"/>
  <c r="AL82" i="1"/>
  <c r="L82" i="1"/>
  <c r="K82" i="1"/>
  <c r="AP81" i="1"/>
  <c r="AN81" i="1"/>
  <c r="AL81" i="1"/>
  <c r="L81" i="1"/>
  <c r="K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K78" i="1"/>
  <c r="AP77" i="1"/>
  <c r="AN77" i="1"/>
  <c r="AL77" i="1"/>
  <c r="L77" i="1"/>
  <c r="K77" i="1"/>
  <c r="AP76" i="1"/>
  <c r="AN76" i="1"/>
  <c r="AL76" i="1"/>
  <c r="L76" i="1"/>
  <c r="K76" i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K73" i="1"/>
  <c r="AP72" i="1"/>
  <c r="AN72" i="1"/>
  <c r="AL72" i="1"/>
  <c r="L72" i="1"/>
  <c r="K72" i="1"/>
  <c r="AP71" i="1"/>
  <c r="AN71" i="1"/>
  <c r="AL71" i="1"/>
  <c r="L71" i="1"/>
  <c r="K71" i="1"/>
  <c r="AP70" i="1"/>
  <c r="AN70" i="1"/>
  <c r="AL70" i="1"/>
  <c r="L70" i="1"/>
  <c r="K70" i="1"/>
  <c r="AP69" i="1"/>
  <c r="AN69" i="1"/>
  <c r="AL69" i="1"/>
  <c r="L69" i="1"/>
  <c r="K69" i="1"/>
  <c r="AP68" i="1"/>
  <c r="AN68" i="1"/>
  <c r="AL68" i="1"/>
  <c r="L68" i="1"/>
  <c r="K68" i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AP61" i="1"/>
  <c r="AN61" i="1"/>
  <c r="AL61" i="1"/>
  <c r="L61" i="1"/>
  <c r="K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AN355" i="1"/>
  <c r="AL355" i="1"/>
  <c r="L355" i="1"/>
  <c r="AP355" i="1"/>
  <c r="AU128" i="1" l="1"/>
  <c r="AV128" i="1" s="1"/>
  <c r="AU176" i="1"/>
  <c r="AV176" i="1" s="1"/>
  <c r="AU224" i="1"/>
  <c r="AV224" i="1" s="1"/>
  <c r="AU240" i="1"/>
  <c r="AV240" i="1" s="1"/>
  <c r="AU304" i="1"/>
  <c r="AV304" i="1" s="1"/>
  <c r="AU48" i="1"/>
  <c r="AV48" i="1" s="1"/>
  <c r="AU96" i="1"/>
  <c r="AV96" i="1" s="1"/>
  <c r="AU112" i="1"/>
  <c r="AV112" i="1" s="1"/>
  <c r="C358" i="1"/>
  <c r="AU336" i="1"/>
  <c r="AV336" i="1" s="1"/>
  <c r="AU208" i="1"/>
  <c r="AV208" i="1" s="1"/>
  <c r="AU80" i="1"/>
  <c r="AV80" i="1" s="1"/>
  <c r="AT353" i="1"/>
  <c r="AU320" i="1"/>
  <c r="AV320" i="1" s="1"/>
  <c r="AU192" i="1"/>
  <c r="AV192" i="1" s="1"/>
  <c r="AU64" i="1"/>
  <c r="AV64" i="1" s="1"/>
  <c r="AU288" i="1"/>
  <c r="AV288" i="1" s="1"/>
  <c r="AU160" i="1"/>
  <c r="AV160" i="1" s="1"/>
  <c r="AU32" i="1"/>
  <c r="AV32" i="1" s="1"/>
  <c r="AU272" i="1"/>
  <c r="AV272" i="1" s="1"/>
  <c r="AU144" i="1"/>
  <c r="AV144" i="1" s="1"/>
  <c r="AU16" i="1"/>
  <c r="AV16" i="1" s="1"/>
  <c r="AU256" i="1"/>
  <c r="AV256" i="1" s="1"/>
  <c r="AU303" i="1"/>
  <c r="AV303" i="1" s="1"/>
  <c r="AU191" i="1"/>
  <c r="AV191" i="1" s="1"/>
  <c r="AU95" i="1"/>
  <c r="AV95" i="1" s="1"/>
  <c r="AU270" i="1"/>
  <c r="AV270" i="1" s="1"/>
  <c r="AU110" i="1"/>
  <c r="AV110" i="1" s="1"/>
  <c r="AU349" i="1"/>
  <c r="AV349" i="1" s="1"/>
  <c r="AU333" i="1"/>
  <c r="AV333" i="1" s="1"/>
  <c r="AU317" i="1"/>
  <c r="AV317" i="1" s="1"/>
  <c r="AU301" i="1"/>
  <c r="AV301" i="1" s="1"/>
  <c r="AU285" i="1"/>
  <c r="AV285" i="1" s="1"/>
  <c r="AU269" i="1"/>
  <c r="AV269" i="1" s="1"/>
  <c r="AU253" i="1"/>
  <c r="AV253" i="1" s="1"/>
  <c r="AU237" i="1"/>
  <c r="AV237" i="1" s="1"/>
  <c r="AU221" i="1"/>
  <c r="AV221" i="1" s="1"/>
  <c r="AU205" i="1"/>
  <c r="AV205" i="1" s="1"/>
  <c r="AU189" i="1"/>
  <c r="AV189" i="1" s="1"/>
  <c r="AU173" i="1"/>
  <c r="AV173" i="1" s="1"/>
  <c r="AU157" i="1"/>
  <c r="AV157" i="1" s="1"/>
  <c r="AU141" i="1"/>
  <c r="AV141" i="1" s="1"/>
  <c r="AU125" i="1"/>
  <c r="AV125" i="1" s="1"/>
  <c r="AU109" i="1"/>
  <c r="AV109" i="1" s="1"/>
  <c r="AU93" i="1"/>
  <c r="AV93" i="1" s="1"/>
  <c r="AU77" i="1"/>
  <c r="AV77" i="1" s="1"/>
  <c r="AU61" i="1"/>
  <c r="AV61" i="1" s="1"/>
  <c r="AU45" i="1"/>
  <c r="AV45" i="1" s="1"/>
  <c r="AU29" i="1"/>
  <c r="AV29" i="1" s="1"/>
  <c r="AU13" i="1"/>
  <c r="AV13" i="1" s="1"/>
  <c r="AU207" i="1"/>
  <c r="AV207" i="1" s="1"/>
  <c r="AU79" i="1"/>
  <c r="AV79" i="1" s="1"/>
  <c r="AU286" i="1"/>
  <c r="AV286" i="1" s="1"/>
  <c r="AU94" i="1"/>
  <c r="AV94" i="1" s="1"/>
  <c r="AU348" i="1"/>
  <c r="AV348" i="1" s="1"/>
  <c r="AU332" i="1"/>
  <c r="AV332" i="1" s="1"/>
  <c r="AU316" i="1"/>
  <c r="AV316" i="1" s="1"/>
  <c r="AU300" i="1"/>
  <c r="AV300" i="1" s="1"/>
  <c r="AU284" i="1"/>
  <c r="AV284" i="1" s="1"/>
  <c r="AU268" i="1"/>
  <c r="AV268" i="1" s="1"/>
  <c r="AU252" i="1"/>
  <c r="AV252" i="1" s="1"/>
  <c r="AU236" i="1"/>
  <c r="AV236" i="1" s="1"/>
  <c r="AU220" i="1"/>
  <c r="AV220" i="1" s="1"/>
  <c r="AU204" i="1"/>
  <c r="AV204" i="1" s="1"/>
  <c r="AU188" i="1"/>
  <c r="AV188" i="1" s="1"/>
  <c r="AU172" i="1"/>
  <c r="AV172" i="1" s="1"/>
  <c r="AU156" i="1"/>
  <c r="AV156" i="1" s="1"/>
  <c r="AU140" i="1"/>
  <c r="AV140" i="1" s="1"/>
  <c r="AU124" i="1"/>
  <c r="AV124" i="1" s="1"/>
  <c r="AU108" i="1"/>
  <c r="AV108" i="1" s="1"/>
  <c r="AU92" i="1"/>
  <c r="AV92" i="1" s="1"/>
  <c r="AU76" i="1"/>
  <c r="AV76" i="1" s="1"/>
  <c r="AU60" i="1"/>
  <c r="AV60" i="1" s="1"/>
  <c r="AU44" i="1"/>
  <c r="AV44" i="1" s="1"/>
  <c r="AU28" i="1"/>
  <c r="AV28" i="1" s="1"/>
  <c r="AU12" i="1"/>
  <c r="AV12" i="1" s="1"/>
  <c r="AT110" i="1"/>
  <c r="AU347" i="1"/>
  <c r="AV347" i="1" s="1"/>
  <c r="AU331" i="1"/>
  <c r="AV331" i="1" s="1"/>
  <c r="AU315" i="1"/>
  <c r="AV315" i="1" s="1"/>
  <c r="AU299" i="1"/>
  <c r="AV299" i="1" s="1"/>
  <c r="AU283" i="1"/>
  <c r="AV283" i="1" s="1"/>
  <c r="AU267" i="1"/>
  <c r="AV267" i="1" s="1"/>
  <c r="AU251" i="1"/>
  <c r="AV251" i="1" s="1"/>
  <c r="AU235" i="1"/>
  <c r="AV235" i="1" s="1"/>
  <c r="AU219" i="1"/>
  <c r="AV219" i="1" s="1"/>
  <c r="AU203" i="1"/>
  <c r="AV203" i="1" s="1"/>
  <c r="AU187" i="1"/>
  <c r="AV187" i="1" s="1"/>
  <c r="AU171" i="1"/>
  <c r="AV171" i="1" s="1"/>
  <c r="AU155" i="1"/>
  <c r="AV155" i="1" s="1"/>
  <c r="AU139" i="1"/>
  <c r="AV139" i="1" s="1"/>
  <c r="AU123" i="1"/>
  <c r="AV123" i="1" s="1"/>
  <c r="AU107" i="1"/>
  <c r="AV107" i="1" s="1"/>
  <c r="AU91" i="1"/>
  <c r="AV91" i="1" s="1"/>
  <c r="AU75" i="1"/>
  <c r="AV75" i="1" s="1"/>
  <c r="AU59" i="1"/>
  <c r="AV59" i="1" s="1"/>
  <c r="AU43" i="1"/>
  <c r="AV43" i="1" s="1"/>
  <c r="AU27" i="1"/>
  <c r="AV27" i="1" s="1"/>
  <c r="AU11" i="1"/>
  <c r="AV11" i="1" s="1"/>
  <c r="AU239" i="1"/>
  <c r="AV239" i="1" s="1"/>
  <c r="AU47" i="1"/>
  <c r="AV47" i="1" s="1"/>
  <c r="AU334" i="1"/>
  <c r="AV334" i="1" s="1"/>
  <c r="AU158" i="1"/>
  <c r="AV158" i="1" s="1"/>
  <c r="AU14" i="1"/>
  <c r="AV14" i="1" s="1"/>
  <c r="AU346" i="1"/>
  <c r="AV346" i="1" s="1"/>
  <c r="AU330" i="1"/>
  <c r="AV330" i="1" s="1"/>
  <c r="AU314" i="1"/>
  <c r="AV314" i="1" s="1"/>
  <c r="AU298" i="1"/>
  <c r="AV298" i="1" s="1"/>
  <c r="AU282" i="1"/>
  <c r="AV282" i="1" s="1"/>
  <c r="AU266" i="1"/>
  <c r="AV266" i="1" s="1"/>
  <c r="AU250" i="1"/>
  <c r="AV250" i="1" s="1"/>
  <c r="AU234" i="1"/>
  <c r="AV234" i="1" s="1"/>
  <c r="AU218" i="1"/>
  <c r="AV218" i="1" s="1"/>
  <c r="AU202" i="1"/>
  <c r="AV202" i="1" s="1"/>
  <c r="AU186" i="1"/>
  <c r="AV186" i="1" s="1"/>
  <c r="AU170" i="1"/>
  <c r="AV170" i="1" s="1"/>
  <c r="AU154" i="1"/>
  <c r="AV154" i="1" s="1"/>
  <c r="AU138" i="1"/>
  <c r="AV138" i="1" s="1"/>
  <c r="AU122" i="1"/>
  <c r="AV122" i="1" s="1"/>
  <c r="AU106" i="1"/>
  <c r="AV106" i="1" s="1"/>
  <c r="AU90" i="1"/>
  <c r="AV90" i="1" s="1"/>
  <c r="AU74" i="1"/>
  <c r="AV74" i="1" s="1"/>
  <c r="AU58" i="1"/>
  <c r="AV58" i="1" s="1"/>
  <c r="AU42" i="1"/>
  <c r="AV42" i="1" s="1"/>
  <c r="AU26" i="1"/>
  <c r="AV26" i="1" s="1"/>
  <c r="AU10" i="1"/>
  <c r="AV10" i="1" s="1"/>
  <c r="AU351" i="1"/>
  <c r="AV351" i="1" s="1"/>
  <c r="AU127" i="1"/>
  <c r="AV127" i="1" s="1"/>
  <c r="AU318" i="1"/>
  <c r="AV318" i="1" s="1"/>
  <c r="AU174" i="1"/>
  <c r="AV174" i="1" s="1"/>
  <c r="AU46" i="1"/>
  <c r="AV46" i="1" s="1"/>
  <c r="AU345" i="1"/>
  <c r="AV345" i="1" s="1"/>
  <c r="AU329" i="1"/>
  <c r="AV329" i="1" s="1"/>
  <c r="AU313" i="1"/>
  <c r="AV313" i="1" s="1"/>
  <c r="AU297" i="1"/>
  <c r="AV297" i="1" s="1"/>
  <c r="AU281" i="1"/>
  <c r="AV281" i="1" s="1"/>
  <c r="AU265" i="1"/>
  <c r="AV265" i="1" s="1"/>
  <c r="AU249" i="1"/>
  <c r="AV249" i="1" s="1"/>
  <c r="AU233" i="1"/>
  <c r="AV233" i="1" s="1"/>
  <c r="AU217" i="1"/>
  <c r="AV217" i="1" s="1"/>
  <c r="AU201" i="1"/>
  <c r="AV201" i="1" s="1"/>
  <c r="AU185" i="1"/>
  <c r="AV185" i="1" s="1"/>
  <c r="AU169" i="1"/>
  <c r="AV169" i="1" s="1"/>
  <c r="AU153" i="1"/>
  <c r="AV153" i="1" s="1"/>
  <c r="AU137" i="1"/>
  <c r="AV137" i="1" s="1"/>
  <c r="AU121" i="1"/>
  <c r="AV121" i="1" s="1"/>
  <c r="AU105" i="1"/>
  <c r="AV105" i="1" s="1"/>
  <c r="AU89" i="1"/>
  <c r="AV89" i="1" s="1"/>
  <c r="AU73" i="1"/>
  <c r="AV73" i="1" s="1"/>
  <c r="AU57" i="1"/>
  <c r="AV57" i="1" s="1"/>
  <c r="AU41" i="1"/>
  <c r="AV41" i="1" s="1"/>
  <c r="AU25" i="1"/>
  <c r="AV25" i="1" s="1"/>
  <c r="AU9" i="1"/>
  <c r="AV9" i="1" s="1"/>
  <c r="AU159" i="1"/>
  <c r="AV159" i="1" s="1"/>
  <c r="AU222" i="1"/>
  <c r="AV222" i="1" s="1"/>
  <c r="AU30" i="1"/>
  <c r="AV30" i="1" s="1"/>
  <c r="AT80" i="1"/>
  <c r="AU328" i="1"/>
  <c r="AV328" i="1" s="1"/>
  <c r="AU312" i="1"/>
  <c r="AV312" i="1" s="1"/>
  <c r="AU296" i="1"/>
  <c r="AV296" i="1" s="1"/>
  <c r="AU280" i="1"/>
  <c r="AV280" i="1" s="1"/>
  <c r="AU264" i="1"/>
  <c r="AV264" i="1" s="1"/>
  <c r="AU248" i="1"/>
  <c r="AV248" i="1" s="1"/>
  <c r="AU232" i="1"/>
  <c r="AV232" i="1" s="1"/>
  <c r="AU216" i="1"/>
  <c r="AV216" i="1" s="1"/>
  <c r="AU200" i="1"/>
  <c r="AV200" i="1" s="1"/>
  <c r="AU184" i="1"/>
  <c r="AV184" i="1" s="1"/>
  <c r="AU168" i="1"/>
  <c r="AV168" i="1" s="1"/>
  <c r="AU152" i="1"/>
  <c r="AV152" i="1" s="1"/>
  <c r="AU136" i="1"/>
  <c r="AV136" i="1" s="1"/>
  <c r="AU120" i="1"/>
  <c r="AV120" i="1" s="1"/>
  <c r="AU104" i="1"/>
  <c r="AV104" i="1" s="1"/>
  <c r="AU88" i="1"/>
  <c r="AV88" i="1" s="1"/>
  <c r="AU72" i="1"/>
  <c r="AV72" i="1" s="1"/>
  <c r="AU56" i="1"/>
  <c r="AV56" i="1" s="1"/>
  <c r="AU40" i="1"/>
  <c r="AV40" i="1" s="1"/>
  <c r="AU24" i="1"/>
  <c r="AV24" i="1" s="1"/>
  <c r="AU8" i="1"/>
  <c r="AV8" i="1" s="1"/>
  <c r="AU319" i="1"/>
  <c r="AV319" i="1" s="1"/>
  <c r="AU175" i="1"/>
  <c r="AV175" i="1" s="1"/>
  <c r="AU15" i="1"/>
  <c r="AV15" i="1" s="1"/>
  <c r="AU238" i="1"/>
  <c r="AV238" i="1" s="1"/>
  <c r="AU343" i="1"/>
  <c r="AV343" i="1" s="1"/>
  <c r="AU327" i="1"/>
  <c r="AV327" i="1" s="1"/>
  <c r="AU311" i="1"/>
  <c r="AV311" i="1" s="1"/>
  <c r="AU295" i="1"/>
  <c r="AV295" i="1" s="1"/>
  <c r="AU279" i="1"/>
  <c r="AV279" i="1" s="1"/>
  <c r="AU263" i="1"/>
  <c r="AV263" i="1" s="1"/>
  <c r="AU247" i="1"/>
  <c r="AV247" i="1" s="1"/>
  <c r="AU231" i="1"/>
  <c r="AV231" i="1" s="1"/>
  <c r="AU215" i="1"/>
  <c r="AV215" i="1" s="1"/>
  <c r="AU199" i="1"/>
  <c r="AV199" i="1" s="1"/>
  <c r="AU183" i="1"/>
  <c r="AV183" i="1" s="1"/>
  <c r="AU167" i="1"/>
  <c r="AV167" i="1" s="1"/>
  <c r="AU151" i="1"/>
  <c r="AV151" i="1" s="1"/>
  <c r="AU135" i="1"/>
  <c r="AV135" i="1" s="1"/>
  <c r="AU119" i="1"/>
  <c r="AV119" i="1" s="1"/>
  <c r="AU103" i="1"/>
  <c r="AV103" i="1" s="1"/>
  <c r="AU87" i="1"/>
  <c r="AV87" i="1" s="1"/>
  <c r="AU71" i="1"/>
  <c r="AV71" i="1" s="1"/>
  <c r="AU55" i="1"/>
  <c r="AV55" i="1" s="1"/>
  <c r="AU39" i="1"/>
  <c r="AV39" i="1" s="1"/>
  <c r="AU23" i="1"/>
  <c r="AV23" i="1" s="1"/>
  <c r="AU7" i="1"/>
  <c r="AV7" i="1" s="1"/>
  <c r="AU335" i="1"/>
  <c r="AV335" i="1" s="1"/>
  <c r="AU223" i="1"/>
  <c r="AV223" i="1" s="1"/>
  <c r="AU111" i="1"/>
  <c r="AV111" i="1" s="1"/>
  <c r="AU342" i="1"/>
  <c r="AV342" i="1" s="1"/>
  <c r="AU326" i="1"/>
  <c r="AV326" i="1" s="1"/>
  <c r="AU310" i="1"/>
  <c r="AV310" i="1" s="1"/>
  <c r="AU294" i="1"/>
  <c r="AV294" i="1" s="1"/>
  <c r="AU278" i="1"/>
  <c r="AV278" i="1" s="1"/>
  <c r="AU262" i="1"/>
  <c r="AV262" i="1" s="1"/>
  <c r="AU246" i="1"/>
  <c r="AV246" i="1" s="1"/>
  <c r="AU230" i="1"/>
  <c r="AV230" i="1" s="1"/>
  <c r="AU214" i="1"/>
  <c r="AV214" i="1" s="1"/>
  <c r="AU198" i="1"/>
  <c r="AV198" i="1" s="1"/>
  <c r="AU182" i="1"/>
  <c r="AV182" i="1" s="1"/>
  <c r="AU166" i="1"/>
  <c r="AV166" i="1" s="1"/>
  <c r="AU150" i="1"/>
  <c r="AV150" i="1" s="1"/>
  <c r="AU134" i="1"/>
  <c r="AV134" i="1" s="1"/>
  <c r="AU118" i="1"/>
  <c r="AV118" i="1" s="1"/>
  <c r="AU102" i="1"/>
  <c r="AV102" i="1" s="1"/>
  <c r="AU86" i="1"/>
  <c r="AV86" i="1" s="1"/>
  <c r="AU70" i="1"/>
  <c r="AV70" i="1" s="1"/>
  <c r="AU54" i="1"/>
  <c r="AV54" i="1" s="1"/>
  <c r="AU38" i="1"/>
  <c r="AV38" i="1" s="1"/>
  <c r="AU22" i="1"/>
  <c r="AV22" i="1" s="1"/>
  <c r="AU6" i="1"/>
  <c r="AV6" i="1" s="1"/>
  <c r="AU287" i="1"/>
  <c r="AV287" i="1" s="1"/>
  <c r="AU143" i="1"/>
  <c r="AV143" i="1" s="1"/>
  <c r="AU350" i="1"/>
  <c r="AU142" i="1"/>
  <c r="AV142" i="1" s="1"/>
  <c r="AU341" i="1"/>
  <c r="AV341" i="1" s="1"/>
  <c r="AU325" i="1"/>
  <c r="AV325" i="1" s="1"/>
  <c r="AU309" i="1"/>
  <c r="AV309" i="1" s="1"/>
  <c r="AU293" i="1"/>
  <c r="AV293" i="1" s="1"/>
  <c r="AU277" i="1"/>
  <c r="AV277" i="1" s="1"/>
  <c r="AU261" i="1"/>
  <c r="AV261" i="1" s="1"/>
  <c r="AU245" i="1"/>
  <c r="AV245" i="1" s="1"/>
  <c r="AU229" i="1"/>
  <c r="AV229" i="1" s="1"/>
  <c r="AU213" i="1"/>
  <c r="AV213" i="1" s="1"/>
  <c r="AU197" i="1"/>
  <c r="AV197" i="1" s="1"/>
  <c r="AU181" i="1"/>
  <c r="AV181" i="1" s="1"/>
  <c r="AU165" i="1"/>
  <c r="AV165" i="1" s="1"/>
  <c r="AU149" i="1"/>
  <c r="AV149" i="1" s="1"/>
  <c r="AU133" i="1"/>
  <c r="AV133" i="1" s="1"/>
  <c r="AU117" i="1"/>
  <c r="AV117" i="1" s="1"/>
  <c r="AU101" i="1"/>
  <c r="AV101" i="1" s="1"/>
  <c r="AU85" i="1"/>
  <c r="AV85" i="1" s="1"/>
  <c r="AU69" i="1"/>
  <c r="AV69" i="1" s="1"/>
  <c r="AU53" i="1"/>
  <c r="AV53" i="1" s="1"/>
  <c r="AU37" i="1"/>
  <c r="AV37" i="1" s="1"/>
  <c r="AU21" i="1"/>
  <c r="AV21" i="1" s="1"/>
  <c r="AU5" i="1"/>
  <c r="AV5" i="1" s="1"/>
  <c r="AU126" i="1"/>
  <c r="AV126" i="1" s="1"/>
  <c r="AU340" i="1"/>
  <c r="AT340" i="1" s="1"/>
  <c r="AU324" i="1"/>
  <c r="AV324" i="1" s="1"/>
  <c r="AU308" i="1"/>
  <c r="AV308" i="1" s="1"/>
  <c r="AU292" i="1"/>
  <c r="AV292" i="1" s="1"/>
  <c r="AU276" i="1"/>
  <c r="AV276" i="1" s="1"/>
  <c r="AU260" i="1"/>
  <c r="AV260" i="1" s="1"/>
  <c r="AU244" i="1"/>
  <c r="AV244" i="1" s="1"/>
  <c r="AU228" i="1"/>
  <c r="AV228" i="1" s="1"/>
  <c r="AU212" i="1"/>
  <c r="AV212" i="1" s="1"/>
  <c r="AU196" i="1"/>
  <c r="AV196" i="1" s="1"/>
  <c r="AU180" i="1"/>
  <c r="AV180" i="1" s="1"/>
  <c r="AU164" i="1"/>
  <c r="AV164" i="1" s="1"/>
  <c r="AU148" i="1"/>
  <c r="AV148" i="1" s="1"/>
  <c r="AU132" i="1"/>
  <c r="AV132" i="1" s="1"/>
  <c r="AU116" i="1"/>
  <c r="AV116" i="1" s="1"/>
  <c r="AU100" i="1"/>
  <c r="AV100" i="1" s="1"/>
  <c r="AU84" i="1"/>
  <c r="AV84" i="1" s="1"/>
  <c r="AU68" i="1"/>
  <c r="AV68" i="1" s="1"/>
  <c r="AU52" i="1"/>
  <c r="AV52" i="1" s="1"/>
  <c r="AU36" i="1"/>
  <c r="AV36" i="1" s="1"/>
  <c r="AU20" i="1"/>
  <c r="AV20" i="1" s="1"/>
  <c r="AU4" i="1"/>
  <c r="AV4" i="1" s="1"/>
  <c r="AU271" i="1"/>
  <c r="AV271" i="1" s="1"/>
  <c r="AU63" i="1"/>
  <c r="AV63" i="1" s="1"/>
  <c r="AU254" i="1"/>
  <c r="AV254" i="1" s="1"/>
  <c r="AU206" i="1"/>
  <c r="AV206" i="1" s="1"/>
  <c r="AU78" i="1"/>
  <c r="AV78" i="1" s="1"/>
  <c r="AT240" i="1"/>
  <c r="AT354" i="1"/>
  <c r="AU339" i="1"/>
  <c r="AV339" i="1" s="1"/>
  <c r="AU323" i="1"/>
  <c r="AV323" i="1" s="1"/>
  <c r="AU307" i="1"/>
  <c r="AV307" i="1" s="1"/>
  <c r="AU291" i="1"/>
  <c r="AV291" i="1" s="1"/>
  <c r="AU275" i="1"/>
  <c r="AV275" i="1" s="1"/>
  <c r="AU259" i="1"/>
  <c r="AV259" i="1" s="1"/>
  <c r="AU243" i="1"/>
  <c r="AV243" i="1" s="1"/>
  <c r="AU227" i="1"/>
  <c r="AV227" i="1" s="1"/>
  <c r="AU211" i="1"/>
  <c r="AV211" i="1" s="1"/>
  <c r="AU195" i="1"/>
  <c r="AV195" i="1" s="1"/>
  <c r="AU179" i="1"/>
  <c r="AV179" i="1" s="1"/>
  <c r="AU163" i="1"/>
  <c r="AV163" i="1" s="1"/>
  <c r="AU147" i="1"/>
  <c r="AV147" i="1" s="1"/>
  <c r="AU131" i="1"/>
  <c r="AV131" i="1" s="1"/>
  <c r="AU115" i="1"/>
  <c r="AV115" i="1" s="1"/>
  <c r="AU99" i="1"/>
  <c r="AV99" i="1" s="1"/>
  <c r="AU83" i="1"/>
  <c r="AV83" i="1" s="1"/>
  <c r="AU67" i="1"/>
  <c r="AV67" i="1" s="1"/>
  <c r="AU51" i="1"/>
  <c r="AV51" i="1" s="1"/>
  <c r="AU35" i="1"/>
  <c r="AV35" i="1" s="1"/>
  <c r="AU19" i="1"/>
  <c r="AV19" i="1" s="1"/>
  <c r="AU3" i="1"/>
  <c r="AU322" i="1"/>
  <c r="AU306" i="1"/>
  <c r="AU290" i="1"/>
  <c r="AU274" i="1"/>
  <c r="AU258" i="1"/>
  <c r="AU242" i="1"/>
  <c r="AU226" i="1"/>
  <c r="AU210" i="1"/>
  <c r="AU194" i="1"/>
  <c r="AU178" i="1"/>
  <c r="AU162" i="1"/>
  <c r="AU146" i="1"/>
  <c r="AU130" i="1"/>
  <c r="AU114" i="1"/>
  <c r="AU98" i="1"/>
  <c r="AU82" i="1"/>
  <c r="AU66" i="1"/>
  <c r="AU50" i="1"/>
  <c r="AU34" i="1"/>
  <c r="AU18" i="1"/>
  <c r="AU255" i="1"/>
  <c r="AV255" i="1" s="1"/>
  <c r="AU31" i="1"/>
  <c r="AV31" i="1" s="1"/>
  <c r="AU302" i="1"/>
  <c r="AV302" i="1" s="1"/>
  <c r="AU190" i="1"/>
  <c r="AV190" i="1" s="1"/>
  <c r="AU62" i="1"/>
  <c r="AV62" i="1" s="1"/>
  <c r="AU337" i="1"/>
  <c r="AT337" i="1" s="1"/>
  <c r="AU321" i="1"/>
  <c r="AV321" i="1" s="1"/>
  <c r="AU305" i="1"/>
  <c r="AV305" i="1" s="1"/>
  <c r="AU289" i="1"/>
  <c r="AV289" i="1" s="1"/>
  <c r="AU273" i="1"/>
  <c r="AV273" i="1" s="1"/>
  <c r="AU257" i="1"/>
  <c r="AV257" i="1" s="1"/>
  <c r="AU241" i="1"/>
  <c r="AV241" i="1" s="1"/>
  <c r="AU225" i="1"/>
  <c r="AV225" i="1" s="1"/>
  <c r="AU209" i="1"/>
  <c r="AV209" i="1" s="1"/>
  <c r="AU193" i="1"/>
  <c r="AV193" i="1" s="1"/>
  <c r="AU177" i="1"/>
  <c r="AV177" i="1" s="1"/>
  <c r="AU161" i="1"/>
  <c r="AV161" i="1" s="1"/>
  <c r="AU145" i="1"/>
  <c r="AV145" i="1" s="1"/>
  <c r="AU129" i="1"/>
  <c r="AV129" i="1" s="1"/>
  <c r="AU113" i="1"/>
  <c r="AV113" i="1" s="1"/>
  <c r="AU97" i="1"/>
  <c r="AV97" i="1" s="1"/>
  <c r="AU81" i="1"/>
  <c r="AV81" i="1" s="1"/>
  <c r="AU65" i="1"/>
  <c r="AV65" i="1" s="1"/>
  <c r="AU49" i="1"/>
  <c r="AV49" i="1" s="1"/>
  <c r="AU33" i="1"/>
  <c r="AV33" i="1" s="1"/>
  <c r="AU17" i="1"/>
  <c r="AV17" i="1" s="1"/>
  <c r="AT83" i="1"/>
  <c r="AT288" i="1" l="1"/>
  <c r="AT266" i="1"/>
  <c r="AT52" i="1"/>
  <c r="AT234" i="1"/>
  <c r="AT106" i="1"/>
  <c r="AT135" i="1"/>
  <c r="AT155" i="1"/>
  <c r="AT125" i="1"/>
  <c r="AT192" i="1"/>
  <c r="AT313" i="1"/>
  <c r="AT203" i="1"/>
  <c r="AT253" i="1"/>
  <c r="AT341" i="1"/>
  <c r="AT295" i="1"/>
  <c r="AT43" i="1"/>
  <c r="AT339" i="1"/>
  <c r="AT323" i="1"/>
  <c r="AT151" i="1"/>
  <c r="AT128" i="1"/>
  <c r="AT171" i="1"/>
  <c r="AT272" i="1"/>
  <c r="AT270" i="1"/>
  <c r="AT120" i="1"/>
  <c r="AT200" i="1"/>
  <c r="AT144" i="1"/>
  <c r="AT320" i="1"/>
  <c r="AT216" i="1"/>
  <c r="AT26" i="1"/>
  <c r="AT139" i="1"/>
  <c r="AT304" i="1"/>
  <c r="AT237" i="1"/>
  <c r="AT185" i="1"/>
  <c r="AT48" i="1"/>
  <c r="AT154" i="1"/>
  <c r="AT64" i="1"/>
  <c r="AT88" i="1"/>
  <c r="AT282" i="1"/>
  <c r="AT208" i="1"/>
  <c r="AT182" i="1"/>
  <c r="AT224" i="1"/>
  <c r="AT109" i="1"/>
  <c r="AT252" i="1"/>
  <c r="AT198" i="1"/>
  <c r="AT278" i="1"/>
  <c r="AT104" i="1"/>
  <c r="AT157" i="1"/>
  <c r="AV340" i="1"/>
  <c r="AT184" i="1"/>
  <c r="AT4" i="1"/>
  <c r="AT229" i="1"/>
  <c r="AT10" i="1"/>
  <c r="AT101" i="1"/>
  <c r="AT51" i="1"/>
  <c r="AT245" i="1"/>
  <c r="AT38" i="1"/>
  <c r="AT75" i="1"/>
  <c r="AT172" i="1"/>
  <c r="AT141" i="1"/>
  <c r="AT96" i="1"/>
  <c r="AT189" i="1"/>
  <c r="AT107" i="1"/>
  <c r="AT220" i="1"/>
  <c r="AT19" i="1"/>
  <c r="AT149" i="1"/>
  <c r="AT84" i="1"/>
  <c r="AT327" i="1"/>
  <c r="AT173" i="1"/>
  <c r="AV337" i="1"/>
  <c r="AT260" i="1"/>
  <c r="AT167" i="1"/>
  <c r="AT131" i="1"/>
  <c r="AT276" i="1"/>
  <c r="AT21" i="1"/>
  <c r="AT277" i="1"/>
  <c r="AT230" i="1"/>
  <c r="AT247" i="1"/>
  <c r="AT250" i="1"/>
  <c r="AT91" i="1"/>
  <c r="AT219" i="1"/>
  <c r="AT284" i="1"/>
  <c r="AT176" i="1"/>
  <c r="AT79" i="1"/>
  <c r="AT348" i="1"/>
  <c r="AT231" i="1"/>
  <c r="AT292" i="1"/>
  <c r="AT293" i="1"/>
  <c r="AT57" i="1"/>
  <c r="AT300" i="1"/>
  <c r="AT333" i="1"/>
  <c r="AT163" i="1"/>
  <c r="AT324" i="1"/>
  <c r="AT53" i="1"/>
  <c r="AT309" i="1"/>
  <c r="AT336" i="1"/>
  <c r="AT136" i="1"/>
  <c r="AT137" i="1"/>
  <c r="AT123" i="1"/>
  <c r="AT331" i="1"/>
  <c r="AT112" i="1"/>
  <c r="AT28" i="1"/>
  <c r="AT174" i="1"/>
  <c r="AT159" i="1"/>
  <c r="AT115" i="1"/>
  <c r="AT268" i="1"/>
  <c r="AT147" i="1"/>
  <c r="AT37" i="1"/>
  <c r="AT246" i="1"/>
  <c r="AT315" i="1"/>
  <c r="AT12" i="1"/>
  <c r="AT95" i="1"/>
  <c r="AT16" i="1"/>
  <c r="AT307" i="1"/>
  <c r="AT160" i="1"/>
  <c r="AT20" i="1"/>
  <c r="AT69" i="1"/>
  <c r="AT325" i="1"/>
  <c r="AT119" i="1"/>
  <c r="AT168" i="1"/>
  <c r="AT153" i="1"/>
  <c r="AT42" i="1"/>
  <c r="AT330" i="1"/>
  <c r="AT347" i="1"/>
  <c r="AT256" i="1"/>
  <c r="AT44" i="1"/>
  <c r="AT206" i="1"/>
  <c r="AT32" i="1"/>
  <c r="AT36" i="1"/>
  <c r="AT186" i="1"/>
  <c r="AT59" i="1"/>
  <c r="AT187" i="1"/>
  <c r="AT214" i="1"/>
  <c r="AT68" i="1"/>
  <c r="AT308" i="1"/>
  <c r="AT5" i="1"/>
  <c r="AT6" i="1"/>
  <c r="AT262" i="1"/>
  <c r="AT111" i="1"/>
  <c r="AT195" i="1"/>
  <c r="AT100" i="1"/>
  <c r="AT261" i="1"/>
  <c r="AT166" i="1"/>
  <c r="AT294" i="1"/>
  <c r="AT183" i="1"/>
  <c r="AV350" i="1"/>
  <c r="AT350" i="1"/>
  <c r="AT152" i="1"/>
  <c r="AT73" i="1"/>
  <c r="AT329" i="1"/>
  <c r="AT58" i="1"/>
  <c r="AT205" i="1"/>
  <c r="AT191" i="1"/>
  <c r="AT67" i="1"/>
  <c r="AT275" i="1"/>
  <c r="AT212" i="1"/>
  <c r="AT65" i="1"/>
  <c r="AT199" i="1"/>
  <c r="AT97" i="1"/>
  <c r="AT89" i="1"/>
  <c r="AT345" i="1"/>
  <c r="AT74" i="1"/>
  <c r="AT77" i="1"/>
  <c r="AT221" i="1"/>
  <c r="AT207" i="1"/>
  <c r="AT129" i="1"/>
  <c r="AT228" i="1"/>
  <c r="AT39" i="1"/>
  <c r="AT215" i="1"/>
  <c r="AT105" i="1"/>
  <c r="AT90" i="1"/>
  <c r="AT298" i="1"/>
  <c r="AT188" i="1"/>
  <c r="AT99" i="1"/>
  <c r="AT85" i="1"/>
  <c r="AT113" i="1"/>
  <c r="AT71" i="1"/>
  <c r="AT121" i="1"/>
  <c r="AT314" i="1"/>
  <c r="AT251" i="1"/>
  <c r="AT257" i="1"/>
  <c r="AT204" i="1"/>
  <c r="AT349" i="1"/>
  <c r="AT299" i="1"/>
  <c r="AT346" i="1"/>
  <c r="AT236" i="1"/>
  <c r="AT158" i="1"/>
  <c r="AT127" i="1"/>
  <c r="AV210" i="1"/>
  <c r="AT210" i="1"/>
  <c r="AT225" i="1"/>
  <c r="AT190" i="1"/>
  <c r="AT143" i="1"/>
  <c r="AT7" i="1"/>
  <c r="AV242" i="1"/>
  <c r="AT242" i="1"/>
  <c r="AT117" i="1"/>
  <c r="AT22" i="1"/>
  <c r="AT23" i="1"/>
  <c r="AT279" i="1"/>
  <c r="AT321" i="1"/>
  <c r="AT177" i="1"/>
  <c r="AT169" i="1"/>
  <c r="AT138" i="1"/>
  <c r="AT222" i="1"/>
  <c r="AT175" i="1"/>
  <c r="AV178" i="1"/>
  <c r="AT178" i="1"/>
  <c r="AT232" i="1"/>
  <c r="AT238" i="1"/>
  <c r="AT263" i="1"/>
  <c r="AT274" i="1"/>
  <c r="AV274" i="1"/>
  <c r="AT54" i="1"/>
  <c r="AT310" i="1"/>
  <c r="AT55" i="1"/>
  <c r="AT311" i="1"/>
  <c r="AT248" i="1"/>
  <c r="AT201" i="1"/>
  <c r="AT170" i="1"/>
  <c r="AT60" i="1"/>
  <c r="AT316" i="1"/>
  <c r="AT17" i="1"/>
  <c r="AT254" i="1"/>
  <c r="AT161" i="1"/>
  <c r="AT116" i="1"/>
  <c r="AT34" i="1"/>
  <c r="AV34" i="1"/>
  <c r="AV290" i="1"/>
  <c r="AT290" i="1"/>
  <c r="AT165" i="1"/>
  <c r="AT70" i="1"/>
  <c r="AT326" i="1"/>
  <c r="AT8" i="1"/>
  <c r="AT264" i="1"/>
  <c r="AT217" i="1"/>
  <c r="AT76" i="1"/>
  <c r="AT332" i="1"/>
  <c r="AT209" i="1"/>
  <c r="AT14" i="1"/>
  <c r="AT289" i="1"/>
  <c r="AT223" i="1"/>
  <c r="AT258" i="1"/>
  <c r="AV258" i="1"/>
  <c r="AT179" i="1"/>
  <c r="AV50" i="1"/>
  <c r="AT50" i="1"/>
  <c r="AV306" i="1"/>
  <c r="AT306" i="1"/>
  <c r="AT181" i="1"/>
  <c r="AT86" i="1"/>
  <c r="AT342" i="1"/>
  <c r="AT87" i="1"/>
  <c r="AT343" i="1"/>
  <c r="AT24" i="1"/>
  <c r="AT280" i="1"/>
  <c r="AT233" i="1"/>
  <c r="AT145" i="1"/>
  <c r="AT202" i="1"/>
  <c r="AT92" i="1"/>
  <c r="AT30" i="1"/>
  <c r="AT286" i="1"/>
  <c r="AT239" i="1"/>
  <c r="AV3" i="1"/>
  <c r="AT241" i="1"/>
  <c r="AT148" i="1"/>
  <c r="AT66" i="1"/>
  <c r="AV66" i="1"/>
  <c r="AT322" i="1"/>
  <c r="AV322" i="1"/>
  <c r="AT197" i="1"/>
  <c r="AT102" i="1"/>
  <c r="AT103" i="1"/>
  <c r="AT40" i="1"/>
  <c r="AT296" i="1"/>
  <c r="AT249" i="1"/>
  <c r="AT218" i="1"/>
  <c r="AT108" i="1"/>
  <c r="AT46" i="1"/>
  <c r="AT302" i="1"/>
  <c r="AT255" i="1"/>
  <c r="AT81" i="1"/>
  <c r="AT122" i="1"/>
  <c r="AT211" i="1"/>
  <c r="AT164" i="1"/>
  <c r="AT82" i="1"/>
  <c r="AV82" i="1"/>
  <c r="AT213" i="1"/>
  <c r="AT118" i="1"/>
  <c r="AT56" i="1"/>
  <c r="AT312" i="1"/>
  <c r="AT9" i="1"/>
  <c r="AT265" i="1"/>
  <c r="AT124" i="1"/>
  <c r="AT13" i="1"/>
  <c r="AT269" i="1"/>
  <c r="AT62" i="1"/>
  <c r="AT318" i="1"/>
  <c r="AT15" i="1"/>
  <c r="AT271" i="1"/>
  <c r="AT193" i="1"/>
  <c r="AT133" i="1"/>
  <c r="AT132" i="1"/>
  <c r="AT227" i="1"/>
  <c r="AT180" i="1"/>
  <c r="AT98" i="1"/>
  <c r="AV98" i="1"/>
  <c r="AT134" i="1"/>
  <c r="AT72" i="1"/>
  <c r="AT328" i="1"/>
  <c r="AT25" i="1"/>
  <c r="AT281" i="1"/>
  <c r="AT49" i="1"/>
  <c r="AT140" i="1"/>
  <c r="AT29" i="1"/>
  <c r="AT285" i="1"/>
  <c r="AT78" i="1"/>
  <c r="AT334" i="1"/>
  <c r="AT31" i="1"/>
  <c r="AT287" i="1"/>
  <c r="AT305" i="1"/>
  <c r="AV18" i="1"/>
  <c r="AT18" i="1"/>
  <c r="AT243" i="1"/>
  <c r="AT196" i="1"/>
  <c r="AT114" i="1"/>
  <c r="AV114" i="1"/>
  <c r="AT150" i="1"/>
  <c r="AT41" i="1"/>
  <c r="AT297" i="1"/>
  <c r="AT273" i="1"/>
  <c r="AT235" i="1"/>
  <c r="AT156" i="1"/>
  <c r="AT45" i="1"/>
  <c r="AT301" i="1"/>
  <c r="AT94" i="1"/>
  <c r="AT47" i="1"/>
  <c r="AT303" i="1"/>
  <c r="AT194" i="1"/>
  <c r="AV194" i="1"/>
  <c r="AT259" i="1"/>
  <c r="AV130" i="1"/>
  <c r="AT130" i="1"/>
  <c r="AT61" i="1"/>
  <c r="AT317" i="1"/>
  <c r="AT63" i="1"/>
  <c r="AT319" i="1"/>
  <c r="AT11" i="1"/>
  <c r="AT126" i="1"/>
  <c r="AT335" i="1"/>
  <c r="AV226" i="1"/>
  <c r="AT226" i="1"/>
  <c r="AV146" i="1"/>
  <c r="AT146" i="1"/>
  <c r="AT267" i="1"/>
  <c r="AT35" i="1"/>
  <c r="AT291" i="1"/>
  <c r="AT244" i="1"/>
  <c r="AV162" i="1"/>
  <c r="AT162" i="1"/>
  <c r="AT27" i="1"/>
  <c r="AT283" i="1"/>
  <c r="AT33" i="1"/>
  <c r="AT93" i="1"/>
  <c r="AT142" i="1"/>
  <c r="AT351" i="1"/>
  <c r="AT3" i="1"/>
  <c r="AT355" i="1" l="1"/>
</calcChain>
</file>

<file path=xl/sharedStrings.xml><?xml version="1.0" encoding="utf-8"?>
<sst xmlns="http://schemas.openxmlformats.org/spreadsheetml/2006/main" count="2781" uniqueCount="377">
  <si>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</si>
  <si>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</si>
  <si>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</si>
  <si>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</si>
  <si>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</si>
  <si>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</si>
  <si>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</si>
  <si>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</si>
  <si>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</si>
  <si>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</si>
  <si>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</si>
  <si>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</si>
  <si>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</si>
  <si>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</si>
  <si>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</si>
  <si>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</si>
  <si>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</si>
  <si>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</si>
  <si>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</si>
  <si>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</si>
  <si>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</si>
  <si>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</si>
  <si>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</si>
  <si>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</si>
  <si>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</si>
  <si>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</si>
  <si>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</si>
  <si>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</si>
  <si>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</si>
  <si>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</si>
  <si>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</si>
  <si>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</si>
  <si>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</si>
  <si>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</si>
  <si>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</si>
  <si>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</si>
  <si>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</si>
  <si>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</si>
  <si>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</si>
  <si>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</si>
  <si>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</si>
  <si>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</si>
  <si>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</si>
  <si>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</si>
  <si>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</si>
  <si>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</si>
  <si>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</si>
  <si>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</si>
  <si>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</si>
  <si>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</si>
  <si>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</si>
  <si>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</si>
  <si>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</si>
  <si>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</si>
  <si>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</si>
  <si>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</si>
  <si>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</si>
  <si>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</si>
  <si>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02.007.5100</t>
  </si>
  <si>
    <t>CHAROLETTE TRAXLER REV TRUST</t>
  </si>
  <si>
    <t>41323 231ST AVE</t>
  </si>
  <si>
    <t>LE CENTER MN 56057</t>
  </si>
  <si>
    <t>SESE</t>
  </si>
  <si>
    <t>07</t>
  </si>
  <si>
    <t>110</t>
  </si>
  <si>
    <t>024</t>
  </si>
  <si>
    <t>02.007.5200</t>
  </si>
  <si>
    <t>RICHARD A PETERSON</t>
  </si>
  <si>
    <t>23956 DODD RD</t>
  </si>
  <si>
    <t>02.008.2800</t>
  </si>
  <si>
    <t>RONALD W &amp; KAREN SCHMIDT</t>
  </si>
  <si>
    <t>23714 DODD RD</t>
  </si>
  <si>
    <t>NWSE</t>
  </si>
  <si>
    <t>08</t>
  </si>
  <si>
    <t>02.008.5100</t>
  </si>
  <si>
    <t>SESW</t>
  </si>
  <si>
    <t>SWSE</t>
  </si>
  <si>
    <t>02.008.5110</t>
  </si>
  <si>
    <t>LUKE T DUNAGAN</t>
  </si>
  <si>
    <t>23309 DODD RD</t>
  </si>
  <si>
    <t>02.008.5120</t>
  </si>
  <si>
    <t>NATHAN HINTZ &amp; JENNIFER FOGARTY</t>
  </si>
  <si>
    <t>300 W TYRONE ST</t>
  </si>
  <si>
    <t>02.008.7500</t>
  </si>
  <si>
    <t>BRADLEY J PETERSON</t>
  </si>
  <si>
    <t>24010 DODD RD</t>
  </si>
  <si>
    <t>SWSW</t>
  </si>
  <si>
    <t>02.008.7600</t>
  </si>
  <si>
    <t>02.008.7700</t>
  </si>
  <si>
    <t>02.008.7710</t>
  </si>
  <si>
    <t>NESW</t>
  </si>
  <si>
    <t>02.008.7720</t>
  </si>
  <si>
    <t>JOEL R &amp; JENNIFER L SCHMIDT</t>
  </si>
  <si>
    <t>23712 DODD RD</t>
  </si>
  <si>
    <t>02.009.6000</t>
  </si>
  <si>
    <t>DEBBIE A KORMAN TRUST</t>
  </si>
  <si>
    <t>PO BOX 716</t>
  </si>
  <si>
    <t>FARIBAULT MN 55021</t>
  </si>
  <si>
    <t>09</t>
  </si>
  <si>
    <t>02.009.8000</t>
  </si>
  <si>
    <t>ORBBE R &amp; JOYCE J CHADDERDON</t>
  </si>
  <si>
    <t>41927 213TH AVE</t>
  </si>
  <si>
    <t>02.016.0100</t>
  </si>
  <si>
    <t>JACOB B &amp; LEAHA M ZIMMERMAN</t>
  </si>
  <si>
    <t>22197 DODD RD</t>
  </si>
  <si>
    <t>NENE</t>
  </si>
  <si>
    <t>16</t>
  </si>
  <si>
    <t>02.016.0200</t>
  </si>
  <si>
    <t>JERALD &amp; DEBORAH SOOST TRUST</t>
  </si>
  <si>
    <t>42725 231ST AVE</t>
  </si>
  <si>
    <t>NWSW</t>
  </si>
  <si>
    <t>02.016.0210</t>
  </si>
  <si>
    <t>ORBBE CHADDERDON ETAL</t>
  </si>
  <si>
    <t>SWNE</t>
  </si>
  <si>
    <t>SENE</t>
  </si>
  <si>
    <t>NESE</t>
  </si>
  <si>
    <t>SWNW</t>
  </si>
  <si>
    <t>SENW</t>
  </si>
  <si>
    <t>02.016.0300</t>
  </si>
  <si>
    <t>GLEN R &amp; PATRICIA CHADDERDON</t>
  </si>
  <si>
    <t>33041 MARIE LN</t>
  </si>
  <si>
    <t>ST PETER MN 56082</t>
  </si>
  <si>
    <t>NWNE</t>
  </si>
  <si>
    <t>NWNW</t>
  </si>
  <si>
    <t>NENW</t>
  </si>
  <si>
    <t>02.016.5000</t>
  </si>
  <si>
    <t>LLOYD G &amp; DIANE M TIEDE TRUST</t>
  </si>
  <si>
    <t>22682 428TH LN</t>
  </si>
  <si>
    <t>02.016.5200</t>
  </si>
  <si>
    <t>02.016.5300</t>
  </si>
  <si>
    <t>02.016.7500</t>
  </si>
  <si>
    <t>ROBERT E SAPP</t>
  </si>
  <si>
    <t>43058 231ST LN</t>
  </si>
  <si>
    <t>02.017.0100</t>
  </si>
  <si>
    <t>17</t>
  </si>
  <si>
    <t>02.017.0200</t>
  </si>
  <si>
    <t>18</t>
  </si>
  <si>
    <t>02.017.0300</t>
  </si>
  <si>
    <t>STACEY M SCHULZ-POPE</t>
  </si>
  <si>
    <t>23860 631ST AVE</t>
  </si>
  <si>
    <t>MADISON LAKE MN 56063</t>
  </si>
  <si>
    <t>02.017.2500</t>
  </si>
  <si>
    <t>BLAKE &amp; STEPHANIE DORWEILER</t>
  </si>
  <si>
    <t>23195 DODD RD</t>
  </si>
  <si>
    <t>02.017.2510</t>
  </si>
  <si>
    <t>BARBARA SKLUZACEK &amp; CHRISTINE GLISCZINSKI</t>
  </si>
  <si>
    <t>2395 WEST 260TH ST</t>
  </si>
  <si>
    <t>NEW PRAGUE MN 56071</t>
  </si>
  <si>
    <t>02.017.2600</t>
  </si>
  <si>
    <t>02.017.2700</t>
  </si>
  <si>
    <t>JACOB D &amp; STACY M SYCKS</t>
  </si>
  <si>
    <t>23347 DODD RD</t>
  </si>
  <si>
    <t>02.017.2710</t>
  </si>
  <si>
    <t>ANDREW N &amp; JENNIFER SCHMIDT</t>
  </si>
  <si>
    <t>43358 BLUE GRASS RD</t>
  </si>
  <si>
    <t>02.017.2720</t>
  </si>
  <si>
    <t>02.017.5000</t>
  </si>
  <si>
    <t>MELVIN &amp; RUTH SCHLEY</t>
  </si>
  <si>
    <t>42538 231ST AVE</t>
  </si>
  <si>
    <t>02.017.5100</t>
  </si>
  <si>
    <t>02.017.7500</t>
  </si>
  <si>
    <t>STANLEY R &amp; FAY L KOHNERT</t>
  </si>
  <si>
    <t>42984 WILD CHERRY RD</t>
  </si>
  <si>
    <t>02.017.7600</t>
  </si>
  <si>
    <t>NORMAN C &amp; DEBORAH SCHMIDT</t>
  </si>
  <si>
    <t>42511 BLUE GRASS RD</t>
  </si>
  <si>
    <t>02.018.2500</t>
  </si>
  <si>
    <t>02.018.2610</t>
  </si>
  <si>
    <t>PATRICK J &amp; RANDI M MCCABE</t>
  </si>
  <si>
    <t>42988 261ST AVE</t>
  </si>
  <si>
    <t>CLEVELAND MN 56017</t>
  </si>
  <si>
    <t>02.018.2700</t>
  </si>
  <si>
    <t>SCOTT &amp; NICOLE VANOVERBEKE</t>
  </si>
  <si>
    <t>24323 DODD RD</t>
  </si>
  <si>
    <t>02.018.5000</t>
  </si>
  <si>
    <t>02.018.5010</t>
  </si>
  <si>
    <t>02.018.5100</t>
  </si>
  <si>
    <t>02.018.7600</t>
  </si>
  <si>
    <t>THEODORE M ROSENBACK &amp; TAMARA ROSENBACK</t>
  </si>
  <si>
    <t>42514 BLUE GRASS RD</t>
  </si>
  <si>
    <t>02.018.7610</t>
  </si>
  <si>
    <t>DOUGLAS &amp; TAMZEN JOHNSON TRUST</t>
  </si>
  <si>
    <t>550 4TH ST SW</t>
  </si>
  <si>
    <t>BLOOMING PRAIRIE MN 55917</t>
  </si>
  <si>
    <t>02.018.7700</t>
  </si>
  <si>
    <t>02.018.7800</t>
  </si>
  <si>
    <t>02.019.2500</t>
  </si>
  <si>
    <t>19</t>
  </si>
  <si>
    <t>02.019.2600</t>
  </si>
  <si>
    <t>02.019.2610</t>
  </si>
  <si>
    <t>ANDREW N SCHMIDT</t>
  </si>
  <si>
    <t>02.019.2620</t>
  </si>
  <si>
    <t>02.019.2700</t>
  </si>
  <si>
    <t>WILLIAM M &amp; NICHOLL M SCHMIDT</t>
  </si>
  <si>
    <t>43390 BLUE GRASS RD</t>
  </si>
  <si>
    <t>02.019.2800</t>
  </si>
  <si>
    <t>02.019.5000</t>
  </si>
  <si>
    <t>KEVIN J MCCABE</t>
  </si>
  <si>
    <t>26358 DODD RD</t>
  </si>
  <si>
    <t>02.019.5100</t>
  </si>
  <si>
    <t>02.019.5200</t>
  </si>
  <si>
    <t>EUGENE M &amp; NINA MEYER</t>
  </si>
  <si>
    <t>43599 245TH AVE</t>
  </si>
  <si>
    <t>02.019.5300</t>
  </si>
  <si>
    <t>ARNOLD C KRUEGER</t>
  </si>
  <si>
    <t>43731 BLUE GRASS RD</t>
  </si>
  <si>
    <t>02.019.5400</t>
  </si>
  <si>
    <t>02.019.7900</t>
  </si>
  <si>
    <t>GARY PAUL MEYER</t>
  </si>
  <si>
    <t>43598 245TH AVE</t>
  </si>
  <si>
    <t>02.019.8000</t>
  </si>
  <si>
    <t>KATHLEEN BROWN TRUST</t>
  </si>
  <si>
    <t>801 CHURCHILL CT</t>
  </si>
  <si>
    <t>02.020.0100</t>
  </si>
  <si>
    <t>20</t>
  </si>
  <si>
    <t>02.020.0200</t>
  </si>
  <si>
    <t>ROBERT W &amp; SHANTEL ZIMMERMAN</t>
  </si>
  <si>
    <t>44770 BLUE GRASS RD</t>
  </si>
  <si>
    <t>02.020.0300</t>
  </si>
  <si>
    <t>02.020.2500</t>
  </si>
  <si>
    <t>02.020.2600</t>
  </si>
  <si>
    <t>02.020.5000</t>
  </si>
  <si>
    <t>MICHAEL D &amp; DEBORAH ZIMMERMAN</t>
  </si>
  <si>
    <t>45305 RICE LAKE RD</t>
  </si>
  <si>
    <t>02.020.5100</t>
  </si>
  <si>
    <t>02.020.5200</t>
  </si>
  <si>
    <t>MILAN P &amp; VIRGINIA D WEBER</t>
  </si>
  <si>
    <t>43822 231ST LN</t>
  </si>
  <si>
    <t>02.020.7500</t>
  </si>
  <si>
    <t>02.020.7600</t>
  </si>
  <si>
    <t>DAVID C &amp; CAROLYN ZIMMERMAN</t>
  </si>
  <si>
    <t>44377 BLUE GRASS RD</t>
  </si>
  <si>
    <t>02.020.7700</t>
  </si>
  <si>
    <t>02.021.0100</t>
  </si>
  <si>
    <t>ROBERT E &amp; JANE SAPP</t>
  </si>
  <si>
    <t>21</t>
  </si>
  <si>
    <t>02.021.0200</t>
  </si>
  <si>
    <t>ROBYN J MENK &amp; RITA K SAPP</t>
  </si>
  <si>
    <t>43310 231ST LN</t>
  </si>
  <si>
    <t>02.021.2700</t>
  </si>
  <si>
    <t>02.021.3000</t>
  </si>
  <si>
    <t>GREGORY E KRENIK REV TRUST</t>
  </si>
  <si>
    <t>43252 221ST AVE</t>
  </si>
  <si>
    <t>02.021.3100</t>
  </si>
  <si>
    <t>DONALD W &amp; CAROL MANGAN</t>
  </si>
  <si>
    <t>60 INGA AVE S</t>
  </si>
  <si>
    <t>02.021.5000</t>
  </si>
  <si>
    <t>JAMES R &amp; BARBARA BRANDT</t>
  </si>
  <si>
    <t>510 CEDAR RIDGE AVE</t>
  </si>
  <si>
    <t>02.021.5100</t>
  </si>
  <si>
    <t>JOHN L &amp; STACIA HILLER</t>
  </si>
  <si>
    <t>43818 221ST AVE</t>
  </si>
  <si>
    <t>02.021.7500</t>
  </si>
  <si>
    <t>02.022.5000</t>
  </si>
  <si>
    <t>KYLE O'MALLEY</t>
  </si>
  <si>
    <t>43800 211TH AVE</t>
  </si>
  <si>
    <t>22</t>
  </si>
  <si>
    <t>02.022.5100</t>
  </si>
  <si>
    <t>LAWRENCE J &amp; BRENDA HOLICKY</t>
  </si>
  <si>
    <t>21465 436TH ST</t>
  </si>
  <si>
    <t>02.022.5200</t>
  </si>
  <si>
    <t>DAVID E JOHNSTON</t>
  </si>
  <si>
    <t>548 4TH ST NW</t>
  </si>
  <si>
    <t>MONTGOMERY MN 56069</t>
  </si>
  <si>
    <t>02.022.7500</t>
  </si>
  <si>
    <t>02.022.7600</t>
  </si>
  <si>
    <t>02.022.7700</t>
  </si>
  <si>
    <t>DAVID G NOVOTNY</t>
  </si>
  <si>
    <t>40556 221ST AVE</t>
  </si>
  <si>
    <t>02.022.7800</t>
  </si>
  <si>
    <t>TIMOTHY B &amp; ALICIA M HOLICKY</t>
  </si>
  <si>
    <t>21857 436TH ST</t>
  </si>
  <si>
    <t>23</t>
  </si>
  <si>
    <t>02.023.7800</t>
  </si>
  <si>
    <t>WALTER J O'MALLEY</t>
  </si>
  <si>
    <t>43747 211TH AVE</t>
  </si>
  <si>
    <t>02.026.0150</t>
  </si>
  <si>
    <t>CURTIS BOHLEN &amp; BRADLEY C BOHLEN</t>
  </si>
  <si>
    <t>44107 SABRE LAKE LN</t>
  </si>
  <si>
    <t>KILKENNY MN 56052</t>
  </si>
  <si>
    <t>26</t>
  </si>
  <si>
    <t>02.026.0200</t>
  </si>
  <si>
    <t>JOSEPH ZIMPRICH III &amp; VALERIE ZIMPRICH</t>
  </si>
  <si>
    <t>43932 211TH AVE</t>
  </si>
  <si>
    <t>27</t>
  </si>
  <si>
    <t>02.026.0300</t>
  </si>
  <si>
    <t>PAULA M GARVEY</t>
  </si>
  <si>
    <t>148 CREEKSIDE DR</t>
  </si>
  <si>
    <t>EAGLE LAKE MN 56024</t>
  </si>
  <si>
    <t>02.026.2600</t>
  </si>
  <si>
    <t>STEPHEN P KORTUEM TRUST &amp; JO ANN KORTUEM TRUST</t>
  </si>
  <si>
    <t>24097 610TH AVE</t>
  </si>
  <si>
    <t>02.026.2610</t>
  </si>
  <si>
    <t>BERNARD &amp; CLARANITA HAEFNER</t>
  </si>
  <si>
    <t>818 HEATHGATE DR</t>
  </si>
  <si>
    <t>HOUSTON TX 77062</t>
  </si>
  <si>
    <t>02.027.0100</t>
  </si>
  <si>
    <t>02.027.0200</t>
  </si>
  <si>
    <t>02.027.2500</t>
  </si>
  <si>
    <t>ARNOLD KOLANDER</t>
  </si>
  <si>
    <t>44726 221ST AVE</t>
  </si>
  <si>
    <t>02.027.2600</t>
  </si>
  <si>
    <t>O'MALLEY PRESERVE INC</t>
  </si>
  <si>
    <t>02.027.2700</t>
  </si>
  <si>
    <t>ELISA A O'MALLEY</t>
  </si>
  <si>
    <t>24818 ARROWHEAD TRL</t>
  </si>
  <si>
    <t>02.027.2800</t>
  </si>
  <si>
    <t>LEROY G KOLANDER</t>
  </si>
  <si>
    <t>21584 446TH ST</t>
  </si>
  <si>
    <t>02.027.2900</t>
  </si>
  <si>
    <t>02.027.3000</t>
  </si>
  <si>
    <t>02.027.3100</t>
  </si>
  <si>
    <t>02.027.5000</t>
  </si>
  <si>
    <t>STACY STACHOVICH</t>
  </si>
  <si>
    <t>21133 446TH ST</t>
  </si>
  <si>
    <t>02.027.5010</t>
  </si>
  <si>
    <t>RANDY &amp; STACY STACHOVICH</t>
  </si>
  <si>
    <t>02.027.7500</t>
  </si>
  <si>
    <t>MICHAEL M NOVOTNY</t>
  </si>
  <si>
    <t>26109 LAKE JEFFERSON RD</t>
  </si>
  <si>
    <t>02.027.7510</t>
  </si>
  <si>
    <t>02.027.7610</t>
  </si>
  <si>
    <t>02.028.0100</t>
  </si>
  <si>
    <t>28</t>
  </si>
  <si>
    <t>02.028.2500</t>
  </si>
  <si>
    <t>02.028.5000</t>
  </si>
  <si>
    <t>LINDA KOLANDER</t>
  </si>
  <si>
    <t>02.028.5010</t>
  </si>
  <si>
    <t>02.028.5100</t>
  </si>
  <si>
    <t>ARNOLD L &amp; LINDA KOLANDER</t>
  </si>
  <si>
    <t>02.028.5200</t>
  </si>
  <si>
    <t>CHARLES P &amp; JANICE C REZAC</t>
  </si>
  <si>
    <t>02.028.7500</t>
  </si>
  <si>
    <t>02.028.7600</t>
  </si>
  <si>
    <t>GEORGE W &amp; GERALDINE ZIMMERMAN</t>
  </si>
  <si>
    <t>44656 BLUE GRASS RD</t>
  </si>
  <si>
    <t>02.028.7700</t>
  </si>
  <si>
    <t>29</t>
  </si>
  <si>
    <t>02.029.0100</t>
  </si>
  <si>
    <t>02.029.0600</t>
  </si>
  <si>
    <t>02.029.0700</t>
  </si>
  <si>
    <t>02.029.2500</t>
  </si>
  <si>
    <t>02.029.5000</t>
  </si>
  <si>
    <t>02.029.5010</t>
  </si>
  <si>
    <t>ROBERT ZIMMERMAN &amp; MICHAEL ZIMMERMAN</t>
  </si>
  <si>
    <t>02.029.5200</t>
  </si>
  <si>
    <t>KENT M &amp; CONNIE S ABRAHAMSON</t>
  </si>
  <si>
    <t>46828 BEAVER DAM RD</t>
  </si>
  <si>
    <t>02.980.0190</t>
  </si>
  <si>
    <t>DNR REAL ESTATE MGT C/O TAX SPECIALIST</t>
  </si>
  <si>
    <t>500 LAFAYETTE RD PO BOX 30</t>
  </si>
  <si>
    <t>ST PAUL MN 55155</t>
  </si>
  <si>
    <t>GOOSE LAKE</t>
  </si>
  <si>
    <t>NO ADDRESS</t>
  </si>
  <si>
    <t>NO CITY STATE ZIP</t>
  </si>
  <si>
    <t>CSAH 2</t>
  </si>
  <si>
    <t>CSAH 9</t>
  </si>
  <si>
    <t>CSAH 11</t>
  </si>
  <si>
    <t>CR 151</t>
  </si>
  <si>
    <t>CR 128</t>
  </si>
  <si>
    <t>231ST LN</t>
  </si>
  <si>
    <t>231ST AVE</t>
  </si>
  <si>
    <t>428TH LN</t>
  </si>
  <si>
    <t>WILD CHERRY RD</t>
  </si>
  <si>
    <t>245TH AVE</t>
  </si>
  <si>
    <t>211TH AVE</t>
  </si>
  <si>
    <t>446TH ST</t>
  </si>
  <si>
    <t>TOTAL WATERSHED ACRES:</t>
  </si>
  <si>
    <t>CORDOVA TWP RDS</t>
  </si>
  <si>
    <t>LE SUEUR CTY RDS</t>
  </si>
  <si>
    <t>88 SOUTH PARK AVE</t>
  </si>
  <si>
    <t>1302 W TRAVERSE RD APT 103</t>
  </si>
  <si>
    <t>C/O PETER SEXE 42260 TIMBER LN</t>
  </si>
  <si>
    <t>OUTLET BENEFITS</t>
  </si>
  <si>
    <t>CD 61</t>
  </si>
  <si>
    <t>CD 17</t>
  </si>
  <si>
    <t>TOTAL PARCEL BENEFITS WITH OUTLET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</si>
</sst>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58"/>
  <sheetViews>
    <sheetView tabSelected="1" workbookViewId="0">
      <pane ySplit="2" topLeftCell="A327" activePane="bottomLeft" state="frozen"/>
      <selection activeCell="AE1" sqref="AE1"/>
      <selection pane="bottomLeft" activeCell="D342" sqref="D342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0" width="17.7109375" style="2" hidden="1" customWidth="1"/>
    <col min="31" max="31" width="17.7109375" style="2" customWidth="1"/>
    <col min="32" max="32" width="17.7109375" style="5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customWidth="1"/>
    <col min="38" max="38" width="17.7109375" style="5" customWidth="1"/>
    <col min="39" max="39" width="17.7109375" style="3" customWidth="1"/>
    <col min="40" max="40" width="17.7109375" style="5" customWidth="1"/>
    <col min="41" max="41" width="17.7109375" style="2" customWidth="1"/>
    <col min="42" max="42" width="17.7109375" style="5" customWidth="1"/>
    <col min="43" max="44" width="17.7109375" style="2" customWidth="1"/>
    <col min="45" max="46" width="17.7109375" style="5" customWidth="1"/>
    <col min="47" max="47" width="17.7109375" style="11" customWidth="1"/>
    <col min="48" max="48" width="17.7109375" style="5" customWidth="1"/>
    <col min="49" max="49" width="13.7109375" style="12" hidden="1" customWidth="1"/>
    <col min="50" max="50" width="13.7109375" style="5" hidden="1" customWidth="1"/>
    <col min="51" max="51" width="13.7109375" style="13" hidden="1" customWidth="1"/>
    <col min="52" max="52" width="13.7109375" style="5" hidden="1" customWidth="1"/>
    <col min="53" max="53" width="13.7109375" style="14" hidden="1" customWidth="1"/>
    <col min="54" max="54" width="13.7109375" style="5" hidden="1" customWidth="1"/>
    <col min="55" max="55" width="13.7109375" style="15" hidden="1" customWidth="1"/>
    <col min="56" max="56" width="13.7109375" style="5" hidden="1" customWidth="1"/>
    <col min="57" max="57" width="13.7109375" style="2" hidden="1" customWidth="1"/>
    <col min="58" max="58" width="13.7109375" style="5" hidden="1" customWidth="1"/>
  </cols>
  <sheetData>
    <row r="1" spans="1:58" x14ac:dyDescent="0.25">
      <c r="AL1" s="5">
        <v>4902</v>
      </c>
      <c r="AN1" s="5">
        <v>8170</v>
      </c>
      <c r="AP1" s="5">
        <v>1</v>
      </c>
      <c r="AV1" s="5" t="s">
        <v>0</v>
      </c>
    </row>
    <row r="2" spans="1:58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376</v>
      </c>
      <c r="AU2" s="16" t="s">
        <v>46</v>
      </c>
      <c r="AV2" s="16" t="s">
        <v>47</v>
      </c>
      <c r="AW2" s="24" t="s">
        <v>48</v>
      </c>
      <c r="AX2" s="16" t="s">
        <v>49</v>
      </c>
      <c r="AY2" s="25" t="s">
        <v>50</v>
      </c>
      <c r="AZ2" s="16" t="s">
        <v>51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40.5</v>
      </c>
      <c r="J3" s="2">
        <v>17.55</v>
      </c>
      <c r="K3" s="2">
        <f t="shared" ref="K3:K66" si="0">SUM(N3,P3,R3,T3,V3,X3,Z3,AB3,AE3,AG3,AI3,AW3,AY3,BA3,BC3,BE3)</f>
        <v>0.75</v>
      </c>
      <c r="L3" s="2">
        <f t="shared" ref="L3:L66" si="1">SUM(M3,AD3,AK3,AM3,AO3,AQ3,AR3)</f>
        <v>0</v>
      </c>
      <c r="T3" s="8">
        <v>0.75</v>
      </c>
      <c r="U3" s="5">
        <v>399.9375</v>
      </c>
      <c r="AL3" s="5" t="str">
        <f t="shared" ref="AL3:AL66" si="2">IF(AK3&gt;0,AK3*$AL$1,"")</f>
        <v/>
      </c>
      <c r="AN3" s="5" t="str">
        <f t="shared" ref="AN3:AN66" si="3">IF(AM3&gt;0,AM3*$AN$1,"")</f>
        <v/>
      </c>
      <c r="AP3" s="5" t="str">
        <f t="shared" ref="AP3:AP66" si="4">IF(AO3&gt;0,AO3*$AP$1,"")</f>
        <v/>
      </c>
      <c r="AS3" s="5">
        <f t="shared" ref="AS3:AS66" si="5">SUM(O3,Q3,S3,U3,W3,Y3,AA3,AC3,AF3,AH3,AJ3,AX3,AZ3,BB3,BD3,BF3)</f>
        <v>399.9375</v>
      </c>
      <c r="AT3" s="5">
        <f t="shared" ref="AT3:AT66" si="6">$AS$355*(AU3/100)</f>
        <v>341.94656249999997</v>
      </c>
      <c r="AU3" s="11">
        <f t="shared" ref="AU3:AU66" si="7">(AS3/$AS$355)*(100-14.5)</f>
        <v>6.2595958011500532E-3</v>
      </c>
      <c r="AV3" s="5">
        <f t="shared" ref="AV3:AV66" si="8">(AU3/100)*$AV$1</f>
        <v>6.259595801150053</v>
      </c>
    </row>
    <row r="4" spans="1:58" x14ac:dyDescent="0.25">
      <c r="A4" s="1" t="s">
        <v>66</v>
      </c>
      <c r="B4" s="1" t="s">
        <v>67</v>
      </c>
      <c r="C4" s="1" t="s">
        <v>68</v>
      </c>
      <c r="D4" s="1" t="s">
        <v>61</v>
      </c>
      <c r="E4" s="1" t="s">
        <v>62</v>
      </c>
      <c r="F4" s="1" t="s">
        <v>63</v>
      </c>
      <c r="G4" s="1" t="s">
        <v>64</v>
      </c>
      <c r="H4" s="1" t="s">
        <v>65</v>
      </c>
      <c r="I4" s="2">
        <v>22.1</v>
      </c>
      <c r="J4" s="2">
        <v>18.91</v>
      </c>
      <c r="K4" s="2">
        <f t="shared" si="0"/>
        <v>1.8499999642372131</v>
      </c>
      <c r="L4" s="2">
        <f t="shared" si="1"/>
        <v>0</v>
      </c>
      <c r="R4" s="7">
        <v>0.68999999761581421</v>
      </c>
      <c r="S4" s="5">
        <v>1226.9924957603221</v>
      </c>
      <c r="T4" s="8">
        <v>1.1599999666213989</v>
      </c>
      <c r="U4" s="5">
        <v>618.56998220086098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si="5"/>
        <v>1845.562477961183</v>
      </c>
      <c r="AT4" s="5">
        <f t="shared" si="6"/>
        <v>1577.9559186568115</v>
      </c>
      <c r="AU4" s="11">
        <f t="shared" si="7"/>
        <v>2.8885701235332795E-2</v>
      </c>
      <c r="AV4" s="5">
        <f t="shared" si="8"/>
        <v>28.885701235332796</v>
      </c>
    </row>
    <row r="5" spans="1:58" x14ac:dyDescent="0.25">
      <c r="A5" s="1" t="s">
        <v>69</v>
      </c>
      <c r="B5" s="1" t="s">
        <v>70</v>
      </c>
      <c r="C5" s="1" t="s">
        <v>71</v>
      </c>
      <c r="D5" s="1" t="s">
        <v>61</v>
      </c>
      <c r="E5" s="1" t="s">
        <v>72</v>
      </c>
      <c r="F5" s="1" t="s">
        <v>73</v>
      </c>
      <c r="G5" s="1" t="s">
        <v>64</v>
      </c>
      <c r="H5" s="1" t="s">
        <v>65</v>
      </c>
      <c r="I5" s="2">
        <v>71.900000000000006</v>
      </c>
      <c r="J5" s="2">
        <v>34.96</v>
      </c>
      <c r="K5" s="2">
        <f t="shared" si="0"/>
        <v>4.17</v>
      </c>
      <c r="L5" s="2">
        <f t="shared" si="1"/>
        <v>0</v>
      </c>
      <c r="T5" s="8">
        <v>4.17</v>
      </c>
      <c r="U5" s="5">
        <v>2223.6524999999997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5"/>
        <v>2223.6524999999997</v>
      </c>
      <c r="AT5" s="5">
        <f t="shared" si="6"/>
        <v>1901.2228874999998</v>
      </c>
      <c r="AU5" s="11">
        <f t="shared" si="7"/>
        <v>3.4803352654394291E-2</v>
      </c>
      <c r="AV5" s="5">
        <f t="shared" si="8"/>
        <v>34.803352654394295</v>
      </c>
    </row>
    <row r="6" spans="1:58" x14ac:dyDescent="0.25">
      <c r="A6" s="1" t="s">
        <v>74</v>
      </c>
      <c r="B6" s="1" t="s">
        <v>70</v>
      </c>
      <c r="C6" s="1" t="s">
        <v>71</v>
      </c>
      <c r="D6" s="1" t="s">
        <v>61</v>
      </c>
      <c r="E6" s="1" t="s">
        <v>75</v>
      </c>
      <c r="F6" s="1" t="s">
        <v>73</v>
      </c>
      <c r="G6" s="1" t="s">
        <v>64</v>
      </c>
      <c r="H6" s="1" t="s">
        <v>65</v>
      </c>
      <c r="I6" s="2">
        <v>73.52</v>
      </c>
      <c r="J6" s="2">
        <v>0.03</v>
      </c>
      <c r="K6" s="2">
        <f t="shared" si="0"/>
        <v>9.9999997764825821E-3</v>
      </c>
      <c r="L6" s="2">
        <f t="shared" si="1"/>
        <v>1.9999999552965161E-2</v>
      </c>
      <c r="R6" s="7">
        <v>9.9999997764825821E-3</v>
      </c>
      <c r="S6" s="5">
        <v>17.782499602530152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1.9999999552965161E-2</v>
      </c>
      <c r="AS6" s="5">
        <f t="shared" si="5"/>
        <v>17.782499602530152</v>
      </c>
      <c r="AT6" s="5">
        <f t="shared" si="6"/>
        <v>15.20403716016328</v>
      </c>
      <c r="AU6" s="11">
        <f t="shared" si="7"/>
        <v>2.7832163737071474E-4</v>
      </c>
      <c r="AV6" s="5">
        <f t="shared" si="8"/>
        <v>0.27832163737071475</v>
      </c>
    </row>
    <row r="7" spans="1:58" x14ac:dyDescent="0.25">
      <c r="A7" s="1" t="s">
        <v>74</v>
      </c>
      <c r="B7" s="1" t="s">
        <v>70</v>
      </c>
      <c r="C7" s="1" t="s">
        <v>71</v>
      </c>
      <c r="D7" s="1" t="s">
        <v>61</v>
      </c>
      <c r="E7" s="1" t="s">
        <v>72</v>
      </c>
      <c r="F7" s="1" t="s">
        <v>73</v>
      </c>
      <c r="G7" s="1" t="s">
        <v>64</v>
      </c>
      <c r="H7" s="1" t="s">
        <v>65</v>
      </c>
      <c r="I7" s="2">
        <v>73.52</v>
      </c>
      <c r="J7" s="2">
        <v>0.09</v>
      </c>
      <c r="K7" s="2">
        <f t="shared" si="0"/>
        <v>5.000000074505806E-2</v>
      </c>
      <c r="L7" s="2">
        <f t="shared" si="1"/>
        <v>0</v>
      </c>
      <c r="T7" s="8">
        <v>5.000000074505806E-2</v>
      </c>
      <c r="U7" s="5">
        <v>26.66250039730221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5"/>
        <v>26.66250039730221</v>
      </c>
      <c r="AT7" s="5">
        <f t="shared" si="6"/>
        <v>22.79643783969339</v>
      </c>
      <c r="AU7" s="11">
        <f t="shared" si="7"/>
        <v>4.1730639296168662E-4</v>
      </c>
      <c r="AV7" s="5">
        <f t="shared" si="8"/>
        <v>0.41730639296168659</v>
      </c>
    </row>
    <row r="8" spans="1:58" x14ac:dyDescent="0.25">
      <c r="A8" s="1" t="s">
        <v>74</v>
      </c>
      <c r="B8" s="1" t="s">
        <v>70</v>
      </c>
      <c r="C8" s="1" t="s">
        <v>71</v>
      </c>
      <c r="D8" s="1" t="s">
        <v>61</v>
      </c>
      <c r="E8" s="1" t="s">
        <v>76</v>
      </c>
      <c r="F8" s="1" t="s">
        <v>73</v>
      </c>
      <c r="G8" s="1" t="s">
        <v>64</v>
      </c>
      <c r="H8" s="1" t="s">
        <v>65</v>
      </c>
      <c r="I8" s="2">
        <v>73.52</v>
      </c>
      <c r="J8" s="2">
        <v>35.46</v>
      </c>
      <c r="K8" s="2">
        <f t="shared" si="0"/>
        <v>29.540000133514404</v>
      </c>
      <c r="L8" s="2">
        <f t="shared" si="1"/>
        <v>0.67000001668930054</v>
      </c>
      <c r="R8" s="7">
        <v>6.7699999809265137</v>
      </c>
      <c r="S8" s="5">
        <v>12038.752466082569</v>
      </c>
      <c r="T8" s="8">
        <v>22.090000152587891</v>
      </c>
      <c r="U8" s="5">
        <v>11779.492581367491</v>
      </c>
      <c r="Z8" s="9">
        <v>0.68</v>
      </c>
      <c r="AA8" s="5">
        <v>174.42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R8" s="2">
        <v>0.67000001668930054</v>
      </c>
      <c r="AS8" s="5">
        <f t="shared" si="5"/>
        <v>23992.665047450057</v>
      </c>
      <c r="AT8" s="5">
        <f t="shared" si="6"/>
        <v>20513.728615569798</v>
      </c>
      <c r="AU8" s="11">
        <f t="shared" si="7"/>
        <v>0.37551963841704766</v>
      </c>
      <c r="AV8" s="5">
        <f t="shared" si="8"/>
        <v>375.5196384170477</v>
      </c>
    </row>
    <row r="9" spans="1:58" x14ac:dyDescent="0.25">
      <c r="A9" s="1" t="s">
        <v>74</v>
      </c>
      <c r="B9" s="1" t="s">
        <v>70</v>
      </c>
      <c r="C9" s="1" t="s">
        <v>71</v>
      </c>
      <c r="D9" s="1" t="s">
        <v>61</v>
      </c>
      <c r="E9" s="1" t="s">
        <v>62</v>
      </c>
      <c r="F9" s="1" t="s">
        <v>73</v>
      </c>
      <c r="G9" s="1" t="s">
        <v>64</v>
      </c>
      <c r="H9" s="1" t="s">
        <v>65</v>
      </c>
      <c r="I9" s="2">
        <v>73.52</v>
      </c>
      <c r="J9" s="2">
        <v>30.7</v>
      </c>
      <c r="K9" s="2">
        <f t="shared" si="0"/>
        <v>4.5399999618530282</v>
      </c>
      <c r="L9" s="2">
        <f t="shared" si="1"/>
        <v>0</v>
      </c>
      <c r="R9" s="7">
        <v>2.7699999809265141</v>
      </c>
      <c r="S9" s="5">
        <v>4925.7524660825729</v>
      </c>
      <c r="T9" s="8">
        <v>1.7699999809265139</v>
      </c>
      <c r="U9" s="5">
        <v>943.85248982906342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5"/>
        <v>5869.6049559116364</v>
      </c>
      <c r="AT9" s="5">
        <f t="shared" si="6"/>
        <v>5018.5122373044496</v>
      </c>
      <c r="AU9" s="11">
        <f t="shared" si="7"/>
        <v>9.1867740675565621E-2</v>
      </c>
      <c r="AV9" s="5">
        <f t="shared" si="8"/>
        <v>91.867740675565614</v>
      </c>
    </row>
    <row r="10" spans="1:58" x14ac:dyDescent="0.25">
      <c r="A10" s="1" t="s">
        <v>77</v>
      </c>
      <c r="B10" s="1" t="s">
        <v>78</v>
      </c>
      <c r="C10" s="1" t="s">
        <v>79</v>
      </c>
      <c r="D10" s="1" t="s">
        <v>61</v>
      </c>
      <c r="E10" s="1" t="s">
        <v>76</v>
      </c>
      <c r="F10" s="1" t="s">
        <v>73</v>
      </c>
      <c r="G10" s="1" t="s">
        <v>64</v>
      </c>
      <c r="H10" s="1" t="s">
        <v>65</v>
      </c>
      <c r="I10" s="2">
        <v>0.74</v>
      </c>
      <c r="J10" s="2">
        <v>0.05</v>
      </c>
      <c r="K10" s="2">
        <f t="shared" si="0"/>
        <v>1.9999999552965161E-2</v>
      </c>
      <c r="L10" s="2">
        <f t="shared" si="1"/>
        <v>2.999999932944775E-2</v>
      </c>
      <c r="Z10" s="9">
        <v>1.9999999552965161E-2</v>
      </c>
      <c r="AA10" s="5">
        <v>3.847499914001673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R10" s="2">
        <v>2.999999932944775E-2</v>
      </c>
      <c r="AS10" s="5">
        <f t="shared" si="5"/>
        <v>3.847499914001673</v>
      </c>
      <c r="AT10" s="5">
        <f t="shared" si="6"/>
        <v>3.2896124264714302</v>
      </c>
      <c r="AU10" s="11">
        <f t="shared" si="7"/>
        <v>6.0218894968864038E-5</v>
      </c>
      <c r="AV10" s="5">
        <f t="shared" si="8"/>
        <v>6.021889496886404E-2</v>
      </c>
    </row>
    <row r="11" spans="1:58" x14ac:dyDescent="0.25">
      <c r="A11" s="1" t="s">
        <v>77</v>
      </c>
      <c r="B11" s="1" t="s">
        <v>78</v>
      </c>
      <c r="C11" s="1" t="s">
        <v>79</v>
      </c>
      <c r="D11" s="1" t="s">
        <v>61</v>
      </c>
      <c r="E11" s="1" t="s">
        <v>62</v>
      </c>
      <c r="F11" s="1" t="s">
        <v>73</v>
      </c>
      <c r="G11" s="1" t="s">
        <v>64</v>
      </c>
      <c r="H11" s="1" t="s">
        <v>65</v>
      </c>
      <c r="I11" s="2">
        <v>0.74</v>
      </c>
      <c r="J11" s="2">
        <v>0.08</v>
      </c>
      <c r="K11" s="2">
        <f t="shared" si="0"/>
        <v>0</v>
      </c>
      <c r="L11" s="2">
        <f t="shared" si="1"/>
        <v>7.9999998211860657E-2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R11" s="2">
        <v>7.9999998211860657E-2</v>
      </c>
      <c r="AS11" s="5">
        <f t="shared" si="5"/>
        <v>0</v>
      </c>
      <c r="AT11" s="5">
        <f t="shared" si="6"/>
        <v>0</v>
      </c>
      <c r="AU11" s="11">
        <f t="shared" si="7"/>
        <v>0</v>
      </c>
      <c r="AV11" s="5">
        <f t="shared" si="8"/>
        <v>0</v>
      </c>
    </row>
    <row r="12" spans="1:58" x14ac:dyDescent="0.25">
      <c r="A12" s="1" t="s">
        <v>80</v>
      </c>
      <c r="B12" s="1" t="s">
        <v>81</v>
      </c>
      <c r="C12" s="1" t="s">
        <v>82</v>
      </c>
      <c r="D12" s="1" t="s">
        <v>61</v>
      </c>
      <c r="E12" s="1" t="s">
        <v>62</v>
      </c>
      <c r="F12" s="1" t="s">
        <v>73</v>
      </c>
      <c r="G12" s="1" t="s">
        <v>64</v>
      </c>
      <c r="H12" s="1" t="s">
        <v>65</v>
      </c>
      <c r="I12" s="2">
        <v>5</v>
      </c>
      <c r="J12" s="2">
        <v>4.2300000000000004</v>
      </c>
      <c r="K12" s="2">
        <f t="shared" si="0"/>
        <v>3.1499998848885298</v>
      </c>
      <c r="L12" s="2">
        <f t="shared" si="1"/>
        <v>0</v>
      </c>
      <c r="R12" s="7">
        <v>2.999999932944775E-2</v>
      </c>
      <c r="S12" s="5">
        <v>53.347498807590448</v>
      </c>
      <c r="T12" s="8">
        <v>3.119999885559082</v>
      </c>
      <c r="U12" s="5">
        <v>1663.73993897438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5"/>
        <v>1717.0874377819705</v>
      </c>
      <c r="AT12" s="5">
        <f t="shared" si="6"/>
        <v>1468.1097593035847</v>
      </c>
      <c r="AU12" s="11">
        <f t="shared" si="7"/>
        <v>2.6874882489757838E-2</v>
      </c>
      <c r="AV12" s="5">
        <f t="shared" si="8"/>
        <v>26.874882489757837</v>
      </c>
    </row>
    <row r="13" spans="1:58" x14ac:dyDescent="0.25">
      <c r="A13" s="1" t="s">
        <v>83</v>
      </c>
      <c r="B13" s="1" t="s">
        <v>84</v>
      </c>
      <c r="C13" s="1" t="s">
        <v>85</v>
      </c>
      <c r="D13" s="1" t="s">
        <v>61</v>
      </c>
      <c r="E13" s="1" t="s">
        <v>86</v>
      </c>
      <c r="F13" s="1" t="s">
        <v>73</v>
      </c>
      <c r="G13" s="1" t="s">
        <v>64</v>
      </c>
      <c r="H13" s="1" t="s">
        <v>65</v>
      </c>
      <c r="I13" s="2">
        <v>1.26</v>
      </c>
      <c r="J13" s="2">
        <v>1.25</v>
      </c>
      <c r="K13" s="2">
        <f t="shared" si="0"/>
        <v>5.000000074505806E-2</v>
      </c>
      <c r="L13" s="2">
        <f t="shared" si="1"/>
        <v>0</v>
      </c>
      <c r="Z13" s="9">
        <v>5.000000074505806E-2</v>
      </c>
      <c r="AA13" s="5">
        <v>10.68750015925616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5"/>
        <v>10.68750015925616</v>
      </c>
      <c r="AT13" s="5">
        <f t="shared" si="6"/>
        <v>9.137812636164016</v>
      </c>
      <c r="AU13" s="11">
        <f t="shared" si="7"/>
        <v>1.6727471447831318E-4</v>
      </c>
      <c r="AV13" s="5">
        <f t="shared" si="8"/>
        <v>0.16727471447831319</v>
      </c>
    </row>
    <row r="14" spans="1:58" x14ac:dyDescent="0.25">
      <c r="A14" s="1" t="s">
        <v>87</v>
      </c>
      <c r="B14" s="1" t="s">
        <v>67</v>
      </c>
      <c r="C14" s="1" t="s">
        <v>68</v>
      </c>
      <c r="D14" s="1" t="s">
        <v>61</v>
      </c>
      <c r="E14" s="1" t="s">
        <v>86</v>
      </c>
      <c r="F14" s="1" t="s">
        <v>73</v>
      </c>
      <c r="G14" s="1" t="s">
        <v>64</v>
      </c>
      <c r="H14" s="1" t="s">
        <v>65</v>
      </c>
      <c r="I14" s="2">
        <v>30.84</v>
      </c>
      <c r="J14" s="2">
        <v>26.77</v>
      </c>
      <c r="K14" s="2">
        <f t="shared" si="0"/>
        <v>2.5400000065565114</v>
      </c>
      <c r="L14" s="2">
        <f t="shared" si="1"/>
        <v>1.7300000190734861</v>
      </c>
      <c r="R14" s="7">
        <v>1.859999999403954</v>
      </c>
      <c r="S14" s="5">
        <v>3307.5449989400799</v>
      </c>
      <c r="Z14" s="9">
        <v>0.68000000715255737</v>
      </c>
      <c r="AA14" s="5">
        <v>145.35000152885911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R14" s="2">
        <v>1.7300000190734861</v>
      </c>
      <c r="AS14" s="5">
        <f t="shared" si="5"/>
        <v>3452.8950004689391</v>
      </c>
      <c r="AT14" s="5">
        <f t="shared" si="6"/>
        <v>2952.2252254009427</v>
      </c>
      <c r="AU14" s="11">
        <f t="shared" si="7"/>
        <v>5.4042761798399452E-2</v>
      </c>
      <c r="AV14" s="5">
        <f t="shared" si="8"/>
        <v>54.042761798399447</v>
      </c>
    </row>
    <row r="15" spans="1:58" x14ac:dyDescent="0.25">
      <c r="A15" s="1" t="s">
        <v>88</v>
      </c>
      <c r="B15" s="1" t="s">
        <v>70</v>
      </c>
      <c r="C15" s="1" t="s">
        <v>71</v>
      </c>
      <c r="D15" s="1" t="s">
        <v>61</v>
      </c>
      <c r="E15" s="1" t="s">
        <v>75</v>
      </c>
      <c r="F15" s="1" t="s">
        <v>73</v>
      </c>
      <c r="G15" s="1" t="s">
        <v>64</v>
      </c>
      <c r="H15" s="1" t="s">
        <v>65</v>
      </c>
      <c r="I15" s="2">
        <v>2.4</v>
      </c>
      <c r="J15" s="2">
        <v>2.2999999999999998</v>
      </c>
      <c r="K15" s="2">
        <f t="shared" si="0"/>
        <v>0.68000002205371857</v>
      </c>
      <c r="L15" s="2">
        <f t="shared" si="1"/>
        <v>0</v>
      </c>
      <c r="R15" s="7">
        <v>5.9999998658895493E-2</v>
      </c>
      <c r="S15" s="5">
        <v>106.6949976151809</v>
      </c>
      <c r="T15" s="8">
        <v>0.60000002384185791</v>
      </c>
      <c r="U15" s="5">
        <v>319.95001271367067</v>
      </c>
      <c r="Z15" s="9">
        <v>1.9999999552965161E-2</v>
      </c>
      <c r="AA15" s="5">
        <v>3.847499914001673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5"/>
        <v>430.49251024285326</v>
      </c>
      <c r="AT15" s="5">
        <f t="shared" si="6"/>
        <v>368.07109625763957</v>
      </c>
      <c r="AU15" s="11">
        <f t="shared" si="7"/>
        <v>6.737825559100386E-3</v>
      </c>
      <c r="AV15" s="5">
        <f t="shared" si="8"/>
        <v>6.7378255591003864</v>
      </c>
    </row>
    <row r="16" spans="1:58" x14ac:dyDescent="0.25">
      <c r="A16" s="1" t="s">
        <v>89</v>
      </c>
      <c r="B16" s="1" t="s">
        <v>70</v>
      </c>
      <c r="C16" s="1" t="s">
        <v>71</v>
      </c>
      <c r="D16" s="1" t="s">
        <v>61</v>
      </c>
      <c r="E16" s="1" t="s">
        <v>86</v>
      </c>
      <c r="F16" s="1" t="s">
        <v>73</v>
      </c>
      <c r="G16" s="1" t="s">
        <v>64</v>
      </c>
      <c r="H16" s="1" t="s">
        <v>65</v>
      </c>
      <c r="I16" s="2">
        <v>53.5</v>
      </c>
      <c r="J16" s="2">
        <v>0.03</v>
      </c>
      <c r="K16" s="2">
        <f t="shared" si="0"/>
        <v>0</v>
      </c>
      <c r="L16" s="2">
        <f t="shared" si="1"/>
        <v>1.9999999552965161E-2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R16" s="2">
        <v>1.9999999552965161E-2</v>
      </c>
      <c r="AS16" s="5">
        <f t="shared" si="5"/>
        <v>0</v>
      </c>
      <c r="AT16" s="5">
        <f t="shared" si="6"/>
        <v>0</v>
      </c>
      <c r="AU16" s="11">
        <f t="shared" si="7"/>
        <v>0</v>
      </c>
      <c r="AV16" s="5">
        <f t="shared" si="8"/>
        <v>0</v>
      </c>
    </row>
    <row r="17" spans="1:48" x14ac:dyDescent="0.25">
      <c r="A17" s="1" t="s">
        <v>89</v>
      </c>
      <c r="B17" s="1" t="s">
        <v>70</v>
      </c>
      <c r="C17" s="1" t="s">
        <v>71</v>
      </c>
      <c r="D17" s="1" t="s">
        <v>61</v>
      </c>
      <c r="E17" s="1" t="s">
        <v>75</v>
      </c>
      <c r="F17" s="1" t="s">
        <v>73</v>
      </c>
      <c r="G17" s="1" t="s">
        <v>64</v>
      </c>
      <c r="H17" s="1" t="s">
        <v>65</v>
      </c>
      <c r="I17" s="2">
        <v>53.5</v>
      </c>
      <c r="J17" s="2">
        <v>28.88</v>
      </c>
      <c r="K17" s="2">
        <f t="shared" si="0"/>
        <v>9.9800000376999378</v>
      </c>
      <c r="L17" s="2">
        <f t="shared" si="1"/>
        <v>17.510000228881839</v>
      </c>
      <c r="R17" s="7">
        <v>4</v>
      </c>
      <c r="S17" s="5">
        <v>7113</v>
      </c>
      <c r="T17" s="8">
        <v>5.9600000381469727</v>
      </c>
      <c r="U17" s="5">
        <v>3178.1700203418732</v>
      </c>
      <c r="Z17" s="9">
        <v>1.9999999552965161E-2</v>
      </c>
      <c r="AA17" s="5">
        <v>4.0612499092239887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R17" s="2">
        <v>17.510000228881839</v>
      </c>
      <c r="AS17" s="5">
        <f t="shared" si="5"/>
        <v>10295.231270251097</v>
      </c>
      <c r="AT17" s="5">
        <f t="shared" si="6"/>
        <v>8802.4227360646873</v>
      </c>
      <c r="AU17" s="11">
        <f t="shared" si="7"/>
        <v>0.16113514344399438</v>
      </c>
      <c r="AV17" s="5">
        <f t="shared" si="8"/>
        <v>161.13514344399437</v>
      </c>
    </row>
    <row r="18" spans="1:48" x14ac:dyDescent="0.25">
      <c r="A18" s="1" t="s">
        <v>89</v>
      </c>
      <c r="B18" s="1" t="s">
        <v>70</v>
      </c>
      <c r="C18" s="1" t="s">
        <v>71</v>
      </c>
      <c r="D18" s="1" t="s">
        <v>61</v>
      </c>
      <c r="E18" s="1" t="s">
        <v>90</v>
      </c>
      <c r="F18" s="1" t="s">
        <v>73</v>
      </c>
      <c r="G18" s="1" t="s">
        <v>64</v>
      </c>
      <c r="H18" s="1" t="s">
        <v>65</v>
      </c>
      <c r="I18" s="2">
        <v>53.5</v>
      </c>
      <c r="J18" s="2">
        <v>17.989999999999998</v>
      </c>
      <c r="K18" s="2">
        <f t="shared" si="0"/>
        <v>0.75999999046325684</v>
      </c>
      <c r="L18" s="2">
        <f t="shared" si="1"/>
        <v>0</v>
      </c>
      <c r="T18" s="8">
        <v>0.75999999046325684</v>
      </c>
      <c r="U18" s="5">
        <v>405.26999491453171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5"/>
        <v>405.26999491453171</v>
      </c>
      <c r="AT18" s="5">
        <f t="shared" si="6"/>
        <v>346.50584565192457</v>
      </c>
      <c r="AU18" s="11">
        <f t="shared" si="7"/>
        <v>6.3430569989038439E-3</v>
      </c>
      <c r="AV18" s="5">
        <f t="shared" si="8"/>
        <v>6.3430569989038439</v>
      </c>
    </row>
    <row r="19" spans="1:48" x14ac:dyDescent="0.25">
      <c r="A19" s="1" t="s">
        <v>91</v>
      </c>
      <c r="B19" s="1" t="s">
        <v>92</v>
      </c>
      <c r="C19" s="1" t="s">
        <v>93</v>
      </c>
      <c r="D19" s="1" t="s">
        <v>61</v>
      </c>
      <c r="E19" s="1" t="s">
        <v>75</v>
      </c>
      <c r="F19" s="1" t="s">
        <v>73</v>
      </c>
      <c r="G19" s="1" t="s">
        <v>64</v>
      </c>
      <c r="H19" s="1" t="s">
        <v>65</v>
      </c>
      <c r="I19" s="2">
        <v>5</v>
      </c>
      <c r="J19" s="2">
        <v>0.8</v>
      </c>
      <c r="K19" s="2">
        <f t="shared" si="0"/>
        <v>0.51999998092651367</v>
      </c>
      <c r="L19" s="2">
        <f t="shared" si="1"/>
        <v>0</v>
      </c>
      <c r="Z19" s="9">
        <v>0.51999998092651367</v>
      </c>
      <c r="AA19" s="5">
        <v>100.0349963307381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5"/>
        <v>100.0349963307381</v>
      </c>
      <c r="AT19" s="5">
        <f t="shared" si="6"/>
        <v>85.529921862781066</v>
      </c>
      <c r="AU19" s="11">
        <f t="shared" si="7"/>
        <v>1.5656912467571786E-3</v>
      </c>
      <c r="AV19" s="5">
        <f t="shared" si="8"/>
        <v>1.5656912467571789</v>
      </c>
    </row>
    <row r="20" spans="1:48" x14ac:dyDescent="0.25">
      <c r="A20" s="1" t="s">
        <v>94</v>
      </c>
      <c r="B20" s="1" t="s">
        <v>95</v>
      </c>
      <c r="C20" s="1" t="s">
        <v>96</v>
      </c>
      <c r="D20" s="1" t="s">
        <v>97</v>
      </c>
      <c r="E20" s="1" t="s">
        <v>76</v>
      </c>
      <c r="F20" s="1" t="s">
        <v>98</v>
      </c>
      <c r="G20" s="1" t="s">
        <v>64</v>
      </c>
      <c r="H20" s="1" t="s">
        <v>65</v>
      </c>
      <c r="I20" s="2">
        <v>160</v>
      </c>
      <c r="J20" s="2">
        <v>37.619999999999997</v>
      </c>
      <c r="K20" s="2">
        <f t="shared" si="0"/>
        <v>15.219999745488169</v>
      </c>
      <c r="L20" s="2">
        <f t="shared" si="1"/>
        <v>0</v>
      </c>
      <c r="R20" s="7">
        <v>13.069999694824221</v>
      </c>
      <c r="S20" s="5">
        <v>23241.726957321171</v>
      </c>
      <c r="T20" s="8">
        <v>1.580000042915344</v>
      </c>
      <c r="U20" s="5">
        <v>842.53502288460732</v>
      </c>
      <c r="Z20" s="9">
        <v>0.57000000774860382</v>
      </c>
      <c r="AA20" s="5">
        <v>112.6462515033782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5"/>
        <v>24196.908231709156</v>
      </c>
      <c r="AT20" s="5">
        <f t="shared" si="6"/>
        <v>20688.356538111329</v>
      </c>
      <c r="AU20" s="11">
        <f t="shared" si="7"/>
        <v>0.37871633734776011</v>
      </c>
      <c r="AV20" s="5">
        <f t="shared" si="8"/>
        <v>378.71633734776009</v>
      </c>
    </row>
    <row r="21" spans="1:48" x14ac:dyDescent="0.25">
      <c r="A21" s="1" t="s">
        <v>94</v>
      </c>
      <c r="B21" s="1" t="s">
        <v>95</v>
      </c>
      <c r="C21" s="1" t="s">
        <v>96</v>
      </c>
      <c r="D21" s="1" t="s">
        <v>97</v>
      </c>
      <c r="E21" s="1" t="s">
        <v>75</v>
      </c>
      <c r="F21" s="1" t="s">
        <v>98</v>
      </c>
      <c r="G21" s="1" t="s">
        <v>64</v>
      </c>
      <c r="H21" s="1" t="s">
        <v>65</v>
      </c>
      <c r="I21" s="2">
        <v>160</v>
      </c>
      <c r="J21" s="2">
        <v>0.06</v>
      </c>
      <c r="K21" s="2">
        <f t="shared" si="0"/>
        <v>4.999999888241291E-2</v>
      </c>
      <c r="L21" s="2">
        <f t="shared" si="1"/>
        <v>0</v>
      </c>
      <c r="R21" s="7">
        <v>3.9999999105930328E-2</v>
      </c>
      <c r="S21" s="5">
        <v>71.129998410120606</v>
      </c>
      <c r="T21" s="8">
        <v>9.9999997764825821E-3</v>
      </c>
      <c r="U21" s="5">
        <v>5.3324998808093369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5"/>
        <v>76.462498290929943</v>
      </c>
      <c r="AT21" s="5">
        <f t="shared" si="6"/>
        <v>65.375436038745107</v>
      </c>
      <c r="AU21" s="11">
        <f t="shared" si="7"/>
        <v>1.1967478249660215E-3</v>
      </c>
      <c r="AV21" s="5">
        <f t="shared" si="8"/>
        <v>1.1967478249660215</v>
      </c>
    </row>
    <row r="22" spans="1:48" x14ac:dyDescent="0.25">
      <c r="A22" s="1" t="s">
        <v>99</v>
      </c>
      <c r="B22" s="1" t="s">
        <v>100</v>
      </c>
      <c r="C22" s="1" t="s">
        <v>101</v>
      </c>
      <c r="D22" s="1" t="s">
        <v>61</v>
      </c>
      <c r="E22" s="1" t="s">
        <v>90</v>
      </c>
      <c r="F22" s="1" t="s">
        <v>98</v>
      </c>
      <c r="G22" s="1" t="s">
        <v>64</v>
      </c>
      <c r="H22" s="1" t="s">
        <v>65</v>
      </c>
      <c r="I22" s="2">
        <v>160</v>
      </c>
      <c r="J22" s="2">
        <v>39.590000000000003</v>
      </c>
      <c r="K22" s="2">
        <f t="shared" si="0"/>
        <v>0.10999999940395359</v>
      </c>
      <c r="L22" s="2">
        <f t="shared" si="1"/>
        <v>0</v>
      </c>
      <c r="T22" s="8">
        <v>0.10999999940395359</v>
      </c>
      <c r="U22" s="5">
        <v>58.657499682158232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5"/>
        <v>58.657499682158232</v>
      </c>
      <c r="AT22" s="5">
        <f t="shared" si="6"/>
        <v>50.152162228245288</v>
      </c>
      <c r="AU22" s="11">
        <f t="shared" si="7"/>
        <v>9.1807404586066136E-4</v>
      </c>
      <c r="AV22" s="5">
        <f t="shared" si="8"/>
        <v>0.91807404586066133</v>
      </c>
    </row>
    <row r="23" spans="1:48" x14ac:dyDescent="0.25">
      <c r="A23" s="1" t="s">
        <v>99</v>
      </c>
      <c r="B23" s="1" t="s">
        <v>100</v>
      </c>
      <c r="C23" s="1" t="s">
        <v>101</v>
      </c>
      <c r="D23" s="1" t="s">
        <v>61</v>
      </c>
      <c r="E23" s="1" t="s">
        <v>86</v>
      </c>
      <c r="F23" s="1" t="s">
        <v>98</v>
      </c>
      <c r="G23" s="1" t="s">
        <v>64</v>
      </c>
      <c r="H23" s="1" t="s">
        <v>65</v>
      </c>
      <c r="I23" s="2">
        <v>160</v>
      </c>
      <c r="J23" s="2">
        <v>34.200000000000003</v>
      </c>
      <c r="K23" s="2">
        <f t="shared" si="0"/>
        <v>7.7299999967217445</v>
      </c>
      <c r="L23" s="2">
        <f t="shared" si="1"/>
        <v>0</v>
      </c>
      <c r="R23" s="7">
        <v>2.279999971389771</v>
      </c>
      <c r="S23" s="5">
        <v>4054.409949123859</v>
      </c>
      <c r="T23" s="8">
        <v>3.9800000190734859</v>
      </c>
      <c r="U23" s="5">
        <v>2122.335010170937</v>
      </c>
      <c r="Z23" s="9">
        <v>1.4700000062584879</v>
      </c>
      <c r="AA23" s="5">
        <v>284.9287512358278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5"/>
        <v>6461.6737105306238</v>
      </c>
      <c r="AT23" s="5">
        <f t="shared" si="6"/>
        <v>5524.7310225036836</v>
      </c>
      <c r="AU23" s="11">
        <f t="shared" si="7"/>
        <v>0.10113446632746162</v>
      </c>
      <c r="AV23" s="5">
        <f t="shared" si="8"/>
        <v>101.13446632746162</v>
      </c>
    </row>
    <row r="24" spans="1:48" x14ac:dyDescent="0.25">
      <c r="A24" s="1" t="s">
        <v>99</v>
      </c>
      <c r="B24" s="1" t="s">
        <v>100</v>
      </c>
      <c r="C24" s="1" t="s">
        <v>101</v>
      </c>
      <c r="D24" s="1" t="s">
        <v>61</v>
      </c>
      <c r="E24" s="1" t="s">
        <v>75</v>
      </c>
      <c r="F24" s="1" t="s">
        <v>98</v>
      </c>
      <c r="G24" s="1" t="s">
        <v>64</v>
      </c>
      <c r="H24" s="1" t="s">
        <v>65</v>
      </c>
      <c r="I24" s="2">
        <v>160</v>
      </c>
      <c r="J24" s="2">
        <v>37.869999999999997</v>
      </c>
      <c r="K24" s="2">
        <f t="shared" si="0"/>
        <v>35.069999694824219</v>
      </c>
      <c r="L24" s="2">
        <f t="shared" si="1"/>
        <v>0</v>
      </c>
      <c r="R24" s="7">
        <v>26.159999847412109</v>
      </c>
      <c r="S24" s="5">
        <v>46519.019728660583</v>
      </c>
      <c r="T24" s="8">
        <v>8.9099998474121094</v>
      </c>
      <c r="U24" s="5">
        <v>4751.2574186325073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5"/>
        <v>51270.277147293091</v>
      </c>
      <c r="AT24" s="5">
        <f t="shared" si="6"/>
        <v>43836.086960935594</v>
      </c>
      <c r="AU24" s="11">
        <f t="shared" si="7"/>
        <v>0.80245341223314981</v>
      </c>
      <c r="AV24" s="5">
        <f t="shared" si="8"/>
        <v>802.45341223314995</v>
      </c>
    </row>
    <row r="25" spans="1:48" x14ac:dyDescent="0.25">
      <c r="A25" s="1" t="s">
        <v>102</v>
      </c>
      <c r="B25" s="1" t="s">
        <v>103</v>
      </c>
      <c r="C25" s="1" t="s">
        <v>104</v>
      </c>
      <c r="D25" s="1" t="s">
        <v>61</v>
      </c>
      <c r="E25" s="1" t="s">
        <v>105</v>
      </c>
      <c r="F25" s="1" t="s">
        <v>106</v>
      </c>
      <c r="G25" s="1" t="s">
        <v>64</v>
      </c>
      <c r="H25" s="1" t="s">
        <v>65</v>
      </c>
      <c r="I25" s="2">
        <v>4.5</v>
      </c>
      <c r="J25" s="2">
        <v>3.77</v>
      </c>
      <c r="K25" s="2">
        <f t="shared" si="0"/>
        <v>1.9099999666213989</v>
      </c>
      <c r="L25" s="2">
        <f t="shared" si="1"/>
        <v>0.2800000011920929</v>
      </c>
      <c r="Z25" s="9">
        <v>1.9099999666213989</v>
      </c>
      <c r="AA25" s="5">
        <v>408.26249286532402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R25" s="2">
        <v>0.2800000011920929</v>
      </c>
      <c r="AS25" s="5">
        <f t="shared" si="5"/>
        <v>408.26249286532402</v>
      </c>
      <c r="AT25" s="5">
        <f t="shared" si="6"/>
        <v>349.06443139985197</v>
      </c>
      <c r="AU25" s="11">
        <f t="shared" si="7"/>
        <v>6.389893886186806E-3</v>
      </c>
      <c r="AV25" s="5">
        <f t="shared" si="8"/>
        <v>6.3898938861868055</v>
      </c>
    </row>
    <row r="26" spans="1:48" x14ac:dyDescent="0.25">
      <c r="A26" s="1" t="s">
        <v>107</v>
      </c>
      <c r="B26" s="1" t="s">
        <v>108</v>
      </c>
      <c r="C26" s="1" t="s">
        <v>109</v>
      </c>
      <c r="D26" s="1" t="s">
        <v>61</v>
      </c>
      <c r="E26" s="1" t="s">
        <v>110</v>
      </c>
      <c r="F26" s="1" t="s">
        <v>106</v>
      </c>
      <c r="G26" s="1" t="s">
        <v>64</v>
      </c>
      <c r="H26" s="1" t="s">
        <v>65</v>
      </c>
      <c r="I26" s="2">
        <v>5</v>
      </c>
      <c r="J26" s="2">
        <v>4.51</v>
      </c>
      <c r="K26" s="2">
        <f t="shared" si="0"/>
        <v>4.5000000279396764</v>
      </c>
      <c r="L26" s="2">
        <f t="shared" si="1"/>
        <v>9.9999997764825821E-3</v>
      </c>
      <c r="R26" s="7">
        <v>2.999999932944775E-2</v>
      </c>
      <c r="S26" s="5">
        <v>53.347498807590448</v>
      </c>
      <c r="Z26" s="9">
        <v>4.4700000286102286</v>
      </c>
      <c r="AA26" s="5">
        <v>955.46250611543655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R26" s="2">
        <v>9.9999997764825821E-3</v>
      </c>
      <c r="AS26" s="5">
        <f t="shared" si="5"/>
        <v>1008.810004923027</v>
      </c>
      <c r="AT26" s="5">
        <f t="shared" si="6"/>
        <v>862.53255420918811</v>
      </c>
      <c r="AU26" s="11">
        <f t="shared" si="7"/>
        <v>1.5789324259351385E-2</v>
      </c>
      <c r="AV26" s="5">
        <f t="shared" si="8"/>
        <v>15.789324259351384</v>
      </c>
    </row>
    <row r="27" spans="1:48" x14ac:dyDescent="0.25">
      <c r="A27" s="1" t="s">
        <v>111</v>
      </c>
      <c r="B27" s="1" t="s">
        <v>112</v>
      </c>
      <c r="C27" s="1" t="s">
        <v>101</v>
      </c>
      <c r="D27" s="1" t="s">
        <v>61</v>
      </c>
      <c r="E27" s="1" t="s">
        <v>72</v>
      </c>
      <c r="F27" s="1" t="s">
        <v>106</v>
      </c>
      <c r="G27" s="1" t="s">
        <v>64</v>
      </c>
      <c r="H27" s="1" t="s">
        <v>65</v>
      </c>
      <c r="I27" s="2">
        <v>194</v>
      </c>
      <c r="J27" s="2">
        <v>0.06</v>
      </c>
      <c r="K27" s="2">
        <f t="shared" si="0"/>
        <v>5.000000074505806E-2</v>
      </c>
      <c r="L27" s="2">
        <f t="shared" si="1"/>
        <v>0</v>
      </c>
      <c r="T27" s="8">
        <v>5.000000074505806E-2</v>
      </c>
      <c r="U27" s="5">
        <v>26.66250039730221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5"/>
        <v>26.66250039730221</v>
      </c>
      <c r="AT27" s="5">
        <f t="shared" si="6"/>
        <v>22.79643783969339</v>
      </c>
      <c r="AU27" s="11">
        <f t="shared" si="7"/>
        <v>4.1730639296168662E-4</v>
      </c>
      <c r="AV27" s="5">
        <f t="shared" si="8"/>
        <v>0.41730639296168659</v>
      </c>
    </row>
    <row r="28" spans="1:48" x14ac:dyDescent="0.25">
      <c r="A28" s="1" t="s">
        <v>111</v>
      </c>
      <c r="B28" s="1" t="s">
        <v>112</v>
      </c>
      <c r="C28" s="1" t="s">
        <v>101</v>
      </c>
      <c r="D28" s="1" t="s">
        <v>61</v>
      </c>
      <c r="E28" s="1" t="s">
        <v>113</v>
      </c>
      <c r="F28" s="1" t="s">
        <v>106</v>
      </c>
      <c r="G28" s="1" t="s">
        <v>64</v>
      </c>
      <c r="H28" s="1" t="s">
        <v>65</v>
      </c>
      <c r="I28" s="2">
        <v>194</v>
      </c>
      <c r="J28" s="2">
        <v>30.29</v>
      </c>
      <c r="K28" s="2">
        <f t="shared" si="0"/>
        <v>27.11999940872192</v>
      </c>
      <c r="L28" s="2">
        <f t="shared" si="1"/>
        <v>3.1700000762939449</v>
      </c>
      <c r="R28" s="7">
        <v>24.719999313354489</v>
      </c>
      <c r="S28" s="5">
        <v>43958.338778972633</v>
      </c>
      <c r="T28" s="8">
        <v>2.4000000953674321</v>
      </c>
      <c r="U28" s="5">
        <v>1279.8000508546829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3.1700000762939449</v>
      </c>
      <c r="AS28" s="5">
        <f t="shared" si="5"/>
        <v>45238.138829827316</v>
      </c>
      <c r="AT28" s="5">
        <f t="shared" si="6"/>
        <v>38678.608699502351</v>
      </c>
      <c r="AU28" s="11">
        <f t="shared" si="7"/>
        <v>0.7080417912074517</v>
      </c>
      <c r="AV28" s="5">
        <f t="shared" si="8"/>
        <v>708.04179120745164</v>
      </c>
    </row>
    <row r="29" spans="1:48" x14ac:dyDescent="0.25">
      <c r="A29" s="1" t="s">
        <v>111</v>
      </c>
      <c r="B29" s="1" t="s">
        <v>112</v>
      </c>
      <c r="C29" s="1" t="s">
        <v>101</v>
      </c>
      <c r="D29" s="1" t="s">
        <v>61</v>
      </c>
      <c r="E29" s="1" t="s">
        <v>114</v>
      </c>
      <c r="F29" s="1" t="s">
        <v>106</v>
      </c>
      <c r="G29" s="1" t="s">
        <v>64</v>
      </c>
      <c r="H29" s="1" t="s">
        <v>65</v>
      </c>
      <c r="I29" s="2">
        <v>194</v>
      </c>
      <c r="J29" s="2">
        <v>28.88</v>
      </c>
      <c r="K29" s="2">
        <f t="shared" si="0"/>
        <v>23.140000343322757</v>
      </c>
      <c r="L29" s="2">
        <f t="shared" si="1"/>
        <v>0</v>
      </c>
      <c r="R29" s="7">
        <v>15.10000038146973</v>
      </c>
      <c r="S29" s="5">
        <v>26851.575678348541</v>
      </c>
      <c r="T29" s="8">
        <v>8.0399999618530273</v>
      </c>
      <c r="U29" s="5">
        <v>4287.3299796581268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5"/>
        <v>31138.905658006668</v>
      </c>
      <c r="AT29" s="5">
        <f t="shared" si="6"/>
        <v>26623.764337595705</v>
      </c>
      <c r="AU29" s="11">
        <f t="shared" si="7"/>
        <v>0.48736855911052651</v>
      </c>
      <c r="AV29" s="5">
        <f t="shared" si="8"/>
        <v>487.36855911052652</v>
      </c>
    </row>
    <row r="30" spans="1:48" x14ac:dyDescent="0.25">
      <c r="A30" s="1" t="s">
        <v>111</v>
      </c>
      <c r="B30" s="1" t="s">
        <v>112</v>
      </c>
      <c r="C30" s="1" t="s">
        <v>101</v>
      </c>
      <c r="D30" s="1" t="s">
        <v>61</v>
      </c>
      <c r="E30" s="1" t="s">
        <v>115</v>
      </c>
      <c r="F30" s="1" t="s">
        <v>106</v>
      </c>
      <c r="G30" s="1" t="s">
        <v>64</v>
      </c>
      <c r="H30" s="1" t="s">
        <v>65</v>
      </c>
      <c r="I30" s="2">
        <v>194</v>
      </c>
      <c r="J30" s="2">
        <v>38.43</v>
      </c>
      <c r="K30" s="2">
        <f t="shared" si="0"/>
        <v>11.780000457540153</v>
      </c>
      <c r="L30" s="2">
        <f t="shared" si="1"/>
        <v>0</v>
      </c>
      <c r="R30" s="7">
        <v>9.9999997764825821E-3</v>
      </c>
      <c r="S30" s="5">
        <v>17.782499602530152</v>
      </c>
      <c r="T30" s="8">
        <v>11.77000045776367</v>
      </c>
      <c r="U30" s="5">
        <v>6276.352744102478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5"/>
        <v>6294.1352437050082</v>
      </c>
      <c r="AT30" s="5">
        <f t="shared" si="6"/>
        <v>5381.4856333677817</v>
      </c>
      <c r="AU30" s="11">
        <f t="shared" si="7"/>
        <v>9.8512248897306295E-2</v>
      </c>
      <c r="AV30" s="5">
        <f t="shared" si="8"/>
        <v>98.512248897306293</v>
      </c>
    </row>
    <row r="31" spans="1:48" x14ac:dyDescent="0.25">
      <c r="A31" s="1" t="s">
        <v>111</v>
      </c>
      <c r="B31" s="1" t="s">
        <v>112</v>
      </c>
      <c r="C31" s="1" t="s">
        <v>101</v>
      </c>
      <c r="D31" s="1" t="s">
        <v>61</v>
      </c>
      <c r="E31" s="1" t="s">
        <v>110</v>
      </c>
      <c r="F31" s="1" t="s">
        <v>106</v>
      </c>
      <c r="G31" s="1" t="s">
        <v>64</v>
      </c>
      <c r="H31" s="1" t="s">
        <v>65</v>
      </c>
      <c r="I31" s="2">
        <v>194</v>
      </c>
      <c r="J31" s="2">
        <v>33.020000000000003</v>
      </c>
      <c r="K31" s="2">
        <f t="shared" si="0"/>
        <v>27.61000044085085</v>
      </c>
      <c r="L31" s="2">
        <f t="shared" si="1"/>
        <v>5.4000000953674316</v>
      </c>
      <c r="P31" s="6">
        <v>0.82999998331069946</v>
      </c>
      <c r="Q31" s="5">
        <v>2277.727454200387</v>
      </c>
      <c r="R31" s="7">
        <v>26.770000457763668</v>
      </c>
      <c r="S31" s="5">
        <v>47603.75331401825</v>
      </c>
      <c r="Z31" s="9">
        <v>9.9999997764825821E-3</v>
      </c>
      <c r="AA31" s="5">
        <v>2.1374999522231519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5.4000000953674316</v>
      </c>
      <c r="AS31" s="5">
        <f t="shared" si="5"/>
        <v>49883.61826817086</v>
      </c>
      <c r="AT31" s="5">
        <f t="shared" si="6"/>
        <v>42650.493619286077</v>
      </c>
      <c r="AU31" s="11">
        <f t="shared" si="7"/>
        <v>0.78075021086448348</v>
      </c>
      <c r="AV31" s="5">
        <f t="shared" si="8"/>
        <v>780.75021086448339</v>
      </c>
    </row>
    <row r="32" spans="1:48" x14ac:dyDescent="0.25">
      <c r="A32" s="1" t="s">
        <v>111</v>
      </c>
      <c r="B32" s="1" t="s">
        <v>112</v>
      </c>
      <c r="C32" s="1" t="s">
        <v>101</v>
      </c>
      <c r="D32" s="1" t="s">
        <v>61</v>
      </c>
      <c r="E32" s="1" t="s">
        <v>116</v>
      </c>
      <c r="F32" s="1" t="s">
        <v>106</v>
      </c>
      <c r="G32" s="1" t="s">
        <v>64</v>
      </c>
      <c r="H32" s="1" t="s">
        <v>65</v>
      </c>
      <c r="I32" s="2">
        <v>194</v>
      </c>
      <c r="J32" s="2">
        <v>29.43</v>
      </c>
      <c r="K32" s="2">
        <f t="shared" si="0"/>
        <v>24.470000386238098</v>
      </c>
      <c r="L32" s="2">
        <f t="shared" si="1"/>
        <v>4.9699997901916504</v>
      </c>
      <c r="P32" s="6">
        <v>14.710000038146971</v>
      </c>
      <c r="Q32" s="5">
        <v>40367.91760468483</v>
      </c>
      <c r="R32" s="7">
        <v>8.3900003433227539</v>
      </c>
      <c r="S32" s="5">
        <v>14919.518110513691</v>
      </c>
      <c r="T32" s="8">
        <v>1.370000004768372</v>
      </c>
      <c r="U32" s="5">
        <v>730.55250254273415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R32" s="2">
        <v>4.9699997901916504</v>
      </c>
      <c r="AS32" s="5">
        <f t="shared" si="5"/>
        <v>56017.988217741251</v>
      </c>
      <c r="AT32" s="5">
        <f t="shared" si="6"/>
        <v>47895.379926168767</v>
      </c>
      <c r="AU32" s="11">
        <f t="shared" si="7"/>
        <v>0.87676190363905926</v>
      </c>
      <c r="AV32" s="5">
        <f t="shared" si="8"/>
        <v>876.76190363905926</v>
      </c>
    </row>
    <row r="33" spans="1:48" x14ac:dyDescent="0.25">
      <c r="A33" s="1" t="s">
        <v>111</v>
      </c>
      <c r="B33" s="1" t="s">
        <v>112</v>
      </c>
      <c r="C33" s="1" t="s">
        <v>101</v>
      </c>
      <c r="D33" s="1" t="s">
        <v>61</v>
      </c>
      <c r="E33" s="1" t="s">
        <v>117</v>
      </c>
      <c r="F33" s="1" t="s">
        <v>106</v>
      </c>
      <c r="G33" s="1" t="s">
        <v>64</v>
      </c>
      <c r="H33" s="1" t="s">
        <v>65</v>
      </c>
      <c r="I33" s="2">
        <v>194</v>
      </c>
      <c r="J33" s="2">
        <v>30.18</v>
      </c>
      <c r="K33" s="2">
        <f t="shared" si="0"/>
        <v>14.880000114440918</v>
      </c>
      <c r="L33" s="2">
        <f t="shared" si="1"/>
        <v>15.30000019073486</v>
      </c>
      <c r="P33" s="6">
        <v>7.119999885559082</v>
      </c>
      <c r="Q33" s="5">
        <v>19539.059685945511</v>
      </c>
      <c r="R33" s="7">
        <v>7.7600002288818359</v>
      </c>
      <c r="S33" s="5">
        <v>13799.220407009119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R33" s="2">
        <v>15.30000019073486</v>
      </c>
      <c r="AS33" s="5">
        <f t="shared" si="5"/>
        <v>33338.280092954628</v>
      </c>
      <c r="AT33" s="5">
        <f t="shared" si="6"/>
        <v>28504.229479476206</v>
      </c>
      <c r="AU33" s="11">
        <f t="shared" si="7"/>
        <v>0.52179192520687157</v>
      </c>
      <c r="AV33" s="5">
        <f t="shared" si="8"/>
        <v>521.7919252068715</v>
      </c>
    </row>
    <row r="34" spans="1:48" x14ac:dyDescent="0.25">
      <c r="A34" s="1" t="s">
        <v>118</v>
      </c>
      <c r="B34" s="1" t="s">
        <v>119</v>
      </c>
      <c r="C34" s="1" t="s">
        <v>120</v>
      </c>
      <c r="D34" s="1" t="s">
        <v>121</v>
      </c>
      <c r="E34" s="1" t="s">
        <v>113</v>
      </c>
      <c r="F34" s="1" t="s">
        <v>106</v>
      </c>
      <c r="G34" s="1" t="s">
        <v>64</v>
      </c>
      <c r="H34" s="1" t="s">
        <v>65</v>
      </c>
      <c r="I34" s="2">
        <v>195.5</v>
      </c>
      <c r="J34" s="2">
        <v>9.9499999999999993</v>
      </c>
      <c r="K34" s="2">
        <f t="shared" si="0"/>
        <v>9.9499998092651367</v>
      </c>
      <c r="L34" s="2">
        <f t="shared" si="1"/>
        <v>0</v>
      </c>
      <c r="R34" s="7">
        <v>9.9499998092651367</v>
      </c>
      <c r="S34" s="5">
        <v>17693.587160825729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5"/>
        <v>17693.587160825729</v>
      </c>
      <c r="AT34" s="5">
        <f t="shared" si="6"/>
        <v>15128.017022505997</v>
      </c>
      <c r="AU34" s="11">
        <f t="shared" si="7"/>
        <v>0.27693003006516576</v>
      </c>
      <c r="AV34" s="5">
        <f t="shared" si="8"/>
        <v>276.93003006516574</v>
      </c>
    </row>
    <row r="35" spans="1:48" x14ac:dyDescent="0.25">
      <c r="A35" s="1" t="s">
        <v>118</v>
      </c>
      <c r="B35" s="1" t="s">
        <v>119</v>
      </c>
      <c r="C35" s="1" t="s">
        <v>120</v>
      </c>
      <c r="D35" s="1" t="s">
        <v>121</v>
      </c>
      <c r="E35" s="1" t="s">
        <v>122</v>
      </c>
      <c r="F35" s="1" t="s">
        <v>106</v>
      </c>
      <c r="G35" s="1" t="s">
        <v>64</v>
      </c>
      <c r="H35" s="1" t="s">
        <v>65</v>
      </c>
      <c r="I35" s="2">
        <v>195.5</v>
      </c>
      <c r="J35" s="2">
        <v>38.159999999999997</v>
      </c>
      <c r="K35" s="2">
        <f t="shared" si="0"/>
        <v>38.160001277923591</v>
      </c>
      <c r="L35" s="2">
        <f t="shared" si="1"/>
        <v>0</v>
      </c>
      <c r="R35" s="7">
        <v>35.560001373291023</v>
      </c>
      <c r="S35" s="5">
        <v>63234.572442054749</v>
      </c>
      <c r="T35" s="8">
        <v>2.5999999046325679</v>
      </c>
      <c r="U35" s="5">
        <v>1386.4499491453171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S35" s="5">
        <f t="shared" si="5"/>
        <v>64621.022391200066</v>
      </c>
      <c r="AT35" s="5">
        <f t="shared" si="6"/>
        <v>55250.974144476058</v>
      </c>
      <c r="AU35" s="11">
        <f t="shared" si="7"/>
        <v>1.0114117341484095</v>
      </c>
      <c r="AV35" s="5">
        <f t="shared" si="8"/>
        <v>1011.4117341484096</v>
      </c>
    </row>
    <row r="36" spans="1:48" x14ac:dyDescent="0.25">
      <c r="A36" s="1" t="s">
        <v>118</v>
      </c>
      <c r="B36" s="1" t="s">
        <v>119</v>
      </c>
      <c r="C36" s="1" t="s">
        <v>120</v>
      </c>
      <c r="D36" s="1" t="s">
        <v>121</v>
      </c>
      <c r="E36" s="1" t="s">
        <v>105</v>
      </c>
      <c r="F36" s="1" t="s">
        <v>106</v>
      </c>
      <c r="G36" s="1" t="s">
        <v>64</v>
      </c>
      <c r="H36" s="1" t="s">
        <v>65</v>
      </c>
      <c r="I36" s="2">
        <v>195.5</v>
      </c>
      <c r="J36" s="2">
        <v>30.99</v>
      </c>
      <c r="K36" s="2">
        <f t="shared" si="0"/>
        <v>12.480000266805293</v>
      </c>
      <c r="L36" s="2">
        <f t="shared" si="1"/>
        <v>2.999999932944775E-2</v>
      </c>
      <c r="R36" s="7">
        <v>12.47000026702881</v>
      </c>
      <c r="S36" s="5">
        <v>22174.777974843979</v>
      </c>
      <c r="Z36" s="9">
        <v>9.9999997764825821E-3</v>
      </c>
      <c r="AA36" s="5">
        <v>2.1374999522231519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R36" s="2">
        <v>2.999999932944775E-2</v>
      </c>
      <c r="AS36" s="5">
        <f t="shared" si="5"/>
        <v>22176.915474796202</v>
      </c>
      <c r="AT36" s="5">
        <f t="shared" si="6"/>
        <v>18961.262730950752</v>
      </c>
      <c r="AU36" s="11">
        <f t="shared" si="7"/>
        <v>0.3471005519324743</v>
      </c>
      <c r="AV36" s="5">
        <f t="shared" si="8"/>
        <v>347.10055193247427</v>
      </c>
    </row>
    <row r="37" spans="1:48" x14ac:dyDescent="0.25">
      <c r="A37" s="1" t="s">
        <v>118</v>
      </c>
      <c r="B37" s="1" t="s">
        <v>119</v>
      </c>
      <c r="C37" s="1" t="s">
        <v>120</v>
      </c>
      <c r="D37" s="1" t="s">
        <v>121</v>
      </c>
      <c r="E37" s="1" t="s">
        <v>114</v>
      </c>
      <c r="F37" s="1" t="s">
        <v>106</v>
      </c>
      <c r="G37" s="1" t="s">
        <v>64</v>
      </c>
      <c r="H37" s="1" t="s">
        <v>65</v>
      </c>
      <c r="I37" s="2">
        <v>195.5</v>
      </c>
      <c r="J37" s="2">
        <v>9.57</v>
      </c>
      <c r="K37" s="2">
        <f t="shared" si="0"/>
        <v>6.9000000953674316</v>
      </c>
      <c r="L37" s="2">
        <f t="shared" si="1"/>
        <v>0</v>
      </c>
      <c r="R37" s="7">
        <v>6.9000000953674316</v>
      </c>
      <c r="S37" s="5">
        <v>12269.925169587141</v>
      </c>
      <c r="AL37" s="5" t="str">
        <f t="shared" si="2"/>
        <v/>
      </c>
      <c r="AN37" s="5" t="str">
        <f t="shared" si="3"/>
        <v/>
      </c>
      <c r="AP37" s="5" t="str">
        <f t="shared" si="4"/>
        <v/>
      </c>
      <c r="AS37" s="5">
        <f t="shared" si="5"/>
        <v>12269.925169587141</v>
      </c>
      <c r="AT37" s="5">
        <f t="shared" si="6"/>
        <v>10490.786019997004</v>
      </c>
      <c r="AU37" s="11">
        <f t="shared" si="7"/>
        <v>0.19204193673254699</v>
      </c>
      <c r="AV37" s="5">
        <f t="shared" si="8"/>
        <v>192.04193673254699</v>
      </c>
    </row>
    <row r="38" spans="1:48" x14ac:dyDescent="0.25">
      <c r="A38" s="1" t="s">
        <v>118</v>
      </c>
      <c r="B38" s="1" t="s">
        <v>119</v>
      </c>
      <c r="C38" s="1" t="s">
        <v>120</v>
      </c>
      <c r="D38" s="1" t="s">
        <v>121</v>
      </c>
      <c r="E38" s="1" t="s">
        <v>116</v>
      </c>
      <c r="F38" s="1" t="s">
        <v>106</v>
      </c>
      <c r="G38" s="1" t="s">
        <v>64</v>
      </c>
      <c r="H38" s="1" t="s">
        <v>65</v>
      </c>
      <c r="I38" s="2">
        <v>195.5</v>
      </c>
      <c r="J38" s="2">
        <v>9.49</v>
      </c>
      <c r="K38" s="2">
        <f t="shared" si="0"/>
        <v>9.4899997711181641</v>
      </c>
      <c r="L38" s="2">
        <f t="shared" si="1"/>
        <v>0</v>
      </c>
      <c r="P38" s="6">
        <v>8.4899997711181641</v>
      </c>
      <c r="Q38" s="5">
        <v>23298.681871891022</v>
      </c>
      <c r="R38" s="7">
        <v>1</v>
      </c>
      <c r="S38" s="5">
        <v>1778.25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S38" s="5">
        <f t="shared" si="5"/>
        <v>25076.931871891022</v>
      </c>
      <c r="AT38" s="5">
        <f t="shared" si="6"/>
        <v>21440.776750466823</v>
      </c>
      <c r="AU38" s="11">
        <f t="shared" si="7"/>
        <v>0.39248997018537896</v>
      </c>
      <c r="AV38" s="5">
        <f t="shared" si="8"/>
        <v>392.48997018537892</v>
      </c>
    </row>
    <row r="39" spans="1:48" x14ac:dyDescent="0.25">
      <c r="A39" s="1" t="s">
        <v>118</v>
      </c>
      <c r="B39" s="1" t="s">
        <v>119</v>
      </c>
      <c r="C39" s="1" t="s">
        <v>120</v>
      </c>
      <c r="D39" s="1" t="s">
        <v>121</v>
      </c>
      <c r="E39" s="1" t="s">
        <v>123</v>
      </c>
      <c r="F39" s="1" t="s">
        <v>106</v>
      </c>
      <c r="G39" s="1" t="s">
        <v>64</v>
      </c>
      <c r="H39" s="1" t="s">
        <v>65</v>
      </c>
      <c r="I39" s="2">
        <v>195.5</v>
      </c>
      <c r="J39" s="2">
        <v>37.25</v>
      </c>
      <c r="K39" s="2">
        <f t="shared" si="0"/>
        <v>37.25</v>
      </c>
      <c r="L39" s="2">
        <f t="shared" si="1"/>
        <v>0</v>
      </c>
      <c r="P39" s="6">
        <v>5.369999885559082</v>
      </c>
      <c r="Q39" s="5">
        <v>14736.622185945511</v>
      </c>
      <c r="R39" s="7">
        <v>27.840000152587891</v>
      </c>
      <c r="S39" s="5">
        <v>49506.480271339417</v>
      </c>
      <c r="T39" s="8">
        <v>4.0399999618530273</v>
      </c>
      <c r="U39" s="5">
        <v>2154.3299796581268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S39" s="5">
        <f t="shared" si="5"/>
        <v>66397.432436943054</v>
      </c>
      <c r="AT39" s="5">
        <f t="shared" si="6"/>
        <v>56769.804733586316</v>
      </c>
      <c r="AU39" s="11">
        <f t="shared" si="7"/>
        <v>1.039215100583049</v>
      </c>
      <c r="AV39" s="5">
        <f t="shared" si="8"/>
        <v>1039.215100583049</v>
      </c>
    </row>
    <row r="40" spans="1:48" x14ac:dyDescent="0.25">
      <c r="A40" s="1" t="s">
        <v>118</v>
      </c>
      <c r="B40" s="1" t="s">
        <v>119</v>
      </c>
      <c r="C40" s="1" t="s">
        <v>120</v>
      </c>
      <c r="D40" s="1" t="s">
        <v>121</v>
      </c>
      <c r="E40" s="1" t="s">
        <v>124</v>
      </c>
      <c r="F40" s="1" t="s">
        <v>106</v>
      </c>
      <c r="G40" s="1" t="s">
        <v>64</v>
      </c>
      <c r="H40" s="1" t="s">
        <v>65</v>
      </c>
      <c r="I40" s="2">
        <v>195.5</v>
      </c>
      <c r="J40" s="2">
        <v>38.65</v>
      </c>
      <c r="K40" s="2">
        <f t="shared" si="0"/>
        <v>38.649999141693122</v>
      </c>
      <c r="L40" s="2">
        <f t="shared" si="1"/>
        <v>0</v>
      </c>
      <c r="R40" s="7">
        <v>32.619998931884773</v>
      </c>
      <c r="S40" s="5">
        <v>58006.513100624077</v>
      </c>
      <c r="T40" s="8">
        <v>6.0300002098083496</v>
      </c>
      <c r="U40" s="5">
        <v>3215.497611880302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S40" s="5">
        <f t="shared" si="5"/>
        <v>61222.01071250438</v>
      </c>
      <c r="AT40" s="5">
        <f t="shared" si="6"/>
        <v>52344.819159191255</v>
      </c>
      <c r="AU40" s="11">
        <f t="shared" si="7"/>
        <v>0.95821232366046205</v>
      </c>
      <c r="AV40" s="5">
        <f t="shared" si="8"/>
        <v>958.21232366046206</v>
      </c>
    </row>
    <row r="41" spans="1:48" x14ac:dyDescent="0.25">
      <c r="A41" s="1" t="s">
        <v>118</v>
      </c>
      <c r="B41" s="1" t="s">
        <v>119</v>
      </c>
      <c r="C41" s="1" t="s">
        <v>120</v>
      </c>
      <c r="D41" s="1" t="s">
        <v>121</v>
      </c>
      <c r="E41" s="1" t="s">
        <v>117</v>
      </c>
      <c r="F41" s="1" t="s">
        <v>106</v>
      </c>
      <c r="G41" s="1" t="s">
        <v>64</v>
      </c>
      <c r="H41" s="1" t="s">
        <v>65</v>
      </c>
      <c r="I41" s="2">
        <v>195.5</v>
      </c>
      <c r="J41" s="2">
        <v>9.89</v>
      </c>
      <c r="K41" s="2">
        <f t="shared" si="0"/>
        <v>9.8900001049041748</v>
      </c>
      <c r="L41" s="2">
        <f t="shared" si="1"/>
        <v>0</v>
      </c>
      <c r="P41" s="6">
        <v>3.1400001049041748</v>
      </c>
      <c r="Q41" s="5">
        <v>8616.9452878832817</v>
      </c>
      <c r="R41" s="7">
        <v>6.75</v>
      </c>
      <c r="S41" s="5">
        <v>12003.1875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S41" s="5">
        <f t="shared" si="5"/>
        <v>20620.132787883282</v>
      </c>
      <c r="AT41" s="5">
        <f t="shared" si="6"/>
        <v>17630.213533640206</v>
      </c>
      <c r="AU41" s="11">
        <f t="shared" si="7"/>
        <v>0.3227346688374827</v>
      </c>
      <c r="AV41" s="5">
        <f t="shared" si="8"/>
        <v>322.73466883748273</v>
      </c>
    </row>
    <row r="42" spans="1:48" x14ac:dyDescent="0.25">
      <c r="A42" s="1" t="s">
        <v>125</v>
      </c>
      <c r="B42" s="1" t="s">
        <v>126</v>
      </c>
      <c r="C42" s="1" t="s">
        <v>127</v>
      </c>
      <c r="D42" s="1" t="s">
        <v>61</v>
      </c>
      <c r="E42" s="1" t="s">
        <v>72</v>
      </c>
      <c r="F42" s="1" t="s">
        <v>106</v>
      </c>
      <c r="G42" s="1" t="s">
        <v>64</v>
      </c>
      <c r="H42" s="1" t="s">
        <v>65</v>
      </c>
      <c r="I42" s="2">
        <v>4.2300000000000004</v>
      </c>
      <c r="J42" s="2">
        <v>2.44</v>
      </c>
      <c r="K42" s="2">
        <f t="shared" si="0"/>
        <v>2.449999988079071</v>
      </c>
      <c r="L42" s="2">
        <f t="shared" si="1"/>
        <v>0</v>
      </c>
      <c r="T42" s="8">
        <v>0.70999997854232788</v>
      </c>
      <c r="U42" s="5">
        <v>378.60748855769629</v>
      </c>
      <c r="Z42" s="9">
        <v>1.7400000095367429</v>
      </c>
      <c r="AA42" s="5">
        <v>334.73250183463102</v>
      </c>
      <c r="AL42" s="5" t="str">
        <f t="shared" si="2"/>
        <v/>
      </c>
      <c r="AN42" s="5" t="str">
        <f t="shared" si="3"/>
        <v/>
      </c>
      <c r="AP42" s="5" t="str">
        <f t="shared" si="4"/>
        <v/>
      </c>
      <c r="AS42" s="5">
        <f t="shared" si="5"/>
        <v>713.33999039232731</v>
      </c>
      <c r="AT42" s="5">
        <f t="shared" si="6"/>
        <v>609.90569178543979</v>
      </c>
      <c r="AU42" s="11">
        <f t="shared" si="7"/>
        <v>1.1164794520774448E-2</v>
      </c>
      <c r="AV42" s="5">
        <f t="shared" si="8"/>
        <v>11.164794520774448</v>
      </c>
    </row>
    <row r="43" spans="1:48" x14ac:dyDescent="0.25">
      <c r="A43" s="1" t="s">
        <v>125</v>
      </c>
      <c r="B43" s="1" t="s">
        <v>126</v>
      </c>
      <c r="C43" s="1" t="s">
        <v>127</v>
      </c>
      <c r="D43" s="1" t="s">
        <v>61</v>
      </c>
      <c r="E43" s="1" t="s">
        <v>90</v>
      </c>
      <c r="F43" s="1" t="s">
        <v>106</v>
      </c>
      <c r="G43" s="1" t="s">
        <v>64</v>
      </c>
      <c r="H43" s="1" t="s">
        <v>65</v>
      </c>
      <c r="I43" s="2">
        <v>4.2300000000000004</v>
      </c>
      <c r="J43" s="2">
        <v>1.77</v>
      </c>
      <c r="K43" s="2">
        <f t="shared" si="0"/>
        <v>1.7699999809265139</v>
      </c>
      <c r="L43" s="2">
        <f t="shared" si="1"/>
        <v>0</v>
      </c>
      <c r="Z43" s="9">
        <v>1.7699999809265139</v>
      </c>
      <c r="AA43" s="5">
        <v>340.50374633073812</v>
      </c>
      <c r="AL43" s="5" t="str">
        <f t="shared" si="2"/>
        <v/>
      </c>
      <c r="AN43" s="5" t="str">
        <f t="shared" si="3"/>
        <v/>
      </c>
      <c r="AP43" s="5" t="str">
        <f t="shared" si="4"/>
        <v/>
      </c>
      <c r="AS43" s="5">
        <f t="shared" si="5"/>
        <v>340.50374633073812</v>
      </c>
      <c r="AT43" s="5">
        <f t="shared" si="6"/>
        <v>291.13070311278108</v>
      </c>
      <c r="AU43" s="11">
        <f t="shared" si="7"/>
        <v>5.3293722664360084E-3</v>
      </c>
      <c r="AV43" s="5">
        <f t="shared" si="8"/>
        <v>5.3293722664360086</v>
      </c>
    </row>
    <row r="44" spans="1:48" x14ac:dyDescent="0.25">
      <c r="A44" s="1" t="s">
        <v>128</v>
      </c>
      <c r="B44" s="1" t="s">
        <v>126</v>
      </c>
      <c r="C44" s="1" t="s">
        <v>127</v>
      </c>
      <c r="D44" s="1" t="s">
        <v>61</v>
      </c>
      <c r="E44" s="1" t="s">
        <v>76</v>
      </c>
      <c r="F44" s="1" t="s">
        <v>106</v>
      </c>
      <c r="G44" s="1" t="s">
        <v>64</v>
      </c>
      <c r="H44" s="1" t="s">
        <v>65</v>
      </c>
      <c r="I44" s="2">
        <v>111</v>
      </c>
      <c r="J44" s="2">
        <v>40.520000000000003</v>
      </c>
      <c r="K44" s="2">
        <f t="shared" si="0"/>
        <v>2.6599999368190765</v>
      </c>
      <c r="L44" s="2">
        <f t="shared" si="1"/>
        <v>0</v>
      </c>
      <c r="T44" s="8">
        <v>2.5699999332427979</v>
      </c>
      <c r="U44" s="5">
        <v>1370.452464401722</v>
      </c>
      <c r="Z44" s="9">
        <v>9.0000003576278687E-2</v>
      </c>
      <c r="AA44" s="5">
        <v>17.313750687986609</v>
      </c>
      <c r="AL44" s="5" t="str">
        <f t="shared" si="2"/>
        <v/>
      </c>
      <c r="AN44" s="5" t="str">
        <f t="shared" si="3"/>
        <v/>
      </c>
      <c r="AP44" s="5" t="str">
        <f t="shared" si="4"/>
        <v/>
      </c>
      <c r="AS44" s="5">
        <f t="shared" si="5"/>
        <v>1387.7662150897086</v>
      </c>
      <c r="AT44" s="5">
        <f t="shared" si="6"/>
        <v>1186.540113901701</v>
      </c>
      <c r="AU44" s="11">
        <f t="shared" si="7"/>
        <v>2.1720532765628235E-2</v>
      </c>
      <c r="AV44" s="5">
        <f t="shared" si="8"/>
        <v>21.720532765628235</v>
      </c>
    </row>
    <row r="45" spans="1:48" x14ac:dyDescent="0.25">
      <c r="A45" s="1" t="s">
        <v>128</v>
      </c>
      <c r="B45" s="1" t="s">
        <v>126</v>
      </c>
      <c r="C45" s="1" t="s">
        <v>127</v>
      </c>
      <c r="D45" s="1" t="s">
        <v>61</v>
      </c>
      <c r="E45" s="1" t="s">
        <v>72</v>
      </c>
      <c r="F45" s="1" t="s">
        <v>106</v>
      </c>
      <c r="G45" s="1" t="s">
        <v>64</v>
      </c>
      <c r="H45" s="1" t="s">
        <v>65</v>
      </c>
      <c r="I45" s="2">
        <v>111</v>
      </c>
      <c r="J45" s="2">
        <v>37.93</v>
      </c>
      <c r="K45" s="2">
        <f t="shared" si="0"/>
        <v>33.199999898672104</v>
      </c>
      <c r="L45" s="2">
        <f t="shared" si="1"/>
        <v>0</v>
      </c>
      <c r="R45" s="7">
        <v>11.05000019073486</v>
      </c>
      <c r="S45" s="5">
        <v>19649.662839174271</v>
      </c>
      <c r="T45" s="8">
        <v>21.819999694824219</v>
      </c>
      <c r="U45" s="5">
        <v>11635.514837265009</v>
      </c>
      <c r="Z45" s="9">
        <v>0.33000001311302191</v>
      </c>
      <c r="AA45" s="5">
        <v>63.483752522617579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S45" s="5">
        <f t="shared" si="5"/>
        <v>31348.661428961896</v>
      </c>
      <c r="AT45" s="5">
        <f t="shared" si="6"/>
        <v>26803.10552176242</v>
      </c>
      <c r="AU45" s="11">
        <f t="shared" si="7"/>
        <v>0.49065153793381344</v>
      </c>
      <c r="AV45" s="5">
        <f t="shared" si="8"/>
        <v>490.65153793381342</v>
      </c>
    </row>
    <row r="46" spans="1:48" x14ac:dyDescent="0.25">
      <c r="A46" s="1" t="s">
        <v>128</v>
      </c>
      <c r="B46" s="1" t="s">
        <v>126</v>
      </c>
      <c r="C46" s="1" t="s">
        <v>127</v>
      </c>
      <c r="D46" s="1" t="s">
        <v>61</v>
      </c>
      <c r="E46" s="1" t="s">
        <v>113</v>
      </c>
      <c r="F46" s="1" t="s">
        <v>106</v>
      </c>
      <c r="G46" s="1" t="s">
        <v>64</v>
      </c>
      <c r="H46" s="1" t="s">
        <v>65</v>
      </c>
      <c r="I46" s="2">
        <v>111</v>
      </c>
      <c r="J46" s="2">
        <v>0.08</v>
      </c>
      <c r="K46" s="2">
        <f t="shared" si="0"/>
        <v>8.0000000074505806E-2</v>
      </c>
      <c r="L46" s="2">
        <f t="shared" si="1"/>
        <v>0</v>
      </c>
      <c r="R46" s="7">
        <v>5.000000074505806E-2</v>
      </c>
      <c r="S46" s="5">
        <v>88.912501324899495</v>
      </c>
      <c r="T46" s="8">
        <v>2.999999932944775E-2</v>
      </c>
      <c r="U46" s="5">
        <v>15.997499642428011</v>
      </c>
      <c r="AL46" s="5" t="str">
        <f t="shared" si="2"/>
        <v/>
      </c>
      <c r="AN46" s="5" t="str">
        <f t="shared" si="3"/>
        <v/>
      </c>
      <c r="AP46" s="5" t="str">
        <f t="shared" si="4"/>
        <v/>
      </c>
      <c r="AS46" s="5">
        <f t="shared" si="5"/>
        <v>104.91000096732751</v>
      </c>
      <c r="AT46" s="5">
        <f t="shared" si="6"/>
        <v>89.698050827065003</v>
      </c>
      <c r="AU46" s="11">
        <f t="shared" si="7"/>
        <v>1.6419920651445069E-3</v>
      </c>
      <c r="AV46" s="5">
        <f t="shared" si="8"/>
        <v>1.6419920651445068</v>
      </c>
    </row>
    <row r="47" spans="1:48" x14ac:dyDescent="0.25">
      <c r="A47" s="1" t="s">
        <v>128</v>
      </c>
      <c r="B47" s="1" t="s">
        <v>126</v>
      </c>
      <c r="C47" s="1" t="s">
        <v>127</v>
      </c>
      <c r="D47" s="1" t="s">
        <v>61</v>
      </c>
      <c r="E47" s="1" t="s">
        <v>110</v>
      </c>
      <c r="F47" s="1" t="s">
        <v>106</v>
      </c>
      <c r="G47" s="1" t="s">
        <v>64</v>
      </c>
      <c r="H47" s="1" t="s">
        <v>65</v>
      </c>
      <c r="I47" s="2">
        <v>111</v>
      </c>
      <c r="J47" s="2">
        <v>0.06</v>
      </c>
      <c r="K47" s="2">
        <f t="shared" si="0"/>
        <v>2.999999932944775E-2</v>
      </c>
      <c r="L47" s="2">
        <f t="shared" si="1"/>
        <v>1.9999999552965161E-2</v>
      </c>
      <c r="R47" s="7">
        <v>2.999999932944775E-2</v>
      </c>
      <c r="S47" s="5">
        <v>53.347498807590448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R47" s="2">
        <v>1.9999999552965161E-2</v>
      </c>
      <c r="AS47" s="5">
        <f t="shared" si="5"/>
        <v>53.347498807590448</v>
      </c>
      <c r="AT47" s="5">
        <f t="shared" si="6"/>
        <v>45.612111480489837</v>
      </c>
      <c r="AU47" s="11">
        <f t="shared" si="7"/>
        <v>8.3496491211214417E-4</v>
      </c>
      <c r="AV47" s="5">
        <f t="shared" si="8"/>
        <v>0.83496491211214419</v>
      </c>
    </row>
    <row r="48" spans="1:48" x14ac:dyDescent="0.25">
      <c r="A48" s="1" t="s">
        <v>128</v>
      </c>
      <c r="B48" s="1" t="s">
        <v>126</v>
      </c>
      <c r="C48" s="1" t="s">
        <v>127</v>
      </c>
      <c r="D48" s="1" t="s">
        <v>61</v>
      </c>
      <c r="E48" s="1" t="s">
        <v>117</v>
      </c>
      <c r="F48" s="1" t="s">
        <v>106</v>
      </c>
      <c r="G48" s="1" t="s">
        <v>64</v>
      </c>
      <c r="H48" s="1" t="s">
        <v>65</v>
      </c>
      <c r="I48" s="2">
        <v>111</v>
      </c>
      <c r="J48" s="2">
        <v>0.08</v>
      </c>
      <c r="K48" s="2">
        <f t="shared" si="0"/>
        <v>6.9999998435378075E-2</v>
      </c>
      <c r="L48" s="2">
        <f t="shared" si="1"/>
        <v>9.9999997764825821E-3</v>
      </c>
      <c r="P48" s="6">
        <v>3.9999999105930328E-2</v>
      </c>
      <c r="Q48" s="5">
        <v>109.7699975464493</v>
      </c>
      <c r="R48" s="7">
        <v>2.999999932944775E-2</v>
      </c>
      <c r="S48" s="5">
        <v>53.347498807590448</v>
      </c>
      <c r="AL48" s="5" t="str">
        <f t="shared" si="2"/>
        <v/>
      </c>
      <c r="AN48" s="5" t="str">
        <f t="shared" si="3"/>
        <v/>
      </c>
      <c r="AP48" s="5" t="str">
        <f t="shared" si="4"/>
        <v/>
      </c>
      <c r="AR48" s="2">
        <v>9.9999997764825821E-3</v>
      </c>
      <c r="AS48" s="5">
        <f t="shared" si="5"/>
        <v>163.11749635403976</v>
      </c>
      <c r="AT48" s="5">
        <f t="shared" si="6"/>
        <v>139.46545938270398</v>
      </c>
      <c r="AU48" s="11">
        <f t="shared" si="7"/>
        <v>2.5530228980074547E-3</v>
      </c>
      <c r="AV48" s="5">
        <f t="shared" si="8"/>
        <v>2.5530228980074545</v>
      </c>
    </row>
    <row r="49" spans="1:48" x14ac:dyDescent="0.25">
      <c r="A49" s="1" t="s">
        <v>128</v>
      </c>
      <c r="B49" s="1" t="s">
        <v>126</v>
      </c>
      <c r="C49" s="1" t="s">
        <v>127</v>
      </c>
      <c r="D49" s="1" t="s">
        <v>61</v>
      </c>
      <c r="E49" s="1" t="s">
        <v>90</v>
      </c>
      <c r="F49" s="1" t="s">
        <v>106</v>
      </c>
      <c r="G49" s="1" t="s">
        <v>64</v>
      </c>
      <c r="H49" s="1" t="s">
        <v>65</v>
      </c>
      <c r="I49" s="2">
        <v>111</v>
      </c>
      <c r="J49" s="2">
        <v>31.91</v>
      </c>
      <c r="K49" s="2">
        <f t="shared" si="0"/>
        <v>22.619999632239338</v>
      </c>
      <c r="L49" s="2">
        <f t="shared" si="1"/>
        <v>9.2700004577636719</v>
      </c>
      <c r="P49" s="6">
        <v>0.62000000476837158</v>
      </c>
      <c r="Q49" s="5">
        <v>1701.4350130856039</v>
      </c>
      <c r="R49" s="7">
        <v>21.14999961853027</v>
      </c>
      <c r="S49" s="5">
        <v>37609.986821651459</v>
      </c>
      <c r="T49" s="8">
        <v>0.27000001072883612</v>
      </c>
      <c r="U49" s="5">
        <v>143.9775057211518</v>
      </c>
      <c r="Z49" s="9">
        <v>0.57999999821186066</v>
      </c>
      <c r="AA49" s="5">
        <v>119.48624975793059</v>
      </c>
      <c r="AL49" s="5" t="str">
        <f t="shared" si="2"/>
        <v/>
      </c>
      <c r="AN49" s="5" t="str">
        <f t="shared" si="3"/>
        <v/>
      </c>
      <c r="AP49" s="5" t="str">
        <f t="shared" si="4"/>
        <v/>
      </c>
      <c r="AR49" s="2">
        <v>9.2700004577636719</v>
      </c>
      <c r="AS49" s="5">
        <f t="shared" si="5"/>
        <v>39574.885590216145</v>
      </c>
      <c r="AT49" s="5">
        <f t="shared" si="6"/>
        <v>33836.527179634802</v>
      </c>
      <c r="AU49" s="11">
        <f t="shared" si="7"/>
        <v>0.61940375101487288</v>
      </c>
      <c r="AV49" s="5">
        <f t="shared" si="8"/>
        <v>619.40375101487291</v>
      </c>
    </row>
    <row r="50" spans="1:48" x14ac:dyDescent="0.25">
      <c r="A50" s="1" t="s">
        <v>129</v>
      </c>
      <c r="B50" s="1" t="s">
        <v>126</v>
      </c>
      <c r="C50" s="1" t="s">
        <v>127</v>
      </c>
      <c r="D50" s="1" t="s">
        <v>61</v>
      </c>
      <c r="E50" s="1" t="s">
        <v>90</v>
      </c>
      <c r="F50" s="1" t="s">
        <v>106</v>
      </c>
      <c r="G50" s="1" t="s">
        <v>64</v>
      </c>
      <c r="H50" s="1" t="s">
        <v>65</v>
      </c>
      <c r="I50" s="2">
        <v>5.77</v>
      </c>
      <c r="J50" s="2">
        <v>5</v>
      </c>
      <c r="K50" s="2">
        <f t="shared" si="0"/>
        <v>2.24999988079071</v>
      </c>
      <c r="L50" s="2">
        <f t="shared" si="1"/>
        <v>2.75</v>
      </c>
      <c r="Z50" s="9">
        <v>2.24999988079071</v>
      </c>
      <c r="AA50" s="5">
        <v>435.62247696518898</v>
      </c>
      <c r="AL50" s="5" t="str">
        <f t="shared" si="2"/>
        <v/>
      </c>
      <c r="AN50" s="5" t="str">
        <f t="shared" si="3"/>
        <v/>
      </c>
      <c r="AP50" s="5" t="str">
        <f t="shared" si="4"/>
        <v/>
      </c>
      <c r="AR50" s="2">
        <v>2.75</v>
      </c>
      <c r="AS50" s="5">
        <f t="shared" si="5"/>
        <v>435.62247696518898</v>
      </c>
      <c r="AT50" s="5">
        <f t="shared" si="6"/>
        <v>372.45721780523655</v>
      </c>
      <c r="AU50" s="11">
        <f t="shared" si="7"/>
        <v>6.8181169000103336E-3</v>
      </c>
      <c r="AV50" s="5">
        <f t="shared" si="8"/>
        <v>6.8181169000103328</v>
      </c>
    </row>
    <row r="51" spans="1:48" x14ac:dyDescent="0.25">
      <c r="A51" s="1" t="s">
        <v>130</v>
      </c>
      <c r="B51" s="1" t="s">
        <v>131</v>
      </c>
      <c r="C51" s="1" t="s">
        <v>132</v>
      </c>
      <c r="D51" s="1" t="s">
        <v>61</v>
      </c>
      <c r="E51" s="1" t="s">
        <v>86</v>
      </c>
      <c r="F51" s="1" t="s">
        <v>106</v>
      </c>
      <c r="G51" s="1" t="s">
        <v>64</v>
      </c>
      <c r="H51" s="1" t="s">
        <v>65</v>
      </c>
      <c r="I51" s="2">
        <v>80</v>
      </c>
      <c r="J51" s="2">
        <v>38.57</v>
      </c>
      <c r="K51" s="2">
        <f t="shared" si="0"/>
        <v>38.560000419616699</v>
      </c>
      <c r="L51" s="2">
        <f t="shared" si="1"/>
        <v>0</v>
      </c>
      <c r="P51" s="6">
        <v>1.0399999618530269</v>
      </c>
      <c r="Q51" s="5">
        <v>2854.0198953151698</v>
      </c>
      <c r="R51" s="7">
        <v>31.180000305175781</v>
      </c>
      <c r="S51" s="5">
        <v>55445.835542678833</v>
      </c>
      <c r="T51" s="8">
        <v>6.3400001525878906</v>
      </c>
      <c r="U51" s="5">
        <v>3380.8050813674931</v>
      </c>
      <c r="AL51" s="5" t="str">
        <f t="shared" si="2"/>
        <v/>
      </c>
      <c r="AN51" s="5" t="str">
        <f t="shared" si="3"/>
        <v/>
      </c>
      <c r="AP51" s="5" t="str">
        <f t="shared" si="4"/>
        <v/>
      </c>
      <c r="AS51" s="5">
        <f t="shared" si="5"/>
        <v>61680.660519361496</v>
      </c>
      <c r="AT51" s="5">
        <f t="shared" si="6"/>
        <v>52736.964744054079</v>
      </c>
      <c r="AU51" s="11">
        <f t="shared" si="7"/>
        <v>0.96539085131841118</v>
      </c>
      <c r="AV51" s="5">
        <f t="shared" si="8"/>
        <v>965.39085131841125</v>
      </c>
    </row>
    <row r="52" spans="1:48" x14ac:dyDescent="0.25">
      <c r="A52" s="1" t="s">
        <v>130</v>
      </c>
      <c r="B52" s="1" t="s">
        <v>131</v>
      </c>
      <c r="C52" s="1" t="s">
        <v>132</v>
      </c>
      <c r="D52" s="1" t="s">
        <v>61</v>
      </c>
      <c r="E52" s="1" t="s">
        <v>90</v>
      </c>
      <c r="F52" s="1" t="s">
        <v>106</v>
      </c>
      <c r="G52" s="1" t="s">
        <v>64</v>
      </c>
      <c r="H52" s="1" t="s">
        <v>65</v>
      </c>
      <c r="I52" s="2">
        <v>80</v>
      </c>
      <c r="J52" s="2">
        <v>0.02</v>
      </c>
      <c r="K52" s="2">
        <f t="shared" si="0"/>
        <v>1.9999999552965161E-2</v>
      </c>
      <c r="L52" s="2">
        <f t="shared" si="1"/>
        <v>0</v>
      </c>
      <c r="Z52" s="9">
        <v>1.9999999552965161E-2</v>
      </c>
      <c r="AA52" s="5">
        <v>3.847499914001673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S52" s="5">
        <f t="shared" si="5"/>
        <v>3.847499914001673</v>
      </c>
      <c r="AT52" s="5">
        <f t="shared" si="6"/>
        <v>3.2896124264714302</v>
      </c>
      <c r="AU52" s="11">
        <f t="shared" si="7"/>
        <v>6.0218894968864038E-5</v>
      </c>
      <c r="AV52" s="5">
        <f t="shared" si="8"/>
        <v>6.021889496886404E-2</v>
      </c>
    </row>
    <row r="53" spans="1:48" x14ac:dyDescent="0.25">
      <c r="A53" s="1" t="s">
        <v>130</v>
      </c>
      <c r="B53" s="1" t="s">
        <v>131</v>
      </c>
      <c r="C53" s="1" t="s">
        <v>132</v>
      </c>
      <c r="D53" s="1" t="s">
        <v>61</v>
      </c>
      <c r="E53" s="1" t="s">
        <v>75</v>
      </c>
      <c r="F53" s="1" t="s">
        <v>106</v>
      </c>
      <c r="G53" s="1" t="s">
        <v>64</v>
      </c>
      <c r="H53" s="1" t="s">
        <v>65</v>
      </c>
      <c r="I53" s="2">
        <v>80</v>
      </c>
      <c r="J53" s="2">
        <v>39.380000000000003</v>
      </c>
      <c r="K53" s="2">
        <f t="shared" si="0"/>
        <v>27.579999979585406</v>
      </c>
      <c r="L53" s="2">
        <f t="shared" si="1"/>
        <v>0</v>
      </c>
      <c r="R53" s="7">
        <v>16.53000020980835</v>
      </c>
      <c r="S53" s="5">
        <v>29394.472873091701</v>
      </c>
      <c r="T53" s="8">
        <v>10.989999771118161</v>
      </c>
      <c r="U53" s="5">
        <v>5860.417377948761</v>
      </c>
      <c r="Z53" s="9">
        <v>5.9999998658895493E-2</v>
      </c>
      <c r="AA53" s="5">
        <v>11.54249974200502</v>
      </c>
      <c r="AL53" s="5" t="str">
        <f t="shared" si="2"/>
        <v/>
      </c>
      <c r="AN53" s="5" t="str">
        <f t="shared" si="3"/>
        <v/>
      </c>
      <c r="AP53" s="5" t="str">
        <f t="shared" si="4"/>
        <v/>
      </c>
      <c r="AS53" s="5">
        <f t="shared" si="5"/>
        <v>35266.432750782464</v>
      </c>
      <c r="AT53" s="5">
        <f t="shared" si="6"/>
        <v>30152.800001919011</v>
      </c>
      <c r="AU53" s="11">
        <f t="shared" si="7"/>
        <v>0.55197028127729619</v>
      </c>
      <c r="AV53" s="5">
        <f t="shared" si="8"/>
        <v>551.97028127729618</v>
      </c>
    </row>
    <row r="54" spans="1:48" x14ac:dyDescent="0.25">
      <c r="A54" s="1" t="s">
        <v>133</v>
      </c>
      <c r="B54" s="1" t="s">
        <v>67</v>
      </c>
      <c r="C54" s="1" t="s">
        <v>68</v>
      </c>
      <c r="D54" s="1" t="s">
        <v>61</v>
      </c>
      <c r="E54" s="1" t="s">
        <v>75</v>
      </c>
      <c r="F54" s="1" t="s">
        <v>73</v>
      </c>
      <c r="G54" s="1" t="s">
        <v>64</v>
      </c>
      <c r="H54" s="1" t="s">
        <v>65</v>
      </c>
      <c r="I54" s="2">
        <v>80</v>
      </c>
      <c r="J54" s="2">
        <v>0.09</v>
      </c>
      <c r="K54" s="2">
        <f t="shared" si="0"/>
        <v>0</v>
      </c>
      <c r="L54" s="2">
        <f t="shared" si="1"/>
        <v>9.0000003576278687E-2</v>
      </c>
      <c r="AL54" s="5" t="str">
        <f t="shared" si="2"/>
        <v/>
      </c>
      <c r="AN54" s="5" t="str">
        <f t="shared" si="3"/>
        <v/>
      </c>
      <c r="AP54" s="5" t="str">
        <f t="shared" si="4"/>
        <v/>
      </c>
      <c r="AR54" s="2">
        <v>9.0000003576278687E-2</v>
      </c>
      <c r="AS54" s="5">
        <f t="shared" si="5"/>
        <v>0</v>
      </c>
      <c r="AT54" s="5">
        <f t="shared" si="6"/>
        <v>0</v>
      </c>
      <c r="AU54" s="11">
        <f t="shared" si="7"/>
        <v>0</v>
      </c>
      <c r="AV54" s="5">
        <f t="shared" si="8"/>
        <v>0</v>
      </c>
    </row>
    <row r="55" spans="1:48" x14ac:dyDescent="0.25">
      <c r="A55" s="1" t="s">
        <v>133</v>
      </c>
      <c r="B55" s="1" t="s">
        <v>67</v>
      </c>
      <c r="C55" s="1" t="s">
        <v>68</v>
      </c>
      <c r="D55" s="1" t="s">
        <v>61</v>
      </c>
      <c r="E55" s="1" t="s">
        <v>116</v>
      </c>
      <c r="F55" s="1" t="s">
        <v>134</v>
      </c>
      <c r="G55" s="1" t="s">
        <v>64</v>
      </c>
      <c r="H55" s="1" t="s">
        <v>65</v>
      </c>
      <c r="I55" s="2">
        <v>80</v>
      </c>
      <c r="J55" s="2">
        <v>0.06</v>
      </c>
      <c r="K55" s="2">
        <f t="shared" si="0"/>
        <v>0</v>
      </c>
      <c r="L55" s="2">
        <f t="shared" si="1"/>
        <v>6.0000000521540642E-2</v>
      </c>
      <c r="AL55" s="5" t="str">
        <f t="shared" si="2"/>
        <v/>
      </c>
      <c r="AN55" s="5" t="str">
        <f t="shared" si="3"/>
        <v/>
      </c>
      <c r="AP55" s="5" t="str">
        <f t="shared" si="4"/>
        <v/>
      </c>
      <c r="AR55" s="2">
        <v>6.0000000521540642E-2</v>
      </c>
      <c r="AS55" s="5">
        <f t="shared" si="5"/>
        <v>0</v>
      </c>
      <c r="AT55" s="5">
        <f t="shared" si="6"/>
        <v>0</v>
      </c>
      <c r="AU55" s="11">
        <f t="shared" si="7"/>
        <v>0</v>
      </c>
      <c r="AV55" s="5">
        <f t="shared" si="8"/>
        <v>0</v>
      </c>
    </row>
    <row r="56" spans="1:48" x14ac:dyDescent="0.25">
      <c r="A56" s="1" t="s">
        <v>133</v>
      </c>
      <c r="B56" s="1" t="s">
        <v>67</v>
      </c>
      <c r="C56" s="1" t="s">
        <v>68</v>
      </c>
      <c r="D56" s="1" t="s">
        <v>61</v>
      </c>
      <c r="E56" s="1" t="s">
        <v>123</v>
      </c>
      <c r="F56" s="1" t="s">
        <v>134</v>
      </c>
      <c r="G56" s="1" t="s">
        <v>64</v>
      </c>
      <c r="H56" s="1" t="s">
        <v>65</v>
      </c>
      <c r="I56" s="2">
        <v>80</v>
      </c>
      <c r="J56" s="2">
        <v>0.06</v>
      </c>
      <c r="K56" s="2">
        <f t="shared" si="0"/>
        <v>0</v>
      </c>
      <c r="L56" s="2">
        <f t="shared" si="1"/>
        <v>5.9999998658895493E-2</v>
      </c>
      <c r="AL56" s="5" t="str">
        <f t="shared" si="2"/>
        <v/>
      </c>
      <c r="AN56" s="5" t="str">
        <f t="shared" si="3"/>
        <v/>
      </c>
      <c r="AP56" s="5" t="str">
        <f t="shared" si="4"/>
        <v/>
      </c>
      <c r="AR56" s="2">
        <v>5.9999998658895493E-2</v>
      </c>
      <c r="AS56" s="5">
        <f t="shared" si="5"/>
        <v>0</v>
      </c>
      <c r="AT56" s="5">
        <f t="shared" si="6"/>
        <v>0</v>
      </c>
      <c r="AU56" s="11">
        <f t="shared" si="7"/>
        <v>0</v>
      </c>
      <c r="AV56" s="5">
        <f t="shared" si="8"/>
        <v>0</v>
      </c>
    </row>
    <row r="57" spans="1:48" x14ac:dyDescent="0.25">
      <c r="A57" s="1" t="s">
        <v>133</v>
      </c>
      <c r="B57" s="1" t="s">
        <v>67</v>
      </c>
      <c r="C57" s="1" t="s">
        <v>68</v>
      </c>
      <c r="D57" s="1" t="s">
        <v>61</v>
      </c>
      <c r="E57" s="1" t="s">
        <v>124</v>
      </c>
      <c r="F57" s="1" t="s">
        <v>134</v>
      </c>
      <c r="G57" s="1" t="s">
        <v>64</v>
      </c>
      <c r="H57" s="1" t="s">
        <v>65</v>
      </c>
      <c r="I57" s="2">
        <v>80</v>
      </c>
      <c r="J57" s="2">
        <v>40.200000000000003</v>
      </c>
      <c r="K57" s="2">
        <f t="shared" si="0"/>
        <v>8.630000114440918</v>
      </c>
      <c r="L57" s="2">
        <f t="shared" si="1"/>
        <v>31.260000228881839</v>
      </c>
      <c r="P57" s="6">
        <v>1.9800000190734861</v>
      </c>
      <c r="Q57" s="5">
        <v>5433.6149999999998</v>
      </c>
      <c r="R57" s="7">
        <v>6.6500000953674316</v>
      </c>
      <c r="S57" s="5">
        <v>11825.362499999999</v>
      </c>
      <c r="AL57" s="5" t="str">
        <f t="shared" si="2"/>
        <v/>
      </c>
      <c r="AN57" s="5" t="str">
        <f t="shared" si="3"/>
        <v/>
      </c>
      <c r="AP57" s="5" t="str">
        <f t="shared" si="4"/>
        <v/>
      </c>
      <c r="AR57" s="2">
        <v>31.260000228881839</v>
      </c>
      <c r="AS57" s="5">
        <f t="shared" si="5"/>
        <v>17258.977500000001</v>
      </c>
      <c r="AT57" s="5">
        <f t="shared" si="6"/>
        <v>14756.425762500003</v>
      </c>
      <c r="AU57" s="11">
        <f t="shared" si="7"/>
        <v>0.27012776519116927</v>
      </c>
      <c r="AV57" s="5">
        <f t="shared" si="8"/>
        <v>270.12776519116926</v>
      </c>
    </row>
    <row r="58" spans="1:48" x14ac:dyDescent="0.25">
      <c r="A58" s="1" t="s">
        <v>133</v>
      </c>
      <c r="B58" s="1" t="s">
        <v>67</v>
      </c>
      <c r="C58" s="1" t="s">
        <v>68</v>
      </c>
      <c r="D58" s="1" t="s">
        <v>61</v>
      </c>
      <c r="E58" s="1" t="s">
        <v>117</v>
      </c>
      <c r="F58" s="1" t="s">
        <v>134</v>
      </c>
      <c r="G58" s="1" t="s">
        <v>64</v>
      </c>
      <c r="H58" s="1" t="s">
        <v>65</v>
      </c>
      <c r="I58" s="2">
        <v>80</v>
      </c>
      <c r="J58" s="2">
        <v>40.22</v>
      </c>
      <c r="K58" s="2">
        <f t="shared" si="0"/>
        <v>19.420000553131104</v>
      </c>
      <c r="L58" s="2">
        <f t="shared" si="1"/>
        <v>20.48000031709671</v>
      </c>
      <c r="P58" s="6">
        <v>7.9000000953674316</v>
      </c>
      <c r="Q58" s="5">
        <v>21679.575000000001</v>
      </c>
      <c r="R58" s="7">
        <v>11.52000045776367</v>
      </c>
      <c r="S58" s="5">
        <v>20485.439999999999</v>
      </c>
      <c r="AL58" s="5" t="str">
        <f t="shared" si="2"/>
        <v/>
      </c>
      <c r="AN58" s="5" t="str">
        <f t="shared" si="3"/>
        <v/>
      </c>
      <c r="AP58" s="5" t="str">
        <f t="shared" si="4"/>
        <v/>
      </c>
      <c r="AR58" s="2">
        <v>20.48000031709671</v>
      </c>
      <c r="AS58" s="5">
        <f t="shared" si="5"/>
        <v>42165.014999999999</v>
      </c>
      <c r="AT58" s="5">
        <f t="shared" si="6"/>
        <v>36051.087825000002</v>
      </c>
      <c r="AU58" s="11">
        <f t="shared" si="7"/>
        <v>0.6599429932162626</v>
      </c>
      <c r="AV58" s="5">
        <f t="shared" si="8"/>
        <v>659.94299321626261</v>
      </c>
    </row>
    <row r="59" spans="1:48" x14ac:dyDescent="0.25">
      <c r="A59" s="1" t="s">
        <v>135</v>
      </c>
      <c r="B59" s="1" t="s">
        <v>67</v>
      </c>
      <c r="C59" s="1" t="s">
        <v>68</v>
      </c>
      <c r="D59" s="1" t="s">
        <v>61</v>
      </c>
      <c r="E59" s="1" t="s">
        <v>86</v>
      </c>
      <c r="F59" s="1" t="s">
        <v>73</v>
      </c>
      <c r="G59" s="1" t="s">
        <v>64</v>
      </c>
      <c r="H59" s="1" t="s">
        <v>65</v>
      </c>
      <c r="I59" s="2">
        <v>61</v>
      </c>
      <c r="J59" s="2">
        <v>0.04</v>
      </c>
      <c r="K59" s="2">
        <f t="shared" si="0"/>
        <v>1.9999999552965161E-2</v>
      </c>
      <c r="L59" s="2">
        <f t="shared" si="1"/>
        <v>1.9999999552965161E-2</v>
      </c>
      <c r="R59" s="7">
        <v>1.9999999552965161E-2</v>
      </c>
      <c r="S59" s="5">
        <v>35.564999205060303</v>
      </c>
      <c r="AL59" s="5" t="str">
        <f t="shared" si="2"/>
        <v/>
      </c>
      <c r="AN59" s="5" t="str">
        <f t="shared" si="3"/>
        <v/>
      </c>
      <c r="AP59" s="5" t="str">
        <f t="shared" si="4"/>
        <v/>
      </c>
      <c r="AR59" s="2">
        <v>1.9999999552965161E-2</v>
      </c>
      <c r="AS59" s="5">
        <f t="shared" si="5"/>
        <v>35.564999205060303</v>
      </c>
      <c r="AT59" s="5">
        <f t="shared" si="6"/>
        <v>30.408074320326559</v>
      </c>
      <c r="AU59" s="11">
        <f t="shared" si="7"/>
        <v>5.5664327474142948E-4</v>
      </c>
      <c r="AV59" s="5">
        <f t="shared" si="8"/>
        <v>0.55664327474142949</v>
      </c>
    </row>
    <row r="60" spans="1:48" x14ac:dyDescent="0.25">
      <c r="A60" s="1" t="s">
        <v>135</v>
      </c>
      <c r="B60" s="1" t="s">
        <v>67</v>
      </c>
      <c r="C60" s="1" t="s">
        <v>68</v>
      </c>
      <c r="D60" s="1" t="s">
        <v>61</v>
      </c>
      <c r="E60" s="1" t="s">
        <v>116</v>
      </c>
      <c r="F60" s="1" t="s">
        <v>134</v>
      </c>
      <c r="G60" s="1" t="s">
        <v>64</v>
      </c>
      <c r="H60" s="1" t="s">
        <v>65</v>
      </c>
      <c r="I60" s="2">
        <v>61</v>
      </c>
      <c r="J60" s="2">
        <v>25.7</v>
      </c>
      <c r="K60" s="2">
        <f t="shared" si="0"/>
        <v>1.3000000417232509</v>
      </c>
      <c r="L60" s="2">
        <f t="shared" si="1"/>
        <v>24.39999961853027</v>
      </c>
      <c r="R60" s="7">
        <v>1.3000000417232509</v>
      </c>
      <c r="S60" s="5">
        <v>2311.7250741943722</v>
      </c>
      <c r="AL60" s="5" t="str">
        <f t="shared" si="2"/>
        <v/>
      </c>
      <c r="AN60" s="5" t="str">
        <f t="shared" si="3"/>
        <v/>
      </c>
      <c r="AP60" s="5" t="str">
        <f t="shared" si="4"/>
        <v/>
      </c>
      <c r="AR60" s="2">
        <v>24.39999961853027</v>
      </c>
      <c r="AS60" s="5">
        <f t="shared" si="5"/>
        <v>2311.7250741943722</v>
      </c>
      <c r="AT60" s="5">
        <f t="shared" si="6"/>
        <v>1976.5249384361882</v>
      </c>
      <c r="AU60" s="11">
        <f t="shared" si="7"/>
        <v>3.6181814828167867E-2</v>
      </c>
      <c r="AV60" s="5">
        <f t="shared" si="8"/>
        <v>36.181814828167866</v>
      </c>
    </row>
    <row r="61" spans="1:48" x14ac:dyDescent="0.25">
      <c r="A61" s="1" t="s">
        <v>135</v>
      </c>
      <c r="B61" s="1" t="s">
        <v>67</v>
      </c>
      <c r="C61" s="1" t="s">
        <v>68</v>
      </c>
      <c r="D61" s="1" t="s">
        <v>61</v>
      </c>
      <c r="E61" s="1" t="s">
        <v>123</v>
      </c>
      <c r="F61" s="1" t="s">
        <v>134</v>
      </c>
      <c r="G61" s="1" t="s">
        <v>64</v>
      </c>
      <c r="H61" s="1" t="s">
        <v>65</v>
      </c>
      <c r="I61" s="2">
        <v>61</v>
      </c>
      <c r="J61" s="2">
        <v>34.82</v>
      </c>
      <c r="K61" s="2">
        <f t="shared" si="0"/>
        <v>24.819999694824219</v>
      </c>
      <c r="L61" s="2">
        <f t="shared" si="1"/>
        <v>10.00999999046326</v>
      </c>
      <c r="R61" s="7">
        <v>24.819999694824219</v>
      </c>
      <c r="S61" s="5">
        <v>44136.164457321167</v>
      </c>
      <c r="AL61" s="5" t="str">
        <f t="shared" si="2"/>
        <v/>
      </c>
      <c r="AN61" s="5" t="str">
        <f t="shared" si="3"/>
        <v/>
      </c>
      <c r="AP61" s="5" t="str">
        <f t="shared" si="4"/>
        <v/>
      </c>
      <c r="AR61" s="2">
        <v>10.00999999046326</v>
      </c>
      <c r="AS61" s="5">
        <f t="shared" si="5"/>
        <v>44136.164457321167</v>
      </c>
      <c r="AT61" s="5">
        <f t="shared" si="6"/>
        <v>37736.420611009606</v>
      </c>
      <c r="AU61" s="11">
        <f t="shared" si="7"/>
        <v>0.69079431090086785</v>
      </c>
      <c r="AV61" s="5">
        <f t="shared" si="8"/>
        <v>690.7943109008678</v>
      </c>
    </row>
    <row r="62" spans="1:48" x14ac:dyDescent="0.25">
      <c r="A62" s="1" t="s">
        <v>135</v>
      </c>
      <c r="B62" s="1" t="s">
        <v>67</v>
      </c>
      <c r="C62" s="1" t="s">
        <v>68</v>
      </c>
      <c r="D62" s="1" t="s">
        <v>61</v>
      </c>
      <c r="E62" s="1" t="s">
        <v>105</v>
      </c>
      <c r="F62" s="1" t="s">
        <v>136</v>
      </c>
      <c r="G62" s="1" t="s">
        <v>64</v>
      </c>
      <c r="H62" s="1" t="s">
        <v>65</v>
      </c>
      <c r="I62" s="2">
        <v>61</v>
      </c>
      <c r="J62" s="2">
        <v>0.03</v>
      </c>
      <c r="K62" s="2">
        <f t="shared" si="0"/>
        <v>1.9999999552965161E-2</v>
      </c>
      <c r="L62" s="2">
        <f t="shared" si="1"/>
        <v>9.9999997764825821E-3</v>
      </c>
      <c r="R62" s="7">
        <v>1.9999999552965161E-2</v>
      </c>
      <c r="S62" s="5">
        <v>35.564999205060303</v>
      </c>
      <c r="AL62" s="5" t="str">
        <f t="shared" si="2"/>
        <v/>
      </c>
      <c r="AN62" s="5" t="str">
        <f t="shared" si="3"/>
        <v/>
      </c>
      <c r="AP62" s="5" t="str">
        <f t="shared" si="4"/>
        <v/>
      </c>
      <c r="AR62" s="2">
        <v>9.9999997764825821E-3</v>
      </c>
      <c r="AS62" s="5">
        <f t="shared" si="5"/>
        <v>35.564999205060303</v>
      </c>
      <c r="AT62" s="5">
        <f t="shared" si="6"/>
        <v>30.408074320326559</v>
      </c>
      <c r="AU62" s="11">
        <f t="shared" si="7"/>
        <v>5.5664327474142948E-4</v>
      </c>
      <c r="AV62" s="5">
        <f t="shared" si="8"/>
        <v>0.55664327474142949</v>
      </c>
    </row>
    <row r="63" spans="1:48" x14ac:dyDescent="0.25">
      <c r="A63" s="1" t="s">
        <v>137</v>
      </c>
      <c r="B63" s="1" t="s">
        <v>138</v>
      </c>
      <c r="C63" s="1" t="s">
        <v>139</v>
      </c>
      <c r="D63" s="1" t="s">
        <v>140</v>
      </c>
      <c r="E63" s="1" t="s">
        <v>116</v>
      </c>
      <c r="F63" s="1" t="s">
        <v>134</v>
      </c>
      <c r="G63" s="1" t="s">
        <v>64</v>
      </c>
      <c r="H63" s="1" t="s">
        <v>65</v>
      </c>
      <c r="I63" s="2">
        <v>19</v>
      </c>
      <c r="J63" s="2">
        <v>14.66</v>
      </c>
      <c r="K63" s="2">
        <f t="shared" si="0"/>
        <v>6.6500000953674316</v>
      </c>
      <c r="L63" s="2">
        <f t="shared" si="1"/>
        <v>8.0100002288818359</v>
      </c>
      <c r="R63" s="7">
        <v>6.6500000953674316</v>
      </c>
      <c r="S63" s="5">
        <v>11825.362669587141</v>
      </c>
      <c r="AL63" s="5" t="str">
        <f t="shared" si="2"/>
        <v/>
      </c>
      <c r="AN63" s="5" t="str">
        <f t="shared" si="3"/>
        <v/>
      </c>
      <c r="AP63" s="5" t="str">
        <f t="shared" si="4"/>
        <v/>
      </c>
      <c r="AR63" s="2">
        <v>8.0100002288818359</v>
      </c>
      <c r="AS63" s="5">
        <f t="shared" si="5"/>
        <v>11825.362669587141</v>
      </c>
      <c r="AT63" s="5">
        <f t="shared" si="6"/>
        <v>10110.685082497004</v>
      </c>
      <c r="AU63" s="11">
        <f t="shared" si="7"/>
        <v>0.18508389564275479</v>
      </c>
      <c r="AV63" s="5">
        <f t="shared" si="8"/>
        <v>185.08389564275478</v>
      </c>
    </row>
    <row r="64" spans="1:48" x14ac:dyDescent="0.25">
      <c r="A64" s="1" t="s">
        <v>137</v>
      </c>
      <c r="B64" s="1" t="s">
        <v>138</v>
      </c>
      <c r="C64" s="1" t="s">
        <v>139</v>
      </c>
      <c r="D64" s="1" t="s">
        <v>140</v>
      </c>
      <c r="E64" s="1" t="s">
        <v>123</v>
      </c>
      <c r="F64" s="1" t="s">
        <v>134</v>
      </c>
      <c r="G64" s="1" t="s">
        <v>64</v>
      </c>
      <c r="H64" s="1" t="s">
        <v>65</v>
      </c>
      <c r="I64" s="2">
        <v>19</v>
      </c>
      <c r="J64" s="2">
        <v>4.22</v>
      </c>
      <c r="K64" s="2">
        <f t="shared" si="0"/>
        <v>0</v>
      </c>
      <c r="L64" s="2">
        <f t="shared" si="1"/>
        <v>4.2199997901916504</v>
      </c>
      <c r="AL64" s="5" t="str">
        <f t="shared" si="2"/>
        <v/>
      </c>
      <c r="AN64" s="5" t="str">
        <f t="shared" si="3"/>
        <v/>
      </c>
      <c r="AP64" s="5" t="str">
        <f t="shared" si="4"/>
        <v/>
      </c>
      <c r="AR64" s="2">
        <v>4.2199997901916504</v>
      </c>
      <c r="AS64" s="5">
        <f t="shared" si="5"/>
        <v>0</v>
      </c>
      <c r="AT64" s="5">
        <f t="shared" si="6"/>
        <v>0</v>
      </c>
      <c r="AU64" s="11">
        <f t="shared" si="7"/>
        <v>0</v>
      </c>
      <c r="AV64" s="5">
        <f t="shared" si="8"/>
        <v>0</v>
      </c>
    </row>
    <row r="65" spans="1:48" x14ac:dyDescent="0.25">
      <c r="A65" s="1" t="s">
        <v>137</v>
      </c>
      <c r="B65" s="1" t="s">
        <v>138</v>
      </c>
      <c r="C65" s="1" t="s">
        <v>139</v>
      </c>
      <c r="D65" s="1" t="s">
        <v>140</v>
      </c>
      <c r="E65" s="1" t="s">
        <v>105</v>
      </c>
      <c r="F65" s="1" t="s">
        <v>136</v>
      </c>
      <c r="G65" s="1" t="s">
        <v>64</v>
      </c>
      <c r="H65" s="1" t="s">
        <v>65</v>
      </c>
      <c r="I65" s="2">
        <v>19</v>
      </c>
      <c r="J65" s="2">
        <v>0.03</v>
      </c>
      <c r="K65" s="2">
        <f t="shared" si="0"/>
        <v>9.9999997764825821E-3</v>
      </c>
      <c r="L65" s="2">
        <f t="shared" si="1"/>
        <v>1.9999999552965161E-2</v>
      </c>
      <c r="R65" s="7">
        <v>9.9999997764825821E-3</v>
      </c>
      <c r="S65" s="5">
        <v>17.782499602530152</v>
      </c>
      <c r="AL65" s="5" t="str">
        <f t="shared" si="2"/>
        <v/>
      </c>
      <c r="AN65" s="5" t="str">
        <f t="shared" si="3"/>
        <v/>
      </c>
      <c r="AP65" s="5" t="str">
        <f t="shared" si="4"/>
        <v/>
      </c>
      <c r="AR65" s="2">
        <v>1.9999999552965161E-2</v>
      </c>
      <c r="AS65" s="5">
        <f t="shared" si="5"/>
        <v>17.782499602530152</v>
      </c>
      <c r="AT65" s="5">
        <f t="shared" si="6"/>
        <v>15.20403716016328</v>
      </c>
      <c r="AU65" s="11">
        <f t="shared" si="7"/>
        <v>2.7832163737071474E-4</v>
      </c>
      <c r="AV65" s="5">
        <f t="shared" si="8"/>
        <v>0.27832163737071475</v>
      </c>
    </row>
    <row r="66" spans="1:48" x14ac:dyDescent="0.25">
      <c r="A66" s="1" t="s">
        <v>137</v>
      </c>
      <c r="B66" s="1" t="s">
        <v>138</v>
      </c>
      <c r="C66" s="1" t="s">
        <v>139</v>
      </c>
      <c r="D66" s="1" t="s">
        <v>140</v>
      </c>
      <c r="E66" s="1" t="s">
        <v>114</v>
      </c>
      <c r="F66" s="1" t="s">
        <v>136</v>
      </c>
      <c r="G66" s="1" t="s">
        <v>64</v>
      </c>
      <c r="H66" s="1" t="s">
        <v>65</v>
      </c>
      <c r="I66" s="2">
        <v>19</v>
      </c>
      <c r="J66" s="2">
        <v>0.06</v>
      </c>
      <c r="K66" s="2">
        <f t="shared" si="0"/>
        <v>5.000000074505806E-2</v>
      </c>
      <c r="L66" s="2">
        <f t="shared" si="1"/>
        <v>1.9999999552965161E-2</v>
      </c>
      <c r="R66" s="7">
        <v>5.000000074505806E-2</v>
      </c>
      <c r="S66" s="5">
        <v>88.912501324899495</v>
      </c>
      <c r="AL66" s="5" t="str">
        <f t="shared" si="2"/>
        <v/>
      </c>
      <c r="AN66" s="5" t="str">
        <f t="shared" si="3"/>
        <v/>
      </c>
      <c r="AP66" s="5" t="str">
        <f t="shared" si="4"/>
        <v/>
      </c>
      <c r="AR66" s="2">
        <v>1.9999999552965161E-2</v>
      </c>
      <c r="AS66" s="5">
        <f t="shared" si="5"/>
        <v>88.912501324899495</v>
      </c>
      <c r="AT66" s="5">
        <f t="shared" si="6"/>
        <v>76.020188632789072</v>
      </c>
      <c r="AU66" s="11">
        <f t="shared" si="7"/>
        <v>1.3916082386950196E-3</v>
      </c>
      <c r="AV66" s="5">
        <f t="shared" si="8"/>
        <v>1.3916082386950197</v>
      </c>
    </row>
    <row r="67" spans="1:48" x14ac:dyDescent="0.25">
      <c r="A67" s="1" t="s">
        <v>141</v>
      </c>
      <c r="B67" s="1" t="s">
        <v>142</v>
      </c>
      <c r="C67" s="1" t="s">
        <v>143</v>
      </c>
      <c r="D67" s="1" t="s">
        <v>61</v>
      </c>
      <c r="E67" s="1" t="s">
        <v>122</v>
      </c>
      <c r="F67" s="1" t="s">
        <v>134</v>
      </c>
      <c r="G67" s="1" t="s">
        <v>64</v>
      </c>
      <c r="H67" s="1" t="s">
        <v>65</v>
      </c>
      <c r="I67" s="2">
        <v>9.16</v>
      </c>
      <c r="J67" s="2">
        <v>0.02</v>
      </c>
      <c r="K67" s="2">
        <f t="shared" ref="K67:K130" si="9">SUM(N67,P67,R67,T67,V67,X67,Z67,AB67,AE67,AG67,AI67,AW67,AY67,BA67,BC67,BE67)</f>
        <v>0</v>
      </c>
      <c r="L67" s="2">
        <f t="shared" ref="L67:L130" si="10">SUM(M67,AD67,AK67,AM67,AO67,AQ67,AR67)</f>
        <v>1.9999999552965161E-2</v>
      </c>
      <c r="AL67" s="5" t="str">
        <f t="shared" ref="AL67:AL130" si="11">IF(AK67&gt;0,AK67*$AL$1,"")</f>
        <v/>
      </c>
      <c r="AN67" s="5" t="str">
        <f t="shared" ref="AN67:AN130" si="12">IF(AM67&gt;0,AM67*$AN$1,"")</f>
        <v/>
      </c>
      <c r="AP67" s="5" t="str">
        <f t="shared" ref="AP67:AP130" si="13">IF(AO67&gt;0,AO67*$AP$1,"")</f>
        <v/>
      </c>
      <c r="AR67" s="2">
        <v>1.9999999552965161E-2</v>
      </c>
      <c r="AS67" s="5">
        <f t="shared" ref="AS67:AS130" si="14">SUM(O67,Q67,S67,U67,W67,Y67,AA67,AC67,AF67,AH67,AJ67,AX67,AZ67,BB67,BD67,BF67)</f>
        <v>0</v>
      </c>
      <c r="AT67" s="5">
        <f t="shared" ref="AT67:AT130" si="15">$AS$355*(AU67/100)</f>
        <v>0</v>
      </c>
      <c r="AU67" s="11">
        <f t="shared" ref="AU67:AU130" si="16">(AS67/$AS$355)*(100-14.5)</f>
        <v>0</v>
      </c>
      <c r="AV67" s="5">
        <f t="shared" ref="AV67:AV130" si="17">(AU67/100)*$AV$1</f>
        <v>0</v>
      </c>
    </row>
    <row r="68" spans="1:48" x14ac:dyDescent="0.25">
      <c r="A68" s="1" t="s">
        <v>141</v>
      </c>
      <c r="B68" s="1" t="s">
        <v>142</v>
      </c>
      <c r="C68" s="1" t="s">
        <v>143</v>
      </c>
      <c r="D68" s="1" t="s">
        <v>61</v>
      </c>
      <c r="E68" s="1" t="s">
        <v>105</v>
      </c>
      <c r="F68" s="1" t="s">
        <v>134</v>
      </c>
      <c r="G68" s="1" t="s">
        <v>64</v>
      </c>
      <c r="H68" s="1" t="s">
        <v>65</v>
      </c>
      <c r="I68" s="2">
        <v>9.16</v>
      </c>
      <c r="J68" s="2">
        <v>8.51</v>
      </c>
      <c r="K68" s="2">
        <f t="shared" si="9"/>
        <v>5.8500000238418579</v>
      </c>
      <c r="L68" s="2">
        <f t="shared" si="10"/>
        <v>2.6500000953674321</v>
      </c>
      <c r="P68" s="6">
        <v>2.2899999618530269</v>
      </c>
      <c r="Q68" s="5">
        <v>6284.3323953151703</v>
      </c>
      <c r="Z68" s="9">
        <v>3.560000061988831</v>
      </c>
      <c r="AA68" s="5">
        <v>778.90501396358013</v>
      </c>
      <c r="AL68" s="5" t="str">
        <f t="shared" si="11"/>
        <v/>
      </c>
      <c r="AN68" s="5" t="str">
        <f t="shared" si="12"/>
        <v/>
      </c>
      <c r="AP68" s="5" t="str">
        <f t="shared" si="13"/>
        <v/>
      </c>
      <c r="AR68" s="2">
        <v>2.6500000953674321</v>
      </c>
      <c r="AS68" s="5">
        <f t="shared" si="14"/>
        <v>7063.2374092787504</v>
      </c>
      <c r="AT68" s="5">
        <f t="shared" si="15"/>
        <v>6039.0679849333319</v>
      </c>
      <c r="AU68" s="11">
        <f t="shared" si="16"/>
        <v>0.11054980148059947</v>
      </c>
      <c r="AV68" s="5">
        <f t="shared" si="17"/>
        <v>110.54980148059947</v>
      </c>
    </row>
    <row r="69" spans="1:48" x14ac:dyDescent="0.25">
      <c r="A69" s="1" t="s">
        <v>144</v>
      </c>
      <c r="B69" s="1" t="s">
        <v>145</v>
      </c>
      <c r="C69" s="1" t="s">
        <v>146</v>
      </c>
      <c r="D69" s="1" t="s">
        <v>147</v>
      </c>
      <c r="E69" s="1" t="s">
        <v>113</v>
      </c>
      <c r="F69" s="1" t="s">
        <v>134</v>
      </c>
      <c r="G69" s="1" t="s">
        <v>64</v>
      </c>
      <c r="H69" s="1" t="s">
        <v>65</v>
      </c>
      <c r="I69" s="2">
        <v>98.54</v>
      </c>
      <c r="J69" s="2">
        <v>16.38</v>
      </c>
      <c r="K69" s="2">
        <f t="shared" si="9"/>
        <v>11.209999799728394</v>
      </c>
      <c r="L69" s="2">
        <f t="shared" si="10"/>
        <v>5.1599998772144318</v>
      </c>
      <c r="N69" s="4">
        <v>7.4699997901916504</v>
      </c>
      <c r="O69" s="5">
        <v>25995.599999999999</v>
      </c>
      <c r="P69" s="6">
        <v>3.7400000095367432</v>
      </c>
      <c r="Q69" s="5">
        <v>10263.495000000001</v>
      </c>
      <c r="AL69" s="5" t="str">
        <f t="shared" si="11"/>
        <v/>
      </c>
      <c r="AM69" s="3">
        <v>0.40999999642372131</v>
      </c>
      <c r="AN69" s="5">
        <f t="shared" si="12"/>
        <v>3349.6999707818031</v>
      </c>
      <c r="AP69" s="5" t="str">
        <f t="shared" si="13"/>
        <v/>
      </c>
      <c r="AQ69" s="2">
        <v>0.61000001430511475</v>
      </c>
      <c r="AR69" s="2">
        <v>4.1399998664855957</v>
      </c>
      <c r="AS69" s="5">
        <f t="shared" si="14"/>
        <v>36259.095000000001</v>
      </c>
      <c r="AT69" s="5">
        <f t="shared" si="15"/>
        <v>31001.526225000001</v>
      </c>
      <c r="AU69" s="11">
        <f t="shared" si="16"/>
        <v>0.5675068699871878</v>
      </c>
      <c r="AV69" s="5">
        <f t="shared" si="17"/>
        <v>567.50686998718777</v>
      </c>
    </row>
    <row r="70" spans="1:48" x14ac:dyDescent="0.25">
      <c r="A70" s="1" t="s">
        <v>144</v>
      </c>
      <c r="B70" s="1" t="s">
        <v>145</v>
      </c>
      <c r="C70" s="1" t="s">
        <v>146</v>
      </c>
      <c r="D70" s="1" t="s">
        <v>147</v>
      </c>
      <c r="E70" s="1" t="s">
        <v>122</v>
      </c>
      <c r="F70" s="1" t="s">
        <v>134</v>
      </c>
      <c r="G70" s="1" t="s">
        <v>64</v>
      </c>
      <c r="H70" s="1" t="s">
        <v>65</v>
      </c>
      <c r="I70" s="2">
        <v>98.54</v>
      </c>
      <c r="J70" s="2">
        <v>16.489999999999998</v>
      </c>
      <c r="K70" s="2">
        <f t="shared" si="9"/>
        <v>12.770000228658319</v>
      </c>
      <c r="L70" s="2">
        <f t="shared" si="10"/>
        <v>3.720000028610229</v>
      </c>
      <c r="R70" s="7">
        <v>4.3299999237060547</v>
      </c>
      <c r="S70" s="5">
        <v>7699.8225000000002</v>
      </c>
      <c r="T70" s="8">
        <v>8.4300003051757813</v>
      </c>
      <c r="U70" s="5">
        <v>4495.2974999999997</v>
      </c>
      <c r="Z70" s="9">
        <v>9.9999997764825821E-3</v>
      </c>
      <c r="AA70" s="5">
        <v>1.9237500000000001</v>
      </c>
      <c r="AL70" s="5" t="str">
        <f t="shared" si="11"/>
        <v/>
      </c>
      <c r="AN70" s="5" t="str">
        <f t="shared" si="12"/>
        <v/>
      </c>
      <c r="AP70" s="5" t="str">
        <f t="shared" si="13"/>
        <v/>
      </c>
      <c r="AR70" s="2">
        <v>3.720000028610229</v>
      </c>
      <c r="AS70" s="5">
        <f t="shared" si="14"/>
        <v>12197.043749999999</v>
      </c>
      <c r="AT70" s="5">
        <f t="shared" si="15"/>
        <v>10428.472406249997</v>
      </c>
      <c r="AU70" s="11">
        <f t="shared" si="16"/>
        <v>0.19090123792828501</v>
      </c>
      <c r="AV70" s="5">
        <f t="shared" si="17"/>
        <v>190.90123792828501</v>
      </c>
    </row>
    <row r="71" spans="1:48" x14ac:dyDescent="0.25">
      <c r="A71" s="1" t="s">
        <v>144</v>
      </c>
      <c r="B71" s="1" t="s">
        <v>145</v>
      </c>
      <c r="C71" s="1" t="s">
        <v>146</v>
      </c>
      <c r="D71" s="1" t="s">
        <v>147</v>
      </c>
      <c r="E71" s="1" t="s">
        <v>105</v>
      </c>
      <c r="F71" s="1" t="s">
        <v>134</v>
      </c>
      <c r="G71" s="1" t="s">
        <v>64</v>
      </c>
      <c r="H71" s="1" t="s">
        <v>65</v>
      </c>
      <c r="I71" s="2">
        <v>98.54</v>
      </c>
      <c r="J71" s="2">
        <v>27.14</v>
      </c>
      <c r="K71" s="2">
        <f t="shared" si="9"/>
        <v>26.770000265911225</v>
      </c>
      <c r="L71" s="2">
        <f t="shared" si="10"/>
        <v>0.34999999403953552</v>
      </c>
      <c r="P71" s="6">
        <v>23.760000228881839</v>
      </c>
      <c r="Q71" s="5">
        <v>65203.38</v>
      </c>
      <c r="R71" s="7">
        <v>2.9600000381469731</v>
      </c>
      <c r="S71" s="5">
        <v>5263.62</v>
      </c>
      <c r="Z71" s="9">
        <v>4.999999888241291E-2</v>
      </c>
      <c r="AA71" s="5">
        <v>11.115</v>
      </c>
      <c r="AL71" s="5" t="str">
        <f t="shared" si="11"/>
        <v/>
      </c>
      <c r="AN71" s="5" t="str">
        <f t="shared" si="12"/>
        <v/>
      </c>
      <c r="AP71" s="5" t="str">
        <f t="shared" si="13"/>
        <v/>
      </c>
      <c r="AR71" s="2">
        <v>0.34999999403953552</v>
      </c>
      <c r="AS71" s="5">
        <f t="shared" si="14"/>
        <v>70478.115000000005</v>
      </c>
      <c r="AT71" s="5">
        <f t="shared" si="15"/>
        <v>60258.788325000001</v>
      </c>
      <c r="AU71" s="11">
        <f t="shared" si="16"/>
        <v>1.1030836386359635</v>
      </c>
      <c r="AV71" s="5">
        <f t="shared" si="17"/>
        <v>1103.0836386359633</v>
      </c>
    </row>
    <row r="72" spans="1:48" x14ac:dyDescent="0.25">
      <c r="A72" s="1" t="s">
        <v>144</v>
      </c>
      <c r="B72" s="1" t="s">
        <v>145</v>
      </c>
      <c r="C72" s="1" t="s">
        <v>146</v>
      </c>
      <c r="D72" s="1" t="s">
        <v>147</v>
      </c>
      <c r="E72" s="1" t="s">
        <v>114</v>
      </c>
      <c r="F72" s="1" t="s">
        <v>134</v>
      </c>
      <c r="G72" s="1" t="s">
        <v>64</v>
      </c>
      <c r="H72" s="1" t="s">
        <v>65</v>
      </c>
      <c r="I72" s="2">
        <v>98.54</v>
      </c>
      <c r="J72" s="2">
        <v>38.6</v>
      </c>
      <c r="K72" s="2">
        <f t="shared" si="9"/>
        <v>34.570000536739826</v>
      </c>
      <c r="L72" s="2">
        <f t="shared" si="10"/>
        <v>4.0099999308586129</v>
      </c>
      <c r="N72" s="4">
        <v>7.2100000381469727</v>
      </c>
      <c r="O72" s="5">
        <v>25090.799999999999</v>
      </c>
      <c r="P72" s="6">
        <v>14.960000038146971</v>
      </c>
      <c r="Q72" s="5">
        <v>41053.980000000003</v>
      </c>
      <c r="R72" s="7">
        <v>11.77000045776367</v>
      </c>
      <c r="S72" s="5">
        <v>20930.002499999999</v>
      </c>
      <c r="T72" s="8">
        <v>0.4699999988079071</v>
      </c>
      <c r="U72" s="5">
        <v>250.6275</v>
      </c>
      <c r="Z72" s="9">
        <v>0.16000000387430191</v>
      </c>
      <c r="AA72" s="5">
        <v>32.703749999999999</v>
      </c>
      <c r="AL72" s="5" t="str">
        <f t="shared" si="11"/>
        <v/>
      </c>
      <c r="AM72" s="3">
        <v>1.529999971389771</v>
      </c>
      <c r="AN72" s="5">
        <f t="shared" si="12"/>
        <v>12500.099766254429</v>
      </c>
      <c r="AP72" s="5" t="str">
        <f t="shared" si="13"/>
        <v/>
      </c>
      <c r="AQ72" s="2">
        <v>2.2999999523162842</v>
      </c>
      <c r="AR72" s="2">
        <v>0.1800000071525574</v>
      </c>
      <c r="AS72" s="5">
        <f t="shared" si="14"/>
        <v>87358.113750000004</v>
      </c>
      <c r="AT72" s="5">
        <f t="shared" si="15"/>
        <v>74691.187256250021</v>
      </c>
      <c r="AU72" s="11">
        <f t="shared" si="16"/>
        <v>1.3672798425401189</v>
      </c>
      <c r="AV72" s="5">
        <f t="shared" si="17"/>
        <v>1367.279842540119</v>
      </c>
    </row>
    <row r="73" spans="1:48" x14ac:dyDescent="0.25">
      <c r="A73" s="1" t="s">
        <v>148</v>
      </c>
      <c r="B73" s="1" t="s">
        <v>78</v>
      </c>
      <c r="C73" s="1" t="s">
        <v>79</v>
      </c>
      <c r="D73" s="1" t="s">
        <v>61</v>
      </c>
      <c r="E73" s="1" t="s">
        <v>105</v>
      </c>
      <c r="F73" s="1" t="s">
        <v>134</v>
      </c>
      <c r="G73" s="1" t="s">
        <v>64</v>
      </c>
      <c r="H73" s="1" t="s">
        <v>65</v>
      </c>
      <c r="I73" s="2">
        <v>2.2999999999999998</v>
      </c>
      <c r="J73" s="2">
        <v>2.16</v>
      </c>
      <c r="K73" s="2">
        <f t="shared" si="9"/>
        <v>0.4699999988079071</v>
      </c>
      <c r="L73" s="2">
        <f t="shared" si="10"/>
        <v>1.690000057220459</v>
      </c>
      <c r="Z73" s="9">
        <v>0.4699999988079071</v>
      </c>
      <c r="AA73" s="5">
        <v>90.416249770671129</v>
      </c>
      <c r="AL73" s="5" t="str">
        <f t="shared" si="11"/>
        <v/>
      </c>
      <c r="AN73" s="5" t="str">
        <f t="shared" si="12"/>
        <v/>
      </c>
      <c r="AP73" s="5" t="str">
        <f t="shared" si="13"/>
        <v/>
      </c>
      <c r="AR73" s="2">
        <v>1.690000057220459</v>
      </c>
      <c r="AS73" s="5">
        <f t="shared" si="14"/>
        <v>90.416249770671129</v>
      </c>
      <c r="AT73" s="5">
        <f t="shared" si="15"/>
        <v>77.305893553923809</v>
      </c>
      <c r="AU73" s="11">
        <f t="shared" si="16"/>
        <v>1.4151440598099139E-3</v>
      </c>
      <c r="AV73" s="5">
        <f t="shared" si="17"/>
        <v>1.4151440598099139</v>
      </c>
    </row>
    <row r="74" spans="1:48" x14ac:dyDescent="0.25">
      <c r="A74" s="1" t="s">
        <v>149</v>
      </c>
      <c r="B74" s="1" t="s">
        <v>150</v>
      </c>
      <c r="C74" s="1" t="s">
        <v>151</v>
      </c>
      <c r="D74" s="1" t="s">
        <v>61</v>
      </c>
      <c r="E74" s="1" t="s">
        <v>76</v>
      </c>
      <c r="F74" s="1" t="s">
        <v>73</v>
      </c>
      <c r="G74" s="1" t="s">
        <v>64</v>
      </c>
      <c r="H74" s="1" t="s">
        <v>65</v>
      </c>
      <c r="I74" s="2">
        <v>11.28</v>
      </c>
      <c r="J74" s="2">
        <v>0.03</v>
      </c>
      <c r="K74" s="2">
        <f t="shared" si="9"/>
        <v>0</v>
      </c>
      <c r="L74" s="2">
        <f t="shared" si="10"/>
        <v>2.999999932944775E-2</v>
      </c>
      <c r="AL74" s="5" t="str">
        <f t="shared" si="11"/>
        <v/>
      </c>
      <c r="AN74" s="5" t="str">
        <f t="shared" si="12"/>
        <v/>
      </c>
      <c r="AP74" s="5" t="str">
        <f t="shared" si="13"/>
        <v/>
      </c>
      <c r="AR74" s="2">
        <v>2.999999932944775E-2</v>
      </c>
      <c r="AS74" s="5">
        <f t="shared" si="14"/>
        <v>0</v>
      </c>
      <c r="AT74" s="5">
        <f t="shared" si="15"/>
        <v>0</v>
      </c>
      <c r="AU74" s="11">
        <f t="shared" si="16"/>
        <v>0</v>
      </c>
      <c r="AV74" s="5">
        <f t="shared" si="17"/>
        <v>0</v>
      </c>
    </row>
    <row r="75" spans="1:48" x14ac:dyDescent="0.25">
      <c r="A75" s="1" t="s">
        <v>149</v>
      </c>
      <c r="B75" s="1" t="s">
        <v>150</v>
      </c>
      <c r="C75" s="1" t="s">
        <v>151</v>
      </c>
      <c r="D75" s="1" t="s">
        <v>61</v>
      </c>
      <c r="E75" s="1" t="s">
        <v>122</v>
      </c>
      <c r="F75" s="1" t="s">
        <v>134</v>
      </c>
      <c r="G75" s="1" t="s">
        <v>64</v>
      </c>
      <c r="H75" s="1" t="s">
        <v>65</v>
      </c>
      <c r="I75" s="2">
        <v>11.28</v>
      </c>
      <c r="J75" s="2">
        <v>9.3699999999999992</v>
      </c>
      <c r="K75" s="2">
        <f t="shared" si="9"/>
        <v>6.9000000055134301</v>
      </c>
      <c r="L75" s="2">
        <f t="shared" si="10"/>
        <v>3.2899999618530269</v>
      </c>
      <c r="R75" s="7">
        <v>0.15000000596046451</v>
      </c>
      <c r="S75" s="5">
        <v>266.73751059919601</v>
      </c>
      <c r="T75" s="8">
        <v>1.9999999552965161E-2</v>
      </c>
      <c r="U75" s="5">
        <v>10.66499976161867</v>
      </c>
      <c r="Z75" s="9">
        <v>6.73</v>
      </c>
      <c r="AA75" s="5">
        <v>1471.67</v>
      </c>
      <c r="AL75" s="5" t="str">
        <f t="shared" si="11"/>
        <v/>
      </c>
      <c r="AN75" s="5" t="str">
        <f t="shared" si="12"/>
        <v/>
      </c>
      <c r="AP75" s="5" t="str">
        <f t="shared" si="13"/>
        <v/>
      </c>
      <c r="AR75" s="2">
        <v>3.2899999618530269</v>
      </c>
      <c r="AS75" s="5">
        <f t="shared" si="14"/>
        <v>1749.0725103608147</v>
      </c>
      <c r="AT75" s="5">
        <f t="shared" si="15"/>
        <v>1495.4569963584966</v>
      </c>
      <c r="AU75" s="11">
        <f t="shared" si="16"/>
        <v>2.7375494775462514E-2</v>
      </c>
      <c r="AV75" s="5">
        <f t="shared" si="17"/>
        <v>27.375494775462514</v>
      </c>
    </row>
    <row r="76" spans="1:48" x14ac:dyDescent="0.25">
      <c r="A76" s="1" t="s">
        <v>152</v>
      </c>
      <c r="B76" s="1" t="s">
        <v>153</v>
      </c>
      <c r="C76" s="1" t="s">
        <v>154</v>
      </c>
      <c r="D76" s="1" t="s">
        <v>61</v>
      </c>
      <c r="E76" s="1" t="s">
        <v>117</v>
      </c>
      <c r="F76" s="1" t="s">
        <v>134</v>
      </c>
      <c r="G76" s="1" t="s">
        <v>64</v>
      </c>
      <c r="H76" s="1" t="s">
        <v>65</v>
      </c>
      <c r="I76" s="2">
        <v>32.840000000000003</v>
      </c>
      <c r="J76" s="2">
        <v>0.06</v>
      </c>
      <c r="K76" s="2">
        <f t="shared" si="9"/>
        <v>3.9999999105930328E-2</v>
      </c>
      <c r="L76" s="2">
        <f t="shared" si="10"/>
        <v>1.9999999552965161E-2</v>
      </c>
      <c r="P76" s="6">
        <v>9.9999997764825821E-3</v>
      </c>
      <c r="Q76" s="5">
        <v>27.442499386612329</v>
      </c>
      <c r="R76" s="7">
        <v>2.999999932944775E-2</v>
      </c>
      <c r="S76" s="5">
        <v>53.347498807590448</v>
      </c>
      <c r="AL76" s="5" t="str">
        <f t="shared" si="11"/>
        <v/>
      </c>
      <c r="AN76" s="5" t="str">
        <f t="shared" si="12"/>
        <v/>
      </c>
      <c r="AP76" s="5" t="str">
        <f t="shared" si="13"/>
        <v/>
      </c>
      <c r="AR76" s="2">
        <v>1.9999999552965161E-2</v>
      </c>
      <c r="AS76" s="5">
        <f t="shared" si="14"/>
        <v>80.789998194202781</v>
      </c>
      <c r="AT76" s="5">
        <f t="shared" si="15"/>
        <v>69.075448456043361</v>
      </c>
      <c r="AU76" s="11">
        <f t="shared" si="16"/>
        <v>1.2644794085859717E-3</v>
      </c>
      <c r="AV76" s="5">
        <f t="shared" si="17"/>
        <v>1.2644794085859716</v>
      </c>
    </row>
    <row r="77" spans="1:48" x14ac:dyDescent="0.25">
      <c r="A77" s="1" t="s">
        <v>152</v>
      </c>
      <c r="B77" s="1" t="s">
        <v>153</v>
      </c>
      <c r="C77" s="1" t="s">
        <v>154</v>
      </c>
      <c r="D77" s="1" t="s">
        <v>61</v>
      </c>
      <c r="E77" s="1" t="s">
        <v>113</v>
      </c>
      <c r="F77" s="1" t="s">
        <v>134</v>
      </c>
      <c r="G77" s="1" t="s">
        <v>64</v>
      </c>
      <c r="H77" s="1" t="s">
        <v>65</v>
      </c>
      <c r="I77" s="2">
        <v>32.840000000000003</v>
      </c>
      <c r="J77" s="2">
        <v>24.88</v>
      </c>
      <c r="K77" s="2">
        <f t="shared" si="9"/>
        <v>19.500000238418579</v>
      </c>
      <c r="L77" s="2">
        <f t="shared" si="10"/>
        <v>5.3799999300390482</v>
      </c>
      <c r="N77" s="4">
        <v>2.4900000095367432</v>
      </c>
      <c r="O77" s="5">
        <v>8665.2000331878662</v>
      </c>
      <c r="P77" s="6">
        <v>6.9899997711181641</v>
      </c>
      <c r="Q77" s="5">
        <v>19182.306871891022</v>
      </c>
      <c r="R77" s="7">
        <v>10.02000045776367</v>
      </c>
      <c r="S77" s="5">
        <v>17818.06581401825</v>
      </c>
      <c r="AL77" s="5" t="str">
        <f t="shared" si="11"/>
        <v/>
      </c>
      <c r="AM77" s="3">
        <v>9.9999997764825821E-3</v>
      </c>
      <c r="AN77" s="5">
        <f t="shared" si="12"/>
        <v>81.699998173862696</v>
      </c>
      <c r="AO77" s="2">
        <v>0.2099999934434891</v>
      </c>
      <c r="AP77" s="5">
        <f t="shared" si="13"/>
        <v>0.2099999934434891</v>
      </c>
      <c r="AQ77" s="2">
        <v>0.34999999403953552</v>
      </c>
      <c r="AR77" s="2">
        <v>4.809999942779541</v>
      </c>
      <c r="AS77" s="5">
        <f t="shared" si="14"/>
        <v>45665.572719097137</v>
      </c>
      <c r="AT77" s="5">
        <f t="shared" si="15"/>
        <v>39044.064674828049</v>
      </c>
      <c r="AU77" s="11">
        <f t="shared" si="16"/>
        <v>0.71473174495908198</v>
      </c>
      <c r="AV77" s="5">
        <f t="shared" si="17"/>
        <v>714.73174495908199</v>
      </c>
    </row>
    <row r="78" spans="1:48" x14ac:dyDescent="0.25">
      <c r="A78" s="1" t="s">
        <v>152</v>
      </c>
      <c r="B78" s="1" t="s">
        <v>153</v>
      </c>
      <c r="C78" s="1" t="s">
        <v>154</v>
      </c>
      <c r="D78" s="1" t="s">
        <v>61</v>
      </c>
      <c r="E78" s="1" t="s">
        <v>122</v>
      </c>
      <c r="F78" s="1" t="s">
        <v>134</v>
      </c>
      <c r="G78" s="1" t="s">
        <v>64</v>
      </c>
      <c r="H78" s="1" t="s">
        <v>65</v>
      </c>
      <c r="I78" s="2">
        <v>32.840000000000003</v>
      </c>
      <c r="J78" s="2">
        <v>7.87</v>
      </c>
      <c r="K78" s="2">
        <f t="shared" si="9"/>
        <v>7.5700001902878284</v>
      </c>
      <c r="L78" s="2">
        <f t="shared" si="10"/>
        <v>0.30000001192092901</v>
      </c>
      <c r="R78" s="7">
        <v>5.0900001525878906</v>
      </c>
      <c r="S78" s="5">
        <v>9051.2927713394165</v>
      </c>
      <c r="T78" s="8">
        <v>2.4600000381469731</v>
      </c>
      <c r="U78" s="5">
        <v>1311.7950203418729</v>
      </c>
      <c r="Z78" s="9">
        <v>1.9999999552965161E-2</v>
      </c>
      <c r="AA78" s="5">
        <v>4.0612499092239887</v>
      </c>
      <c r="AL78" s="5" t="str">
        <f t="shared" si="11"/>
        <v/>
      </c>
      <c r="AN78" s="5" t="str">
        <f t="shared" si="12"/>
        <v/>
      </c>
      <c r="AP78" s="5" t="str">
        <f t="shared" si="13"/>
        <v/>
      </c>
      <c r="AR78" s="2">
        <v>0.30000001192092901</v>
      </c>
      <c r="AS78" s="5">
        <f t="shared" si="14"/>
        <v>10367.149041590514</v>
      </c>
      <c r="AT78" s="5">
        <f t="shared" si="15"/>
        <v>8863.9124305598889</v>
      </c>
      <c r="AU78" s="11">
        <f t="shared" si="16"/>
        <v>0.16226075977030605</v>
      </c>
      <c r="AV78" s="5">
        <f t="shared" si="17"/>
        <v>162.26075977030607</v>
      </c>
    </row>
    <row r="79" spans="1:48" x14ac:dyDescent="0.25">
      <c r="A79" s="1" t="s">
        <v>155</v>
      </c>
      <c r="B79" s="1" t="s">
        <v>153</v>
      </c>
      <c r="C79" s="1" t="s">
        <v>154</v>
      </c>
      <c r="D79" s="1" t="s">
        <v>61</v>
      </c>
      <c r="E79" s="1" t="s">
        <v>124</v>
      </c>
      <c r="F79" s="1" t="s">
        <v>134</v>
      </c>
      <c r="G79" s="1" t="s">
        <v>64</v>
      </c>
      <c r="H79" s="1" t="s">
        <v>65</v>
      </c>
      <c r="I79" s="2">
        <v>7.95</v>
      </c>
      <c r="J79" s="2">
        <v>0.06</v>
      </c>
      <c r="K79" s="2">
        <f t="shared" si="9"/>
        <v>0</v>
      </c>
      <c r="L79" s="2">
        <f t="shared" si="10"/>
        <v>5.9999998658895493E-2</v>
      </c>
      <c r="AL79" s="5" t="str">
        <f t="shared" si="11"/>
        <v/>
      </c>
      <c r="AN79" s="5" t="str">
        <f t="shared" si="12"/>
        <v/>
      </c>
      <c r="AP79" s="5" t="str">
        <f t="shared" si="13"/>
        <v/>
      </c>
      <c r="AR79" s="2">
        <v>5.9999998658895493E-2</v>
      </c>
      <c r="AS79" s="5">
        <f t="shared" si="14"/>
        <v>0</v>
      </c>
      <c r="AT79" s="5">
        <f t="shared" si="15"/>
        <v>0</v>
      </c>
      <c r="AU79" s="11">
        <f t="shared" si="16"/>
        <v>0</v>
      </c>
      <c r="AV79" s="5">
        <f t="shared" si="17"/>
        <v>0</v>
      </c>
    </row>
    <row r="80" spans="1:48" x14ac:dyDescent="0.25">
      <c r="A80" s="1" t="s">
        <v>155</v>
      </c>
      <c r="B80" s="1" t="s">
        <v>153</v>
      </c>
      <c r="C80" s="1" t="s">
        <v>154</v>
      </c>
      <c r="D80" s="1" t="s">
        <v>61</v>
      </c>
      <c r="E80" s="1" t="s">
        <v>122</v>
      </c>
      <c r="F80" s="1" t="s">
        <v>134</v>
      </c>
      <c r="G80" s="1" t="s">
        <v>64</v>
      </c>
      <c r="H80" s="1" t="s">
        <v>65</v>
      </c>
      <c r="I80" s="2">
        <v>7.95</v>
      </c>
      <c r="J80" s="2">
        <v>7.89</v>
      </c>
      <c r="K80" s="2">
        <f t="shared" si="9"/>
        <v>3.3399999514222145</v>
      </c>
      <c r="L80" s="2">
        <f t="shared" si="10"/>
        <v>4.5399999618530273</v>
      </c>
      <c r="R80" s="7">
        <v>3.2999999523162842</v>
      </c>
      <c r="S80" s="5">
        <v>5868.2249999999995</v>
      </c>
      <c r="Z80" s="9">
        <v>3.9999999105930328E-2</v>
      </c>
      <c r="AA80" s="5">
        <v>8.5500000000000007</v>
      </c>
      <c r="AL80" s="5" t="str">
        <f t="shared" si="11"/>
        <v/>
      </c>
      <c r="AN80" s="5" t="str">
        <f t="shared" si="12"/>
        <v/>
      </c>
      <c r="AP80" s="5" t="str">
        <f t="shared" si="13"/>
        <v/>
      </c>
      <c r="AR80" s="2">
        <v>4.5399999618530273</v>
      </c>
      <c r="AS80" s="5">
        <f t="shared" si="14"/>
        <v>5876.7749999999996</v>
      </c>
      <c r="AT80" s="5">
        <f t="shared" si="15"/>
        <v>5024.6426249999995</v>
      </c>
      <c r="AU80" s="11">
        <f t="shared" si="16"/>
        <v>9.197996215484569E-2</v>
      </c>
      <c r="AV80" s="5">
        <f t="shared" si="17"/>
        <v>91.979962154845694</v>
      </c>
    </row>
    <row r="81" spans="1:48" x14ac:dyDescent="0.25">
      <c r="A81" s="1" t="s">
        <v>156</v>
      </c>
      <c r="B81" s="1" t="s">
        <v>157</v>
      </c>
      <c r="C81" s="1" t="s">
        <v>158</v>
      </c>
      <c r="D81" s="1" t="s">
        <v>61</v>
      </c>
      <c r="E81" s="1" t="s">
        <v>90</v>
      </c>
      <c r="F81" s="1" t="s">
        <v>134</v>
      </c>
      <c r="G81" s="1" t="s">
        <v>64</v>
      </c>
      <c r="H81" s="1" t="s">
        <v>65</v>
      </c>
      <c r="I81" s="2">
        <v>80</v>
      </c>
      <c r="J81" s="2">
        <v>0.06</v>
      </c>
      <c r="K81" s="2">
        <f t="shared" si="9"/>
        <v>0</v>
      </c>
      <c r="L81" s="2">
        <f t="shared" si="10"/>
        <v>5.9999998658895493E-2</v>
      </c>
      <c r="AL81" s="5" t="str">
        <f t="shared" si="11"/>
        <v/>
      </c>
      <c r="AN81" s="5" t="str">
        <f t="shared" si="12"/>
        <v/>
      </c>
      <c r="AP81" s="5" t="str">
        <f t="shared" si="13"/>
        <v/>
      </c>
      <c r="AR81" s="2">
        <v>5.9999998658895493E-2</v>
      </c>
      <c r="AS81" s="5">
        <f t="shared" si="14"/>
        <v>0</v>
      </c>
      <c r="AT81" s="5">
        <f t="shared" si="15"/>
        <v>0</v>
      </c>
      <c r="AU81" s="11">
        <f t="shared" si="16"/>
        <v>0</v>
      </c>
      <c r="AV81" s="5">
        <f t="shared" si="17"/>
        <v>0</v>
      </c>
    </row>
    <row r="82" spans="1:48" x14ac:dyDescent="0.25">
      <c r="A82" s="1" t="s">
        <v>156</v>
      </c>
      <c r="B82" s="1" t="s">
        <v>157</v>
      </c>
      <c r="C82" s="1" t="s">
        <v>158</v>
      </c>
      <c r="D82" s="1" t="s">
        <v>61</v>
      </c>
      <c r="E82" s="1" t="s">
        <v>72</v>
      </c>
      <c r="F82" s="1" t="s">
        <v>134</v>
      </c>
      <c r="G82" s="1" t="s">
        <v>64</v>
      </c>
      <c r="H82" s="1" t="s">
        <v>65</v>
      </c>
      <c r="I82" s="2">
        <v>80</v>
      </c>
      <c r="J82" s="2">
        <v>40.659999999999997</v>
      </c>
      <c r="K82" s="2">
        <f t="shared" si="9"/>
        <v>17.840000152587891</v>
      </c>
      <c r="L82" s="2">
        <f t="shared" si="10"/>
        <v>22.160000536590811</v>
      </c>
      <c r="P82" s="6">
        <v>17.840000152587891</v>
      </c>
      <c r="Q82" s="5">
        <v>48957.42</v>
      </c>
      <c r="AL82" s="5" t="str">
        <f t="shared" si="11"/>
        <v/>
      </c>
      <c r="AM82" s="3">
        <v>7.9999998211860657E-2</v>
      </c>
      <c r="AN82" s="5">
        <f t="shared" si="12"/>
        <v>653.59998539090157</v>
      </c>
      <c r="AO82" s="2">
        <v>0.91999997571110725</v>
      </c>
      <c r="AP82" s="5">
        <f t="shared" si="13"/>
        <v>0.91999997571110725</v>
      </c>
      <c r="AQ82" s="2">
        <v>1.4900000095367429</v>
      </c>
      <c r="AR82" s="2">
        <v>19.6700005531311</v>
      </c>
      <c r="AS82" s="5">
        <f t="shared" si="14"/>
        <v>48957.42</v>
      </c>
      <c r="AT82" s="5">
        <f t="shared" si="15"/>
        <v>41858.594099999995</v>
      </c>
      <c r="AU82" s="11">
        <f t="shared" si="16"/>
        <v>0.76625387883641716</v>
      </c>
      <c r="AV82" s="5">
        <f t="shared" si="17"/>
        <v>766.25387883641713</v>
      </c>
    </row>
    <row r="83" spans="1:48" x14ac:dyDescent="0.25">
      <c r="A83" s="1" t="s">
        <v>156</v>
      </c>
      <c r="B83" s="1" t="s">
        <v>157</v>
      </c>
      <c r="C83" s="1" t="s">
        <v>158</v>
      </c>
      <c r="D83" s="1" t="s">
        <v>61</v>
      </c>
      <c r="E83" s="1" t="s">
        <v>113</v>
      </c>
      <c r="F83" s="1" t="s">
        <v>134</v>
      </c>
      <c r="G83" s="1" t="s">
        <v>64</v>
      </c>
      <c r="H83" s="1" t="s">
        <v>65</v>
      </c>
      <c r="I83" s="2">
        <v>80</v>
      </c>
      <c r="J83" s="2">
        <v>0.09</v>
      </c>
      <c r="K83" s="2">
        <f t="shared" si="9"/>
        <v>3.9999999105930328E-2</v>
      </c>
      <c r="L83" s="2">
        <f t="shared" si="10"/>
        <v>3.9999999105930328E-2</v>
      </c>
      <c r="P83" s="6">
        <v>3.9999999105930328E-2</v>
      </c>
      <c r="Q83" s="5">
        <v>109.7699975464493</v>
      </c>
      <c r="AL83" s="5" t="str">
        <f t="shared" si="11"/>
        <v/>
      </c>
      <c r="AN83" s="5" t="str">
        <f t="shared" si="12"/>
        <v/>
      </c>
      <c r="AP83" s="5" t="str">
        <f t="shared" si="13"/>
        <v/>
      </c>
      <c r="AR83" s="2">
        <v>3.9999999105930328E-2</v>
      </c>
      <c r="AS83" s="5">
        <f t="shared" si="14"/>
        <v>109.7699975464493</v>
      </c>
      <c r="AT83" s="5">
        <f t="shared" si="15"/>
        <v>93.853347902214153</v>
      </c>
      <c r="AU83" s="11">
        <f t="shared" si="16"/>
        <v>1.7180579858953105E-3</v>
      </c>
      <c r="AV83" s="5">
        <f t="shared" si="17"/>
        <v>1.7180579858953104</v>
      </c>
    </row>
    <row r="84" spans="1:48" x14ac:dyDescent="0.25">
      <c r="A84" s="1" t="s">
        <v>156</v>
      </c>
      <c r="B84" s="1" t="s">
        <v>157</v>
      </c>
      <c r="C84" s="1" t="s">
        <v>158</v>
      </c>
      <c r="D84" s="1" t="s">
        <v>61</v>
      </c>
      <c r="E84" s="1" t="s">
        <v>114</v>
      </c>
      <c r="F84" s="1" t="s">
        <v>134</v>
      </c>
      <c r="G84" s="1" t="s">
        <v>64</v>
      </c>
      <c r="H84" s="1" t="s">
        <v>65</v>
      </c>
      <c r="I84" s="2">
        <v>80</v>
      </c>
      <c r="J84" s="2">
        <v>0.08</v>
      </c>
      <c r="K84" s="2">
        <f t="shared" si="9"/>
        <v>8.9999997988343239E-2</v>
      </c>
      <c r="L84" s="2">
        <f t="shared" si="10"/>
        <v>0</v>
      </c>
      <c r="P84" s="6">
        <v>2.999999932944775E-2</v>
      </c>
      <c r="Q84" s="5">
        <v>82.327498159836978</v>
      </c>
      <c r="R84" s="7">
        <v>9.9999997764825821E-3</v>
      </c>
      <c r="S84" s="5">
        <v>17.782499602530152</v>
      </c>
      <c r="Z84" s="9">
        <v>4.999999888241291E-2</v>
      </c>
      <c r="AA84" s="5">
        <v>10.259999770671129</v>
      </c>
      <c r="AL84" s="5" t="str">
        <f t="shared" si="11"/>
        <v/>
      </c>
      <c r="AN84" s="5" t="str">
        <f t="shared" si="12"/>
        <v/>
      </c>
      <c r="AP84" s="5" t="str">
        <f t="shared" si="13"/>
        <v/>
      </c>
      <c r="AS84" s="5">
        <f t="shared" si="14"/>
        <v>110.36999753303826</v>
      </c>
      <c r="AT84" s="5">
        <f t="shared" si="15"/>
        <v>94.366347890747704</v>
      </c>
      <c r="AU84" s="11">
        <f t="shared" si="16"/>
        <v>1.7274488467091684E-3</v>
      </c>
      <c r="AV84" s="5">
        <f t="shared" si="17"/>
        <v>1.7274488467091682</v>
      </c>
    </row>
    <row r="85" spans="1:48" x14ac:dyDescent="0.25">
      <c r="A85" s="1" t="s">
        <v>156</v>
      </c>
      <c r="B85" s="1" t="s">
        <v>157</v>
      </c>
      <c r="C85" s="1" t="s">
        <v>158</v>
      </c>
      <c r="D85" s="1" t="s">
        <v>61</v>
      </c>
      <c r="E85" s="1" t="s">
        <v>115</v>
      </c>
      <c r="F85" s="1" t="s">
        <v>134</v>
      </c>
      <c r="G85" s="1" t="s">
        <v>64</v>
      </c>
      <c r="H85" s="1" t="s">
        <v>65</v>
      </c>
      <c r="I85" s="2">
        <v>80</v>
      </c>
      <c r="J85" s="2">
        <v>37.61</v>
      </c>
      <c r="K85" s="2">
        <f t="shared" si="9"/>
        <v>37.5999995470047</v>
      </c>
      <c r="L85" s="2">
        <f t="shared" si="10"/>
        <v>0</v>
      </c>
      <c r="P85" s="6">
        <v>10.679999828338619</v>
      </c>
      <c r="Q85" s="5">
        <v>29308.58952891827</v>
      </c>
      <c r="R85" s="7">
        <v>23.289999723434448</v>
      </c>
      <c r="S85" s="5">
        <v>41415.442008197308</v>
      </c>
      <c r="Z85" s="9">
        <v>3.629999995231628</v>
      </c>
      <c r="AA85" s="5">
        <v>751.97249887883663</v>
      </c>
      <c r="AL85" s="5" t="str">
        <f t="shared" si="11"/>
        <v/>
      </c>
      <c r="AN85" s="5" t="str">
        <f t="shared" si="12"/>
        <v/>
      </c>
      <c r="AP85" s="5" t="str">
        <f t="shared" si="13"/>
        <v/>
      </c>
      <c r="AS85" s="5">
        <f t="shared" si="14"/>
        <v>71476.004035994411</v>
      </c>
      <c r="AT85" s="5">
        <f t="shared" si="15"/>
        <v>61111.983450775224</v>
      </c>
      <c r="AU85" s="11">
        <f t="shared" si="16"/>
        <v>1.118702034059559</v>
      </c>
      <c r="AV85" s="5">
        <f t="shared" si="17"/>
        <v>1118.7020340595591</v>
      </c>
    </row>
    <row r="86" spans="1:48" x14ac:dyDescent="0.25">
      <c r="A86" s="1" t="s">
        <v>159</v>
      </c>
      <c r="B86" s="1" t="s">
        <v>157</v>
      </c>
      <c r="C86" s="1" t="s">
        <v>158</v>
      </c>
      <c r="D86" s="1" t="s">
        <v>61</v>
      </c>
      <c r="E86" s="1" t="s">
        <v>75</v>
      </c>
      <c r="F86" s="1" t="s">
        <v>134</v>
      </c>
      <c r="G86" s="1" t="s">
        <v>64</v>
      </c>
      <c r="H86" s="1" t="s">
        <v>65</v>
      </c>
      <c r="I86" s="2">
        <v>80</v>
      </c>
      <c r="J86" s="2">
        <v>0.04</v>
      </c>
      <c r="K86" s="2">
        <f t="shared" si="9"/>
        <v>0</v>
      </c>
      <c r="L86" s="2">
        <f t="shared" si="10"/>
        <v>2.999999932944775E-2</v>
      </c>
      <c r="AL86" s="5" t="str">
        <f t="shared" si="11"/>
        <v/>
      </c>
      <c r="AN86" s="5" t="str">
        <f t="shared" si="12"/>
        <v/>
      </c>
      <c r="AP86" s="5" t="str">
        <f t="shared" si="13"/>
        <v/>
      </c>
      <c r="AR86" s="2">
        <v>2.999999932944775E-2</v>
      </c>
      <c r="AS86" s="5">
        <f t="shared" si="14"/>
        <v>0</v>
      </c>
      <c r="AT86" s="5">
        <f t="shared" si="15"/>
        <v>0</v>
      </c>
      <c r="AU86" s="11">
        <f t="shared" si="16"/>
        <v>0</v>
      </c>
      <c r="AV86" s="5">
        <f t="shared" si="17"/>
        <v>0</v>
      </c>
    </row>
    <row r="87" spans="1:48" x14ac:dyDescent="0.25">
      <c r="A87" s="1" t="s">
        <v>159</v>
      </c>
      <c r="B87" s="1" t="s">
        <v>157</v>
      </c>
      <c r="C87" s="1" t="s">
        <v>158</v>
      </c>
      <c r="D87" s="1" t="s">
        <v>61</v>
      </c>
      <c r="E87" s="1" t="s">
        <v>76</v>
      </c>
      <c r="F87" s="1" t="s">
        <v>134</v>
      </c>
      <c r="G87" s="1" t="s">
        <v>64</v>
      </c>
      <c r="H87" s="1" t="s">
        <v>65</v>
      </c>
      <c r="I87" s="2">
        <v>80</v>
      </c>
      <c r="J87" s="2">
        <v>37.18</v>
      </c>
      <c r="K87" s="2">
        <f t="shared" si="9"/>
        <v>25.130000352859501</v>
      </c>
      <c r="L87" s="2">
        <f t="shared" si="10"/>
        <v>12.029999900609255</v>
      </c>
      <c r="N87" s="4">
        <v>1.139999985694885</v>
      </c>
      <c r="O87" s="5">
        <v>3967.1999502182011</v>
      </c>
      <c r="P87" s="6">
        <v>12.730000138282779</v>
      </c>
      <c r="Q87" s="5">
        <v>34934.302879482508</v>
      </c>
      <c r="R87" s="7">
        <v>6.940000057220459</v>
      </c>
      <c r="S87" s="5">
        <v>12341.055101752279</v>
      </c>
      <c r="T87" s="8">
        <v>4.320000171661377</v>
      </c>
      <c r="U87" s="5">
        <v>2303.6400915384288</v>
      </c>
      <c r="AL87" s="5" t="str">
        <f t="shared" si="11"/>
        <v/>
      </c>
      <c r="AM87" s="3">
        <v>1.0599999912083149</v>
      </c>
      <c r="AN87" s="5">
        <f t="shared" si="12"/>
        <v>8660.1999281719327</v>
      </c>
      <c r="AO87" s="2">
        <v>0.63999998569488525</v>
      </c>
      <c r="AP87" s="5">
        <f t="shared" si="13"/>
        <v>0.63999998569488525</v>
      </c>
      <c r="AQ87" s="2">
        <v>2.6500000953674321</v>
      </c>
      <c r="AR87" s="2">
        <v>7.679999828338623</v>
      </c>
      <c r="AS87" s="5">
        <f t="shared" si="14"/>
        <v>53546.198022991419</v>
      </c>
      <c r="AT87" s="5">
        <f t="shared" si="15"/>
        <v>45781.999309657658</v>
      </c>
      <c r="AU87" s="11">
        <f t="shared" si="16"/>
        <v>0.8380748399744119</v>
      </c>
      <c r="AV87" s="5">
        <f t="shared" si="17"/>
        <v>838.07483997441182</v>
      </c>
    </row>
    <row r="88" spans="1:48" x14ac:dyDescent="0.25">
      <c r="A88" s="1" t="s">
        <v>159</v>
      </c>
      <c r="B88" s="1" t="s">
        <v>157</v>
      </c>
      <c r="C88" s="1" t="s">
        <v>158</v>
      </c>
      <c r="D88" s="1" t="s">
        <v>61</v>
      </c>
      <c r="E88" s="1" t="s">
        <v>72</v>
      </c>
      <c r="F88" s="1" t="s">
        <v>134</v>
      </c>
      <c r="G88" s="1" t="s">
        <v>64</v>
      </c>
      <c r="H88" s="1" t="s">
        <v>65</v>
      </c>
      <c r="I88" s="2">
        <v>80</v>
      </c>
      <c r="J88" s="2">
        <v>0.05</v>
      </c>
      <c r="K88" s="2">
        <f t="shared" si="9"/>
        <v>9.9999997764825821E-3</v>
      </c>
      <c r="L88" s="2">
        <f t="shared" si="10"/>
        <v>3.9999999105930328E-2</v>
      </c>
      <c r="P88" s="6">
        <v>9.9999997764825821E-3</v>
      </c>
      <c r="Q88" s="5">
        <v>27.442499386612329</v>
      </c>
      <c r="AL88" s="5" t="str">
        <f t="shared" si="11"/>
        <v/>
      </c>
      <c r="AN88" s="5" t="str">
        <f t="shared" si="12"/>
        <v/>
      </c>
      <c r="AP88" s="5" t="str">
        <f t="shared" si="13"/>
        <v/>
      </c>
      <c r="AR88" s="2">
        <v>3.9999999105930328E-2</v>
      </c>
      <c r="AS88" s="5">
        <f t="shared" si="14"/>
        <v>27.442499386612329</v>
      </c>
      <c r="AT88" s="5">
        <f t="shared" si="15"/>
        <v>23.463336975553538</v>
      </c>
      <c r="AU88" s="11">
        <f t="shared" si="16"/>
        <v>4.2951449647382763E-4</v>
      </c>
      <c r="AV88" s="5">
        <f t="shared" si="17"/>
        <v>0.42951449647382761</v>
      </c>
    </row>
    <row r="89" spans="1:48" x14ac:dyDescent="0.25">
      <c r="A89" s="1" t="s">
        <v>159</v>
      </c>
      <c r="B89" s="1" t="s">
        <v>157</v>
      </c>
      <c r="C89" s="1" t="s">
        <v>158</v>
      </c>
      <c r="D89" s="1" t="s">
        <v>61</v>
      </c>
      <c r="E89" s="1" t="s">
        <v>62</v>
      </c>
      <c r="F89" s="1" t="s">
        <v>134</v>
      </c>
      <c r="G89" s="1" t="s">
        <v>64</v>
      </c>
      <c r="H89" s="1" t="s">
        <v>65</v>
      </c>
      <c r="I89" s="2">
        <v>80</v>
      </c>
      <c r="J89" s="2">
        <v>37.99</v>
      </c>
      <c r="K89" s="2">
        <f t="shared" si="9"/>
        <v>37.919999837875373</v>
      </c>
      <c r="L89" s="2">
        <f t="shared" si="10"/>
        <v>7.0000000298023224E-2</v>
      </c>
      <c r="N89" s="4">
        <v>2.3900001049041748</v>
      </c>
      <c r="O89" s="5">
        <v>8317.2003650665283</v>
      </c>
      <c r="P89" s="6">
        <v>21.920000076293949</v>
      </c>
      <c r="Q89" s="5">
        <v>60153.960209369659</v>
      </c>
      <c r="R89" s="7">
        <v>13.60999965667725</v>
      </c>
      <c r="S89" s="5">
        <v>24201.981889486309</v>
      </c>
      <c r="AL89" s="5" t="str">
        <f t="shared" si="11"/>
        <v/>
      </c>
      <c r="AM89" s="3">
        <v>5.000000074505806E-2</v>
      </c>
      <c r="AN89" s="5">
        <f t="shared" si="12"/>
        <v>408.50000608712435</v>
      </c>
      <c r="AP89" s="5" t="str">
        <f t="shared" si="13"/>
        <v/>
      </c>
      <c r="AQ89" s="2">
        <v>1.9999999552965161E-2</v>
      </c>
      <c r="AS89" s="5">
        <f t="shared" si="14"/>
        <v>92673.142463922501</v>
      </c>
      <c r="AT89" s="5">
        <f t="shared" si="15"/>
        <v>79235.536806653734</v>
      </c>
      <c r="AU89" s="11">
        <f t="shared" si="16"/>
        <v>1.4504676691896858</v>
      </c>
      <c r="AV89" s="5">
        <f t="shared" si="17"/>
        <v>1450.4676691896859</v>
      </c>
    </row>
    <row r="90" spans="1:48" x14ac:dyDescent="0.25">
      <c r="A90" s="1" t="s">
        <v>160</v>
      </c>
      <c r="B90" s="1" t="s">
        <v>161</v>
      </c>
      <c r="C90" s="1" t="s">
        <v>162</v>
      </c>
      <c r="D90" s="1" t="s">
        <v>61</v>
      </c>
      <c r="E90" s="1" t="s">
        <v>86</v>
      </c>
      <c r="F90" s="1" t="s">
        <v>134</v>
      </c>
      <c r="G90" s="1" t="s">
        <v>64</v>
      </c>
      <c r="H90" s="1" t="s">
        <v>65</v>
      </c>
      <c r="I90" s="2">
        <v>120</v>
      </c>
      <c r="J90" s="2">
        <v>40.07</v>
      </c>
      <c r="K90" s="2">
        <f t="shared" si="9"/>
        <v>0</v>
      </c>
      <c r="L90" s="2">
        <f t="shared" si="10"/>
        <v>39.909999847412109</v>
      </c>
      <c r="AL90" s="5" t="str">
        <f t="shared" si="11"/>
        <v/>
      </c>
      <c r="AN90" s="5" t="str">
        <f t="shared" si="12"/>
        <v/>
      </c>
      <c r="AP90" s="5" t="str">
        <f t="shared" si="13"/>
        <v/>
      </c>
      <c r="AR90" s="2">
        <v>39.909999847412109</v>
      </c>
      <c r="AS90" s="5">
        <f t="shared" si="14"/>
        <v>0</v>
      </c>
      <c r="AT90" s="5">
        <f t="shared" si="15"/>
        <v>0</v>
      </c>
      <c r="AU90" s="11">
        <f t="shared" si="16"/>
        <v>0</v>
      </c>
      <c r="AV90" s="5">
        <f t="shared" si="17"/>
        <v>0</v>
      </c>
    </row>
    <row r="91" spans="1:48" x14ac:dyDescent="0.25">
      <c r="A91" s="1" t="s">
        <v>160</v>
      </c>
      <c r="B91" s="1" t="s">
        <v>161</v>
      </c>
      <c r="C91" s="1" t="s">
        <v>162</v>
      </c>
      <c r="D91" s="1" t="s">
        <v>61</v>
      </c>
      <c r="E91" s="1" t="s">
        <v>110</v>
      </c>
      <c r="F91" s="1" t="s">
        <v>134</v>
      </c>
      <c r="G91" s="1" t="s">
        <v>64</v>
      </c>
      <c r="H91" s="1" t="s">
        <v>65</v>
      </c>
      <c r="I91" s="2">
        <v>120</v>
      </c>
      <c r="J91" s="2">
        <v>0.15</v>
      </c>
      <c r="K91" s="2">
        <f t="shared" si="9"/>
        <v>0</v>
      </c>
      <c r="L91" s="2">
        <f t="shared" si="10"/>
        <v>0.15000000596046451</v>
      </c>
      <c r="AL91" s="5" t="str">
        <f t="shared" si="11"/>
        <v/>
      </c>
      <c r="AN91" s="5" t="str">
        <f t="shared" si="12"/>
        <v/>
      </c>
      <c r="AP91" s="5" t="str">
        <f t="shared" si="13"/>
        <v/>
      </c>
      <c r="AR91" s="2">
        <v>0.15000000596046451</v>
      </c>
      <c r="AS91" s="5">
        <f t="shared" si="14"/>
        <v>0</v>
      </c>
      <c r="AT91" s="5">
        <f t="shared" si="15"/>
        <v>0</v>
      </c>
      <c r="AU91" s="11">
        <f t="shared" si="16"/>
        <v>0</v>
      </c>
      <c r="AV91" s="5">
        <f t="shared" si="17"/>
        <v>0</v>
      </c>
    </row>
    <row r="92" spans="1:48" x14ac:dyDescent="0.25">
      <c r="A92" s="1" t="s">
        <v>160</v>
      </c>
      <c r="B92" s="1" t="s">
        <v>161</v>
      </c>
      <c r="C92" s="1" t="s">
        <v>162</v>
      </c>
      <c r="D92" s="1" t="s">
        <v>61</v>
      </c>
      <c r="E92" s="1" t="s">
        <v>117</v>
      </c>
      <c r="F92" s="1" t="s">
        <v>134</v>
      </c>
      <c r="G92" s="1" t="s">
        <v>64</v>
      </c>
      <c r="H92" s="1" t="s">
        <v>65</v>
      </c>
      <c r="I92" s="2">
        <v>120</v>
      </c>
      <c r="J92" s="2">
        <v>0.09</v>
      </c>
      <c r="K92" s="2">
        <f t="shared" si="9"/>
        <v>0</v>
      </c>
      <c r="L92" s="2">
        <f t="shared" si="10"/>
        <v>7.9999998211860657E-2</v>
      </c>
      <c r="AL92" s="5" t="str">
        <f t="shared" si="11"/>
        <v/>
      </c>
      <c r="AN92" s="5" t="str">
        <f t="shared" si="12"/>
        <v/>
      </c>
      <c r="AP92" s="5" t="str">
        <f t="shared" si="13"/>
        <v/>
      </c>
      <c r="AR92" s="2">
        <v>7.9999998211860657E-2</v>
      </c>
      <c r="AS92" s="5">
        <f t="shared" si="14"/>
        <v>0</v>
      </c>
      <c r="AT92" s="5">
        <f t="shared" si="15"/>
        <v>0</v>
      </c>
      <c r="AU92" s="11">
        <f t="shared" si="16"/>
        <v>0</v>
      </c>
      <c r="AV92" s="5">
        <f t="shared" si="17"/>
        <v>0</v>
      </c>
    </row>
    <row r="93" spans="1:48" x14ac:dyDescent="0.25">
      <c r="A93" s="1" t="s">
        <v>160</v>
      </c>
      <c r="B93" s="1" t="s">
        <v>161</v>
      </c>
      <c r="C93" s="1" t="s">
        <v>162</v>
      </c>
      <c r="D93" s="1" t="s">
        <v>61</v>
      </c>
      <c r="E93" s="1" t="s">
        <v>90</v>
      </c>
      <c r="F93" s="1" t="s">
        <v>134</v>
      </c>
      <c r="G93" s="1" t="s">
        <v>64</v>
      </c>
      <c r="H93" s="1" t="s">
        <v>65</v>
      </c>
      <c r="I93" s="2">
        <v>120</v>
      </c>
      <c r="J93" s="2">
        <v>40.51</v>
      </c>
      <c r="K93" s="2">
        <f t="shared" si="9"/>
        <v>0</v>
      </c>
      <c r="L93" s="2">
        <f t="shared" si="10"/>
        <v>39.90000057220459</v>
      </c>
      <c r="AL93" s="5" t="str">
        <f t="shared" si="11"/>
        <v/>
      </c>
      <c r="AN93" s="5" t="str">
        <f t="shared" si="12"/>
        <v/>
      </c>
      <c r="AP93" s="5" t="str">
        <f t="shared" si="13"/>
        <v/>
      </c>
      <c r="AR93" s="2">
        <v>39.90000057220459</v>
      </c>
      <c r="AS93" s="5">
        <f t="shared" si="14"/>
        <v>0</v>
      </c>
      <c r="AT93" s="5">
        <f t="shared" si="15"/>
        <v>0</v>
      </c>
      <c r="AU93" s="11">
        <f t="shared" si="16"/>
        <v>0</v>
      </c>
      <c r="AV93" s="5">
        <f t="shared" si="17"/>
        <v>0</v>
      </c>
    </row>
    <row r="94" spans="1:48" x14ac:dyDescent="0.25">
      <c r="A94" s="1" t="s">
        <v>160</v>
      </c>
      <c r="B94" s="1" t="s">
        <v>161</v>
      </c>
      <c r="C94" s="1" t="s">
        <v>162</v>
      </c>
      <c r="D94" s="1" t="s">
        <v>61</v>
      </c>
      <c r="E94" s="1" t="s">
        <v>75</v>
      </c>
      <c r="F94" s="1" t="s">
        <v>134</v>
      </c>
      <c r="G94" s="1" t="s">
        <v>64</v>
      </c>
      <c r="H94" s="1" t="s">
        <v>65</v>
      </c>
      <c r="I94" s="2">
        <v>120</v>
      </c>
      <c r="J94" s="2">
        <v>40.04</v>
      </c>
      <c r="K94" s="2">
        <f t="shared" si="9"/>
        <v>6.6399999037384987</v>
      </c>
      <c r="L94" s="2">
        <f t="shared" si="10"/>
        <v>33.260000046491626</v>
      </c>
      <c r="N94" s="4">
        <v>1.279999971389771</v>
      </c>
      <c r="O94" s="5">
        <v>4454.4000000000005</v>
      </c>
      <c r="P94" s="6">
        <v>0.73000001907348633</v>
      </c>
      <c r="Q94" s="5">
        <v>2003.3025</v>
      </c>
      <c r="R94" s="7">
        <v>2.0099999904632568</v>
      </c>
      <c r="S94" s="5">
        <v>3574.2824999999998</v>
      </c>
      <c r="Z94" s="9">
        <v>2.619999922811985</v>
      </c>
      <c r="AA94" s="5">
        <v>560.88</v>
      </c>
      <c r="AL94" s="5" t="str">
        <f t="shared" si="11"/>
        <v/>
      </c>
      <c r="AM94" s="3">
        <v>9.0000003576278687E-2</v>
      </c>
      <c r="AN94" s="5">
        <f t="shared" si="12"/>
        <v>735.30002921819687</v>
      </c>
      <c r="AO94" s="2">
        <v>0.87999999523162842</v>
      </c>
      <c r="AP94" s="5">
        <f t="shared" si="13"/>
        <v>0.87999999523162842</v>
      </c>
      <c r="AQ94" s="2">
        <v>1.450000047683716</v>
      </c>
      <c r="AR94" s="2">
        <v>30.84</v>
      </c>
      <c r="AS94" s="5">
        <f t="shared" si="14"/>
        <v>10592.865</v>
      </c>
      <c r="AT94" s="5">
        <f t="shared" si="15"/>
        <v>9056.8995750000013</v>
      </c>
      <c r="AU94" s="11">
        <f t="shared" si="16"/>
        <v>0.1657935384307532</v>
      </c>
      <c r="AV94" s="5">
        <f t="shared" si="17"/>
        <v>165.79353843075322</v>
      </c>
    </row>
    <row r="95" spans="1:48" x14ac:dyDescent="0.25">
      <c r="A95" s="1" t="s">
        <v>160</v>
      </c>
      <c r="B95" s="1" t="s">
        <v>161</v>
      </c>
      <c r="C95" s="1" t="s">
        <v>162</v>
      </c>
      <c r="D95" s="1" t="s">
        <v>61</v>
      </c>
      <c r="E95" s="1" t="s">
        <v>62</v>
      </c>
      <c r="F95" s="1" t="s">
        <v>136</v>
      </c>
      <c r="G95" s="1" t="s">
        <v>64</v>
      </c>
      <c r="H95" s="1" t="s">
        <v>65</v>
      </c>
      <c r="I95" s="2">
        <v>120</v>
      </c>
      <c r="J95" s="2">
        <v>0.06</v>
      </c>
      <c r="K95" s="2">
        <f t="shared" si="9"/>
        <v>3.9999999105930328E-2</v>
      </c>
      <c r="L95" s="2">
        <f t="shared" si="10"/>
        <v>1.9999999552965161E-2</v>
      </c>
      <c r="P95" s="6">
        <v>2.999999932944775E-2</v>
      </c>
      <c r="Q95" s="5">
        <v>82.327500000000001</v>
      </c>
      <c r="R95" s="7">
        <v>9.9999997764825821E-3</v>
      </c>
      <c r="S95" s="5">
        <v>17.782499999999999</v>
      </c>
      <c r="AL95" s="5" t="str">
        <f t="shared" si="11"/>
        <v/>
      </c>
      <c r="AN95" s="5" t="str">
        <f t="shared" si="12"/>
        <v/>
      </c>
      <c r="AP95" s="5" t="str">
        <f t="shared" si="13"/>
        <v/>
      </c>
      <c r="AR95" s="2">
        <v>1.9999999552965161E-2</v>
      </c>
      <c r="AS95" s="5">
        <f t="shared" si="14"/>
        <v>100.11</v>
      </c>
      <c r="AT95" s="5">
        <f t="shared" si="15"/>
        <v>85.594049999999996</v>
      </c>
      <c r="AU95" s="11">
        <f t="shared" si="16"/>
        <v>1.5668651618143629E-3</v>
      </c>
      <c r="AV95" s="5">
        <f t="shared" si="17"/>
        <v>1.566865161814363</v>
      </c>
    </row>
    <row r="96" spans="1:48" x14ac:dyDescent="0.25">
      <c r="A96" s="1" t="s">
        <v>163</v>
      </c>
      <c r="B96" s="1" t="s">
        <v>164</v>
      </c>
      <c r="C96" s="1" t="s">
        <v>165</v>
      </c>
      <c r="D96" s="1" t="s">
        <v>61</v>
      </c>
      <c r="E96" s="1" t="s">
        <v>110</v>
      </c>
      <c r="F96" s="1" t="s">
        <v>134</v>
      </c>
      <c r="G96" s="1" t="s">
        <v>64</v>
      </c>
      <c r="H96" s="1" t="s">
        <v>65</v>
      </c>
      <c r="I96" s="2">
        <v>40</v>
      </c>
      <c r="J96" s="2">
        <v>40.18</v>
      </c>
      <c r="K96" s="2">
        <f t="shared" si="9"/>
        <v>0</v>
      </c>
      <c r="L96" s="2">
        <f t="shared" si="10"/>
        <v>39.849998474121087</v>
      </c>
      <c r="AL96" s="5" t="str">
        <f t="shared" si="11"/>
        <v/>
      </c>
      <c r="AN96" s="5" t="str">
        <f t="shared" si="12"/>
        <v/>
      </c>
      <c r="AP96" s="5" t="str">
        <f t="shared" si="13"/>
        <v/>
      </c>
      <c r="AR96" s="2">
        <v>39.849998474121087</v>
      </c>
      <c r="AS96" s="5">
        <f t="shared" si="14"/>
        <v>0</v>
      </c>
      <c r="AT96" s="5">
        <f t="shared" si="15"/>
        <v>0</v>
      </c>
      <c r="AU96" s="11">
        <f t="shared" si="16"/>
        <v>0</v>
      </c>
      <c r="AV96" s="5">
        <f t="shared" si="17"/>
        <v>0</v>
      </c>
    </row>
    <row r="97" spans="1:48" x14ac:dyDescent="0.25">
      <c r="A97" s="1" t="s">
        <v>163</v>
      </c>
      <c r="B97" s="1" t="s">
        <v>164</v>
      </c>
      <c r="C97" s="1" t="s">
        <v>165</v>
      </c>
      <c r="D97" s="1" t="s">
        <v>61</v>
      </c>
      <c r="E97" s="1" t="s">
        <v>116</v>
      </c>
      <c r="F97" s="1" t="s">
        <v>134</v>
      </c>
      <c r="G97" s="1" t="s">
        <v>64</v>
      </c>
      <c r="H97" s="1" t="s">
        <v>65</v>
      </c>
      <c r="I97" s="2">
        <v>40</v>
      </c>
      <c r="J97" s="2">
        <v>0.09</v>
      </c>
      <c r="K97" s="2">
        <f t="shared" si="9"/>
        <v>0</v>
      </c>
      <c r="L97" s="2">
        <f t="shared" si="10"/>
        <v>9.0000003576278687E-2</v>
      </c>
      <c r="AL97" s="5" t="str">
        <f t="shared" si="11"/>
        <v/>
      </c>
      <c r="AN97" s="5" t="str">
        <f t="shared" si="12"/>
        <v/>
      </c>
      <c r="AP97" s="5" t="str">
        <f t="shared" si="13"/>
        <v/>
      </c>
      <c r="AR97" s="2">
        <v>9.0000003576278687E-2</v>
      </c>
      <c r="AS97" s="5">
        <f t="shared" si="14"/>
        <v>0</v>
      </c>
      <c r="AT97" s="5">
        <f t="shared" si="15"/>
        <v>0</v>
      </c>
      <c r="AU97" s="11">
        <f t="shared" si="16"/>
        <v>0</v>
      </c>
      <c r="AV97" s="5">
        <f t="shared" si="17"/>
        <v>0</v>
      </c>
    </row>
    <row r="98" spans="1:48" x14ac:dyDescent="0.25">
      <c r="A98" s="1" t="s">
        <v>163</v>
      </c>
      <c r="B98" s="1" t="s">
        <v>164</v>
      </c>
      <c r="C98" s="1" t="s">
        <v>165</v>
      </c>
      <c r="D98" s="1" t="s">
        <v>61</v>
      </c>
      <c r="E98" s="1" t="s">
        <v>115</v>
      </c>
      <c r="F98" s="1" t="s">
        <v>136</v>
      </c>
      <c r="G98" s="1" t="s">
        <v>64</v>
      </c>
      <c r="H98" s="1" t="s">
        <v>65</v>
      </c>
      <c r="I98" s="2">
        <v>40</v>
      </c>
      <c r="J98" s="2">
        <v>0.06</v>
      </c>
      <c r="K98" s="2">
        <f t="shared" si="9"/>
        <v>0</v>
      </c>
      <c r="L98" s="2">
        <f t="shared" si="10"/>
        <v>5.9999998658895493E-2</v>
      </c>
      <c r="AL98" s="5" t="str">
        <f t="shared" si="11"/>
        <v/>
      </c>
      <c r="AN98" s="5" t="str">
        <f t="shared" si="12"/>
        <v/>
      </c>
      <c r="AP98" s="5" t="str">
        <f t="shared" si="13"/>
        <v/>
      </c>
      <c r="AR98" s="2">
        <v>5.9999998658895493E-2</v>
      </c>
      <c r="AS98" s="5">
        <f t="shared" si="14"/>
        <v>0</v>
      </c>
      <c r="AT98" s="5">
        <f t="shared" si="15"/>
        <v>0</v>
      </c>
      <c r="AU98" s="11">
        <f t="shared" si="16"/>
        <v>0</v>
      </c>
      <c r="AV98" s="5">
        <f t="shared" si="17"/>
        <v>0</v>
      </c>
    </row>
    <row r="99" spans="1:48" x14ac:dyDescent="0.25">
      <c r="A99" s="1" t="s">
        <v>166</v>
      </c>
      <c r="B99" s="1" t="s">
        <v>138</v>
      </c>
      <c r="C99" s="1" t="s">
        <v>139</v>
      </c>
      <c r="D99" s="1" t="s">
        <v>140</v>
      </c>
      <c r="E99" s="1" t="s">
        <v>113</v>
      </c>
      <c r="F99" s="1" t="s">
        <v>136</v>
      </c>
      <c r="G99" s="1" t="s">
        <v>64</v>
      </c>
      <c r="H99" s="1" t="s">
        <v>65</v>
      </c>
      <c r="I99" s="2">
        <v>76.349999999999994</v>
      </c>
      <c r="J99" s="2">
        <v>0.06</v>
      </c>
      <c r="K99" s="2">
        <f t="shared" si="9"/>
        <v>0</v>
      </c>
      <c r="L99" s="2">
        <f t="shared" si="10"/>
        <v>2.999999932944775E-2</v>
      </c>
      <c r="AL99" s="5" t="str">
        <f t="shared" si="11"/>
        <v/>
      </c>
      <c r="AN99" s="5" t="str">
        <f t="shared" si="12"/>
        <v/>
      </c>
      <c r="AP99" s="5" t="str">
        <f t="shared" si="13"/>
        <v/>
      </c>
      <c r="AR99" s="2">
        <v>2.999999932944775E-2</v>
      </c>
      <c r="AS99" s="5">
        <f t="shared" si="14"/>
        <v>0</v>
      </c>
      <c r="AT99" s="5">
        <f t="shared" si="15"/>
        <v>0</v>
      </c>
      <c r="AU99" s="11">
        <f t="shared" si="16"/>
        <v>0</v>
      </c>
      <c r="AV99" s="5">
        <f t="shared" si="17"/>
        <v>0</v>
      </c>
    </row>
    <row r="100" spans="1:48" x14ac:dyDescent="0.25">
      <c r="A100" s="1" t="s">
        <v>166</v>
      </c>
      <c r="B100" s="1" t="s">
        <v>138</v>
      </c>
      <c r="C100" s="1" t="s">
        <v>139</v>
      </c>
      <c r="D100" s="1" t="s">
        <v>140</v>
      </c>
      <c r="E100" s="1" t="s">
        <v>105</v>
      </c>
      <c r="F100" s="1" t="s">
        <v>136</v>
      </c>
      <c r="G100" s="1" t="s">
        <v>64</v>
      </c>
      <c r="H100" s="1" t="s">
        <v>65</v>
      </c>
      <c r="I100" s="2">
        <v>76.349999999999994</v>
      </c>
      <c r="J100" s="2">
        <v>35.06</v>
      </c>
      <c r="K100" s="2">
        <f t="shared" si="9"/>
        <v>16.539999522268772</v>
      </c>
      <c r="L100" s="2">
        <f t="shared" si="10"/>
        <v>1.2300000190734861</v>
      </c>
      <c r="R100" s="7">
        <v>9.7299995422363281</v>
      </c>
      <c r="S100" s="5">
        <v>17302.37168598175</v>
      </c>
      <c r="T100" s="8">
        <v>6.7699999809265137</v>
      </c>
      <c r="U100" s="5">
        <v>3610.102489829063</v>
      </c>
      <c r="Z100" s="9">
        <v>3.9999999105930328E-2</v>
      </c>
      <c r="AA100" s="5">
        <v>7.6949998280033469</v>
      </c>
      <c r="AL100" s="5" t="str">
        <f t="shared" si="11"/>
        <v/>
      </c>
      <c r="AN100" s="5" t="str">
        <f t="shared" si="12"/>
        <v/>
      </c>
      <c r="AP100" s="5" t="str">
        <f t="shared" si="13"/>
        <v/>
      </c>
      <c r="AR100" s="2">
        <v>1.2300000190734861</v>
      </c>
      <c r="AS100" s="5">
        <f t="shared" si="14"/>
        <v>20920.169175638817</v>
      </c>
      <c r="AT100" s="5">
        <f t="shared" si="15"/>
        <v>17886.744645171188</v>
      </c>
      <c r="AU100" s="11">
        <f t="shared" si="16"/>
        <v>0.3274306688699547</v>
      </c>
      <c r="AV100" s="5">
        <f t="shared" si="17"/>
        <v>327.43066886995467</v>
      </c>
    </row>
    <row r="101" spans="1:48" x14ac:dyDescent="0.25">
      <c r="A101" s="1" t="s">
        <v>166</v>
      </c>
      <c r="B101" s="1" t="s">
        <v>138</v>
      </c>
      <c r="C101" s="1" t="s">
        <v>139</v>
      </c>
      <c r="D101" s="1" t="s">
        <v>140</v>
      </c>
      <c r="E101" s="1" t="s">
        <v>114</v>
      </c>
      <c r="F101" s="1" t="s">
        <v>136</v>
      </c>
      <c r="G101" s="1" t="s">
        <v>64</v>
      </c>
      <c r="H101" s="1" t="s">
        <v>65</v>
      </c>
      <c r="I101" s="2">
        <v>76.349999999999994</v>
      </c>
      <c r="J101" s="2">
        <v>40.200000000000003</v>
      </c>
      <c r="K101" s="2">
        <f t="shared" si="9"/>
        <v>30.590000152587891</v>
      </c>
      <c r="L101" s="2">
        <f t="shared" si="10"/>
        <v>2.3499999046325679</v>
      </c>
      <c r="R101" s="7">
        <v>21.430000305175781</v>
      </c>
      <c r="S101" s="5">
        <v>38107.898042678833</v>
      </c>
      <c r="T101" s="8">
        <v>9.1599998474121094</v>
      </c>
      <c r="U101" s="5">
        <v>4884.5699186325073</v>
      </c>
      <c r="AL101" s="5" t="str">
        <f t="shared" si="11"/>
        <v/>
      </c>
      <c r="AN101" s="5" t="str">
        <f t="shared" si="12"/>
        <v/>
      </c>
      <c r="AP101" s="5" t="str">
        <f t="shared" si="13"/>
        <v/>
      </c>
      <c r="AR101" s="2">
        <v>2.3499999046325679</v>
      </c>
      <c r="AS101" s="5">
        <f t="shared" si="14"/>
        <v>42992.46796131134</v>
      </c>
      <c r="AT101" s="5">
        <f t="shared" si="15"/>
        <v>36758.560106921192</v>
      </c>
      <c r="AU101" s="11">
        <f t="shared" si="16"/>
        <v>0.67289381948855165</v>
      </c>
      <c r="AV101" s="5">
        <f t="shared" si="17"/>
        <v>672.89381948855169</v>
      </c>
    </row>
    <row r="102" spans="1:48" x14ac:dyDescent="0.25">
      <c r="A102" s="1" t="s">
        <v>167</v>
      </c>
      <c r="B102" s="1" t="s">
        <v>168</v>
      </c>
      <c r="C102" s="1" t="s">
        <v>169</v>
      </c>
      <c r="D102" s="1" t="s">
        <v>170</v>
      </c>
      <c r="E102" s="1" t="s">
        <v>113</v>
      </c>
      <c r="F102" s="1" t="s">
        <v>136</v>
      </c>
      <c r="G102" s="1" t="s">
        <v>64</v>
      </c>
      <c r="H102" s="1" t="s">
        <v>65</v>
      </c>
      <c r="I102" s="2">
        <v>68.7</v>
      </c>
      <c r="J102" s="2">
        <v>39.08</v>
      </c>
      <c r="K102" s="2">
        <f t="shared" si="9"/>
        <v>1.1800000071525574</v>
      </c>
      <c r="L102" s="2">
        <f t="shared" si="10"/>
        <v>0.33000001311302191</v>
      </c>
      <c r="R102" s="7">
        <v>0.74000000953674316</v>
      </c>
      <c r="S102" s="5">
        <v>1315.905016958714</v>
      </c>
      <c r="T102" s="8">
        <v>0.43999999761581421</v>
      </c>
      <c r="U102" s="5">
        <v>234.6299987286329</v>
      </c>
      <c r="AL102" s="5" t="str">
        <f t="shared" si="11"/>
        <v/>
      </c>
      <c r="AN102" s="5" t="str">
        <f t="shared" si="12"/>
        <v/>
      </c>
      <c r="AP102" s="5" t="str">
        <f t="shared" si="13"/>
        <v/>
      </c>
      <c r="AR102" s="2">
        <v>0.33000001311302191</v>
      </c>
      <c r="AS102" s="5">
        <f t="shared" si="14"/>
        <v>1550.5350156873469</v>
      </c>
      <c r="AT102" s="5">
        <f t="shared" si="15"/>
        <v>1325.7074384126815</v>
      </c>
      <c r="AU102" s="11">
        <f t="shared" si="16"/>
        <v>2.4268098074655787E-2</v>
      </c>
      <c r="AV102" s="5">
        <f t="shared" si="17"/>
        <v>24.268098074655786</v>
      </c>
    </row>
    <row r="103" spans="1:48" x14ac:dyDescent="0.25">
      <c r="A103" s="1" t="s">
        <v>171</v>
      </c>
      <c r="B103" s="1" t="s">
        <v>172</v>
      </c>
      <c r="C103" s="1" t="s">
        <v>173</v>
      </c>
      <c r="D103" s="1" t="s">
        <v>61</v>
      </c>
      <c r="E103" s="1" t="s">
        <v>105</v>
      </c>
      <c r="F103" s="1" t="s">
        <v>136</v>
      </c>
      <c r="G103" s="1" t="s">
        <v>64</v>
      </c>
      <c r="H103" s="1" t="s">
        <v>65</v>
      </c>
      <c r="I103" s="2">
        <v>3.65</v>
      </c>
      <c r="J103" s="2">
        <v>3.22</v>
      </c>
      <c r="K103" s="2">
        <f t="shared" si="9"/>
        <v>0.4699999988079071</v>
      </c>
      <c r="L103" s="2">
        <f t="shared" si="10"/>
        <v>0</v>
      </c>
      <c r="Z103" s="9">
        <v>0.4699999988079071</v>
      </c>
      <c r="AA103" s="5">
        <v>90.416249770671129</v>
      </c>
      <c r="AL103" s="5" t="str">
        <f t="shared" si="11"/>
        <v/>
      </c>
      <c r="AN103" s="5" t="str">
        <f t="shared" si="12"/>
        <v/>
      </c>
      <c r="AP103" s="5" t="str">
        <f t="shared" si="13"/>
        <v/>
      </c>
      <c r="AS103" s="5">
        <f t="shared" si="14"/>
        <v>90.416249770671129</v>
      </c>
      <c r="AT103" s="5">
        <f t="shared" si="15"/>
        <v>77.305893553923809</v>
      </c>
      <c r="AU103" s="11">
        <f t="shared" si="16"/>
        <v>1.4151440598099139E-3</v>
      </c>
      <c r="AV103" s="5">
        <f t="shared" si="17"/>
        <v>1.4151440598099139</v>
      </c>
    </row>
    <row r="104" spans="1:48" x14ac:dyDescent="0.25">
      <c r="A104" s="1" t="s">
        <v>174</v>
      </c>
      <c r="B104" s="1" t="s">
        <v>164</v>
      </c>
      <c r="C104" s="1" t="s">
        <v>165</v>
      </c>
      <c r="D104" s="1" t="s">
        <v>61</v>
      </c>
      <c r="E104" s="1" t="s">
        <v>72</v>
      </c>
      <c r="F104" s="1" t="s">
        <v>136</v>
      </c>
      <c r="G104" s="1" t="s">
        <v>64</v>
      </c>
      <c r="H104" s="1" t="s">
        <v>65</v>
      </c>
      <c r="I104" s="2">
        <v>3.66</v>
      </c>
      <c r="J104" s="2">
        <v>3.58</v>
      </c>
      <c r="K104" s="2">
        <f t="shared" si="9"/>
        <v>1.5800000429153445</v>
      </c>
      <c r="L104" s="2">
        <f t="shared" si="10"/>
        <v>0</v>
      </c>
      <c r="R104" s="7">
        <v>0.37999999523162842</v>
      </c>
      <c r="S104" s="5">
        <v>675.73499152064323</v>
      </c>
      <c r="Z104" s="9">
        <v>1.200000047683716</v>
      </c>
      <c r="AA104" s="5">
        <v>256.50001019239431</v>
      </c>
      <c r="AL104" s="5" t="str">
        <f t="shared" si="11"/>
        <v/>
      </c>
      <c r="AN104" s="5" t="str">
        <f t="shared" si="12"/>
        <v/>
      </c>
      <c r="AP104" s="5" t="str">
        <f t="shared" si="13"/>
        <v/>
      </c>
      <c r="AS104" s="5">
        <f t="shared" si="14"/>
        <v>932.23500171303749</v>
      </c>
      <c r="AT104" s="5">
        <f t="shared" si="15"/>
        <v>797.06092646464708</v>
      </c>
      <c r="AU104" s="11">
        <f t="shared" si="16"/>
        <v>1.4590815570953068E-2</v>
      </c>
      <c r="AV104" s="5">
        <f t="shared" si="17"/>
        <v>14.590815570953067</v>
      </c>
    </row>
    <row r="105" spans="1:48" x14ac:dyDescent="0.25">
      <c r="A105" s="1" t="s">
        <v>175</v>
      </c>
      <c r="B105" s="1" t="s">
        <v>164</v>
      </c>
      <c r="C105" s="1" t="s">
        <v>165</v>
      </c>
      <c r="D105" s="1" t="s">
        <v>61</v>
      </c>
      <c r="E105" s="1" t="s">
        <v>76</v>
      </c>
      <c r="F105" s="1" t="s">
        <v>136</v>
      </c>
      <c r="G105" s="1" t="s">
        <v>64</v>
      </c>
      <c r="H105" s="1" t="s">
        <v>65</v>
      </c>
      <c r="I105" s="2">
        <v>81.34</v>
      </c>
      <c r="J105" s="2">
        <v>2.73</v>
      </c>
      <c r="K105" s="2">
        <f t="shared" si="9"/>
        <v>2.7300000190734859</v>
      </c>
      <c r="L105" s="2">
        <f t="shared" si="10"/>
        <v>0</v>
      </c>
      <c r="R105" s="7">
        <v>2.7300000190734859</v>
      </c>
      <c r="S105" s="5">
        <v>4854.6225339174271</v>
      </c>
      <c r="AL105" s="5" t="str">
        <f t="shared" si="11"/>
        <v/>
      </c>
      <c r="AN105" s="5" t="str">
        <f t="shared" si="12"/>
        <v/>
      </c>
      <c r="AP105" s="5" t="str">
        <f t="shared" si="13"/>
        <v/>
      </c>
      <c r="AS105" s="5">
        <f t="shared" si="14"/>
        <v>4854.6225339174271</v>
      </c>
      <c r="AT105" s="5">
        <f t="shared" si="15"/>
        <v>4150.702266499401</v>
      </c>
      <c r="AU105" s="11">
        <f t="shared" si="16"/>
        <v>7.5981809231387309E-2</v>
      </c>
      <c r="AV105" s="5">
        <f t="shared" si="17"/>
        <v>75.981809231387317</v>
      </c>
    </row>
    <row r="106" spans="1:48" x14ac:dyDescent="0.25">
      <c r="A106" s="1" t="s">
        <v>175</v>
      </c>
      <c r="B106" s="1" t="s">
        <v>164</v>
      </c>
      <c r="C106" s="1" t="s">
        <v>165</v>
      </c>
      <c r="D106" s="1" t="s">
        <v>61</v>
      </c>
      <c r="E106" s="1" t="s">
        <v>72</v>
      </c>
      <c r="F106" s="1" t="s">
        <v>136</v>
      </c>
      <c r="G106" s="1" t="s">
        <v>64</v>
      </c>
      <c r="H106" s="1" t="s">
        <v>65</v>
      </c>
      <c r="I106" s="2">
        <v>81.34</v>
      </c>
      <c r="J106" s="2">
        <v>34.659999999999997</v>
      </c>
      <c r="K106" s="2">
        <f t="shared" si="9"/>
        <v>29.609999895095822</v>
      </c>
      <c r="L106" s="2">
        <f t="shared" si="10"/>
        <v>7.0000000298023224E-2</v>
      </c>
      <c r="R106" s="7">
        <v>28.829999923706051</v>
      </c>
      <c r="S106" s="5">
        <v>51266.947364330292</v>
      </c>
      <c r="T106" s="8">
        <v>0.77999997138977051</v>
      </c>
      <c r="U106" s="5">
        <v>415.93498474359512</v>
      </c>
      <c r="AL106" s="5" t="str">
        <f t="shared" si="11"/>
        <v/>
      </c>
      <c r="AN106" s="5" t="str">
        <f t="shared" si="12"/>
        <v/>
      </c>
      <c r="AP106" s="5" t="str">
        <f t="shared" si="13"/>
        <v/>
      </c>
      <c r="AR106" s="2">
        <v>7.0000000298023224E-2</v>
      </c>
      <c r="AS106" s="5">
        <f t="shared" si="14"/>
        <v>51682.882349073887</v>
      </c>
      <c r="AT106" s="5">
        <f t="shared" si="15"/>
        <v>44188.864408458176</v>
      </c>
      <c r="AU106" s="11">
        <f t="shared" si="16"/>
        <v>0.80891127574582311</v>
      </c>
      <c r="AV106" s="5">
        <f t="shared" si="17"/>
        <v>808.9112757458231</v>
      </c>
    </row>
    <row r="107" spans="1:48" x14ac:dyDescent="0.25">
      <c r="A107" s="1" t="s">
        <v>175</v>
      </c>
      <c r="B107" s="1" t="s">
        <v>164</v>
      </c>
      <c r="C107" s="1" t="s">
        <v>165</v>
      </c>
      <c r="D107" s="1" t="s">
        <v>61</v>
      </c>
      <c r="E107" s="1" t="s">
        <v>113</v>
      </c>
      <c r="F107" s="1" t="s">
        <v>136</v>
      </c>
      <c r="G107" s="1" t="s">
        <v>64</v>
      </c>
      <c r="H107" s="1" t="s">
        <v>65</v>
      </c>
      <c r="I107" s="2">
        <v>81.34</v>
      </c>
      <c r="J107" s="2">
        <v>0.05</v>
      </c>
      <c r="K107" s="2">
        <f t="shared" si="9"/>
        <v>0</v>
      </c>
      <c r="L107" s="2">
        <f t="shared" si="10"/>
        <v>1.9999999552965161E-2</v>
      </c>
      <c r="AL107" s="5" t="str">
        <f t="shared" si="11"/>
        <v/>
      </c>
      <c r="AN107" s="5" t="str">
        <f t="shared" si="12"/>
        <v/>
      </c>
      <c r="AP107" s="5" t="str">
        <f t="shared" si="13"/>
        <v/>
      </c>
      <c r="AR107" s="2">
        <v>1.9999999552965161E-2</v>
      </c>
      <c r="AS107" s="5">
        <f t="shared" si="14"/>
        <v>0</v>
      </c>
      <c r="AT107" s="5">
        <f t="shared" si="15"/>
        <v>0</v>
      </c>
      <c r="AU107" s="11">
        <f t="shared" si="16"/>
        <v>0</v>
      </c>
      <c r="AV107" s="5">
        <f t="shared" si="17"/>
        <v>0</v>
      </c>
    </row>
    <row r="108" spans="1:48" x14ac:dyDescent="0.25">
      <c r="A108" s="1" t="s">
        <v>175</v>
      </c>
      <c r="B108" s="1" t="s">
        <v>164</v>
      </c>
      <c r="C108" s="1" t="s">
        <v>165</v>
      </c>
      <c r="D108" s="1" t="s">
        <v>61</v>
      </c>
      <c r="E108" s="1" t="s">
        <v>114</v>
      </c>
      <c r="F108" s="1" t="s">
        <v>136</v>
      </c>
      <c r="G108" s="1" t="s">
        <v>64</v>
      </c>
      <c r="H108" s="1" t="s">
        <v>65</v>
      </c>
      <c r="I108" s="2">
        <v>81.34</v>
      </c>
      <c r="J108" s="2">
        <v>0.09</v>
      </c>
      <c r="K108" s="2">
        <f t="shared" si="9"/>
        <v>0</v>
      </c>
      <c r="L108" s="2">
        <f t="shared" si="10"/>
        <v>9.0000003576278687E-2</v>
      </c>
      <c r="AL108" s="5" t="str">
        <f t="shared" si="11"/>
        <v/>
      </c>
      <c r="AN108" s="5" t="str">
        <f t="shared" si="12"/>
        <v/>
      </c>
      <c r="AP108" s="5" t="str">
        <f t="shared" si="13"/>
        <v/>
      </c>
      <c r="AR108" s="2">
        <v>9.0000003576278687E-2</v>
      </c>
      <c r="AS108" s="5">
        <f t="shared" si="14"/>
        <v>0</v>
      </c>
      <c r="AT108" s="5">
        <f t="shared" si="15"/>
        <v>0</v>
      </c>
      <c r="AU108" s="11">
        <f t="shared" si="16"/>
        <v>0</v>
      </c>
      <c r="AV108" s="5">
        <f t="shared" si="17"/>
        <v>0</v>
      </c>
    </row>
    <row r="109" spans="1:48" x14ac:dyDescent="0.25">
      <c r="A109" s="1" t="s">
        <v>175</v>
      </c>
      <c r="B109" s="1" t="s">
        <v>164</v>
      </c>
      <c r="C109" s="1" t="s">
        <v>165</v>
      </c>
      <c r="D109" s="1" t="s">
        <v>61</v>
      </c>
      <c r="E109" s="1" t="s">
        <v>115</v>
      </c>
      <c r="F109" s="1" t="s">
        <v>136</v>
      </c>
      <c r="G109" s="1" t="s">
        <v>64</v>
      </c>
      <c r="H109" s="1" t="s">
        <v>65</v>
      </c>
      <c r="I109" s="2">
        <v>81.34</v>
      </c>
      <c r="J109" s="2">
        <v>40.18</v>
      </c>
      <c r="K109" s="2">
        <f t="shared" si="9"/>
        <v>33.329999446868896</v>
      </c>
      <c r="L109" s="2">
        <f t="shared" si="10"/>
        <v>6.6700000762939453</v>
      </c>
      <c r="R109" s="7">
        <v>29.29999923706055</v>
      </c>
      <c r="S109" s="5">
        <v>52102.724999999999</v>
      </c>
      <c r="T109" s="8">
        <v>4.0300002098083496</v>
      </c>
      <c r="U109" s="5">
        <v>2148.9974999999999</v>
      </c>
      <c r="AL109" s="5" t="str">
        <f t="shared" si="11"/>
        <v/>
      </c>
      <c r="AN109" s="5" t="str">
        <f t="shared" si="12"/>
        <v/>
      </c>
      <c r="AP109" s="5" t="str">
        <f t="shared" si="13"/>
        <v/>
      </c>
      <c r="AR109" s="2">
        <v>6.6700000762939453</v>
      </c>
      <c r="AS109" s="5">
        <f t="shared" si="14"/>
        <v>54251.722499999996</v>
      </c>
      <c r="AT109" s="5">
        <f t="shared" si="15"/>
        <v>46385.2227375</v>
      </c>
      <c r="AU109" s="11">
        <f t="shared" si="16"/>
        <v>0.84911731049515948</v>
      </c>
      <c r="AV109" s="5">
        <f t="shared" si="17"/>
        <v>849.11731049515959</v>
      </c>
    </row>
    <row r="110" spans="1:48" x14ac:dyDescent="0.25">
      <c r="A110" s="1" t="s">
        <v>175</v>
      </c>
      <c r="B110" s="1" t="s">
        <v>164</v>
      </c>
      <c r="C110" s="1" t="s">
        <v>165</v>
      </c>
      <c r="D110" s="1" t="s">
        <v>61</v>
      </c>
      <c r="E110" s="1" t="s">
        <v>62</v>
      </c>
      <c r="F110" s="1" t="s">
        <v>136</v>
      </c>
      <c r="G110" s="1" t="s">
        <v>64</v>
      </c>
      <c r="H110" s="1" t="s">
        <v>65</v>
      </c>
      <c r="I110" s="2">
        <v>81.34</v>
      </c>
      <c r="J110" s="2">
        <v>2.5099999999999998</v>
      </c>
      <c r="K110" s="2">
        <f t="shared" si="9"/>
        <v>2.5099999904632568</v>
      </c>
      <c r="L110" s="2">
        <f t="shared" si="10"/>
        <v>0</v>
      </c>
      <c r="R110" s="7">
        <v>2.5099999904632568</v>
      </c>
      <c r="S110" s="5">
        <v>4463.4074830412856</v>
      </c>
      <c r="AL110" s="5" t="str">
        <f t="shared" si="11"/>
        <v/>
      </c>
      <c r="AN110" s="5" t="str">
        <f t="shared" si="12"/>
        <v/>
      </c>
      <c r="AP110" s="5" t="str">
        <f t="shared" si="13"/>
        <v/>
      </c>
      <c r="AS110" s="5">
        <f t="shared" si="14"/>
        <v>4463.4074830412856</v>
      </c>
      <c r="AT110" s="5">
        <f t="shared" si="15"/>
        <v>3816.2133980002991</v>
      </c>
      <c r="AU110" s="11">
        <f t="shared" si="16"/>
        <v>6.9858732276085536E-2</v>
      </c>
      <c r="AV110" s="5">
        <f t="shared" si="17"/>
        <v>69.858732276085533</v>
      </c>
    </row>
    <row r="111" spans="1:48" x14ac:dyDescent="0.25">
      <c r="A111" s="1" t="s">
        <v>176</v>
      </c>
      <c r="B111" s="1" t="s">
        <v>153</v>
      </c>
      <c r="C111" s="1" t="s">
        <v>154</v>
      </c>
      <c r="D111" s="1" t="s">
        <v>61</v>
      </c>
      <c r="E111" s="1" t="s">
        <v>76</v>
      </c>
      <c r="F111" s="1" t="s">
        <v>136</v>
      </c>
      <c r="G111" s="1" t="s">
        <v>64</v>
      </c>
      <c r="H111" s="1" t="s">
        <v>65</v>
      </c>
      <c r="I111" s="2">
        <v>75</v>
      </c>
      <c r="J111" s="2">
        <v>36.06</v>
      </c>
      <c r="K111" s="2">
        <f t="shared" si="9"/>
        <v>35.970000267028809</v>
      </c>
      <c r="L111" s="2">
        <f t="shared" si="10"/>
        <v>0</v>
      </c>
      <c r="R111" s="7">
        <v>33.590000152587891</v>
      </c>
      <c r="S111" s="5">
        <v>59731.417771339417</v>
      </c>
      <c r="T111" s="8">
        <v>2.380000114440918</v>
      </c>
      <c r="U111" s="5">
        <v>1269.13506102562</v>
      </c>
      <c r="AL111" s="5" t="str">
        <f t="shared" si="11"/>
        <v/>
      </c>
      <c r="AN111" s="5" t="str">
        <f t="shared" si="12"/>
        <v/>
      </c>
      <c r="AP111" s="5" t="str">
        <f t="shared" si="13"/>
        <v/>
      </c>
      <c r="AS111" s="5">
        <f t="shared" si="14"/>
        <v>61000.552832365036</v>
      </c>
      <c r="AT111" s="5">
        <f t="shared" si="15"/>
        <v>52155.472671672105</v>
      </c>
      <c r="AU111" s="11">
        <f t="shared" si="16"/>
        <v>0.95474619003545347</v>
      </c>
      <c r="AV111" s="5">
        <f t="shared" si="17"/>
        <v>954.74619003545342</v>
      </c>
    </row>
    <row r="112" spans="1:48" x14ac:dyDescent="0.25">
      <c r="A112" s="1" t="s">
        <v>176</v>
      </c>
      <c r="B112" s="1" t="s">
        <v>153</v>
      </c>
      <c r="C112" s="1" t="s">
        <v>154</v>
      </c>
      <c r="D112" s="1" t="s">
        <v>61</v>
      </c>
      <c r="E112" s="1" t="s">
        <v>62</v>
      </c>
      <c r="F112" s="1" t="s">
        <v>136</v>
      </c>
      <c r="G112" s="1" t="s">
        <v>64</v>
      </c>
      <c r="H112" s="1" t="s">
        <v>65</v>
      </c>
      <c r="I112" s="2">
        <v>75</v>
      </c>
      <c r="J112" s="2">
        <v>37.82</v>
      </c>
      <c r="K112" s="2">
        <f t="shared" si="9"/>
        <v>35.239999651908875</v>
      </c>
      <c r="L112" s="2">
        <f t="shared" si="10"/>
        <v>2.589999914169312</v>
      </c>
      <c r="P112" s="6">
        <v>9.9200000762939453</v>
      </c>
      <c r="Q112" s="5">
        <v>27222.960209369659</v>
      </c>
      <c r="R112" s="7">
        <v>23.89999961853027</v>
      </c>
      <c r="S112" s="5">
        <v>42500.174321651459</v>
      </c>
      <c r="T112" s="8">
        <v>1.419999957084656</v>
      </c>
      <c r="U112" s="5">
        <v>757.21497711539268</v>
      </c>
      <c r="AL112" s="5" t="str">
        <f t="shared" si="11"/>
        <v/>
      </c>
      <c r="AN112" s="5" t="str">
        <f t="shared" si="12"/>
        <v/>
      </c>
      <c r="AP112" s="5" t="str">
        <f t="shared" si="13"/>
        <v/>
      </c>
      <c r="AR112" s="2">
        <v>2.589999914169312</v>
      </c>
      <c r="AS112" s="5">
        <f t="shared" si="14"/>
        <v>70480.349508136511</v>
      </c>
      <c r="AT112" s="5">
        <f t="shared" si="15"/>
        <v>60260.69882945672</v>
      </c>
      <c r="AU112" s="11">
        <f t="shared" si="16"/>
        <v>1.1031186118949075</v>
      </c>
      <c r="AV112" s="5">
        <f t="shared" si="17"/>
        <v>1103.1186118949074</v>
      </c>
    </row>
    <row r="113" spans="1:48" x14ac:dyDescent="0.25">
      <c r="A113" s="1" t="s">
        <v>177</v>
      </c>
      <c r="B113" s="1" t="s">
        <v>178</v>
      </c>
      <c r="C113" s="1" t="s">
        <v>179</v>
      </c>
      <c r="D113" s="1" t="s">
        <v>61</v>
      </c>
      <c r="E113" s="1" t="s">
        <v>117</v>
      </c>
      <c r="F113" s="1" t="s">
        <v>136</v>
      </c>
      <c r="G113" s="1" t="s">
        <v>64</v>
      </c>
      <c r="H113" s="1" t="s">
        <v>65</v>
      </c>
      <c r="I113" s="2">
        <v>8</v>
      </c>
      <c r="J113" s="2">
        <v>4.66</v>
      </c>
      <c r="K113" s="2">
        <f t="shared" si="9"/>
        <v>2.999999932944775E-2</v>
      </c>
      <c r="L113" s="2">
        <f t="shared" si="10"/>
        <v>0</v>
      </c>
      <c r="R113" s="7">
        <v>2.999999932944775E-2</v>
      </c>
      <c r="S113" s="5">
        <v>53.347498807590448</v>
      </c>
      <c r="AL113" s="5" t="str">
        <f t="shared" si="11"/>
        <v/>
      </c>
      <c r="AN113" s="5" t="str">
        <f t="shared" si="12"/>
        <v/>
      </c>
      <c r="AP113" s="5" t="str">
        <f t="shared" si="13"/>
        <v/>
      </c>
      <c r="AS113" s="5">
        <f t="shared" si="14"/>
        <v>53.347498807590448</v>
      </c>
      <c r="AT113" s="5">
        <f t="shared" si="15"/>
        <v>45.612111480489837</v>
      </c>
      <c r="AU113" s="11">
        <f t="shared" si="16"/>
        <v>8.3496491211214417E-4</v>
      </c>
      <c r="AV113" s="5">
        <f t="shared" si="17"/>
        <v>0.83496491211214419</v>
      </c>
    </row>
    <row r="114" spans="1:48" x14ac:dyDescent="0.25">
      <c r="A114" s="1" t="s">
        <v>180</v>
      </c>
      <c r="B114" s="1" t="s">
        <v>181</v>
      </c>
      <c r="C114" s="1" t="s">
        <v>182</v>
      </c>
      <c r="D114" s="1" t="s">
        <v>183</v>
      </c>
      <c r="E114" s="1" t="s">
        <v>117</v>
      </c>
      <c r="F114" s="1" t="s">
        <v>136</v>
      </c>
      <c r="G114" s="1" t="s">
        <v>64</v>
      </c>
      <c r="H114" s="1" t="s">
        <v>65</v>
      </c>
      <c r="I114" s="2">
        <v>9.89</v>
      </c>
      <c r="J114" s="2">
        <v>0.54</v>
      </c>
      <c r="K114" s="2">
        <f t="shared" si="9"/>
        <v>0.12000000104308127</v>
      </c>
      <c r="L114" s="2">
        <f t="shared" si="10"/>
        <v>0</v>
      </c>
      <c r="R114" s="7">
        <v>0.10000000149011611</v>
      </c>
      <c r="S114" s="5">
        <v>177.82500264979899</v>
      </c>
      <c r="T114" s="8">
        <v>1.9999999552965161E-2</v>
      </c>
      <c r="U114" s="5">
        <v>10.66499976161867</v>
      </c>
      <c r="AL114" s="5" t="str">
        <f t="shared" si="11"/>
        <v/>
      </c>
      <c r="AN114" s="5" t="str">
        <f t="shared" si="12"/>
        <v/>
      </c>
      <c r="AP114" s="5" t="str">
        <f t="shared" si="13"/>
        <v/>
      </c>
      <c r="AS114" s="5">
        <f t="shared" si="14"/>
        <v>188.49000241141766</v>
      </c>
      <c r="AT114" s="5">
        <f t="shared" si="15"/>
        <v>161.15895206176211</v>
      </c>
      <c r="AU114" s="11">
        <f t="shared" si="16"/>
        <v>2.9501390283563642E-3</v>
      </c>
      <c r="AV114" s="5">
        <f t="shared" si="17"/>
        <v>2.9501390283563644</v>
      </c>
    </row>
    <row r="115" spans="1:48" x14ac:dyDescent="0.25">
      <c r="A115" s="1" t="s">
        <v>180</v>
      </c>
      <c r="B115" s="1" t="s">
        <v>181</v>
      </c>
      <c r="C115" s="1" t="s">
        <v>182</v>
      </c>
      <c r="D115" s="1" t="s">
        <v>183</v>
      </c>
      <c r="E115" s="1" t="s">
        <v>90</v>
      </c>
      <c r="F115" s="1" t="s">
        <v>136</v>
      </c>
      <c r="G115" s="1" t="s">
        <v>64</v>
      </c>
      <c r="H115" s="1" t="s">
        <v>65</v>
      </c>
      <c r="I115" s="2">
        <v>9.89</v>
      </c>
      <c r="J115" s="2">
        <v>8.6300000000000008</v>
      </c>
      <c r="K115" s="2">
        <f t="shared" si="9"/>
        <v>3.1599999666213994</v>
      </c>
      <c r="L115" s="2">
        <f t="shared" si="10"/>
        <v>0</v>
      </c>
      <c r="R115" s="7">
        <v>0.63999998569488525</v>
      </c>
      <c r="S115" s="5">
        <v>1138.0799745619299</v>
      </c>
      <c r="T115" s="8">
        <v>2.5199999809265141</v>
      </c>
      <c r="U115" s="5">
        <v>1343.789989829063</v>
      </c>
      <c r="AL115" s="5" t="str">
        <f t="shared" si="11"/>
        <v/>
      </c>
      <c r="AN115" s="5" t="str">
        <f t="shared" si="12"/>
        <v/>
      </c>
      <c r="AP115" s="5" t="str">
        <f t="shared" si="13"/>
        <v/>
      </c>
      <c r="AS115" s="5">
        <f t="shared" si="14"/>
        <v>2481.8699643909931</v>
      </c>
      <c r="AT115" s="5">
        <f t="shared" si="15"/>
        <v>2121.9988195542992</v>
      </c>
      <c r="AU115" s="11">
        <f t="shared" si="16"/>
        <v>3.8844826524400168E-2</v>
      </c>
      <c r="AV115" s="5">
        <f t="shared" si="17"/>
        <v>38.844826524400169</v>
      </c>
    </row>
    <row r="116" spans="1:48" x14ac:dyDescent="0.25">
      <c r="A116" s="1" t="s">
        <v>184</v>
      </c>
      <c r="B116" s="1" t="s">
        <v>181</v>
      </c>
      <c r="C116" s="1" t="s">
        <v>182</v>
      </c>
      <c r="D116" s="1" t="s">
        <v>183</v>
      </c>
      <c r="E116" s="1" t="s">
        <v>75</v>
      </c>
      <c r="F116" s="1" t="s">
        <v>136</v>
      </c>
      <c r="G116" s="1" t="s">
        <v>64</v>
      </c>
      <c r="H116" s="1" t="s">
        <v>65</v>
      </c>
      <c r="I116" s="2">
        <v>66.290000000000006</v>
      </c>
      <c r="J116" s="2">
        <v>36.01</v>
      </c>
      <c r="K116" s="2">
        <f t="shared" si="9"/>
        <v>2.9799999296665192</v>
      </c>
      <c r="L116" s="2">
        <f t="shared" si="10"/>
        <v>0</v>
      </c>
      <c r="R116" s="7">
        <v>2.5699999332427979</v>
      </c>
      <c r="S116" s="5">
        <v>4570.1023812890053</v>
      </c>
      <c r="T116" s="8">
        <v>0.40999999642372131</v>
      </c>
      <c r="U116" s="5">
        <v>218.63249809294939</v>
      </c>
      <c r="AL116" s="5" t="str">
        <f t="shared" si="11"/>
        <v/>
      </c>
      <c r="AN116" s="5" t="str">
        <f t="shared" si="12"/>
        <v/>
      </c>
      <c r="AP116" s="5" t="str">
        <f t="shared" si="13"/>
        <v/>
      </c>
      <c r="AS116" s="5">
        <f t="shared" si="14"/>
        <v>4788.7348793819547</v>
      </c>
      <c r="AT116" s="5">
        <f t="shared" si="15"/>
        <v>4094.3683218715714</v>
      </c>
      <c r="AU116" s="11">
        <f t="shared" si="16"/>
        <v>7.4950572886513744E-2</v>
      </c>
      <c r="AV116" s="5">
        <f t="shared" si="17"/>
        <v>74.95057288651374</v>
      </c>
    </row>
    <row r="117" spans="1:48" x14ac:dyDescent="0.25">
      <c r="A117" s="1" t="s">
        <v>184</v>
      </c>
      <c r="B117" s="1" t="s">
        <v>181</v>
      </c>
      <c r="C117" s="1" t="s">
        <v>182</v>
      </c>
      <c r="D117" s="1" t="s">
        <v>183</v>
      </c>
      <c r="E117" s="1" t="s">
        <v>90</v>
      </c>
      <c r="F117" s="1" t="s">
        <v>136</v>
      </c>
      <c r="G117" s="1" t="s">
        <v>64</v>
      </c>
      <c r="H117" s="1" t="s">
        <v>65</v>
      </c>
      <c r="I117" s="2">
        <v>66.290000000000006</v>
      </c>
      <c r="J117" s="2">
        <v>25.39</v>
      </c>
      <c r="K117" s="2">
        <f t="shared" si="9"/>
        <v>11.349999904632568</v>
      </c>
      <c r="L117" s="2">
        <f t="shared" si="10"/>
        <v>0</v>
      </c>
      <c r="R117" s="7">
        <v>7.619999885559082</v>
      </c>
      <c r="S117" s="5">
        <v>13550.264796495439</v>
      </c>
      <c r="T117" s="8">
        <v>3.7300000190734859</v>
      </c>
      <c r="U117" s="5">
        <v>1989.022510170937</v>
      </c>
      <c r="AL117" s="5" t="str">
        <f t="shared" si="11"/>
        <v/>
      </c>
      <c r="AN117" s="5" t="str">
        <f t="shared" si="12"/>
        <v/>
      </c>
      <c r="AP117" s="5" t="str">
        <f t="shared" si="13"/>
        <v/>
      </c>
      <c r="AS117" s="5">
        <f t="shared" si="14"/>
        <v>15539.287306666376</v>
      </c>
      <c r="AT117" s="5">
        <f t="shared" si="15"/>
        <v>13286.090647199751</v>
      </c>
      <c r="AU117" s="11">
        <f t="shared" si="16"/>
        <v>0.24321214584197073</v>
      </c>
      <c r="AV117" s="5">
        <f t="shared" si="17"/>
        <v>243.21214584197074</v>
      </c>
    </row>
    <row r="118" spans="1:48" x14ac:dyDescent="0.25">
      <c r="A118" s="1" t="s">
        <v>185</v>
      </c>
      <c r="B118" s="1" t="s">
        <v>181</v>
      </c>
      <c r="C118" s="1" t="s">
        <v>182</v>
      </c>
      <c r="D118" s="1" t="s">
        <v>183</v>
      </c>
      <c r="E118" s="1" t="s">
        <v>75</v>
      </c>
      <c r="F118" s="1" t="s">
        <v>136</v>
      </c>
      <c r="G118" s="1" t="s">
        <v>64</v>
      </c>
      <c r="H118" s="1" t="s">
        <v>65</v>
      </c>
      <c r="I118" s="2">
        <v>44.4</v>
      </c>
      <c r="J118" s="2">
        <v>1.86</v>
      </c>
      <c r="K118" s="2">
        <f t="shared" si="9"/>
        <v>5.000000074505806E-2</v>
      </c>
      <c r="L118" s="2">
        <f t="shared" si="10"/>
        <v>0</v>
      </c>
      <c r="R118" s="7">
        <v>5.000000074505806E-2</v>
      </c>
      <c r="S118" s="5">
        <v>88.912501324899495</v>
      </c>
      <c r="AL118" s="5" t="str">
        <f t="shared" si="11"/>
        <v/>
      </c>
      <c r="AN118" s="5" t="str">
        <f t="shared" si="12"/>
        <v/>
      </c>
      <c r="AP118" s="5" t="str">
        <f t="shared" si="13"/>
        <v/>
      </c>
      <c r="AS118" s="5">
        <f t="shared" si="14"/>
        <v>88.912501324899495</v>
      </c>
      <c r="AT118" s="5">
        <f t="shared" si="15"/>
        <v>76.020188632789072</v>
      </c>
      <c r="AU118" s="11">
        <f t="shared" si="16"/>
        <v>1.3916082386950196E-3</v>
      </c>
      <c r="AV118" s="5">
        <f t="shared" si="17"/>
        <v>1.3916082386950197</v>
      </c>
    </row>
    <row r="119" spans="1:48" x14ac:dyDescent="0.25">
      <c r="A119" s="1" t="s">
        <v>186</v>
      </c>
      <c r="B119" s="1" t="s">
        <v>164</v>
      </c>
      <c r="C119" s="1" t="s">
        <v>165</v>
      </c>
      <c r="D119" s="1" t="s">
        <v>61</v>
      </c>
      <c r="E119" s="1" t="s">
        <v>76</v>
      </c>
      <c r="F119" s="1" t="s">
        <v>136</v>
      </c>
      <c r="G119" s="1" t="s">
        <v>64</v>
      </c>
      <c r="H119" s="1" t="s">
        <v>65</v>
      </c>
      <c r="I119" s="2">
        <v>79</v>
      </c>
      <c r="J119" s="2">
        <v>0.08</v>
      </c>
      <c r="K119" s="2">
        <f t="shared" si="9"/>
        <v>7.0000000298023224E-2</v>
      </c>
      <c r="L119" s="2">
        <f t="shared" si="10"/>
        <v>0</v>
      </c>
      <c r="R119" s="7">
        <v>7.0000000298023224E-2</v>
      </c>
      <c r="S119" s="5">
        <v>124.4775005299598</v>
      </c>
      <c r="AL119" s="5" t="str">
        <f t="shared" si="11"/>
        <v/>
      </c>
      <c r="AN119" s="5" t="str">
        <f t="shared" si="12"/>
        <v/>
      </c>
      <c r="AP119" s="5" t="str">
        <f t="shared" si="13"/>
        <v/>
      </c>
      <c r="AS119" s="5">
        <f t="shared" si="14"/>
        <v>124.4775005299598</v>
      </c>
      <c r="AT119" s="5">
        <f t="shared" si="15"/>
        <v>106.42826295311562</v>
      </c>
      <c r="AU119" s="11">
        <f t="shared" si="16"/>
        <v>1.9482515134364492E-3</v>
      </c>
      <c r="AV119" s="5">
        <f t="shared" si="17"/>
        <v>1.9482515134364491</v>
      </c>
    </row>
    <row r="120" spans="1:48" x14ac:dyDescent="0.25">
      <c r="A120" s="1" t="s">
        <v>186</v>
      </c>
      <c r="B120" s="1" t="s">
        <v>164</v>
      </c>
      <c r="C120" s="1" t="s">
        <v>165</v>
      </c>
      <c r="D120" s="1" t="s">
        <v>61</v>
      </c>
      <c r="E120" s="1" t="s">
        <v>113</v>
      </c>
      <c r="F120" s="1" t="s">
        <v>187</v>
      </c>
      <c r="G120" s="1" t="s">
        <v>64</v>
      </c>
      <c r="H120" s="1" t="s">
        <v>65</v>
      </c>
      <c r="I120" s="2">
        <v>79</v>
      </c>
      <c r="J120" s="2">
        <v>36.22</v>
      </c>
      <c r="K120" s="2">
        <f t="shared" si="9"/>
        <v>1.559999942779541</v>
      </c>
      <c r="L120" s="2">
        <f t="shared" si="10"/>
        <v>0.15999999642372131</v>
      </c>
      <c r="R120" s="7">
        <v>1.559999942779541</v>
      </c>
      <c r="S120" s="5">
        <v>2774.0698982477188</v>
      </c>
      <c r="AL120" s="5" t="str">
        <f t="shared" si="11"/>
        <v/>
      </c>
      <c r="AN120" s="5" t="str">
        <f t="shared" si="12"/>
        <v/>
      </c>
      <c r="AP120" s="5" t="str">
        <f t="shared" si="13"/>
        <v/>
      </c>
      <c r="AR120" s="2">
        <v>0.15999999642372131</v>
      </c>
      <c r="AS120" s="5">
        <f t="shared" si="14"/>
        <v>2774.0698982477188</v>
      </c>
      <c r="AT120" s="5">
        <f t="shared" si="15"/>
        <v>2371.8297630017996</v>
      </c>
      <c r="AU120" s="11">
        <f t="shared" si="16"/>
        <v>4.3418174807734147E-2</v>
      </c>
      <c r="AV120" s="5">
        <f t="shared" si="17"/>
        <v>43.418174807734147</v>
      </c>
    </row>
    <row r="121" spans="1:48" x14ac:dyDescent="0.25">
      <c r="A121" s="1" t="s">
        <v>186</v>
      </c>
      <c r="B121" s="1" t="s">
        <v>164</v>
      </c>
      <c r="C121" s="1" t="s">
        <v>165</v>
      </c>
      <c r="D121" s="1" t="s">
        <v>61</v>
      </c>
      <c r="E121" s="1" t="s">
        <v>122</v>
      </c>
      <c r="F121" s="1" t="s">
        <v>187</v>
      </c>
      <c r="G121" s="1" t="s">
        <v>64</v>
      </c>
      <c r="H121" s="1" t="s">
        <v>65</v>
      </c>
      <c r="I121" s="2">
        <v>79</v>
      </c>
      <c r="J121" s="2">
        <v>37.32</v>
      </c>
      <c r="K121" s="2">
        <f t="shared" si="9"/>
        <v>16.170000225305561</v>
      </c>
      <c r="L121" s="2">
        <f t="shared" si="10"/>
        <v>0</v>
      </c>
      <c r="R121" s="7">
        <v>15.760000228881839</v>
      </c>
      <c r="S121" s="5">
        <v>28025.220407009121</v>
      </c>
      <c r="T121" s="8">
        <v>0.40999999642372131</v>
      </c>
      <c r="U121" s="5">
        <v>218.63249809294939</v>
      </c>
      <c r="AL121" s="5" t="str">
        <f t="shared" si="11"/>
        <v/>
      </c>
      <c r="AN121" s="5" t="str">
        <f t="shared" si="12"/>
        <v/>
      </c>
      <c r="AP121" s="5" t="str">
        <f t="shared" si="13"/>
        <v/>
      </c>
      <c r="AS121" s="5">
        <f t="shared" si="14"/>
        <v>28243.852905102071</v>
      </c>
      <c r="AT121" s="5">
        <f t="shared" si="15"/>
        <v>24148.494233862271</v>
      </c>
      <c r="AU121" s="11">
        <f t="shared" si="16"/>
        <v>0.44205682901222482</v>
      </c>
      <c r="AV121" s="5">
        <f t="shared" si="17"/>
        <v>442.0568290122248</v>
      </c>
    </row>
    <row r="122" spans="1:48" x14ac:dyDescent="0.25">
      <c r="A122" s="1" t="s">
        <v>188</v>
      </c>
      <c r="B122" s="1" t="s">
        <v>70</v>
      </c>
      <c r="C122" s="1" t="s">
        <v>71</v>
      </c>
      <c r="D122" s="1" t="s">
        <v>61</v>
      </c>
      <c r="E122" s="1" t="s">
        <v>105</v>
      </c>
      <c r="F122" s="1" t="s">
        <v>187</v>
      </c>
      <c r="G122" s="1" t="s">
        <v>64</v>
      </c>
      <c r="H122" s="1" t="s">
        <v>65</v>
      </c>
      <c r="I122" s="2">
        <v>10.65</v>
      </c>
      <c r="J122" s="2">
        <v>10.46</v>
      </c>
      <c r="K122" s="2">
        <f t="shared" si="9"/>
        <v>10.029999732971191</v>
      </c>
      <c r="L122" s="2">
        <f t="shared" si="10"/>
        <v>0.43999999761581421</v>
      </c>
      <c r="R122" s="7">
        <v>5.929999828338623</v>
      </c>
      <c r="S122" s="5">
        <v>10545.02219474316</v>
      </c>
      <c r="Z122" s="9">
        <v>4.0999999046325684</v>
      </c>
      <c r="AA122" s="5">
        <v>876.37497961521149</v>
      </c>
      <c r="AL122" s="5" t="str">
        <f t="shared" si="11"/>
        <v/>
      </c>
      <c r="AN122" s="5" t="str">
        <f t="shared" si="12"/>
        <v/>
      </c>
      <c r="AP122" s="5" t="str">
        <f t="shared" si="13"/>
        <v/>
      </c>
      <c r="AR122" s="2">
        <v>0.43999999761581421</v>
      </c>
      <c r="AS122" s="5">
        <f t="shared" si="14"/>
        <v>11421.397174358372</v>
      </c>
      <c r="AT122" s="5">
        <f t="shared" si="15"/>
        <v>9765.2945840764078</v>
      </c>
      <c r="AU122" s="11">
        <f t="shared" si="16"/>
        <v>0.17876125593594186</v>
      </c>
      <c r="AV122" s="5">
        <f t="shared" si="17"/>
        <v>178.76125593594188</v>
      </c>
    </row>
    <row r="123" spans="1:48" x14ac:dyDescent="0.25">
      <c r="A123" s="1" t="s">
        <v>188</v>
      </c>
      <c r="B123" s="1" t="s">
        <v>70</v>
      </c>
      <c r="C123" s="1" t="s">
        <v>71</v>
      </c>
      <c r="D123" s="1" t="s">
        <v>61</v>
      </c>
      <c r="E123" s="1" t="s">
        <v>114</v>
      </c>
      <c r="F123" s="1" t="s">
        <v>187</v>
      </c>
      <c r="G123" s="1" t="s">
        <v>64</v>
      </c>
      <c r="H123" s="1" t="s">
        <v>65</v>
      </c>
      <c r="I123" s="2">
        <v>10.65</v>
      </c>
      <c r="J123" s="2">
        <v>0.17</v>
      </c>
      <c r="K123" s="2">
        <f t="shared" si="9"/>
        <v>0.16999999806284904</v>
      </c>
      <c r="L123" s="2">
        <f t="shared" si="10"/>
        <v>0</v>
      </c>
      <c r="R123" s="7">
        <v>0.119999997317791</v>
      </c>
      <c r="S123" s="5">
        <v>213.38999523036179</v>
      </c>
      <c r="Z123" s="9">
        <v>5.000000074505806E-2</v>
      </c>
      <c r="AA123" s="5">
        <v>10.68750015925616</v>
      </c>
      <c r="AL123" s="5" t="str">
        <f t="shared" si="11"/>
        <v/>
      </c>
      <c r="AN123" s="5" t="str">
        <f t="shared" si="12"/>
        <v/>
      </c>
      <c r="AP123" s="5" t="str">
        <f t="shared" si="13"/>
        <v/>
      </c>
      <c r="AS123" s="5">
        <f t="shared" si="14"/>
        <v>224.07749538961795</v>
      </c>
      <c r="AT123" s="5">
        <f t="shared" si="15"/>
        <v>191.58625855812335</v>
      </c>
      <c r="AU123" s="11">
        <f t="shared" si="16"/>
        <v>3.5071343629268898E-3</v>
      </c>
      <c r="AV123" s="5">
        <f t="shared" si="17"/>
        <v>3.5071343629268896</v>
      </c>
    </row>
    <row r="124" spans="1:48" x14ac:dyDescent="0.25">
      <c r="A124" s="1" t="s">
        <v>189</v>
      </c>
      <c r="B124" s="1" t="s">
        <v>190</v>
      </c>
      <c r="C124" s="1" t="s">
        <v>154</v>
      </c>
      <c r="D124" s="1" t="s">
        <v>61</v>
      </c>
      <c r="E124" s="1" t="s">
        <v>113</v>
      </c>
      <c r="F124" s="1" t="s">
        <v>187</v>
      </c>
      <c r="G124" s="1" t="s">
        <v>64</v>
      </c>
      <c r="H124" s="1" t="s">
        <v>65</v>
      </c>
      <c r="I124" s="2">
        <v>20.28</v>
      </c>
      <c r="J124" s="2">
        <v>0.05</v>
      </c>
      <c r="K124" s="2">
        <f t="shared" si="9"/>
        <v>1.9999999552965161E-2</v>
      </c>
      <c r="L124" s="2">
        <f t="shared" si="10"/>
        <v>0</v>
      </c>
      <c r="R124" s="7">
        <v>1.9999999552965161E-2</v>
      </c>
      <c r="S124" s="5">
        <v>35.564999205060303</v>
      </c>
      <c r="AL124" s="5" t="str">
        <f t="shared" si="11"/>
        <v/>
      </c>
      <c r="AN124" s="5" t="str">
        <f t="shared" si="12"/>
        <v/>
      </c>
      <c r="AP124" s="5" t="str">
        <f t="shared" si="13"/>
        <v/>
      </c>
      <c r="AS124" s="5">
        <f t="shared" si="14"/>
        <v>35.564999205060303</v>
      </c>
      <c r="AT124" s="5">
        <f t="shared" si="15"/>
        <v>30.408074320326559</v>
      </c>
      <c r="AU124" s="11">
        <f t="shared" si="16"/>
        <v>5.5664327474142948E-4</v>
      </c>
      <c r="AV124" s="5">
        <f t="shared" si="17"/>
        <v>0.55664327474142949</v>
      </c>
    </row>
    <row r="125" spans="1:48" x14ac:dyDescent="0.25">
      <c r="A125" s="1" t="s">
        <v>189</v>
      </c>
      <c r="B125" s="1" t="s">
        <v>190</v>
      </c>
      <c r="C125" s="1" t="s">
        <v>154</v>
      </c>
      <c r="D125" s="1" t="s">
        <v>61</v>
      </c>
      <c r="E125" s="1" t="s">
        <v>114</v>
      </c>
      <c r="F125" s="1" t="s">
        <v>187</v>
      </c>
      <c r="G125" s="1" t="s">
        <v>64</v>
      </c>
      <c r="H125" s="1" t="s">
        <v>65</v>
      </c>
      <c r="I125" s="2">
        <v>20.28</v>
      </c>
      <c r="J125" s="2">
        <v>18.399999999999999</v>
      </c>
      <c r="K125" s="2">
        <f t="shared" si="9"/>
        <v>14.699999921023846</v>
      </c>
      <c r="L125" s="2">
        <f t="shared" si="10"/>
        <v>2.1800000090152025</v>
      </c>
      <c r="P125" s="6">
        <v>4.9899997711181641</v>
      </c>
      <c r="Q125" s="5">
        <v>13693.80687189102</v>
      </c>
      <c r="R125" s="7">
        <v>5.380000114440918</v>
      </c>
      <c r="S125" s="5">
        <v>9566.9852035045624</v>
      </c>
      <c r="Z125" s="9">
        <v>4.3300000354647636</v>
      </c>
      <c r="AA125" s="5">
        <v>928.10250752326101</v>
      </c>
      <c r="AL125" s="5" t="str">
        <f t="shared" si="11"/>
        <v/>
      </c>
      <c r="AM125" s="3">
        <v>0.119999997317791</v>
      </c>
      <c r="AN125" s="5">
        <f t="shared" si="12"/>
        <v>980.39997808635246</v>
      </c>
      <c r="AO125" s="2">
        <v>9.9999997764825821E-3</v>
      </c>
      <c r="AP125" s="5">
        <f t="shared" si="13"/>
        <v>9.9999997764825821E-3</v>
      </c>
      <c r="AQ125" s="2">
        <v>0.18999999761581421</v>
      </c>
      <c r="AR125" s="2">
        <v>1.860000014305115</v>
      </c>
      <c r="AS125" s="5">
        <f t="shared" si="14"/>
        <v>24188.894582918845</v>
      </c>
      <c r="AT125" s="5">
        <f t="shared" si="15"/>
        <v>20681.504868395612</v>
      </c>
      <c r="AU125" s="11">
        <f t="shared" si="16"/>
        <v>0.37859091224428831</v>
      </c>
      <c r="AV125" s="5">
        <f t="shared" si="17"/>
        <v>378.59091224428829</v>
      </c>
    </row>
    <row r="126" spans="1:48" x14ac:dyDescent="0.25">
      <c r="A126" s="1" t="s">
        <v>191</v>
      </c>
      <c r="B126" s="1" t="s">
        <v>153</v>
      </c>
      <c r="C126" s="1" t="s">
        <v>154</v>
      </c>
      <c r="D126" s="1" t="s">
        <v>61</v>
      </c>
      <c r="E126" s="1" t="s">
        <v>62</v>
      </c>
      <c r="F126" s="1" t="s">
        <v>136</v>
      </c>
      <c r="G126" s="1" t="s">
        <v>64</v>
      </c>
      <c r="H126" s="1" t="s">
        <v>65</v>
      </c>
      <c r="I126" s="2">
        <v>44.27</v>
      </c>
      <c r="J126" s="2">
        <v>0.09</v>
      </c>
      <c r="K126" s="2">
        <f t="shared" si="9"/>
        <v>6.9999998435378075E-2</v>
      </c>
      <c r="L126" s="2">
        <f t="shared" si="10"/>
        <v>2.999999932944775E-2</v>
      </c>
      <c r="P126" s="6">
        <v>3.9999999105930328E-2</v>
      </c>
      <c r="Q126" s="5">
        <v>109.7699975464493</v>
      </c>
      <c r="R126" s="7">
        <v>2.999999932944775E-2</v>
      </c>
      <c r="S126" s="5">
        <v>53.347498807590448</v>
      </c>
      <c r="AL126" s="5" t="str">
        <f t="shared" si="11"/>
        <v/>
      </c>
      <c r="AN126" s="5" t="str">
        <f t="shared" si="12"/>
        <v/>
      </c>
      <c r="AP126" s="5" t="str">
        <f t="shared" si="13"/>
        <v/>
      </c>
      <c r="AR126" s="2">
        <v>2.999999932944775E-2</v>
      </c>
      <c r="AS126" s="5">
        <f t="shared" si="14"/>
        <v>163.11749635403976</v>
      </c>
      <c r="AT126" s="5">
        <f t="shared" si="15"/>
        <v>139.46545938270398</v>
      </c>
      <c r="AU126" s="11">
        <f t="shared" si="16"/>
        <v>2.5530228980074547E-3</v>
      </c>
      <c r="AV126" s="5">
        <f t="shared" si="17"/>
        <v>2.5530228980074545</v>
      </c>
    </row>
    <row r="127" spans="1:48" x14ac:dyDescent="0.25">
      <c r="A127" s="1" t="s">
        <v>191</v>
      </c>
      <c r="B127" s="1" t="s">
        <v>153</v>
      </c>
      <c r="C127" s="1" t="s">
        <v>154</v>
      </c>
      <c r="D127" s="1" t="s">
        <v>61</v>
      </c>
      <c r="E127" s="1" t="s">
        <v>122</v>
      </c>
      <c r="F127" s="1" t="s">
        <v>187</v>
      </c>
      <c r="G127" s="1" t="s">
        <v>64</v>
      </c>
      <c r="H127" s="1" t="s">
        <v>65</v>
      </c>
      <c r="I127" s="2">
        <v>44.27</v>
      </c>
      <c r="J127" s="2">
        <v>0.06</v>
      </c>
      <c r="K127" s="2">
        <f t="shared" si="9"/>
        <v>5.9999998658895493E-2</v>
      </c>
      <c r="L127" s="2">
        <f t="shared" si="10"/>
        <v>0</v>
      </c>
      <c r="R127" s="7">
        <v>5.9999998658895493E-2</v>
      </c>
      <c r="S127" s="5">
        <v>106.6949976151809</v>
      </c>
      <c r="AL127" s="5" t="str">
        <f t="shared" si="11"/>
        <v/>
      </c>
      <c r="AN127" s="5" t="str">
        <f t="shared" si="12"/>
        <v/>
      </c>
      <c r="AP127" s="5" t="str">
        <f t="shared" si="13"/>
        <v/>
      </c>
      <c r="AS127" s="5">
        <f t="shared" si="14"/>
        <v>106.6949976151809</v>
      </c>
      <c r="AT127" s="5">
        <f t="shared" si="15"/>
        <v>91.224222960979674</v>
      </c>
      <c r="AU127" s="11">
        <f t="shared" si="16"/>
        <v>1.6699298242242883E-3</v>
      </c>
      <c r="AV127" s="5">
        <f t="shared" si="17"/>
        <v>1.6699298242242884</v>
      </c>
    </row>
    <row r="128" spans="1:48" x14ac:dyDescent="0.25">
      <c r="A128" s="1" t="s">
        <v>191</v>
      </c>
      <c r="B128" s="1" t="s">
        <v>153</v>
      </c>
      <c r="C128" s="1" t="s">
        <v>154</v>
      </c>
      <c r="D128" s="1" t="s">
        <v>61</v>
      </c>
      <c r="E128" s="1" t="s">
        <v>105</v>
      </c>
      <c r="F128" s="1" t="s">
        <v>187</v>
      </c>
      <c r="G128" s="1" t="s">
        <v>64</v>
      </c>
      <c r="H128" s="1" t="s">
        <v>65</v>
      </c>
      <c r="I128" s="2">
        <v>44.27</v>
      </c>
      <c r="J128" s="2">
        <v>30.21</v>
      </c>
      <c r="K128" s="2">
        <f t="shared" si="9"/>
        <v>25.099998980760578</v>
      </c>
      <c r="L128" s="2">
        <f t="shared" si="10"/>
        <v>5.1100001335144043</v>
      </c>
      <c r="P128" s="6">
        <v>8.2799997329711914</v>
      </c>
      <c r="Q128" s="5">
        <v>22722.389267206188</v>
      </c>
      <c r="R128" s="7">
        <v>16.54999923706055</v>
      </c>
      <c r="S128" s="5">
        <v>29430.036143302921</v>
      </c>
      <c r="Z128" s="9">
        <v>0.27000001072883612</v>
      </c>
      <c r="AA128" s="5">
        <v>57.712502293288708</v>
      </c>
      <c r="AL128" s="5" t="str">
        <f t="shared" si="11"/>
        <v/>
      </c>
      <c r="AN128" s="5" t="str">
        <f t="shared" si="12"/>
        <v/>
      </c>
      <c r="AP128" s="5" t="str">
        <f t="shared" si="13"/>
        <v/>
      </c>
      <c r="AR128" s="2">
        <v>5.1100001335144043</v>
      </c>
      <c r="AS128" s="5">
        <f t="shared" si="14"/>
        <v>52210.137912802398</v>
      </c>
      <c r="AT128" s="5">
        <f t="shared" si="15"/>
        <v>44639.667915446043</v>
      </c>
      <c r="AU128" s="11">
        <f t="shared" si="16"/>
        <v>0.81716358195078753</v>
      </c>
      <c r="AV128" s="5">
        <f t="shared" si="17"/>
        <v>817.16358195078749</v>
      </c>
    </row>
    <row r="129" spans="1:48" x14ac:dyDescent="0.25">
      <c r="A129" s="1" t="s">
        <v>191</v>
      </c>
      <c r="B129" s="1" t="s">
        <v>153</v>
      </c>
      <c r="C129" s="1" t="s">
        <v>154</v>
      </c>
      <c r="D129" s="1" t="s">
        <v>61</v>
      </c>
      <c r="E129" s="1" t="s">
        <v>114</v>
      </c>
      <c r="F129" s="1" t="s">
        <v>187</v>
      </c>
      <c r="G129" s="1" t="s">
        <v>64</v>
      </c>
      <c r="H129" s="1" t="s">
        <v>65</v>
      </c>
      <c r="I129" s="2">
        <v>44.27</v>
      </c>
      <c r="J129" s="2">
        <v>12.63</v>
      </c>
      <c r="K129" s="2">
        <f t="shared" si="9"/>
        <v>11.080000035464764</v>
      </c>
      <c r="L129" s="2">
        <f t="shared" si="10"/>
        <v>1.550000011920929</v>
      </c>
      <c r="P129" s="6">
        <v>2.630000114440918</v>
      </c>
      <c r="Q129" s="5">
        <v>7217.3778140544891</v>
      </c>
      <c r="R129" s="7">
        <v>8.3299999237060547</v>
      </c>
      <c r="S129" s="5">
        <v>14812.82236433029</v>
      </c>
      <c r="Z129" s="9">
        <v>0.119999997317791</v>
      </c>
      <c r="AA129" s="5">
        <v>25.64999942667782</v>
      </c>
      <c r="AL129" s="5" t="str">
        <f t="shared" si="11"/>
        <v/>
      </c>
      <c r="AM129" s="3">
        <v>7.9999998211860657E-2</v>
      </c>
      <c r="AN129" s="5">
        <f t="shared" si="12"/>
        <v>653.59998539090157</v>
      </c>
      <c r="AO129" s="2">
        <v>0.239999994635582</v>
      </c>
      <c r="AP129" s="5">
        <f t="shared" si="13"/>
        <v>0.239999994635582</v>
      </c>
      <c r="AQ129" s="2">
        <v>0.62000000476837158</v>
      </c>
      <c r="AR129" s="2">
        <v>0.61000001430511475</v>
      </c>
      <c r="AS129" s="5">
        <f t="shared" si="14"/>
        <v>22055.850177811459</v>
      </c>
      <c r="AT129" s="5">
        <f t="shared" si="15"/>
        <v>18857.751902028798</v>
      </c>
      <c r="AU129" s="11">
        <f t="shared" si="16"/>
        <v>0.3452057063011677</v>
      </c>
      <c r="AV129" s="5">
        <f t="shared" si="17"/>
        <v>345.20570630116771</v>
      </c>
    </row>
    <row r="130" spans="1:48" x14ac:dyDescent="0.25">
      <c r="A130" s="1" t="s">
        <v>192</v>
      </c>
      <c r="B130" s="1" t="s">
        <v>193</v>
      </c>
      <c r="C130" s="1" t="s">
        <v>194</v>
      </c>
      <c r="D130" s="1" t="s">
        <v>61</v>
      </c>
      <c r="E130" s="1" t="s">
        <v>114</v>
      </c>
      <c r="F130" s="1" t="s">
        <v>187</v>
      </c>
      <c r="G130" s="1" t="s">
        <v>64</v>
      </c>
      <c r="H130" s="1" t="s">
        <v>65</v>
      </c>
      <c r="I130" s="2">
        <v>2.14</v>
      </c>
      <c r="J130" s="2">
        <v>1.36</v>
      </c>
      <c r="K130" s="2">
        <f t="shared" si="9"/>
        <v>0.71999999508261681</v>
      </c>
      <c r="L130" s="2">
        <f t="shared" si="10"/>
        <v>0.63999998569488525</v>
      </c>
      <c r="P130" s="6">
        <v>9.0000003576278687E-2</v>
      </c>
      <c r="Q130" s="5">
        <v>246.98250981420281</v>
      </c>
      <c r="R130" s="7">
        <v>5.9999998658895493E-2</v>
      </c>
      <c r="S130" s="5">
        <v>106.6949976151809</v>
      </c>
      <c r="Z130" s="9">
        <v>0.56999999284744263</v>
      </c>
      <c r="AA130" s="5">
        <v>121.8374984711409</v>
      </c>
      <c r="AL130" s="5" t="str">
        <f t="shared" si="11"/>
        <v/>
      </c>
      <c r="AN130" s="5" t="str">
        <f t="shared" si="12"/>
        <v/>
      </c>
      <c r="AP130" s="5" t="str">
        <f t="shared" si="13"/>
        <v/>
      </c>
      <c r="AR130" s="2">
        <v>0.63999998569488525</v>
      </c>
      <c r="AS130" s="5">
        <f t="shared" si="14"/>
        <v>475.51500590052461</v>
      </c>
      <c r="AT130" s="5">
        <f t="shared" si="15"/>
        <v>406.5653300449485</v>
      </c>
      <c r="AU130" s="11">
        <f t="shared" si="16"/>
        <v>7.4424922252071049E-3</v>
      </c>
      <c r="AV130" s="5">
        <f t="shared" si="17"/>
        <v>7.4424922252071051</v>
      </c>
    </row>
    <row r="131" spans="1:48" x14ac:dyDescent="0.25">
      <c r="A131" s="1" t="s">
        <v>195</v>
      </c>
      <c r="B131" s="1" t="s">
        <v>153</v>
      </c>
      <c r="C131" s="1" t="s">
        <v>154</v>
      </c>
      <c r="D131" s="1" t="s">
        <v>61</v>
      </c>
      <c r="E131" s="1" t="s">
        <v>114</v>
      </c>
      <c r="F131" s="1" t="s">
        <v>187</v>
      </c>
      <c r="G131" s="1" t="s">
        <v>64</v>
      </c>
      <c r="H131" s="1" t="s">
        <v>65</v>
      </c>
      <c r="I131" s="2">
        <v>2.94</v>
      </c>
      <c r="J131" s="2">
        <v>2.5</v>
      </c>
      <c r="K131" s="2">
        <f t="shared" ref="K131:K187" si="18">SUM(N131,P131,R131,T131,V131,X131,Z131,AB131,AE131,AG131,AI131,AW131,AY131,BA131,BC131,BE131)</f>
        <v>2.4900000374764208</v>
      </c>
      <c r="L131" s="2">
        <f t="shared" ref="L131:L187" si="19">SUM(M131,AD131,AK131,AM131,AO131,AQ131,AR131)</f>
        <v>9.9999997764825821E-3</v>
      </c>
      <c r="R131" s="7">
        <v>2.999999932944775E-2</v>
      </c>
      <c r="S131" s="5">
        <v>53.347498807590448</v>
      </c>
      <c r="Z131" s="9">
        <v>2.4600000381469731</v>
      </c>
      <c r="AA131" s="5">
        <v>525.82500815391541</v>
      </c>
      <c r="AL131" s="5" t="str">
        <f t="shared" ref="AL131:AL187" si="20">IF(AK131&gt;0,AK131*$AL$1,"")</f>
        <v/>
      </c>
      <c r="AN131" s="5" t="str">
        <f t="shared" ref="AN131:AN187" si="21">IF(AM131&gt;0,AM131*$AN$1,"")</f>
        <v/>
      </c>
      <c r="AP131" s="5" t="str">
        <f t="shared" ref="AP131:AP187" si="22">IF(AO131&gt;0,AO131*$AP$1,"")</f>
        <v/>
      </c>
      <c r="AR131" s="2">
        <v>9.9999997764825821E-3</v>
      </c>
      <c r="AS131" s="5">
        <f t="shared" ref="AS131:AS187" si="23">SUM(O131,Q131,S131,U131,W131,Y131,AA131,AC131,AF131,AH131,AJ131,AX131,AZ131,BB131,BD131,BF131)</f>
        <v>579.17250696150586</v>
      </c>
      <c r="AT131" s="5">
        <f t="shared" ref="AT131:AT194" si="24">$AS$355*(AU131/100)</f>
        <v>495.19249345208749</v>
      </c>
      <c r="AU131" s="11">
        <f t="shared" ref="AU131:AU194" si="25">(AS131/$AS$355)*(100-14.5)</f>
        <v>9.0648808694303289E-3</v>
      </c>
      <c r="AV131" s="5">
        <f t="shared" ref="AV131:AV187" si="26">(AU131/100)*$AV$1</f>
        <v>9.0648808694303291</v>
      </c>
    </row>
    <row r="132" spans="1:48" x14ac:dyDescent="0.25">
      <c r="A132" s="1" t="s">
        <v>196</v>
      </c>
      <c r="B132" s="1" t="s">
        <v>197</v>
      </c>
      <c r="C132" s="1" t="s">
        <v>198</v>
      </c>
      <c r="D132" s="1" t="s">
        <v>170</v>
      </c>
      <c r="E132" s="1" t="s">
        <v>76</v>
      </c>
      <c r="F132" s="1" t="s">
        <v>187</v>
      </c>
      <c r="G132" s="1" t="s">
        <v>64</v>
      </c>
      <c r="H132" s="1" t="s">
        <v>65</v>
      </c>
      <c r="I132" s="2">
        <v>73.31</v>
      </c>
      <c r="J132" s="2">
        <v>38.17</v>
      </c>
      <c r="K132" s="2">
        <f t="shared" si="18"/>
        <v>16.740000486373901</v>
      </c>
      <c r="L132" s="2">
        <f t="shared" si="19"/>
        <v>0</v>
      </c>
      <c r="P132" s="6">
        <v>2.1800000667572021</v>
      </c>
      <c r="Q132" s="5">
        <v>5982.465183198452</v>
      </c>
      <c r="R132" s="7">
        <v>10.560000419616699</v>
      </c>
      <c r="S132" s="5">
        <v>18778.320746183399</v>
      </c>
      <c r="T132" s="8">
        <v>4</v>
      </c>
      <c r="U132" s="5">
        <v>2133</v>
      </c>
      <c r="AL132" s="5" t="str">
        <f t="shared" si="20"/>
        <v/>
      </c>
      <c r="AN132" s="5" t="str">
        <f t="shared" si="21"/>
        <v/>
      </c>
      <c r="AP132" s="5" t="str">
        <f t="shared" si="22"/>
        <v/>
      </c>
      <c r="AS132" s="5">
        <f t="shared" si="23"/>
        <v>26893.785929381851</v>
      </c>
      <c r="AT132" s="5">
        <f t="shared" si="24"/>
        <v>22994.186969621482</v>
      </c>
      <c r="AU132" s="11">
        <f t="shared" si="25"/>
        <v>0.42092634344263041</v>
      </c>
      <c r="AV132" s="5">
        <f t="shared" si="26"/>
        <v>420.92634344263041</v>
      </c>
    </row>
    <row r="133" spans="1:48" x14ac:dyDescent="0.25">
      <c r="A133" s="1" t="s">
        <v>196</v>
      </c>
      <c r="B133" s="1" t="s">
        <v>197</v>
      </c>
      <c r="C133" s="1" t="s">
        <v>198</v>
      </c>
      <c r="D133" s="1" t="s">
        <v>170</v>
      </c>
      <c r="E133" s="1" t="s">
        <v>72</v>
      </c>
      <c r="F133" s="1" t="s">
        <v>187</v>
      </c>
      <c r="G133" s="1" t="s">
        <v>64</v>
      </c>
      <c r="H133" s="1" t="s">
        <v>65</v>
      </c>
      <c r="I133" s="2">
        <v>73.31</v>
      </c>
      <c r="J133" s="2">
        <v>33.450000000000003</v>
      </c>
      <c r="K133" s="2">
        <f t="shared" si="18"/>
        <v>27.529999770224091</v>
      </c>
      <c r="L133" s="2">
        <f t="shared" si="19"/>
        <v>3.2699999809265137</v>
      </c>
      <c r="N133" s="4">
        <v>2.0199999809265141</v>
      </c>
      <c r="O133" s="5">
        <v>7029.5999336242676</v>
      </c>
      <c r="P133" s="6">
        <v>20.64999961853027</v>
      </c>
      <c r="Q133" s="5">
        <v>56668.761453151703</v>
      </c>
      <c r="R133" s="7">
        <v>4.820000171661377</v>
      </c>
      <c r="S133" s="5">
        <v>8571.1653052568436</v>
      </c>
      <c r="Z133" s="9">
        <v>3.9999999105930328E-2</v>
      </c>
      <c r="AA133" s="5">
        <v>9.8752497792709626</v>
      </c>
      <c r="AL133" s="5" t="str">
        <f t="shared" si="20"/>
        <v/>
      </c>
      <c r="AM133" s="3">
        <v>0.85000002384185791</v>
      </c>
      <c r="AN133" s="5">
        <f t="shared" si="21"/>
        <v>6944.5001947879791</v>
      </c>
      <c r="AP133" s="5" t="str">
        <f t="shared" si="22"/>
        <v/>
      </c>
      <c r="AQ133" s="2">
        <v>1.309999942779541</v>
      </c>
      <c r="AR133" s="2">
        <v>1.110000014305115</v>
      </c>
      <c r="AS133" s="5">
        <f t="shared" si="23"/>
        <v>72279.401941812088</v>
      </c>
      <c r="AT133" s="5">
        <f t="shared" si="24"/>
        <v>61798.888660249337</v>
      </c>
      <c r="AU133" s="11">
        <f t="shared" si="25"/>
        <v>1.1312763641934152</v>
      </c>
      <c r="AV133" s="5">
        <f t="shared" si="26"/>
        <v>1131.2763641934152</v>
      </c>
    </row>
    <row r="134" spans="1:48" x14ac:dyDescent="0.25">
      <c r="A134" s="1" t="s">
        <v>196</v>
      </c>
      <c r="B134" s="1" t="s">
        <v>197</v>
      </c>
      <c r="C134" s="1" t="s">
        <v>198</v>
      </c>
      <c r="D134" s="1" t="s">
        <v>170</v>
      </c>
      <c r="E134" s="1" t="s">
        <v>113</v>
      </c>
      <c r="F134" s="1" t="s">
        <v>187</v>
      </c>
      <c r="G134" s="1" t="s">
        <v>64</v>
      </c>
      <c r="H134" s="1" t="s">
        <v>65</v>
      </c>
      <c r="I134" s="2">
        <v>73.31</v>
      </c>
      <c r="J134" s="2">
        <v>0.09</v>
      </c>
      <c r="K134" s="2">
        <f t="shared" si="18"/>
        <v>0</v>
      </c>
      <c r="L134" s="2">
        <f t="shared" si="19"/>
        <v>5.000000074505806E-2</v>
      </c>
      <c r="AL134" s="5" t="str">
        <f t="shared" si="20"/>
        <v/>
      </c>
      <c r="AN134" s="5" t="str">
        <f t="shared" si="21"/>
        <v/>
      </c>
      <c r="AP134" s="5" t="str">
        <f t="shared" si="22"/>
        <v/>
      </c>
      <c r="AR134" s="2">
        <v>5.000000074505806E-2</v>
      </c>
      <c r="AS134" s="5">
        <f t="shared" si="23"/>
        <v>0</v>
      </c>
      <c r="AT134" s="5">
        <f t="shared" si="24"/>
        <v>0</v>
      </c>
      <c r="AU134" s="11">
        <f t="shared" si="25"/>
        <v>0</v>
      </c>
      <c r="AV134" s="5">
        <f t="shared" si="26"/>
        <v>0</v>
      </c>
    </row>
    <row r="135" spans="1:48" x14ac:dyDescent="0.25">
      <c r="A135" s="1" t="s">
        <v>199</v>
      </c>
      <c r="B135" s="1" t="s">
        <v>197</v>
      </c>
      <c r="C135" s="1" t="s">
        <v>198</v>
      </c>
      <c r="D135" s="1" t="s">
        <v>170</v>
      </c>
      <c r="E135" s="1" t="s">
        <v>76</v>
      </c>
      <c r="F135" s="1" t="s">
        <v>187</v>
      </c>
      <c r="G135" s="1" t="s">
        <v>64</v>
      </c>
      <c r="H135" s="1" t="s">
        <v>65</v>
      </c>
      <c r="I135" s="2">
        <v>32.130000000000003</v>
      </c>
      <c r="J135" s="2">
        <v>0.06</v>
      </c>
      <c r="K135" s="2">
        <f t="shared" si="18"/>
        <v>1.9999999552965164E-2</v>
      </c>
      <c r="L135" s="2">
        <f t="shared" si="19"/>
        <v>0</v>
      </c>
      <c r="P135" s="6">
        <v>9.9999997764825821E-3</v>
      </c>
      <c r="Q135" s="5">
        <v>27.442499386612329</v>
      </c>
      <c r="R135" s="7">
        <v>9.9999997764825821E-3</v>
      </c>
      <c r="S135" s="5">
        <v>17.782499602530152</v>
      </c>
      <c r="AL135" s="5" t="str">
        <f t="shared" si="20"/>
        <v/>
      </c>
      <c r="AN135" s="5" t="str">
        <f t="shared" si="21"/>
        <v/>
      </c>
      <c r="AP135" s="5" t="str">
        <f t="shared" si="22"/>
        <v/>
      </c>
      <c r="AS135" s="5">
        <f t="shared" si="23"/>
        <v>45.224998989142478</v>
      </c>
      <c r="AT135" s="5">
        <f t="shared" si="24"/>
        <v>38.66737413571682</v>
      </c>
      <c r="AU135" s="11">
        <f t="shared" si="25"/>
        <v>7.0783613384454243E-4</v>
      </c>
      <c r="AV135" s="5">
        <f t="shared" si="26"/>
        <v>0.70783613384454236</v>
      </c>
    </row>
    <row r="136" spans="1:48" x14ac:dyDescent="0.25">
      <c r="A136" s="1" t="s">
        <v>199</v>
      </c>
      <c r="B136" s="1" t="s">
        <v>197</v>
      </c>
      <c r="C136" s="1" t="s">
        <v>198</v>
      </c>
      <c r="D136" s="1" t="s">
        <v>170</v>
      </c>
      <c r="E136" s="1" t="s">
        <v>115</v>
      </c>
      <c r="F136" s="1" t="s">
        <v>187</v>
      </c>
      <c r="G136" s="1" t="s">
        <v>64</v>
      </c>
      <c r="H136" s="1" t="s">
        <v>65</v>
      </c>
      <c r="I136" s="2">
        <v>32.130000000000003</v>
      </c>
      <c r="J136" s="2">
        <v>0.08</v>
      </c>
      <c r="K136" s="2">
        <f t="shared" si="18"/>
        <v>8.0000000074505806E-2</v>
      </c>
      <c r="L136" s="2">
        <f t="shared" si="19"/>
        <v>0</v>
      </c>
      <c r="P136" s="6">
        <v>5.000000074505806E-2</v>
      </c>
      <c r="Q136" s="5">
        <v>137.21250204462561</v>
      </c>
      <c r="R136" s="7">
        <v>2.999999932944775E-2</v>
      </c>
      <c r="S136" s="5">
        <v>53.347498807590448</v>
      </c>
      <c r="AL136" s="5" t="str">
        <f t="shared" si="20"/>
        <v/>
      </c>
      <c r="AN136" s="5" t="str">
        <f t="shared" si="21"/>
        <v/>
      </c>
      <c r="AP136" s="5" t="str">
        <f t="shared" si="22"/>
        <v/>
      </c>
      <c r="AS136" s="5">
        <f t="shared" si="23"/>
        <v>190.56000085221606</v>
      </c>
      <c r="AT136" s="5">
        <f t="shared" si="24"/>
        <v>162.92880072864472</v>
      </c>
      <c r="AU136" s="11">
        <f t="shared" si="25"/>
        <v>2.9825374744845935E-3</v>
      </c>
      <c r="AV136" s="5">
        <f t="shared" si="26"/>
        <v>2.9825374744845932</v>
      </c>
    </row>
    <row r="137" spans="1:48" x14ac:dyDescent="0.25">
      <c r="A137" s="1" t="s">
        <v>199</v>
      </c>
      <c r="B137" s="1" t="s">
        <v>197</v>
      </c>
      <c r="C137" s="1" t="s">
        <v>198</v>
      </c>
      <c r="D137" s="1" t="s">
        <v>170</v>
      </c>
      <c r="E137" s="1" t="s">
        <v>62</v>
      </c>
      <c r="F137" s="1" t="s">
        <v>187</v>
      </c>
      <c r="G137" s="1" t="s">
        <v>64</v>
      </c>
      <c r="H137" s="1" t="s">
        <v>65</v>
      </c>
      <c r="I137" s="2">
        <v>32.130000000000003</v>
      </c>
      <c r="J137" s="2">
        <v>28.15</v>
      </c>
      <c r="K137" s="2">
        <f t="shared" si="18"/>
        <v>9.7300001382827759</v>
      </c>
      <c r="L137" s="2">
        <f t="shared" si="19"/>
        <v>0</v>
      </c>
      <c r="P137" s="6">
        <v>1.6599999666213989</v>
      </c>
      <c r="Q137" s="5">
        <v>4555.454908400774</v>
      </c>
      <c r="R137" s="7">
        <v>6.3400001525878906</v>
      </c>
      <c r="S137" s="5">
        <v>11274.10527133942</v>
      </c>
      <c r="T137" s="8">
        <v>1.7300000190734861</v>
      </c>
      <c r="U137" s="5">
        <v>922.52251017093658</v>
      </c>
      <c r="AL137" s="5" t="str">
        <f t="shared" si="20"/>
        <v/>
      </c>
      <c r="AN137" s="5" t="str">
        <f t="shared" si="21"/>
        <v/>
      </c>
      <c r="AP137" s="5" t="str">
        <f t="shared" si="22"/>
        <v/>
      </c>
      <c r="AS137" s="5">
        <f t="shared" si="23"/>
        <v>16752.082689911131</v>
      </c>
      <c r="AT137" s="5">
        <f t="shared" si="24"/>
        <v>14323.030699874018</v>
      </c>
      <c r="AU137" s="11">
        <f t="shared" si="25"/>
        <v>0.26219413399915287</v>
      </c>
      <c r="AV137" s="5">
        <f t="shared" si="26"/>
        <v>262.19413399915288</v>
      </c>
    </row>
    <row r="138" spans="1:48" x14ac:dyDescent="0.25">
      <c r="A138" s="1" t="s">
        <v>200</v>
      </c>
      <c r="B138" s="1" t="s">
        <v>201</v>
      </c>
      <c r="C138" s="1" t="s">
        <v>202</v>
      </c>
      <c r="D138" s="1" t="s">
        <v>61</v>
      </c>
      <c r="E138" s="1" t="s">
        <v>72</v>
      </c>
      <c r="F138" s="1" t="s">
        <v>187</v>
      </c>
      <c r="G138" s="1" t="s">
        <v>64</v>
      </c>
      <c r="H138" s="1" t="s">
        <v>65</v>
      </c>
      <c r="I138" s="2">
        <v>7.19</v>
      </c>
      <c r="J138" s="2">
        <v>6.6</v>
      </c>
      <c r="K138" s="2">
        <f t="shared" si="18"/>
        <v>5.3699998948723078</v>
      </c>
      <c r="L138" s="2">
        <f t="shared" si="19"/>
        <v>0.32000000774860382</v>
      </c>
      <c r="P138" s="6">
        <v>9.9999997764825821E-3</v>
      </c>
      <c r="Q138" s="5">
        <v>27.442499386612329</v>
      </c>
      <c r="Z138" s="9">
        <v>5.3599998950958252</v>
      </c>
      <c r="AA138" s="5">
        <v>1332.453348764777</v>
      </c>
      <c r="AK138" s="3">
        <v>0.14000000059604639</v>
      </c>
      <c r="AL138" s="5">
        <f t="shared" si="20"/>
        <v>686.28000292181946</v>
      </c>
      <c r="AN138" s="5" t="str">
        <f t="shared" si="21"/>
        <v/>
      </c>
      <c r="AP138" s="5" t="str">
        <f t="shared" si="22"/>
        <v/>
      </c>
      <c r="AQ138" s="2">
        <v>0.1800000071525574</v>
      </c>
      <c r="AS138" s="5">
        <f t="shared" si="23"/>
        <v>1359.8958481513894</v>
      </c>
      <c r="AT138" s="5">
        <f t="shared" si="24"/>
        <v>1162.7109501694381</v>
      </c>
      <c r="AU138" s="11">
        <f t="shared" si="25"/>
        <v>2.1284321527963314E-2</v>
      </c>
      <c r="AV138" s="5">
        <f t="shared" si="26"/>
        <v>21.284321527963314</v>
      </c>
    </row>
    <row r="139" spans="1:48" x14ac:dyDescent="0.25">
      <c r="A139" s="1" t="s">
        <v>203</v>
      </c>
      <c r="B139" s="1" t="s">
        <v>204</v>
      </c>
      <c r="C139" s="1" t="s">
        <v>205</v>
      </c>
      <c r="D139" s="1" t="s">
        <v>61</v>
      </c>
      <c r="E139" s="1" t="s">
        <v>115</v>
      </c>
      <c r="F139" s="1" t="s">
        <v>187</v>
      </c>
      <c r="G139" s="1" t="s">
        <v>64</v>
      </c>
      <c r="H139" s="1" t="s">
        <v>65</v>
      </c>
      <c r="I139" s="2">
        <v>9.3699999999999992</v>
      </c>
      <c r="J139" s="2">
        <v>3.06</v>
      </c>
      <c r="K139" s="2">
        <f t="shared" si="18"/>
        <v>0</v>
      </c>
      <c r="L139" s="2">
        <f t="shared" si="19"/>
        <v>0.84</v>
      </c>
      <c r="AL139" s="5" t="str">
        <f t="shared" si="20"/>
        <v/>
      </c>
      <c r="AN139" s="5" t="str">
        <f t="shared" si="21"/>
        <v/>
      </c>
      <c r="AP139" s="5" t="str">
        <f t="shared" si="22"/>
        <v/>
      </c>
      <c r="AR139" s="2">
        <v>0.84</v>
      </c>
      <c r="AS139" s="5">
        <f t="shared" si="23"/>
        <v>0</v>
      </c>
      <c r="AT139" s="5">
        <f t="shared" si="24"/>
        <v>0</v>
      </c>
      <c r="AU139" s="11">
        <f t="shared" si="25"/>
        <v>0</v>
      </c>
      <c r="AV139" s="5">
        <f t="shared" si="26"/>
        <v>0</v>
      </c>
    </row>
    <row r="140" spans="1:48" x14ac:dyDescent="0.25">
      <c r="A140" s="1" t="s">
        <v>206</v>
      </c>
      <c r="B140" s="1" t="s">
        <v>204</v>
      </c>
      <c r="C140" s="1" t="s">
        <v>205</v>
      </c>
      <c r="D140" s="1" t="s">
        <v>61</v>
      </c>
      <c r="E140" s="1" t="s">
        <v>72</v>
      </c>
      <c r="F140" s="1" t="s">
        <v>187</v>
      </c>
      <c r="G140" s="1" t="s">
        <v>64</v>
      </c>
      <c r="H140" s="1" t="s">
        <v>65</v>
      </c>
      <c r="I140" s="2">
        <v>38.5</v>
      </c>
      <c r="J140" s="2">
        <v>0.06</v>
      </c>
      <c r="K140" s="2">
        <f t="shared" si="18"/>
        <v>2.9999999329447743E-2</v>
      </c>
      <c r="L140" s="2">
        <f t="shared" si="19"/>
        <v>1.9999999552965161E-2</v>
      </c>
      <c r="N140" s="4">
        <v>1.9999999552965161E-2</v>
      </c>
      <c r="O140" s="5">
        <v>69.599998444318771</v>
      </c>
      <c r="P140" s="6">
        <v>9.9999997764825821E-3</v>
      </c>
      <c r="Q140" s="5">
        <v>27.442499386612329</v>
      </c>
      <c r="AL140" s="5" t="str">
        <f t="shared" si="20"/>
        <v/>
      </c>
      <c r="AN140" s="5" t="str">
        <f t="shared" si="21"/>
        <v/>
      </c>
      <c r="AP140" s="5" t="str">
        <f t="shared" si="22"/>
        <v/>
      </c>
      <c r="AR140" s="2">
        <v>1.9999999552965161E-2</v>
      </c>
      <c r="AS140" s="5">
        <f t="shared" si="23"/>
        <v>97.042497830931097</v>
      </c>
      <c r="AT140" s="5">
        <f t="shared" si="24"/>
        <v>82.971335645446089</v>
      </c>
      <c r="AU140" s="11">
        <f t="shared" si="25"/>
        <v>1.5188543508813488E-3</v>
      </c>
      <c r="AV140" s="5">
        <f t="shared" si="26"/>
        <v>1.5188543508813488</v>
      </c>
    </row>
    <row r="141" spans="1:48" x14ac:dyDescent="0.25">
      <c r="A141" s="1" t="s">
        <v>206</v>
      </c>
      <c r="B141" s="1" t="s">
        <v>204</v>
      </c>
      <c r="C141" s="1" t="s">
        <v>205</v>
      </c>
      <c r="D141" s="1" t="s">
        <v>61</v>
      </c>
      <c r="E141" s="1" t="s">
        <v>114</v>
      </c>
      <c r="F141" s="1" t="s">
        <v>187</v>
      </c>
      <c r="G141" s="1" t="s">
        <v>64</v>
      </c>
      <c r="H141" s="1" t="s">
        <v>65</v>
      </c>
      <c r="I141" s="2">
        <v>38.5</v>
      </c>
      <c r="J141" s="2">
        <v>7.0000000000000007E-2</v>
      </c>
      <c r="K141" s="2">
        <f t="shared" si="18"/>
        <v>0</v>
      </c>
      <c r="L141" s="2">
        <f t="shared" si="19"/>
        <v>5.9999998658895493E-2</v>
      </c>
      <c r="AL141" s="5" t="str">
        <f t="shared" si="20"/>
        <v/>
      </c>
      <c r="AN141" s="5" t="str">
        <f t="shared" si="21"/>
        <v/>
      </c>
      <c r="AP141" s="5" t="str">
        <f t="shared" si="22"/>
        <v/>
      </c>
      <c r="AR141" s="2">
        <v>5.9999998658895493E-2</v>
      </c>
      <c r="AS141" s="5">
        <f t="shared" si="23"/>
        <v>0</v>
      </c>
      <c r="AT141" s="5">
        <f t="shared" si="24"/>
        <v>0</v>
      </c>
      <c r="AU141" s="11">
        <f t="shared" si="25"/>
        <v>0</v>
      </c>
      <c r="AV141" s="5">
        <f t="shared" si="26"/>
        <v>0</v>
      </c>
    </row>
    <row r="142" spans="1:48" x14ac:dyDescent="0.25">
      <c r="A142" s="1" t="s">
        <v>206</v>
      </c>
      <c r="B142" s="1" t="s">
        <v>204</v>
      </c>
      <c r="C142" s="1" t="s">
        <v>205</v>
      </c>
      <c r="D142" s="1" t="s">
        <v>61</v>
      </c>
      <c r="E142" s="1" t="s">
        <v>115</v>
      </c>
      <c r="F142" s="1" t="s">
        <v>187</v>
      </c>
      <c r="G142" s="1" t="s">
        <v>64</v>
      </c>
      <c r="H142" s="1" t="s">
        <v>65</v>
      </c>
      <c r="I142" s="2">
        <v>38.5</v>
      </c>
      <c r="J142" s="2">
        <v>33.75</v>
      </c>
      <c r="K142" s="2">
        <f t="shared" si="18"/>
        <v>25.039999961853024</v>
      </c>
      <c r="L142" s="2">
        <f t="shared" si="19"/>
        <v>8.5199999213218689</v>
      </c>
      <c r="N142" s="4">
        <v>2.0399999618530269</v>
      </c>
      <c r="O142" s="5">
        <v>7099.1998672485352</v>
      </c>
      <c r="P142" s="6">
        <v>14.89000034332275</v>
      </c>
      <c r="Q142" s="5">
        <v>40861.883442163467</v>
      </c>
      <c r="R142" s="7">
        <v>8.1099996566772461</v>
      </c>
      <c r="S142" s="5">
        <v>14421.606889486309</v>
      </c>
      <c r="AL142" s="5" t="str">
        <f t="shared" si="20"/>
        <v/>
      </c>
      <c r="AM142" s="3">
        <v>0.68000000715255737</v>
      </c>
      <c r="AN142" s="5">
        <f t="shared" si="21"/>
        <v>5555.6000584363937</v>
      </c>
      <c r="AO142" s="2">
        <v>0.49000000953674322</v>
      </c>
      <c r="AP142" s="5">
        <f t="shared" si="22"/>
        <v>0.49000000953674322</v>
      </c>
      <c r="AQ142" s="2">
        <v>1.75</v>
      </c>
      <c r="AR142" s="2">
        <v>5.5999999046325684</v>
      </c>
      <c r="AS142" s="5">
        <f t="shared" si="23"/>
        <v>62382.690198898315</v>
      </c>
      <c r="AT142" s="5">
        <f t="shared" si="24"/>
        <v>53337.200120058056</v>
      </c>
      <c r="AU142" s="11">
        <f t="shared" si="25"/>
        <v>0.97637862324355296</v>
      </c>
      <c r="AV142" s="5">
        <f t="shared" si="26"/>
        <v>976.37862324355297</v>
      </c>
    </row>
    <row r="143" spans="1:48" x14ac:dyDescent="0.25">
      <c r="A143" s="1" t="s">
        <v>207</v>
      </c>
      <c r="B143" s="1" t="s">
        <v>208</v>
      </c>
      <c r="C143" s="1" t="s">
        <v>209</v>
      </c>
      <c r="D143" s="1" t="s">
        <v>61</v>
      </c>
      <c r="E143" s="1" t="s">
        <v>90</v>
      </c>
      <c r="F143" s="1" t="s">
        <v>187</v>
      </c>
      <c r="G143" s="1" t="s">
        <v>64</v>
      </c>
      <c r="H143" s="1" t="s">
        <v>65</v>
      </c>
      <c r="I143" s="2">
        <v>31.24</v>
      </c>
      <c r="J143" s="2">
        <v>30.56</v>
      </c>
      <c r="K143" s="2">
        <f t="shared" si="18"/>
        <v>7.9799997508525848</v>
      </c>
      <c r="L143" s="2">
        <f t="shared" si="19"/>
        <v>7.0399999599903822</v>
      </c>
      <c r="N143" s="4">
        <v>3.279999971389771</v>
      </c>
      <c r="O143" s="5">
        <v>11414.3999004364</v>
      </c>
      <c r="P143" s="6">
        <v>2.1099998950958252</v>
      </c>
      <c r="Q143" s="5">
        <v>5790.3672121167183</v>
      </c>
      <c r="R143" s="7">
        <v>0.4699999988079071</v>
      </c>
      <c r="S143" s="5">
        <v>835.77749788016081</v>
      </c>
      <c r="Z143" s="9">
        <v>2.119999885559082</v>
      </c>
      <c r="AA143" s="5">
        <v>498.46497309207922</v>
      </c>
      <c r="AK143" s="3">
        <v>2.999999932944775E-2</v>
      </c>
      <c r="AL143" s="5">
        <f t="shared" si="20"/>
        <v>147.05999671295288</v>
      </c>
      <c r="AM143" s="3">
        <v>0.68000000715255737</v>
      </c>
      <c r="AN143" s="5">
        <f t="shared" si="21"/>
        <v>5555.6000584363937</v>
      </c>
      <c r="AO143" s="2">
        <v>0.27000001072883612</v>
      </c>
      <c r="AP143" s="5">
        <f t="shared" si="22"/>
        <v>0.27000001072883612</v>
      </c>
      <c r="AQ143" s="2">
        <v>1.7699999809265139</v>
      </c>
      <c r="AR143" s="2">
        <v>4.2899999618530273</v>
      </c>
      <c r="AS143" s="5">
        <f t="shared" si="23"/>
        <v>18539.00958352536</v>
      </c>
      <c r="AT143" s="5">
        <f t="shared" si="24"/>
        <v>15850.853193914183</v>
      </c>
      <c r="AU143" s="11">
        <f t="shared" si="25"/>
        <v>0.29016210419507033</v>
      </c>
      <c r="AV143" s="5">
        <f t="shared" si="26"/>
        <v>290.16210419507036</v>
      </c>
    </row>
    <row r="144" spans="1:48" x14ac:dyDescent="0.25">
      <c r="A144" s="1" t="s">
        <v>210</v>
      </c>
      <c r="B144" s="1" t="s">
        <v>211</v>
      </c>
      <c r="C144" s="1" t="s">
        <v>212</v>
      </c>
      <c r="D144" s="1" t="s">
        <v>121</v>
      </c>
      <c r="E144" s="1" t="s">
        <v>90</v>
      </c>
      <c r="F144" s="1" t="s">
        <v>187</v>
      </c>
      <c r="G144" s="1" t="s">
        <v>64</v>
      </c>
      <c r="H144" s="1" t="s">
        <v>65</v>
      </c>
      <c r="I144" s="2">
        <v>39.26</v>
      </c>
      <c r="J144" s="2">
        <v>9.33</v>
      </c>
      <c r="K144" s="2">
        <f t="shared" si="18"/>
        <v>3.1899999380111703</v>
      </c>
      <c r="L144" s="2">
        <f t="shared" si="19"/>
        <v>9.9999997764825821E-3</v>
      </c>
      <c r="P144" s="6">
        <v>1.5099999904632571</v>
      </c>
      <c r="Q144" s="5">
        <v>4143.8174738287926</v>
      </c>
      <c r="R144" s="7">
        <v>1.679999947547913</v>
      </c>
      <c r="S144" s="5">
        <v>2987.459906727076</v>
      </c>
      <c r="AL144" s="5" t="str">
        <f t="shared" si="20"/>
        <v/>
      </c>
      <c r="AM144" s="3">
        <v>9.9999997764825821E-3</v>
      </c>
      <c r="AN144" s="5">
        <f t="shared" si="21"/>
        <v>81.699998173862696</v>
      </c>
      <c r="AP144" s="5" t="str">
        <f t="shared" si="22"/>
        <v/>
      </c>
      <c r="AS144" s="5">
        <f t="shared" si="23"/>
        <v>7131.2773805558681</v>
      </c>
      <c r="AT144" s="5">
        <f t="shared" si="24"/>
        <v>6097.2421603752664</v>
      </c>
      <c r="AU144" s="11">
        <f t="shared" si="25"/>
        <v>0.11161472467113952</v>
      </c>
      <c r="AV144" s="5">
        <f t="shared" si="26"/>
        <v>111.61472467113951</v>
      </c>
    </row>
    <row r="145" spans="1:48" x14ac:dyDescent="0.25">
      <c r="A145" s="1" t="s">
        <v>210</v>
      </c>
      <c r="B145" s="1" t="s">
        <v>211</v>
      </c>
      <c r="C145" s="1" t="s">
        <v>212</v>
      </c>
      <c r="D145" s="1" t="s">
        <v>121</v>
      </c>
      <c r="E145" s="1" t="s">
        <v>75</v>
      </c>
      <c r="F145" s="1" t="s">
        <v>187</v>
      </c>
      <c r="G145" s="1" t="s">
        <v>64</v>
      </c>
      <c r="H145" s="1" t="s">
        <v>65</v>
      </c>
      <c r="I145" s="2">
        <v>39.26</v>
      </c>
      <c r="J145" s="2">
        <v>27.87</v>
      </c>
      <c r="K145" s="2">
        <f t="shared" si="18"/>
        <v>14.540000017732382</v>
      </c>
      <c r="L145" s="2">
        <f t="shared" si="19"/>
        <v>0</v>
      </c>
      <c r="P145" s="6">
        <v>5.9999998658895493E-2</v>
      </c>
      <c r="Q145" s="5">
        <v>164.65499631967401</v>
      </c>
      <c r="R145" s="7">
        <v>5.179999828338623</v>
      </c>
      <c r="S145" s="5">
        <v>9211.3346947431564</v>
      </c>
      <c r="T145" s="8">
        <v>9.3000001907348633</v>
      </c>
      <c r="U145" s="5">
        <v>4959.2251017093658</v>
      </c>
      <c r="AL145" s="5" t="str">
        <f t="shared" si="20"/>
        <v/>
      </c>
      <c r="AN145" s="5" t="str">
        <f t="shared" si="21"/>
        <v/>
      </c>
      <c r="AP145" s="5" t="str">
        <f t="shared" si="22"/>
        <v/>
      </c>
      <c r="AS145" s="5">
        <f t="shared" si="23"/>
        <v>14335.214792772196</v>
      </c>
      <c r="AT145" s="5">
        <f t="shared" si="24"/>
        <v>12256.608647820229</v>
      </c>
      <c r="AU145" s="11">
        <f t="shared" si="25"/>
        <v>0.22436668310778804</v>
      </c>
      <c r="AV145" s="5">
        <f t="shared" si="26"/>
        <v>224.36668310778802</v>
      </c>
    </row>
    <row r="146" spans="1:48" x14ac:dyDescent="0.25">
      <c r="A146" s="1" t="s">
        <v>213</v>
      </c>
      <c r="B146" s="1" t="s">
        <v>112</v>
      </c>
      <c r="C146" s="1" t="s">
        <v>101</v>
      </c>
      <c r="D146" s="1" t="s">
        <v>61</v>
      </c>
      <c r="E146" s="1" t="s">
        <v>116</v>
      </c>
      <c r="F146" s="1" t="s">
        <v>214</v>
      </c>
      <c r="G146" s="1" t="s">
        <v>64</v>
      </c>
      <c r="H146" s="1" t="s">
        <v>65</v>
      </c>
      <c r="I146" s="2">
        <v>66.650000000000006</v>
      </c>
      <c r="J146" s="2">
        <v>33.299999999999997</v>
      </c>
      <c r="K146" s="2">
        <f t="shared" si="18"/>
        <v>26.00999999046326</v>
      </c>
      <c r="L146" s="2">
        <f t="shared" si="19"/>
        <v>2.7699999809265137</v>
      </c>
      <c r="AE146" s="2">
        <v>26.00999999046326</v>
      </c>
      <c r="AF146" s="5">
        <v>5224.319993591309</v>
      </c>
      <c r="AL146" s="5" t="str">
        <f t="shared" si="20"/>
        <v/>
      </c>
      <c r="AN146" s="5" t="str">
        <f t="shared" si="21"/>
        <v/>
      </c>
      <c r="AO146" s="2">
        <v>0.37000000476837158</v>
      </c>
      <c r="AP146" s="5">
        <f t="shared" si="22"/>
        <v>0.37000000476837158</v>
      </c>
      <c r="AQ146" s="2">
        <v>0.60000002384185791</v>
      </c>
      <c r="AR146" s="2">
        <v>1.799999952316284</v>
      </c>
      <c r="AS146" s="5">
        <f t="shared" si="23"/>
        <v>5224.319993591309</v>
      </c>
      <c r="AT146" s="5">
        <f t="shared" si="24"/>
        <v>4466.79359452057</v>
      </c>
      <c r="AU146" s="11">
        <f t="shared" si="25"/>
        <v>8.1768105005778233E-2</v>
      </c>
      <c r="AV146" s="5">
        <f t="shared" si="26"/>
        <v>81.768105005778239</v>
      </c>
    </row>
    <row r="147" spans="1:48" x14ac:dyDescent="0.25">
      <c r="A147" s="1" t="s">
        <v>213</v>
      </c>
      <c r="B147" s="1" t="s">
        <v>112</v>
      </c>
      <c r="C147" s="1" t="s">
        <v>101</v>
      </c>
      <c r="D147" s="1" t="s">
        <v>61</v>
      </c>
      <c r="E147" s="1" t="s">
        <v>123</v>
      </c>
      <c r="F147" s="1" t="s">
        <v>214</v>
      </c>
      <c r="G147" s="1" t="s">
        <v>64</v>
      </c>
      <c r="H147" s="1" t="s">
        <v>65</v>
      </c>
      <c r="I147" s="2">
        <v>66.650000000000006</v>
      </c>
      <c r="J147" s="2">
        <v>32.549999999999997</v>
      </c>
      <c r="K147" s="2">
        <f t="shared" si="18"/>
        <v>28.58</v>
      </c>
      <c r="L147" s="2">
        <f t="shared" si="19"/>
        <v>2.3199999518692493</v>
      </c>
      <c r="AE147" s="2">
        <v>28.58</v>
      </c>
      <c r="AF147" s="5">
        <v>6147.1900071781138</v>
      </c>
      <c r="AL147" s="5" t="str">
        <f t="shared" si="20"/>
        <v/>
      </c>
      <c r="AM147" s="3">
        <v>1.9999999552965161E-2</v>
      </c>
      <c r="AN147" s="5">
        <f t="shared" si="21"/>
        <v>163.39999634772536</v>
      </c>
      <c r="AO147" s="2">
        <v>0.88999998569488525</v>
      </c>
      <c r="AP147" s="5">
        <f t="shared" si="22"/>
        <v>0.88999998569488525</v>
      </c>
      <c r="AQ147" s="2">
        <v>1.4099999666213989</v>
      </c>
      <c r="AS147" s="5">
        <f t="shared" si="23"/>
        <v>6147.1900071781138</v>
      </c>
      <c r="AT147" s="5">
        <f t="shared" si="24"/>
        <v>5255.8474561372877</v>
      </c>
      <c r="AU147" s="11">
        <f t="shared" si="25"/>
        <v>9.6212345073426936E-2</v>
      </c>
      <c r="AV147" s="5">
        <f t="shared" si="26"/>
        <v>96.212345073426945</v>
      </c>
    </row>
    <row r="148" spans="1:48" x14ac:dyDescent="0.25">
      <c r="A148" s="1" t="s">
        <v>215</v>
      </c>
      <c r="B148" s="1" t="s">
        <v>216</v>
      </c>
      <c r="C148" s="1" t="s">
        <v>217</v>
      </c>
      <c r="D148" s="1" t="s">
        <v>61</v>
      </c>
      <c r="E148" s="1" t="s">
        <v>124</v>
      </c>
      <c r="F148" s="1" t="s">
        <v>214</v>
      </c>
      <c r="G148" s="1" t="s">
        <v>64</v>
      </c>
      <c r="H148" s="1" t="s">
        <v>65</v>
      </c>
      <c r="I148" s="2">
        <v>80</v>
      </c>
      <c r="J148" s="2">
        <v>40.15</v>
      </c>
      <c r="K148" s="2">
        <f t="shared" si="18"/>
        <v>29.539999999776484</v>
      </c>
      <c r="L148" s="2">
        <f t="shared" si="19"/>
        <v>4.2000001221895218</v>
      </c>
      <c r="N148" s="4">
        <v>9.9999997764825821E-3</v>
      </c>
      <c r="O148" s="5">
        <v>34.799999999999997</v>
      </c>
      <c r="P148" s="6">
        <v>5.87</v>
      </c>
      <c r="Q148" s="5">
        <v>16108.747499999999</v>
      </c>
      <c r="R148" s="7">
        <v>12.34</v>
      </c>
      <c r="S148" s="5">
        <v>21846.558978779263</v>
      </c>
      <c r="T148" s="8">
        <v>11.32</v>
      </c>
      <c r="U148" s="5">
        <v>5691.681113106778</v>
      </c>
      <c r="AL148" s="5" t="str">
        <f t="shared" si="20"/>
        <v/>
      </c>
      <c r="AM148" s="3">
        <v>0.18999999761581421</v>
      </c>
      <c r="AN148" s="5">
        <f t="shared" si="21"/>
        <v>1552.2999805212021</v>
      </c>
      <c r="AO148" s="2">
        <v>0.14000000059604639</v>
      </c>
      <c r="AP148" s="5">
        <f t="shared" si="22"/>
        <v>0.14000000059604639</v>
      </c>
      <c r="AQ148" s="2">
        <v>0.49000000953674322</v>
      </c>
      <c r="AR148" s="2">
        <v>3.380000114440918</v>
      </c>
      <c r="AS148" s="5">
        <f t="shared" si="23"/>
        <v>43681.787591886045</v>
      </c>
      <c r="AT148" s="5">
        <f t="shared" si="24"/>
        <v>37347.928391062575</v>
      </c>
      <c r="AU148" s="11">
        <f t="shared" si="25"/>
        <v>0.68368266090801288</v>
      </c>
      <c r="AV148" s="5">
        <f t="shared" si="26"/>
        <v>683.68266090801285</v>
      </c>
    </row>
    <row r="149" spans="1:48" x14ac:dyDescent="0.25">
      <c r="A149" s="1" t="s">
        <v>215</v>
      </c>
      <c r="B149" s="1" t="s">
        <v>216</v>
      </c>
      <c r="C149" s="1" t="s">
        <v>217</v>
      </c>
      <c r="D149" s="1" t="s">
        <v>61</v>
      </c>
      <c r="E149" s="1" t="s">
        <v>117</v>
      </c>
      <c r="F149" s="1" t="s">
        <v>214</v>
      </c>
      <c r="G149" s="1" t="s">
        <v>64</v>
      </c>
      <c r="H149" s="1" t="s">
        <v>65</v>
      </c>
      <c r="I149" s="2">
        <v>80</v>
      </c>
      <c r="J149" s="2">
        <v>38.700000000000003</v>
      </c>
      <c r="K149" s="2">
        <f t="shared" si="18"/>
        <v>38.709999799728401</v>
      </c>
      <c r="L149" s="2">
        <f t="shared" si="19"/>
        <v>0</v>
      </c>
      <c r="R149" s="7">
        <v>18.00999999046326</v>
      </c>
      <c r="S149" s="5">
        <v>22696.947325941499</v>
      </c>
      <c r="T149" s="8">
        <v>20.69999980926514</v>
      </c>
      <c r="U149" s="5">
        <v>9950.6053042162657</v>
      </c>
      <c r="AL149" s="5" t="str">
        <f t="shared" si="20"/>
        <v/>
      </c>
      <c r="AN149" s="5" t="str">
        <f t="shared" si="21"/>
        <v/>
      </c>
      <c r="AP149" s="5" t="str">
        <f t="shared" si="22"/>
        <v/>
      </c>
      <c r="AS149" s="5">
        <f t="shared" si="23"/>
        <v>32647.552630157763</v>
      </c>
      <c r="AT149" s="5">
        <f t="shared" si="24"/>
        <v>27913.657498784887</v>
      </c>
      <c r="AU149" s="11">
        <f t="shared" si="25"/>
        <v>0.5109810491928386</v>
      </c>
      <c r="AV149" s="5">
        <f t="shared" si="26"/>
        <v>510.98104919283861</v>
      </c>
    </row>
    <row r="150" spans="1:48" x14ac:dyDescent="0.25">
      <c r="A150" s="1" t="s">
        <v>218</v>
      </c>
      <c r="B150" s="1" t="s">
        <v>153</v>
      </c>
      <c r="C150" s="1" t="s">
        <v>154</v>
      </c>
      <c r="D150" s="1" t="s">
        <v>61</v>
      </c>
      <c r="E150" s="1" t="s">
        <v>105</v>
      </c>
      <c r="F150" s="1" t="s">
        <v>187</v>
      </c>
      <c r="G150" s="1" t="s">
        <v>64</v>
      </c>
      <c r="H150" s="1" t="s">
        <v>65</v>
      </c>
      <c r="I150" s="2">
        <v>13.35</v>
      </c>
      <c r="J150" s="2">
        <v>0.04</v>
      </c>
      <c r="K150" s="2">
        <f t="shared" si="18"/>
        <v>1.9999999552965161E-2</v>
      </c>
      <c r="L150" s="2">
        <f t="shared" si="19"/>
        <v>1.9999999552965161E-2</v>
      </c>
      <c r="R150" s="7">
        <v>1.9999999552965161E-2</v>
      </c>
      <c r="S150" s="5">
        <v>35.564999205060303</v>
      </c>
      <c r="AL150" s="5" t="str">
        <f t="shared" si="20"/>
        <v/>
      </c>
      <c r="AN150" s="5" t="str">
        <f t="shared" si="21"/>
        <v/>
      </c>
      <c r="AP150" s="5" t="str">
        <f t="shared" si="22"/>
        <v/>
      </c>
      <c r="AR150" s="2">
        <v>1.9999999552965161E-2</v>
      </c>
      <c r="AS150" s="5">
        <f t="shared" si="23"/>
        <v>35.564999205060303</v>
      </c>
      <c r="AT150" s="5">
        <f t="shared" si="24"/>
        <v>30.408074320326559</v>
      </c>
      <c r="AU150" s="11">
        <f t="shared" si="25"/>
        <v>5.5664327474142948E-4</v>
      </c>
      <c r="AV150" s="5">
        <f t="shared" si="26"/>
        <v>0.55664327474142949</v>
      </c>
    </row>
    <row r="151" spans="1:48" x14ac:dyDescent="0.25">
      <c r="A151" s="1" t="s">
        <v>218</v>
      </c>
      <c r="B151" s="1" t="s">
        <v>153</v>
      </c>
      <c r="C151" s="1" t="s">
        <v>154</v>
      </c>
      <c r="D151" s="1" t="s">
        <v>61</v>
      </c>
      <c r="E151" s="1" t="s">
        <v>114</v>
      </c>
      <c r="F151" s="1" t="s">
        <v>187</v>
      </c>
      <c r="G151" s="1" t="s">
        <v>64</v>
      </c>
      <c r="H151" s="1" t="s">
        <v>65</v>
      </c>
      <c r="I151" s="2">
        <v>13.35</v>
      </c>
      <c r="J151" s="2">
        <v>0.03</v>
      </c>
      <c r="K151" s="2">
        <f t="shared" si="18"/>
        <v>2.9999999329447743E-2</v>
      </c>
      <c r="L151" s="2">
        <f t="shared" si="19"/>
        <v>0</v>
      </c>
      <c r="P151" s="6">
        <v>9.9999997764825821E-3</v>
      </c>
      <c r="Q151" s="5">
        <v>27.442499386612329</v>
      </c>
      <c r="R151" s="7">
        <v>1.9999999552965161E-2</v>
      </c>
      <c r="S151" s="5">
        <v>35.564999205060303</v>
      </c>
      <c r="AL151" s="5" t="str">
        <f t="shared" si="20"/>
        <v/>
      </c>
      <c r="AN151" s="5" t="str">
        <f t="shared" si="21"/>
        <v/>
      </c>
      <c r="AP151" s="5" t="str">
        <f t="shared" si="22"/>
        <v/>
      </c>
      <c r="AS151" s="5">
        <f t="shared" si="23"/>
        <v>63.007498591672629</v>
      </c>
      <c r="AT151" s="5">
        <f t="shared" si="24"/>
        <v>53.871411295880094</v>
      </c>
      <c r="AU151" s="11">
        <f t="shared" si="25"/>
        <v>9.8615777121525711E-4</v>
      </c>
      <c r="AV151" s="5">
        <f t="shared" si="26"/>
        <v>0.98615777121525705</v>
      </c>
    </row>
    <row r="152" spans="1:48" x14ac:dyDescent="0.25">
      <c r="A152" s="1" t="s">
        <v>218</v>
      </c>
      <c r="B152" s="1" t="s">
        <v>153</v>
      </c>
      <c r="C152" s="1" t="s">
        <v>154</v>
      </c>
      <c r="D152" s="1" t="s">
        <v>61</v>
      </c>
      <c r="E152" s="1" t="s">
        <v>116</v>
      </c>
      <c r="F152" s="1" t="s">
        <v>214</v>
      </c>
      <c r="G152" s="1" t="s">
        <v>64</v>
      </c>
      <c r="H152" s="1" t="s">
        <v>65</v>
      </c>
      <c r="I152" s="2">
        <v>13.35</v>
      </c>
      <c r="J152" s="2">
        <v>5.29</v>
      </c>
      <c r="K152" s="2">
        <f t="shared" si="18"/>
        <v>4.4999998807907104</v>
      </c>
      <c r="L152" s="2">
        <f t="shared" si="19"/>
        <v>0.79000002145767223</v>
      </c>
      <c r="P152" s="6">
        <v>3.6099998950958252</v>
      </c>
      <c r="Q152" s="5">
        <v>9906.7422121167183</v>
      </c>
      <c r="R152" s="7">
        <v>0.88999998569488525</v>
      </c>
      <c r="S152" s="5">
        <v>1582.6424745619299</v>
      </c>
      <c r="AL152" s="5" t="str">
        <f t="shared" si="20"/>
        <v/>
      </c>
      <c r="AM152" s="3">
        <v>0.33000001311302191</v>
      </c>
      <c r="AN152" s="5">
        <f t="shared" si="21"/>
        <v>2696.100107133389</v>
      </c>
      <c r="AP152" s="5" t="str">
        <f t="shared" si="22"/>
        <v/>
      </c>
      <c r="AQ152" s="2">
        <v>0.46000000834465032</v>
      </c>
      <c r="AS152" s="5">
        <f t="shared" si="23"/>
        <v>11489.384686678648</v>
      </c>
      <c r="AT152" s="5">
        <f t="shared" si="24"/>
        <v>9823.4239071102438</v>
      </c>
      <c r="AU152" s="11">
        <f t="shared" si="25"/>
        <v>0.17982535806852668</v>
      </c>
      <c r="AV152" s="5">
        <f t="shared" si="26"/>
        <v>179.82535806852667</v>
      </c>
    </row>
    <row r="153" spans="1:48" x14ac:dyDescent="0.25">
      <c r="A153" s="1" t="s">
        <v>218</v>
      </c>
      <c r="B153" s="1" t="s">
        <v>153</v>
      </c>
      <c r="C153" s="1" t="s">
        <v>154</v>
      </c>
      <c r="D153" s="1" t="s">
        <v>61</v>
      </c>
      <c r="E153" s="1" t="s">
        <v>123</v>
      </c>
      <c r="F153" s="1" t="s">
        <v>214</v>
      </c>
      <c r="G153" s="1" t="s">
        <v>64</v>
      </c>
      <c r="H153" s="1" t="s">
        <v>65</v>
      </c>
      <c r="I153" s="2">
        <v>13.35</v>
      </c>
      <c r="J153" s="2">
        <v>7.55</v>
      </c>
      <c r="K153" s="2">
        <f t="shared" si="18"/>
        <v>3.8099999614059925</v>
      </c>
      <c r="L153" s="2">
        <f t="shared" si="19"/>
        <v>3.739999927580357</v>
      </c>
      <c r="P153" s="6">
        <v>2.7999999523162842</v>
      </c>
      <c r="Q153" s="5">
        <v>7683.8998691439629</v>
      </c>
      <c r="R153" s="7">
        <v>0.99000000953674316</v>
      </c>
      <c r="S153" s="5">
        <v>1760.467516958714</v>
      </c>
      <c r="AE153" s="2">
        <v>1.9999999552965161E-2</v>
      </c>
      <c r="AF153" s="5">
        <v>4.4351999008655554</v>
      </c>
      <c r="AL153" s="5" t="str">
        <f t="shared" si="20"/>
        <v/>
      </c>
      <c r="AM153" s="3">
        <v>7.9999998211860657E-2</v>
      </c>
      <c r="AN153" s="5">
        <f t="shared" si="21"/>
        <v>653.59998539090157</v>
      </c>
      <c r="AO153" s="2">
        <v>0.10000000149011611</v>
      </c>
      <c r="AP153" s="5">
        <f t="shared" si="22"/>
        <v>0.10000000149011611</v>
      </c>
      <c r="AQ153" s="2">
        <v>0.23000000417232511</v>
      </c>
      <c r="AR153" s="2">
        <v>3.3299999237060551</v>
      </c>
      <c r="AS153" s="5">
        <f t="shared" si="23"/>
        <v>9448.8025860035414</v>
      </c>
      <c r="AT153" s="5">
        <f t="shared" si="24"/>
        <v>8078.7262110330284</v>
      </c>
      <c r="AU153" s="11">
        <f t="shared" si="25"/>
        <v>0.14788731987683959</v>
      </c>
      <c r="AV153" s="5">
        <f t="shared" si="26"/>
        <v>147.8873198768396</v>
      </c>
    </row>
    <row r="154" spans="1:48" x14ac:dyDescent="0.25">
      <c r="A154" s="1" t="s">
        <v>219</v>
      </c>
      <c r="B154" s="1" t="s">
        <v>153</v>
      </c>
      <c r="C154" s="1" t="s">
        <v>154</v>
      </c>
      <c r="D154" s="1" t="s">
        <v>61</v>
      </c>
      <c r="E154" s="1" t="s">
        <v>113</v>
      </c>
      <c r="F154" s="1" t="s">
        <v>214</v>
      </c>
      <c r="G154" s="1" t="s">
        <v>64</v>
      </c>
      <c r="H154" s="1" t="s">
        <v>65</v>
      </c>
      <c r="I154" s="2">
        <v>80</v>
      </c>
      <c r="J154" s="2">
        <v>39.380000000000003</v>
      </c>
      <c r="K154" s="2">
        <f t="shared" si="18"/>
        <v>36.609998950734735</v>
      </c>
      <c r="L154" s="2">
        <f t="shared" si="19"/>
        <v>2.7799999117851262</v>
      </c>
      <c r="P154" s="6">
        <v>9.9999997764825821E-3</v>
      </c>
      <c r="Q154" s="5">
        <v>27.442499386612329</v>
      </c>
      <c r="R154" s="7">
        <v>5.440000057220459</v>
      </c>
      <c r="S154" s="5">
        <v>8209.9091630210132</v>
      </c>
      <c r="T154" s="8">
        <v>31.159998893737789</v>
      </c>
      <c r="U154" s="5">
        <v>14687.5273103072</v>
      </c>
      <c r="AL154" s="5" t="str">
        <f t="shared" si="20"/>
        <v/>
      </c>
      <c r="AN154" s="5" t="str">
        <f t="shared" si="21"/>
        <v/>
      </c>
      <c r="AP154" s="5" t="str">
        <f t="shared" si="22"/>
        <v/>
      </c>
      <c r="AR154" s="2">
        <v>2.7799999117851262</v>
      </c>
      <c r="AS154" s="5">
        <f t="shared" si="23"/>
        <v>22924.878972714825</v>
      </c>
      <c r="AT154" s="5">
        <f t="shared" si="24"/>
        <v>19600.771521671177</v>
      </c>
      <c r="AU154" s="11">
        <f t="shared" si="25"/>
        <v>0.3588072540321397</v>
      </c>
      <c r="AV154" s="5">
        <f t="shared" si="26"/>
        <v>358.80725403213967</v>
      </c>
    </row>
    <row r="155" spans="1:48" x14ac:dyDescent="0.25">
      <c r="A155" s="1" t="s">
        <v>219</v>
      </c>
      <c r="B155" s="1" t="s">
        <v>153</v>
      </c>
      <c r="C155" s="1" t="s">
        <v>154</v>
      </c>
      <c r="D155" s="1" t="s">
        <v>61</v>
      </c>
      <c r="E155" s="1" t="s">
        <v>122</v>
      </c>
      <c r="F155" s="1" t="s">
        <v>214</v>
      </c>
      <c r="G155" s="1" t="s">
        <v>64</v>
      </c>
      <c r="H155" s="1" t="s">
        <v>65</v>
      </c>
      <c r="I155" s="2">
        <v>80</v>
      </c>
      <c r="J155" s="2">
        <v>0.08</v>
      </c>
      <c r="K155" s="2">
        <f t="shared" si="18"/>
        <v>4.999999888241291E-2</v>
      </c>
      <c r="L155" s="2">
        <f t="shared" si="19"/>
        <v>3.9999999105930328E-2</v>
      </c>
      <c r="R155" s="7">
        <v>2.999999932944775E-2</v>
      </c>
      <c r="S155" s="5">
        <v>53.347498807590448</v>
      </c>
      <c r="T155" s="8">
        <v>1.9999999552965161E-2</v>
      </c>
      <c r="U155" s="5">
        <v>10.66499976161867</v>
      </c>
      <c r="AL155" s="5" t="str">
        <f t="shared" si="20"/>
        <v/>
      </c>
      <c r="AN155" s="5" t="str">
        <f t="shared" si="21"/>
        <v/>
      </c>
      <c r="AP155" s="5" t="str">
        <f t="shared" si="22"/>
        <v/>
      </c>
      <c r="AR155" s="2">
        <v>3.9999999105930328E-2</v>
      </c>
      <c r="AS155" s="5">
        <f t="shared" si="23"/>
        <v>64.012498569209114</v>
      </c>
      <c r="AT155" s="5">
        <f t="shared" si="24"/>
        <v>54.730686276673794</v>
      </c>
      <c r="AU155" s="11">
        <f t="shared" si="25"/>
        <v>1.0018874630784689E-3</v>
      </c>
      <c r="AV155" s="5">
        <f t="shared" si="26"/>
        <v>1.0018874630784689</v>
      </c>
    </row>
    <row r="156" spans="1:48" x14ac:dyDescent="0.25">
      <c r="A156" s="1" t="s">
        <v>219</v>
      </c>
      <c r="B156" s="1" t="s">
        <v>153</v>
      </c>
      <c r="C156" s="1" t="s">
        <v>154</v>
      </c>
      <c r="D156" s="1" t="s">
        <v>61</v>
      </c>
      <c r="E156" s="1" t="s">
        <v>105</v>
      </c>
      <c r="F156" s="1" t="s">
        <v>214</v>
      </c>
      <c r="G156" s="1" t="s">
        <v>64</v>
      </c>
      <c r="H156" s="1" t="s">
        <v>65</v>
      </c>
      <c r="I156" s="2">
        <v>80</v>
      </c>
      <c r="J156" s="2">
        <v>0.09</v>
      </c>
      <c r="K156" s="2">
        <f t="shared" si="18"/>
        <v>9.9999997764825821E-3</v>
      </c>
      <c r="L156" s="2">
        <f t="shared" si="19"/>
        <v>7.0000000298023224E-2</v>
      </c>
      <c r="P156" s="6">
        <v>9.9999997764825821E-3</v>
      </c>
      <c r="Q156" s="5">
        <v>27.442499386612329</v>
      </c>
      <c r="AL156" s="5" t="str">
        <f t="shared" si="20"/>
        <v/>
      </c>
      <c r="AN156" s="5" t="str">
        <f t="shared" si="21"/>
        <v/>
      </c>
      <c r="AP156" s="5" t="str">
        <f t="shared" si="22"/>
        <v/>
      </c>
      <c r="AR156" s="2">
        <v>7.0000000298023224E-2</v>
      </c>
      <c r="AS156" s="5">
        <f t="shared" si="23"/>
        <v>27.442499386612329</v>
      </c>
      <c r="AT156" s="5">
        <f t="shared" si="24"/>
        <v>23.463336975553538</v>
      </c>
      <c r="AU156" s="11">
        <f t="shared" si="25"/>
        <v>4.2951449647382763E-4</v>
      </c>
      <c r="AV156" s="5">
        <f t="shared" si="26"/>
        <v>0.42951449647382761</v>
      </c>
    </row>
    <row r="157" spans="1:48" x14ac:dyDescent="0.25">
      <c r="A157" s="1" t="s">
        <v>219</v>
      </c>
      <c r="B157" s="1" t="s">
        <v>153</v>
      </c>
      <c r="C157" s="1" t="s">
        <v>154</v>
      </c>
      <c r="D157" s="1" t="s">
        <v>61</v>
      </c>
      <c r="E157" s="1" t="s">
        <v>114</v>
      </c>
      <c r="F157" s="1" t="s">
        <v>214</v>
      </c>
      <c r="G157" s="1" t="s">
        <v>64</v>
      </c>
      <c r="H157" s="1" t="s">
        <v>65</v>
      </c>
      <c r="I157" s="2">
        <v>80</v>
      </c>
      <c r="J157" s="2">
        <v>40.200000000000003</v>
      </c>
      <c r="K157" s="2">
        <f t="shared" si="18"/>
        <v>25.840000629425049</v>
      </c>
      <c r="L157" s="2">
        <f t="shared" si="19"/>
        <v>14.159999541938307</v>
      </c>
      <c r="N157" s="4">
        <v>5.75</v>
      </c>
      <c r="O157" s="5">
        <v>20010</v>
      </c>
      <c r="P157" s="6">
        <v>9.6000003814697266</v>
      </c>
      <c r="Q157" s="5">
        <v>26344.799999999999</v>
      </c>
      <c r="R157" s="7">
        <v>8.8000001907348633</v>
      </c>
      <c r="S157" s="5">
        <v>15648.6</v>
      </c>
      <c r="T157" s="8">
        <v>1.690000057220459</v>
      </c>
      <c r="U157" s="5">
        <v>901.1925</v>
      </c>
      <c r="AL157" s="5" t="str">
        <f t="shared" si="20"/>
        <v/>
      </c>
      <c r="AM157" s="3">
        <v>3.9999999105930328E-2</v>
      </c>
      <c r="AN157" s="5">
        <f t="shared" si="21"/>
        <v>326.79999269545078</v>
      </c>
      <c r="AO157" s="2">
        <v>3.9999999105930328E-2</v>
      </c>
      <c r="AP157" s="5">
        <f t="shared" si="22"/>
        <v>3.9999999105930328E-2</v>
      </c>
      <c r="AQ157" s="2">
        <v>0.10000000149011611</v>
      </c>
      <c r="AR157" s="2">
        <v>13.97999954223633</v>
      </c>
      <c r="AS157" s="5">
        <f t="shared" si="23"/>
        <v>62904.592499999999</v>
      </c>
      <c r="AT157" s="5">
        <f t="shared" si="24"/>
        <v>53783.426587499998</v>
      </c>
      <c r="AU157" s="11">
        <f t="shared" si="25"/>
        <v>0.98454714320626369</v>
      </c>
      <c r="AV157" s="5">
        <f t="shared" si="26"/>
        <v>984.54714320626374</v>
      </c>
    </row>
    <row r="158" spans="1:48" x14ac:dyDescent="0.25">
      <c r="A158" s="1" t="s">
        <v>220</v>
      </c>
      <c r="B158" s="1" t="s">
        <v>157</v>
      </c>
      <c r="C158" s="1" t="s">
        <v>158</v>
      </c>
      <c r="D158" s="1" t="s">
        <v>61</v>
      </c>
      <c r="E158" s="1" t="s">
        <v>76</v>
      </c>
      <c r="F158" s="1" t="s">
        <v>134</v>
      </c>
      <c r="G158" s="1" t="s">
        <v>64</v>
      </c>
      <c r="H158" s="1" t="s">
        <v>65</v>
      </c>
      <c r="I158" s="2">
        <v>80</v>
      </c>
      <c r="J158" s="2">
        <v>0.08</v>
      </c>
      <c r="K158" s="2">
        <f t="shared" si="18"/>
        <v>8.9999997988343239E-2</v>
      </c>
      <c r="L158" s="2">
        <f t="shared" si="19"/>
        <v>0</v>
      </c>
      <c r="N158" s="4">
        <v>9.9999997764825821E-3</v>
      </c>
      <c r="O158" s="5">
        <v>34.799999222159393</v>
      </c>
      <c r="P158" s="6">
        <v>1.9999999552965161E-2</v>
      </c>
      <c r="Q158" s="5">
        <v>54.884998773224652</v>
      </c>
      <c r="R158" s="7">
        <v>1.9999999552965161E-2</v>
      </c>
      <c r="S158" s="5">
        <v>35.564999205060303</v>
      </c>
      <c r="T158" s="8">
        <v>3.9999999105930328E-2</v>
      </c>
      <c r="U158" s="5">
        <v>21.329999523237351</v>
      </c>
      <c r="AL158" s="5" t="str">
        <f t="shared" si="20"/>
        <v/>
      </c>
      <c r="AN158" s="5" t="str">
        <f t="shared" si="21"/>
        <v/>
      </c>
      <c r="AP158" s="5" t="str">
        <f t="shared" si="22"/>
        <v/>
      </c>
      <c r="AS158" s="5">
        <f t="shared" si="23"/>
        <v>146.57999672368169</v>
      </c>
      <c r="AT158" s="5">
        <f t="shared" si="24"/>
        <v>125.32589719874784</v>
      </c>
      <c r="AU158" s="11">
        <f t="shared" si="25"/>
        <v>2.2941872968254952E-3</v>
      </c>
      <c r="AV158" s="5">
        <f t="shared" si="26"/>
        <v>2.2941872968254953</v>
      </c>
    </row>
    <row r="159" spans="1:48" x14ac:dyDescent="0.25">
      <c r="A159" s="1" t="s">
        <v>220</v>
      </c>
      <c r="B159" s="1" t="s">
        <v>157</v>
      </c>
      <c r="C159" s="1" t="s">
        <v>158</v>
      </c>
      <c r="D159" s="1" t="s">
        <v>61</v>
      </c>
      <c r="E159" s="1" t="s">
        <v>62</v>
      </c>
      <c r="F159" s="1" t="s">
        <v>134</v>
      </c>
      <c r="G159" s="1" t="s">
        <v>64</v>
      </c>
      <c r="H159" s="1" t="s">
        <v>65</v>
      </c>
      <c r="I159" s="2">
        <v>80</v>
      </c>
      <c r="J159" s="2">
        <v>0.09</v>
      </c>
      <c r="K159" s="2">
        <f t="shared" si="18"/>
        <v>7.9999998211860657E-2</v>
      </c>
      <c r="L159" s="2">
        <f t="shared" si="19"/>
        <v>0</v>
      </c>
      <c r="N159" s="4">
        <v>9.9999997764825821E-3</v>
      </c>
      <c r="O159" s="5">
        <v>34.799999222159393</v>
      </c>
      <c r="P159" s="6">
        <v>2.999999932944775E-2</v>
      </c>
      <c r="Q159" s="5">
        <v>82.327498159836978</v>
      </c>
      <c r="R159" s="7">
        <v>3.9999999105930328E-2</v>
      </c>
      <c r="S159" s="5">
        <v>71.129998410120606</v>
      </c>
      <c r="AL159" s="5" t="str">
        <f t="shared" si="20"/>
        <v/>
      </c>
      <c r="AN159" s="5" t="str">
        <f t="shared" si="21"/>
        <v/>
      </c>
      <c r="AP159" s="5" t="str">
        <f t="shared" si="22"/>
        <v/>
      </c>
      <c r="AS159" s="5">
        <f t="shared" si="23"/>
        <v>188.25749579211697</v>
      </c>
      <c r="AT159" s="5">
        <f t="shared" si="24"/>
        <v>160.96015890225999</v>
      </c>
      <c r="AU159" s="11">
        <f t="shared" si="25"/>
        <v>2.9464999661081024E-3</v>
      </c>
      <c r="AV159" s="5">
        <f t="shared" si="26"/>
        <v>2.9464999661081022</v>
      </c>
    </row>
    <row r="160" spans="1:48" x14ac:dyDescent="0.25">
      <c r="A160" s="1" t="s">
        <v>220</v>
      </c>
      <c r="B160" s="1" t="s">
        <v>157</v>
      </c>
      <c r="C160" s="1" t="s">
        <v>158</v>
      </c>
      <c r="D160" s="1" t="s">
        <v>61</v>
      </c>
      <c r="E160" s="1" t="s">
        <v>122</v>
      </c>
      <c r="F160" s="1" t="s">
        <v>214</v>
      </c>
      <c r="G160" s="1" t="s">
        <v>64</v>
      </c>
      <c r="H160" s="1" t="s">
        <v>65</v>
      </c>
      <c r="I160" s="2">
        <v>80</v>
      </c>
      <c r="J160" s="2">
        <v>39.44</v>
      </c>
      <c r="K160" s="2">
        <f t="shared" si="18"/>
        <v>38.850000053644187</v>
      </c>
      <c r="L160" s="2">
        <f t="shared" si="19"/>
        <v>0.59999999776482582</v>
      </c>
      <c r="N160" s="4">
        <v>0.40999999642372131</v>
      </c>
      <c r="O160" s="5">
        <v>1426.7999875545499</v>
      </c>
      <c r="P160" s="6">
        <v>18.729999542236332</v>
      </c>
      <c r="Q160" s="5">
        <v>51399.801243782043</v>
      </c>
      <c r="R160" s="7">
        <v>17.440000534057621</v>
      </c>
      <c r="S160" s="5">
        <v>31012.680949687961</v>
      </c>
      <c r="T160" s="8">
        <v>2.2699999809265141</v>
      </c>
      <c r="U160" s="5">
        <v>1210.477489829063</v>
      </c>
      <c r="AL160" s="5" t="str">
        <f t="shared" si="20"/>
        <v/>
      </c>
      <c r="AM160" s="3">
        <v>7.0000000298023224E-2</v>
      </c>
      <c r="AN160" s="5">
        <f t="shared" si="21"/>
        <v>571.90000243484974</v>
      </c>
      <c r="AP160" s="5" t="str">
        <f t="shared" si="22"/>
        <v/>
      </c>
      <c r="AQ160" s="2">
        <v>5.9999998658895493E-2</v>
      </c>
      <c r="AR160" s="2">
        <v>0.4699999988079071</v>
      </c>
      <c r="AS160" s="5">
        <f t="shared" si="23"/>
        <v>85049.759670853615</v>
      </c>
      <c r="AT160" s="5">
        <f t="shared" si="24"/>
        <v>72717.544518579831</v>
      </c>
      <c r="AU160" s="11">
        <f t="shared" si="25"/>
        <v>1.3311507886219631</v>
      </c>
      <c r="AV160" s="5">
        <f t="shared" si="26"/>
        <v>1331.1507886219631</v>
      </c>
    </row>
    <row r="161" spans="1:48" x14ac:dyDescent="0.25">
      <c r="A161" s="1" t="s">
        <v>220</v>
      </c>
      <c r="B161" s="1" t="s">
        <v>157</v>
      </c>
      <c r="C161" s="1" t="s">
        <v>158</v>
      </c>
      <c r="D161" s="1" t="s">
        <v>61</v>
      </c>
      <c r="E161" s="1" t="s">
        <v>105</v>
      </c>
      <c r="F161" s="1" t="s">
        <v>214</v>
      </c>
      <c r="G161" s="1" t="s">
        <v>64</v>
      </c>
      <c r="H161" s="1" t="s">
        <v>65</v>
      </c>
      <c r="I161" s="2">
        <v>80</v>
      </c>
      <c r="J161" s="2">
        <v>40.19</v>
      </c>
      <c r="K161" s="2">
        <f t="shared" si="18"/>
        <v>22.69999980926513</v>
      </c>
      <c r="L161" s="2">
        <f t="shared" si="19"/>
        <v>17.300000429153439</v>
      </c>
      <c r="N161" s="4">
        <v>2.630000114440918</v>
      </c>
      <c r="O161" s="5">
        <v>9152.4</v>
      </c>
      <c r="P161" s="6">
        <v>13.079999923706049</v>
      </c>
      <c r="Q161" s="5">
        <v>35894.79</v>
      </c>
      <c r="R161" s="7">
        <v>6.9899997711181641</v>
      </c>
      <c r="S161" s="5">
        <v>12429.967500000001</v>
      </c>
      <c r="AL161" s="5" t="str">
        <f t="shared" si="20"/>
        <v/>
      </c>
      <c r="AM161" s="3">
        <v>0.60000002384185791</v>
      </c>
      <c r="AN161" s="5">
        <f t="shared" si="21"/>
        <v>4902.0001947879791</v>
      </c>
      <c r="AO161" s="2">
        <v>0.89999997615814209</v>
      </c>
      <c r="AP161" s="5">
        <f t="shared" si="22"/>
        <v>0.89999997615814209</v>
      </c>
      <c r="AQ161" s="2">
        <v>2.410000085830688</v>
      </c>
      <c r="AR161" s="2">
        <v>13.39000034332275</v>
      </c>
      <c r="AS161" s="5">
        <f t="shared" si="23"/>
        <v>57477.157500000001</v>
      </c>
      <c r="AT161" s="5">
        <f t="shared" si="24"/>
        <v>49142.969662500007</v>
      </c>
      <c r="AU161" s="11">
        <f t="shared" si="25"/>
        <v>0.89959999687211212</v>
      </c>
      <c r="AV161" s="5">
        <f t="shared" si="26"/>
        <v>899.59999687211223</v>
      </c>
    </row>
    <row r="162" spans="1:48" x14ac:dyDescent="0.25">
      <c r="A162" s="1" t="s">
        <v>221</v>
      </c>
      <c r="B162" s="1" t="s">
        <v>222</v>
      </c>
      <c r="C162" s="1" t="s">
        <v>223</v>
      </c>
      <c r="D162" s="1" t="s">
        <v>61</v>
      </c>
      <c r="E162" s="1" t="s">
        <v>90</v>
      </c>
      <c r="F162" s="1" t="s">
        <v>214</v>
      </c>
      <c r="G162" s="1" t="s">
        <v>64</v>
      </c>
      <c r="H162" s="1" t="s">
        <v>65</v>
      </c>
      <c r="I162" s="2">
        <v>55.2</v>
      </c>
      <c r="J162" s="2">
        <v>0.04</v>
      </c>
      <c r="K162" s="2">
        <f t="shared" si="18"/>
        <v>3.9999999105930328E-2</v>
      </c>
      <c r="L162" s="2">
        <f t="shared" si="19"/>
        <v>0</v>
      </c>
      <c r="AE162" s="2">
        <v>3.9999999105930328E-2</v>
      </c>
      <c r="AF162" s="5">
        <v>5.1411198850870132</v>
      </c>
      <c r="AL162" s="5" t="str">
        <f t="shared" si="20"/>
        <v/>
      </c>
      <c r="AN162" s="5" t="str">
        <f t="shared" si="21"/>
        <v/>
      </c>
      <c r="AP162" s="5" t="str">
        <f t="shared" si="22"/>
        <v/>
      </c>
      <c r="AS162" s="5">
        <f t="shared" si="23"/>
        <v>5.1411198850870132</v>
      </c>
      <c r="AT162" s="5">
        <f t="shared" si="24"/>
        <v>4.3956575017493966</v>
      </c>
      <c r="AU162" s="11">
        <f t="shared" si="25"/>
        <v>8.0465903912235571E-5</v>
      </c>
      <c r="AV162" s="5">
        <f t="shared" si="26"/>
        <v>8.046590391223557E-2</v>
      </c>
    </row>
    <row r="163" spans="1:48" x14ac:dyDescent="0.25">
      <c r="A163" s="1" t="s">
        <v>221</v>
      </c>
      <c r="B163" s="1" t="s">
        <v>222</v>
      </c>
      <c r="C163" s="1" t="s">
        <v>223</v>
      </c>
      <c r="D163" s="1" t="s">
        <v>61</v>
      </c>
      <c r="E163" s="1" t="s">
        <v>75</v>
      </c>
      <c r="F163" s="1" t="s">
        <v>214</v>
      </c>
      <c r="G163" s="1" t="s">
        <v>64</v>
      </c>
      <c r="H163" s="1" t="s">
        <v>65</v>
      </c>
      <c r="I163" s="2">
        <v>55.2</v>
      </c>
      <c r="J163" s="2">
        <v>18.559999999999999</v>
      </c>
      <c r="K163" s="2">
        <f t="shared" si="18"/>
        <v>18.56000038981438</v>
      </c>
      <c r="L163" s="2">
        <f t="shared" si="19"/>
        <v>0</v>
      </c>
      <c r="R163" s="7">
        <v>18.10000038146973</v>
      </c>
      <c r="S163" s="5">
        <v>21546.062847847821</v>
      </c>
      <c r="T163" s="8">
        <v>0.46000000834465032</v>
      </c>
      <c r="U163" s="5">
        <v>164.20456422876009</v>
      </c>
      <c r="AL163" s="5" t="str">
        <f t="shared" si="20"/>
        <v/>
      </c>
      <c r="AN163" s="5" t="str">
        <f t="shared" si="21"/>
        <v/>
      </c>
      <c r="AP163" s="5" t="str">
        <f t="shared" si="22"/>
        <v/>
      </c>
      <c r="AS163" s="5">
        <f t="shared" si="23"/>
        <v>21710.267412076581</v>
      </c>
      <c r="AT163" s="5">
        <f t="shared" si="24"/>
        <v>18562.278637325478</v>
      </c>
      <c r="AU163" s="11">
        <f t="shared" si="25"/>
        <v>0.33979684009246297</v>
      </c>
      <c r="AV163" s="5">
        <f t="shared" si="26"/>
        <v>339.79684009246296</v>
      </c>
    </row>
    <row r="164" spans="1:48" x14ac:dyDescent="0.25">
      <c r="A164" s="1" t="s">
        <v>221</v>
      </c>
      <c r="B164" s="1" t="s">
        <v>222</v>
      </c>
      <c r="C164" s="1" t="s">
        <v>223</v>
      </c>
      <c r="D164" s="1" t="s">
        <v>61</v>
      </c>
      <c r="E164" s="1" t="s">
        <v>76</v>
      </c>
      <c r="F164" s="1" t="s">
        <v>214</v>
      </c>
      <c r="G164" s="1" t="s">
        <v>64</v>
      </c>
      <c r="H164" s="1" t="s">
        <v>65</v>
      </c>
      <c r="I164" s="2">
        <v>55.2</v>
      </c>
      <c r="J164" s="2">
        <v>36.409999999999997</v>
      </c>
      <c r="K164" s="2">
        <f t="shared" si="18"/>
        <v>27.590000152587891</v>
      </c>
      <c r="L164" s="2">
        <f t="shared" si="19"/>
        <v>8.8199996948242188</v>
      </c>
      <c r="R164" s="7">
        <v>27.590000152587891</v>
      </c>
      <c r="S164" s="5">
        <v>32842.865454764127</v>
      </c>
      <c r="AL164" s="5" t="str">
        <f t="shared" si="20"/>
        <v/>
      </c>
      <c r="AN164" s="5" t="str">
        <f t="shared" si="21"/>
        <v/>
      </c>
      <c r="AP164" s="5" t="str">
        <f t="shared" si="22"/>
        <v/>
      </c>
      <c r="AR164" s="2">
        <v>8.8199996948242188</v>
      </c>
      <c r="AS164" s="5">
        <f t="shared" si="23"/>
        <v>32842.865454764127</v>
      </c>
      <c r="AT164" s="5">
        <f t="shared" si="24"/>
        <v>28080.649963823325</v>
      </c>
      <c r="AU164" s="11">
        <f t="shared" si="25"/>
        <v>0.51403797517956595</v>
      </c>
      <c r="AV164" s="5">
        <f t="shared" si="26"/>
        <v>514.03797517956593</v>
      </c>
    </row>
    <row r="165" spans="1:48" x14ac:dyDescent="0.25">
      <c r="A165" s="1" t="s">
        <v>221</v>
      </c>
      <c r="B165" s="1" t="s">
        <v>222</v>
      </c>
      <c r="C165" s="1" t="s">
        <v>223</v>
      </c>
      <c r="D165" s="1" t="s">
        <v>61</v>
      </c>
      <c r="E165" s="1" t="s">
        <v>72</v>
      </c>
      <c r="F165" s="1" t="s">
        <v>214</v>
      </c>
      <c r="G165" s="1" t="s">
        <v>64</v>
      </c>
      <c r="H165" s="1" t="s">
        <v>65</v>
      </c>
      <c r="I165" s="2">
        <v>55.2</v>
      </c>
      <c r="J165" s="2">
        <v>0.09</v>
      </c>
      <c r="K165" s="2">
        <f t="shared" si="18"/>
        <v>9.0000003576278687E-2</v>
      </c>
      <c r="L165" s="2">
        <f t="shared" si="19"/>
        <v>0</v>
      </c>
      <c r="R165" s="7">
        <v>9.0000003576278687E-2</v>
      </c>
      <c r="S165" s="5">
        <v>107.135121132167</v>
      </c>
      <c r="AL165" s="5" t="str">
        <f t="shared" si="20"/>
        <v/>
      </c>
      <c r="AN165" s="5" t="str">
        <f t="shared" si="21"/>
        <v/>
      </c>
      <c r="AP165" s="5" t="str">
        <f t="shared" si="22"/>
        <v/>
      </c>
      <c r="AS165" s="5">
        <f t="shared" si="23"/>
        <v>107.135121132167</v>
      </c>
      <c r="AT165" s="5">
        <f t="shared" si="24"/>
        <v>91.600528568002787</v>
      </c>
      <c r="AU165" s="11">
        <f t="shared" si="25"/>
        <v>1.6768183888597966E-3</v>
      </c>
      <c r="AV165" s="5">
        <f t="shared" si="26"/>
        <v>1.6768183888597965</v>
      </c>
    </row>
    <row r="166" spans="1:48" x14ac:dyDescent="0.25">
      <c r="A166" s="1" t="s">
        <v>224</v>
      </c>
      <c r="B166" s="1" t="s">
        <v>222</v>
      </c>
      <c r="C166" s="1" t="s">
        <v>223</v>
      </c>
      <c r="D166" s="1" t="s">
        <v>61</v>
      </c>
      <c r="E166" s="1" t="s">
        <v>72</v>
      </c>
      <c r="F166" s="1" t="s">
        <v>214</v>
      </c>
      <c r="G166" s="1" t="s">
        <v>64</v>
      </c>
      <c r="H166" s="1" t="s">
        <v>65</v>
      </c>
      <c r="I166" s="2">
        <v>80</v>
      </c>
      <c r="J166" s="2">
        <v>39.5</v>
      </c>
      <c r="K166" s="2">
        <f t="shared" si="18"/>
        <v>39.499999046325691</v>
      </c>
      <c r="L166" s="2">
        <f t="shared" si="19"/>
        <v>0</v>
      </c>
      <c r="R166" s="7">
        <v>22.889999389648441</v>
      </c>
      <c r="S166" s="5">
        <v>27248.030665318489</v>
      </c>
      <c r="T166" s="8">
        <v>16.60999965667725</v>
      </c>
      <c r="U166" s="5">
        <v>6569.1217563693517</v>
      </c>
      <c r="AL166" s="5" t="str">
        <f t="shared" si="20"/>
        <v/>
      </c>
      <c r="AN166" s="5" t="str">
        <f t="shared" si="21"/>
        <v/>
      </c>
      <c r="AP166" s="5" t="str">
        <f t="shared" si="22"/>
        <v/>
      </c>
      <c r="AS166" s="5">
        <f t="shared" si="23"/>
        <v>33817.152421687839</v>
      </c>
      <c r="AT166" s="5">
        <f t="shared" si="24"/>
        <v>28913.665320543099</v>
      </c>
      <c r="AU166" s="11">
        <f t="shared" si="25"/>
        <v>0.52928696435230138</v>
      </c>
      <c r="AV166" s="5">
        <f t="shared" si="26"/>
        <v>529.28696435230142</v>
      </c>
    </row>
    <row r="167" spans="1:48" x14ac:dyDescent="0.25">
      <c r="A167" s="1" t="s">
        <v>224</v>
      </c>
      <c r="B167" s="1" t="s">
        <v>222</v>
      </c>
      <c r="C167" s="1" t="s">
        <v>223</v>
      </c>
      <c r="D167" s="1" t="s">
        <v>61</v>
      </c>
      <c r="E167" s="1" t="s">
        <v>113</v>
      </c>
      <c r="F167" s="1" t="s">
        <v>214</v>
      </c>
      <c r="G167" s="1" t="s">
        <v>64</v>
      </c>
      <c r="H167" s="1" t="s">
        <v>65</v>
      </c>
      <c r="I167" s="2">
        <v>80</v>
      </c>
      <c r="J167" s="2">
        <v>0.08</v>
      </c>
      <c r="K167" s="2">
        <f t="shared" si="18"/>
        <v>7.9999998211860657E-2</v>
      </c>
      <c r="L167" s="2">
        <f t="shared" si="19"/>
        <v>0</v>
      </c>
      <c r="T167" s="8">
        <v>7.9999998211860657E-2</v>
      </c>
      <c r="U167" s="5">
        <v>32.082985532889367</v>
      </c>
      <c r="AL167" s="5" t="str">
        <f t="shared" si="20"/>
        <v/>
      </c>
      <c r="AN167" s="5" t="str">
        <f t="shared" si="21"/>
        <v/>
      </c>
      <c r="AP167" s="5" t="str">
        <f t="shared" si="22"/>
        <v/>
      </c>
      <c r="AS167" s="5">
        <f t="shared" si="23"/>
        <v>32.082985532889367</v>
      </c>
      <c r="AT167" s="5">
        <f t="shared" si="24"/>
        <v>27.430952630620411</v>
      </c>
      <c r="AU167" s="11">
        <f t="shared" si="25"/>
        <v>5.0214476394444681E-4</v>
      </c>
      <c r="AV167" s="5">
        <f t="shared" si="26"/>
        <v>0.50214476394444685</v>
      </c>
    </row>
    <row r="168" spans="1:48" x14ac:dyDescent="0.25">
      <c r="A168" s="1" t="s">
        <v>224</v>
      </c>
      <c r="B168" s="1" t="s">
        <v>222</v>
      </c>
      <c r="C168" s="1" t="s">
        <v>223</v>
      </c>
      <c r="D168" s="1" t="s">
        <v>61</v>
      </c>
      <c r="E168" s="1" t="s">
        <v>114</v>
      </c>
      <c r="F168" s="1" t="s">
        <v>214</v>
      </c>
      <c r="G168" s="1" t="s">
        <v>64</v>
      </c>
      <c r="H168" s="1" t="s">
        <v>65</v>
      </c>
      <c r="I168" s="2">
        <v>80</v>
      </c>
      <c r="J168" s="2">
        <v>0.09</v>
      </c>
      <c r="K168" s="2">
        <f t="shared" si="18"/>
        <v>2.9999999329447746E-2</v>
      </c>
      <c r="L168" s="2">
        <f t="shared" si="19"/>
        <v>3.9999999105930328E-2</v>
      </c>
      <c r="P168" s="6">
        <v>9.9999997764825821E-3</v>
      </c>
      <c r="Q168" s="5">
        <v>27.442499386612329</v>
      </c>
      <c r="R168" s="7">
        <v>9.9999997764825821E-3</v>
      </c>
      <c r="S168" s="5">
        <v>17.782499602530152</v>
      </c>
      <c r="T168" s="8">
        <v>9.9999997764825821E-3</v>
      </c>
      <c r="U168" s="5">
        <v>5.3324998808093369</v>
      </c>
      <c r="AL168" s="5" t="str">
        <f t="shared" si="20"/>
        <v/>
      </c>
      <c r="AN168" s="5" t="str">
        <f t="shared" si="21"/>
        <v/>
      </c>
      <c r="AP168" s="5" t="str">
        <f t="shared" si="22"/>
        <v/>
      </c>
      <c r="AR168" s="2">
        <v>3.9999999105930328E-2</v>
      </c>
      <c r="AS168" s="5">
        <f t="shared" si="23"/>
        <v>50.557498869951814</v>
      </c>
      <c r="AT168" s="5">
        <f t="shared" si="24"/>
        <v>43.226661533808802</v>
      </c>
      <c r="AU168" s="11">
        <f t="shared" si="25"/>
        <v>7.9129740932770481E-4</v>
      </c>
      <c r="AV168" s="5">
        <f t="shared" si="26"/>
        <v>0.79129740932770476</v>
      </c>
    </row>
    <row r="169" spans="1:48" x14ac:dyDescent="0.25">
      <c r="A169" s="1" t="s">
        <v>224</v>
      </c>
      <c r="B169" s="1" t="s">
        <v>222</v>
      </c>
      <c r="C169" s="1" t="s">
        <v>223</v>
      </c>
      <c r="D169" s="1" t="s">
        <v>61</v>
      </c>
      <c r="E169" s="1" t="s">
        <v>115</v>
      </c>
      <c r="F169" s="1" t="s">
        <v>214</v>
      </c>
      <c r="G169" s="1" t="s">
        <v>64</v>
      </c>
      <c r="H169" s="1" t="s">
        <v>65</v>
      </c>
      <c r="I169" s="2">
        <v>80</v>
      </c>
      <c r="J169" s="2">
        <v>38.94</v>
      </c>
      <c r="K169" s="2">
        <f t="shared" si="18"/>
        <v>30.410000056028363</v>
      </c>
      <c r="L169" s="2">
        <f t="shared" si="19"/>
        <v>8.5299997329711914</v>
      </c>
      <c r="N169" s="4">
        <v>3.8499999046325679</v>
      </c>
      <c r="O169" s="5">
        <v>13397.99966812134</v>
      </c>
      <c r="P169" s="6">
        <v>7.5399999618530273</v>
      </c>
      <c r="Q169" s="5">
        <v>20691.64489531517</v>
      </c>
      <c r="R169" s="7">
        <v>14.80000019073486</v>
      </c>
      <c r="S169" s="5">
        <v>24777.907697699491</v>
      </c>
      <c r="T169" s="8">
        <v>4.2199999988079071</v>
      </c>
      <c r="U169" s="5">
        <v>2165.698891255634</v>
      </c>
      <c r="AL169" s="5" t="str">
        <f t="shared" si="20"/>
        <v/>
      </c>
      <c r="AN169" s="5" t="str">
        <f t="shared" si="21"/>
        <v/>
      </c>
      <c r="AP169" s="5" t="str">
        <f t="shared" si="22"/>
        <v/>
      </c>
      <c r="AR169" s="2">
        <v>8.5299997329711914</v>
      </c>
      <c r="AS169" s="5">
        <f t="shared" si="23"/>
        <v>61033.251152391633</v>
      </c>
      <c r="AT169" s="5">
        <f t="shared" si="24"/>
        <v>52183.429735294849</v>
      </c>
      <c r="AU169" s="11">
        <f t="shared" si="25"/>
        <v>0.95525796566725385</v>
      </c>
      <c r="AV169" s="5">
        <f t="shared" si="26"/>
        <v>955.25796566725376</v>
      </c>
    </row>
    <row r="170" spans="1:48" x14ac:dyDescent="0.25">
      <c r="A170" s="1" t="s">
        <v>225</v>
      </c>
      <c r="B170" s="1" t="s">
        <v>226</v>
      </c>
      <c r="C170" s="1" t="s">
        <v>227</v>
      </c>
      <c r="D170" s="1" t="s">
        <v>61</v>
      </c>
      <c r="E170" s="1" t="s">
        <v>76</v>
      </c>
      <c r="F170" s="1" t="s">
        <v>214</v>
      </c>
      <c r="G170" s="1" t="s">
        <v>64</v>
      </c>
      <c r="H170" s="1" t="s">
        <v>65</v>
      </c>
      <c r="I170" s="2">
        <v>33</v>
      </c>
      <c r="J170" s="2">
        <v>0.06</v>
      </c>
      <c r="K170" s="2">
        <f t="shared" si="18"/>
        <v>1.9999999552965161E-2</v>
      </c>
      <c r="L170" s="2">
        <f t="shared" si="19"/>
        <v>3.9999999105930328E-2</v>
      </c>
      <c r="R170" s="7">
        <v>1.9999999552965161E-2</v>
      </c>
      <c r="S170" s="5">
        <v>23.807803217854119</v>
      </c>
      <c r="AL170" s="5" t="str">
        <f t="shared" si="20"/>
        <v/>
      </c>
      <c r="AN170" s="5" t="str">
        <f t="shared" si="21"/>
        <v/>
      </c>
      <c r="AP170" s="5" t="str">
        <f t="shared" si="22"/>
        <v/>
      </c>
      <c r="AR170" s="2">
        <v>3.9999999105930328E-2</v>
      </c>
      <c r="AS170" s="5">
        <f t="shared" si="23"/>
        <v>23.807803217854119</v>
      </c>
      <c r="AT170" s="5">
        <f t="shared" si="24"/>
        <v>20.35567175126527</v>
      </c>
      <c r="AU170" s="11">
        <f t="shared" si="25"/>
        <v>3.7262628549982526E-4</v>
      </c>
      <c r="AV170" s="5">
        <f t="shared" si="26"/>
        <v>0.37262628549982524</v>
      </c>
    </row>
    <row r="171" spans="1:48" x14ac:dyDescent="0.25">
      <c r="A171" s="1" t="s">
        <v>225</v>
      </c>
      <c r="B171" s="1" t="s">
        <v>226</v>
      </c>
      <c r="C171" s="1" t="s">
        <v>227</v>
      </c>
      <c r="D171" s="1" t="s">
        <v>61</v>
      </c>
      <c r="E171" s="1" t="s">
        <v>115</v>
      </c>
      <c r="F171" s="1" t="s">
        <v>214</v>
      </c>
      <c r="G171" s="1" t="s">
        <v>64</v>
      </c>
      <c r="H171" s="1" t="s">
        <v>65</v>
      </c>
      <c r="I171" s="2">
        <v>33</v>
      </c>
      <c r="J171" s="2">
        <v>0.09</v>
      </c>
      <c r="K171" s="2">
        <f t="shared" si="18"/>
        <v>7.9999998211860657E-2</v>
      </c>
      <c r="L171" s="2">
        <f t="shared" si="19"/>
        <v>9.9999997764825821E-3</v>
      </c>
      <c r="P171" s="6">
        <v>2.999999932944775E-2</v>
      </c>
      <c r="Q171" s="5">
        <v>82.327498159836978</v>
      </c>
      <c r="R171" s="7">
        <v>4.999999888241291E-2</v>
      </c>
      <c r="S171" s="5">
        <v>71.276704031841476</v>
      </c>
      <c r="AL171" s="5" t="str">
        <f t="shared" si="20"/>
        <v/>
      </c>
      <c r="AN171" s="5" t="str">
        <f t="shared" si="21"/>
        <v/>
      </c>
      <c r="AP171" s="5" t="str">
        <f t="shared" si="22"/>
        <v/>
      </c>
      <c r="AR171" s="2">
        <v>9.9999997764825821E-3</v>
      </c>
      <c r="AS171" s="5">
        <f t="shared" si="23"/>
        <v>153.60420219167844</v>
      </c>
      <c r="AT171" s="5">
        <f t="shared" si="24"/>
        <v>131.33159287388509</v>
      </c>
      <c r="AU171" s="11">
        <f t="shared" si="25"/>
        <v>2.40412619241265E-3</v>
      </c>
      <c r="AV171" s="5">
        <f t="shared" si="26"/>
        <v>2.40412619241265</v>
      </c>
    </row>
    <row r="172" spans="1:48" x14ac:dyDescent="0.25">
      <c r="A172" s="1" t="s">
        <v>225</v>
      </c>
      <c r="B172" s="1" t="s">
        <v>226</v>
      </c>
      <c r="C172" s="1" t="s">
        <v>227</v>
      </c>
      <c r="D172" s="1" t="s">
        <v>61</v>
      </c>
      <c r="E172" s="1" t="s">
        <v>62</v>
      </c>
      <c r="F172" s="1" t="s">
        <v>214</v>
      </c>
      <c r="G172" s="1" t="s">
        <v>64</v>
      </c>
      <c r="H172" s="1" t="s">
        <v>65</v>
      </c>
      <c r="I172" s="2">
        <v>33</v>
      </c>
      <c r="J172" s="2">
        <v>31.51</v>
      </c>
      <c r="K172" s="2">
        <f t="shared" si="18"/>
        <v>11.910000041127205</v>
      </c>
      <c r="L172" s="2">
        <f t="shared" si="19"/>
        <v>19.609999418258671</v>
      </c>
      <c r="P172" s="6">
        <v>1.2799999862909319</v>
      </c>
      <c r="Q172" s="5">
        <v>3385.6314980881539</v>
      </c>
      <c r="R172" s="7">
        <v>7.5300000905990601</v>
      </c>
      <c r="S172" s="5">
        <v>9480.954851920098</v>
      </c>
      <c r="Z172" s="9">
        <v>3.0999999642372131</v>
      </c>
      <c r="AA172" s="5">
        <v>625.66426725288488</v>
      </c>
      <c r="AL172" s="5" t="str">
        <f t="shared" si="20"/>
        <v/>
      </c>
      <c r="AN172" s="5" t="str">
        <f t="shared" si="21"/>
        <v/>
      </c>
      <c r="AP172" s="5" t="str">
        <f t="shared" si="22"/>
        <v/>
      </c>
      <c r="AR172" s="2">
        <v>19.609999418258671</v>
      </c>
      <c r="AS172" s="5">
        <f t="shared" si="23"/>
        <v>13492.250617261137</v>
      </c>
      <c r="AT172" s="5">
        <f t="shared" si="24"/>
        <v>11535.874277758272</v>
      </c>
      <c r="AU172" s="11">
        <f t="shared" si="25"/>
        <v>0.21117308407406665</v>
      </c>
      <c r="AV172" s="5">
        <f t="shared" si="26"/>
        <v>211.17308407406662</v>
      </c>
    </row>
    <row r="173" spans="1:48" x14ac:dyDescent="0.25">
      <c r="A173" s="1" t="s">
        <v>228</v>
      </c>
      <c r="B173" s="1" t="s">
        <v>204</v>
      </c>
      <c r="C173" s="1" t="s">
        <v>205</v>
      </c>
      <c r="D173" s="1" t="s">
        <v>61</v>
      </c>
      <c r="E173" s="1" t="s">
        <v>115</v>
      </c>
      <c r="F173" s="1" t="s">
        <v>187</v>
      </c>
      <c r="G173" s="1" t="s">
        <v>64</v>
      </c>
      <c r="H173" s="1" t="s">
        <v>65</v>
      </c>
      <c r="I173" s="2">
        <v>120</v>
      </c>
      <c r="J173" s="2">
        <v>0.06</v>
      </c>
      <c r="K173" s="2">
        <f t="shared" si="18"/>
        <v>0</v>
      </c>
      <c r="L173" s="2">
        <f t="shared" si="19"/>
        <v>3.9999999105930328E-2</v>
      </c>
      <c r="AL173" s="5" t="str">
        <f t="shared" si="20"/>
        <v/>
      </c>
      <c r="AN173" s="5" t="str">
        <f t="shared" si="21"/>
        <v/>
      </c>
      <c r="AP173" s="5" t="str">
        <f t="shared" si="22"/>
        <v/>
      </c>
      <c r="AR173" s="2">
        <v>3.9999999105930328E-2</v>
      </c>
      <c r="AS173" s="5">
        <f t="shared" si="23"/>
        <v>0</v>
      </c>
      <c r="AT173" s="5">
        <f t="shared" si="24"/>
        <v>0</v>
      </c>
      <c r="AU173" s="11">
        <f t="shared" si="25"/>
        <v>0</v>
      </c>
      <c r="AV173" s="5">
        <f t="shared" si="26"/>
        <v>0</v>
      </c>
    </row>
    <row r="174" spans="1:48" x14ac:dyDescent="0.25">
      <c r="A174" s="1" t="s">
        <v>228</v>
      </c>
      <c r="B174" s="1" t="s">
        <v>204</v>
      </c>
      <c r="C174" s="1" t="s">
        <v>205</v>
      </c>
      <c r="D174" s="1" t="s">
        <v>61</v>
      </c>
      <c r="E174" s="1" t="s">
        <v>110</v>
      </c>
      <c r="F174" s="1" t="s">
        <v>214</v>
      </c>
      <c r="G174" s="1" t="s">
        <v>64</v>
      </c>
      <c r="H174" s="1" t="s">
        <v>65</v>
      </c>
      <c r="I174" s="2">
        <v>120</v>
      </c>
      <c r="J174" s="2">
        <v>39.119999999999997</v>
      </c>
      <c r="K174" s="2">
        <f t="shared" si="18"/>
        <v>13.180000033229589</v>
      </c>
      <c r="L174" s="2">
        <f t="shared" si="19"/>
        <v>9.9999997764825821E-3</v>
      </c>
      <c r="R174" s="7">
        <v>4.1400001049041748</v>
      </c>
      <c r="S174" s="5">
        <v>7361.9551865458488</v>
      </c>
      <c r="T174" s="8">
        <v>5.9999998658895493E-2</v>
      </c>
      <c r="U174" s="5">
        <v>31.994999284856021</v>
      </c>
      <c r="AE174" s="2">
        <v>8.9799999296665192</v>
      </c>
      <c r="AF174" s="5">
        <v>1731.839986610413</v>
      </c>
      <c r="AL174" s="5" t="str">
        <f t="shared" si="20"/>
        <v/>
      </c>
      <c r="AN174" s="5" t="str">
        <f t="shared" si="21"/>
        <v/>
      </c>
      <c r="AP174" s="5" t="str">
        <f t="shared" si="22"/>
        <v/>
      </c>
      <c r="AR174" s="2">
        <v>9.9999997764825821E-3</v>
      </c>
      <c r="AS174" s="5">
        <f t="shared" si="23"/>
        <v>9125.7901724411186</v>
      </c>
      <c r="AT174" s="5">
        <f t="shared" si="24"/>
        <v>7802.5505974371563</v>
      </c>
      <c r="AU174" s="11">
        <f t="shared" si="25"/>
        <v>0.1428317120689829</v>
      </c>
      <c r="AV174" s="5">
        <f t="shared" si="26"/>
        <v>142.83171206898288</v>
      </c>
    </row>
    <row r="175" spans="1:48" x14ac:dyDescent="0.25">
      <c r="A175" s="1" t="s">
        <v>228</v>
      </c>
      <c r="B175" s="1" t="s">
        <v>204</v>
      </c>
      <c r="C175" s="1" t="s">
        <v>205</v>
      </c>
      <c r="D175" s="1" t="s">
        <v>61</v>
      </c>
      <c r="E175" s="1" t="s">
        <v>90</v>
      </c>
      <c r="F175" s="1" t="s">
        <v>214</v>
      </c>
      <c r="G175" s="1" t="s">
        <v>64</v>
      </c>
      <c r="H175" s="1" t="s">
        <v>65</v>
      </c>
      <c r="I175" s="2">
        <v>120</v>
      </c>
      <c r="J175" s="2">
        <v>39.39</v>
      </c>
      <c r="K175" s="2">
        <f t="shared" si="18"/>
        <v>34.360000193119049</v>
      </c>
      <c r="L175" s="2">
        <f t="shared" si="19"/>
        <v>0</v>
      </c>
      <c r="R175" s="7">
        <v>4.1100001335144043</v>
      </c>
      <c r="S175" s="5">
        <v>4892.5038295592367</v>
      </c>
      <c r="T175" s="8">
        <v>0.27000001072883612</v>
      </c>
      <c r="U175" s="5">
        <v>96.380941954834384</v>
      </c>
      <c r="AE175" s="2">
        <v>29.980000048875809</v>
      </c>
      <c r="AF175" s="5">
        <v>3796.9741804279802</v>
      </c>
      <c r="AL175" s="5" t="str">
        <f t="shared" si="20"/>
        <v/>
      </c>
      <c r="AN175" s="5" t="str">
        <f t="shared" si="21"/>
        <v/>
      </c>
      <c r="AP175" s="5" t="str">
        <f t="shared" si="22"/>
        <v/>
      </c>
      <c r="AS175" s="5">
        <f t="shared" si="23"/>
        <v>8785.8589519420511</v>
      </c>
      <c r="AT175" s="5">
        <f t="shared" si="24"/>
        <v>7511.9094039104539</v>
      </c>
      <c r="AU175" s="11">
        <f t="shared" si="25"/>
        <v>0.13751130065340977</v>
      </c>
      <c r="AV175" s="5">
        <f t="shared" si="26"/>
        <v>137.51130065340979</v>
      </c>
    </row>
    <row r="176" spans="1:48" x14ac:dyDescent="0.25">
      <c r="A176" s="1" t="s">
        <v>229</v>
      </c>
      <c r="B176" s="1" t="s">
        <v>230</v>
      </c>
      <c r="C176" s="1" t="s">
        <v>231</v>
      </c>
      <c r="D176" s="1" t="s">
        <v>61</v>
      </c>
      <c r="E176" s="1" t="s">
        <v>75</v>
      </c>
      <c r="F176" s="1" t="s">
        <v>214</v>
      </c>
      <c r="G176" s="1" t="s">
        <v>64</v>
      </c>
      <c r="H176" s="1" t="s">
        <v>65</v>
      </c>
      <c r="I176" s="2">
        <v>21.18</v>
      </c>
      <c r="J176" s="2">
        <v>21.13</v>
      </c>
      <c r="K176" s="2">
        <f t="shared" si="18"/>
        <v>13.135000000000002</v>
      </c>
      <c r="L176" s="2">
        <f t="shared" si="19"/>
        <v>0</v>
      </c>
      <c r="R176" s="7">
        <v>6.4050000000000002</v>
      </c>
      <c r="S176" s="5">
        <v>7630.400920235872</v>
      </c>
      <c r="T176" s="8">
        <v>6.73</v>
      </c>
      <c r="U176" s="5">
        <v>2405.9537070468659</v>
      </c>
      <c r="AL176" s="5" t="str">
        <f t="shared" si="20"/>
        <v/>
      </c>
      <c r="AN176" s="5" t="str">
        <f t="shared" si="21"/>
        <v/>
      </c>
      <c r="AP176" s="5" t="str">
        <f t="shared" si="22"/>
        <v/>
      </c>
      <c r="AS176" s="5">
        <f t="shared" si="23"/>
        <v>10036.354627282737</v>
      </c>
      <c r="AT176" s="5">
        <f t="shared" si="24"/>
        <v>8581.0832063267389</v>
      </c>
      <c r="AU176" s="11">
        <f t="shared" si="25"/>
        <v>0.15708335248330532</v>
      </c>
      <c r="AV176" s="5">
        <f t="shared" si="26"/>
        <v>157.08335248330533</v>
      </c>
    </row>
    <row r="177" spans="1:48" x14ac:dyDescent="0.25">
      <c r="A177" s="1" t="s">
        <v>232</v>
      </c>
      <c r="B177" s="1" t="s">
        <v>230</v>
      </c>
      <c r="C177" s="1" t="s">
        <v>231</v>
      </c>
      <c r="D177" s="1" t="s">
        <v>61</v>
      </c>
      <c r="E177" s="1" t="s">
        <v>76</v>
      </c>
      <c r="F177" s="1" t="s">
        <v>214</v>
      </c>
      <c r="G177" s="1" t="s">
        <v>64</v>
      </c>
      <c r="H177" s="1" t="s">
        <v>65</v>
      </c>
      <c r="I177" s="2">
        <v>2.67</v>
      </c>
      <c r="J177" s="2">
        <v>2.62</v>
      </c>
      <c r="K177" s="2">
        <f t="shared" si="18"/>
        <v>0</v>
      </c>
      <c r="L177" s="2">
        <f t="shared" si="19"/>
        <v>2.619999885559082</v>
      </c>
      <c r="AL177" s="5" t="str">
        <f t="shared" si="20"/>
        <v/>
      </c>
      <c r="AN177" s="5" t="str">
        <f t="shared" si="21"/>
        <v/>
      </c>
      <c r="AP177" s="5" t="str">
        <f t="shared" si="22"/>
        <v/>
      </c>
      <c r="AR177" s="2">
        <v>2.619999885559082</v>
      </c>
      <c r="AS177" s="5">
        <f t="shared" si="23"/>
        <v>0</v>
      </c>
      <c r="AT177" s="5">
        <f t="shared" si="24"/>
        <v>0</v>
      </c>
      <c r="AU177" s="11">
        <f t="shared" si="25"/>
        <v>0</v>
      </c>
      <c r="AV177" s="5">
        <f t="shared" si="26"/>
        <v>0</v>
      </c>
    </row>
    <row r="178" spans="1:48" x14ac:dyDescent="0.25">
      <c r="A178" s="1" t="s">
        <v>233</v>
      </c>
      <c r="B178" s="1" t="s">
        <v>234</v>
      </c>
      <c r="C178" s="1" t="s">
        <v>132</v>
      </c>
      <c r="D178" s="1" t="s">
        <v>61</v>
      </c>
      <c r="E178" s="1" t="s">
        <v>86</v>
      </c>
      <c r="F178" s="1" t="s">
        <v>106</v>
      </c>
      <c r="G178" s="1" t="s">
        <v>64</v>
      </c>
      <c r="H178" s="1" t="s">
        <v>65</v>
      </c>
      <c r="I178" s="2">
        <v>104.5</v>
      </c>
      <c r="J178" s="2">
        <v>0.06</v>
      </c>
      <c r="K178" s="2">
        <f t="shared" si="18"/>
        <v>6.9999998435378075E-2</v>
      </c>
      <c r="L178" s="2">
        <f t="shared" si="19"/>
        <v>0</v>
      </c>
      <c r="R178" s="7">
        <v>3.9999999105930328E-2</v>
      </c>
      <c r="S178" s="5">
        <v>71.129998410120606</v>
      </c>
      <c r="T178" s="8">
        <v>2.999999932944775E-2</v>
      </c>
      <c r="U178" s="5">
        <v>15.997499642428011</v>
      </c>
      <c r="AL178" s="5" t="str">
        <f t="shared" si="20"/>
        <v/>
      </c>
      <c r="AN178" s="5" t="str">
        <f t="shared" si="21"/>
        <v/>
      </c>
      <c r="AP178" s="5" t="str">
        <f t="shared" si="22"/>
        <v/>
      </c>
      <c r="AS178" s="5">
        <f t="shared" si="23"/>
        <v>87.127498052548617</v>
      </c>
      <c r="AT178" s="5">
        <f t="shared" si="24"/>
        <v>74.494010834929071</v>
      </c>
      <c r="AU178" s="11">
        <f t="shared" si="25"/>
        <v>1.3636703759323464E-3</v>
      </c>
      <c r="AV178" s="5">
        <f t="shared" si="26"/>
        <v>1.3636703759323463</v>
      </c>
    </row>
    <row r="179" spans="1:48" x14ac:dyDescent="0.25">
      <c r="A179" s="1" t="s">
        <v>233</v>
      </c>
      <c r="B179" s="1" t="s">
        <v>234</v>
      </c>
      <c r="C179" s="1" t="s">
        <v>132</v>
      </c>
      <c r="D179" s="1" t="s">
        <v>61</v>
      </c>
      <c r="E179" s="1" t="s">
        <v>75</v>
      </c>
      <c r="F179" s="1" t="s">
        <v>106</v>
      </c>
      <c r="G179" s="1" t="s">
        <v>64</v>
      </c>
      <c r="H179" s="1" t="s">
        <v>65</v>
      </c>
      <c r="I179" s="2">
        <v>104.5</v>
      </c>
      <c r="J179" s="2">
        <v>0.08</v>
      </c>
      <c r="K179" s="2">
        <f t="shared" si="18"/>
        <v>8.0000000074505806E-2</v>
      </c>
      <c r="L179" s="2">
        <f t="shared" si="19"/>
        <v>0</v>
      </c>
      <c r="R179" s="7">
        <v>7.0000000298023224E-2</v>
      </c>
      <c r="S179" s="5">
        <v>124.4775005299598</v>
      </c>
      <c r="T179" s="8">
        <v>9.9999997764825821E-3</v>
      </c>
      <c r="U179" s="5">
        <v>5.3324998808093369</v>
      </c>
      <c r="AL179" s="5" t="str">
        <f t="shared" si="20"/>
        <v/>
      </c>
      <c r="AN179" s="5" t="str">
        <f t="shared" si="21"/>
        <v/>
      </c>
      <c r="AP179" s="5" t="str">
        <f t="shared" si="22"/>
        <v/>
      </c>
      <c r="AS179" s="5">
        <f t="shared" si="23"/>
        <v>129.81000041076913</v>
      </c>
      <c r="AT179" s="5">
        <f t="shared" si="24"/>
        <v>110.9875503512076</v>
      </c>
      <c r="AU179" s="11">
        <f t="shared" si="25"/>
        <v>2.0317127889196117E-3</v>
      </c>
      <c r="AV179" s="5">
        <f t="shared" si="26"/>
        <v>2.0317127889196116</v>
      </c>
    </row>
    <row r="180" spans="1:48" x14ac:dyDescent="0.25">
      <c r="A180" s="1" t="s">
        <v>233</v>
      </c>
      <c r="B180" s="1" t="s">
        <v>234</v>
      </c>
      <c r="C180" s="1" t="s">
        <v>132</v>
      </c>
      <c r="D180" s="1" t="s">
        <v>61</v>
      </c>
      <c r="E180" s="1" t="s">
        <v>105</v>
      </c>
      <c r="F180" s="1" t="s">
        <v>214</v>
      </c>
      <c r="G180" s="1" t="s">
        <v>64</v>
      </c>
      <c r="H180" s="1" t="s">
        <v>65</v>
      </c>
      <c r="I180" s="2">
        <v>104.5</v>
      </c>
      <c r="J180" s="2">
        <v>0.06</v>
      </c>
      <c r="K180" s="2">
        <f t="shared" si="18"/>
        <v>1.9999999552965164E-2</v>
      </c>
      <c r="L180" s="2">
        <f t="shared" si="19"/>
        <v>2.999999932944775E-2</v>
      </c>
      <c r="P180" s="6">
        <v>9.9999997764825821E-3</v>
      </c>
      <c r="Q180" s="5">
        <v>27.442499386612329</v>
      </c>
      <c r="R180" s="7">
        <v>9.9999997764825821E-3</v>
      </c>
      <c r="S180" s="5">
        <v>17.782499602530152</v>
      </c>
      <c r="AL180" s="5" t="str">
        <f t="shared" si="20"/>
        <v/>
      </c>
      <c r="AN180" s="5" t="str">
        <f t="shared" si="21"/>
        <v/>
      </c>
      <c r="AP180" s="5" t="str">
        <f t="shared" si="22"/>
        <v/>
      </c>
      <c r="AQ180" s="2">
        <v>2.999999932944775E-2</v>
      </c>
      <c r="AS180" s="5">
        <f t="shared" si="23"/>
        <v>45.224998989142478</v>
      </c>
      <c r="AT180" s="5">
        <f t="shared" si="24"/>
        <v>38.66737413571682</v>
      </c>
      <c r="AU180" s="11">
        <f t="shared" si="25"/>
        <v>7.0783613384454243E-4</v>
      </c>
      <c r="AV180" s="5">
        <f t="shared" si="26"/>
        <v>0.70783613384454236</v>
      </c>
    </row>
    <row r="181" spans="1:48" x14ac:dyDescent="0.25">
      <c r="A181" s="1" t="s">
        <v>233</v>
      </c>
      <c r="B181" s="1" t="s">
        <v>234</v>
      </c>
      <c r="C181" s="1" t="s">
        <v>132</v>
      </c>
      <c r="D181" s="1" t="s">
        <v>61</v>
      </c>
      <c r="E181" s="1" t="s">
        <v>115</v>
      </c>
      <c r="F181" s="1" t="s">
        <v>214</v>
      </c>
      <c r="G181" s="1" t="s">
        <v>64</v>
      </c>
      <c r="H181" s="1" t="s">
        <v>65</v>
      </c>
      <c r="I181" s="2">
        <v>104.5</v>
      </c>
      <c r="J181" s="2">
        <v>0.05</v>
      </c>
      <c r="K181" s="2">
        <f t="shared" si="18"/>
        <v>0</v>
      </c>
      <c r="L181" s="2">
        <f t="shared" si="19"/>
        <v>5.000000074505806E-2</v>
      </c>
      <c r="AL181" s="5" t="str">
        <f t="shared" si="20"/>
        <v/>
      </c>
      <c r="AN181" s="5" t="str">
        <f t="shared" si="21"/>
        <v/>
      </c>
      <c r="AP181" s="5" t="str">
        <f t="shared" si="22"/>
        <v/>
      </c>
      <c r="AR181" s="2">
        <v>5.000000074505806E-2</v>
      </c>
      <c r="AS181" s="5">
        <f t="shared" si="23"/>
        <v>0</v>
      </c>
      <c r="AT181" s="5">
        <f t="shared" si="24"/>
        <v>0</v>
      </c>
      <c r="AU181" s="11">
        <f t="shared" si="25"/>
        <v>0</v>
      </c>
      <c r="AV181" s="5">
        <f t="shared" si="26"/>
        <v>0</v>
      </c>
    </row>
    <row r="182" spans="1:48" x14ac:dyDescent="0.25">
      <c r="A182" s="1" t="s">
        <v>233</v>
      </c>
      <c r="B182" s="1" t="s">
        <v>234</v>
      </c>
      <c r="C182" s="1" t="s">
        <v>132</v>
      </c>
      <c r="D182" s="1" t="s">
        <v>61</v>
      </c>
      <c r="E182" s="1" t="s">
        <v>110</v>
      </c>
      <c r="F182" s="1" t="s">
        <v>235</v>
      </c>
      <c r="G182" s="1" t="s">
        <v>64</v>
      </c>
      <c r="H182" s="1" t="s">
        <v>65</v>
      </c>
      <c r="I182" s="2">
        <v>104.5</v>
      </c>
      <c r="J182" s="2">
        <v>17.12</v>
      </c>
      <c r="K182" s="2">
        <f t="shared" si="18"/>
        <v>12.509999625384811</v>
      </c>
      <c r="L182" s="2">
        <f t="shared" si="19"/>
        <v>4.5999998599290848</v>
      </c>
      <c r="N182" s="4">
        <v>0.119999997317791</v>
      </c>
      <c r="O182" s="5">
        <v>417.59999066591263</v>
      </c>
      <c r="P182" s="6">
        <v>10.85999965667725</v>
      </c>
      <c r="Q182" s="5">
        <v>29802.554057836529</v>
      </c>
      <c r="R182" s="7">
        <v>1.529999971389771</v>
      </c>
      <c r="S182" s="5">
        <v>2720.722449123859</v>
      </c>
      <c r="AL182" s="5" t="str">
        <f t="shared" si="20"/>
        <v/>
      </c>
      <c r="AN182" s="5" t="str">
        <f t="shared" si="21"/>
        <v/>
      </c>
      <c r="AO182" s="2">
        <v>7.9999998211860657E-2</v>
      </c>
      <c r="AP182" s="5">
        <f t="shared" si="22"/>
        <v>7.9999998211860657E-2</v>
      </c>
      <c r="AQ182" s="2">
        <v>0.12999999523162839</v>
      </c>
      <c r="AR182" s="2">
        <v>4.3899998664855957</v>
      </c>
      <c r="AS182" s="5">
        <f t="shared" si="23"/>
        <v>32940.876497626297</v>
      </c>
      <c r="AT182" s="5">
        <f t="shared" si="24"/>
        <v>28164.449405470485</v>
      </c>
      <c r="AU182" s="11">
        <f t="shared" si="25"/>
        <v>0.51557198865008669</v>
      </c>
      <c r="AV182" s="5">
        <f t="shared" si="26"/>
        <v>515.57198865008672</v>
      </c>
    </row>
    <row r="183" spans="1:48" x14ac:dyDescent="0.25">
      <c r="A183" s="1" t="s">
        <v>233</v>
      </c>
      <c r="B183" s="1" t="s">
        <v>234</v>
      </c>
      <c r="C183" s="1" t="s">
        <v>132</v>
      </c>
      <c r="D183" s="1" t="s">
        <v>61</v>
      </c>
      <c r="E183" s="1" t="s">
        <v>116</v>
      </c>
      <c r="F183" s="1" t="s">
        <v>235</v>
      </c>
      <c r="G183" s="1" t="s">
        <v>64</v>
      </c>
      <c r="H183" s="1" t="s">
        <v>65</v>
      </c>
      <c r="I183" s="2">
        <v>104.5</v>
      </c>
      <c r="J183" s="2">
        <v>0.05</v>
      </c>
      <c r="K183" s="2">
        <f t="shared" si="18"/>
        <v>0</v>
      </c>
      <c r="L183" s="2">
        <f t="shared" si="19"/>
        <v>3.9999999105930328E-2</v>
      </c>
      <c r="AL183" s="5" t="str">
        <f t="shared" si="20"/>
        <v/>
      </c>
      <c r="AN183" s="5" t="str">
        <f t="shared" si="21"/>
        <v/>
      </c>
      <c r="AP183" s="5" t="str">
        <f t="shared" si="22"/>
        <v/>
      </c>
      <c r="AQ183" s="2">
        <v>9.9999997764825821E-3</v>
      </c>
      <c r="AR183" s="2">
        <v>2.999999932944775E-2</v>
      </c>
      <c r="AS183" s="5">
        <f t="shared" si="23"/>
        <v>0</v>
      </c>
      <c r="AT183" s="5">
        <f t="shared" si="24"/>
        <v>0</v>
      </c>
      <c r="AU183" s="11">
        <f t="shared" si="25"/>
        <v>0</v>
      </c>
      <c r="AV183" s="5">
        <f t="shared" si="26"/>
        <v>0</v>
      </c>
    </row>
    <row r="184" spans="1:48" x14ac:dyDescent="0.25">
      <c r="A184" s="1" t="s">
        <v>233</v>
      </c>
      <c r="B184" s="1" t="s">
        <v>234</v>
      </c>
      <c r="C184" s="1" t="s">
        <v>132</v>
      </c>
      <c r="D184" s="1" t="s">
        <v>61</v>
      </c>
      <c r="E184" s="1" t="s">
        <v>123</v>
      </c>
      <c r="F184" s="1" t="s">
        <v>235</v>
      </c>
      <c r="G184" s="1" t="s">
        <v>64</v>
      </c>
      <c r="H184" s="1" t="s">
        <v>65</v>
      </c>
      <c r="I184" s="2">
        <v>104.5</v>
      </c>
      <c r="J184" s="2">
        <v>38.24</v>
      </c>
      <c r="K184" s="2">
        <f t="shared" si="18"/>
        <v>34.760000556707382</v>
      </c>
      <c r="L184" s="2">
        <f t="shared" si="19"/>
        <v>3.4800000041723251</v>
      </c>
      <c r="P184" s="6">
        <v>9.0299997329711914</v>
      </c>
      <c r="Q184" s="5">
        <v>24780.576767206188</v>
      </c>
      <c r="R184" s="7">
        <v>19.04000091552734</v>
      </c>
      <c r="S184" s="5">
        <v>33857.881628036499</v>
      </c>
      <c r="T184" s="8">
        <v>2.970000028610229</v>
      </c>
      <c r="U184" s="5">
        <v>1583.7525152564051</v>
      </c>
      <c r="Z184" s="9">
        <v>3.719999879598618</v>
      </c>
      <c r="AA184" s="5">
        <v>802.63122413679957</v>
      </c>
      <c r="AL184" s="5" t="str">
        <f t="shared" si="20"/>
        <v/>
      </c>
      <c r="AN184" s="5" t="str">
        <f t="shared" si="21"/>
        <v/>
      </c>
      <c r="AO184" s="2">
        <v>0.25</v>
      </c>
      <c r="AP184" s="5">
        <f t="shared" si="22"/>
        <v>0.25</v>
      </c>
      <c r="AQ184" s="2">
        <v>0.23000000417232511</v>
      </c>
      <c r="AR184" s="2">
        <v>3</v>
      </c>
      <c r="AS184" s="5">
        <f t="shared" si="23"/>
        <v>61024.842134635895</v>
      </c>
      <c r="AT184" s="5">
        <f t="shared" si="24"/>
        <v>52176.240025113693</v>
      </c>
      <c r="AU184" s="11">
        <f t="shared" si="25"/>
        <v>0.95512635247210309</v>
      </c>
      <c r="AV184" s="5">
        <f t="shared" si="26"/>
        <v>955.12635247210312</v>
      </c>
    </row>
    <row r="185" spans="1:48" x14ac:dyDescent="0.25">
      <c r="A185" s="1" t="s">
        <v>233</v>
      </c>
      <c r="B185" s="1" t="s">
        <v>234</v>
      </c>
      <c r="C185" s="1" t="s">
        <v>132</v>
      </c>
      <c r="D185" s="1" t="s">
        <v>61</v>
      </c>
      <c r="E185" s="1" t="s">
        <v>124</v>
      </c>
      <c r="F185" s="1" t="s">
        <v>235</v>
      </c>
      <c r="G185" s="1" t="s">
        <v>64</v>
      </c>
      <c r="H185" s="1" t="s">
        <v>65</v>
      </c>
      <c r="I185" s="2">
        <v>104.5</v>
      </c>
      <c r="J185" s="2">
        <v>40.24</v>
      </c>
      <c r="K185" s="2">
        <f t="shared" si="18"/>
        <v>40.000001266598694</v>
      </c>
      <c r="L185" s="2">
        <f t="shared" si="19"/>
        <v>0</v>
      </c>
      <c r="P185" s="6">
        <v>0.20000000298023221</v>
      </c>
      <c r="Q185" s="5">
        <v>548.85</v>
      </c>
      <c r="R185" s="7">
        <v>38.720001220703118</v>
      </c>
      <c r="S185" s="5">
        <v>68853.84</v>
      </c>
      <c r="T185" s="8">
        <v>1.080000042915344</v>
      </c>
      <c r="U185" s="5">
        <v>575.91000000000008</v>
      </c>
      <c r="AL185" s="5" t="str">
        <f t="shared" si="20"/>
        <v/>
      </c>
      <c r="AN185" s="5" t="str">
        <f t="shared" si="21"/>
        <v/>
      </c>
      <c r="AP185" s="5" t="str">
        <f t="shared" si="22"/>
        <v/>
      </c>
      <c r="AS185" s="5">
        <f t="shared" si="23"/>
        <v>69978.600000000006</v>
      </c>
      <c r="AT185" s="5">
        <f t="shared" si="24"/>
        <v>59831.703000000001</v>
      </c>
      <c r="AU185" s="11">
        <f t="shared" si="25"/>
        <v>1.0952655120621575</v>
      </c>
      <c r="AV185" s="5">
        <f t="shared" si="26"/>
        <v>1095.2655120621575</v>
      </c>
    </row>
    <row r="186" spans="1:48" x14ac:dyDescent="0.25">
      <c r="A186" s="1" t="s">
        <v>236</v>
      </c>
      <c r="B186" s="1" t="s">
        <v>237</v>
      </c>
      <c r="C186" s="1" t="s">
        <v>238</v>
      </c>
      <c r="D186" s="1" t="s">
        <v>61</v>
      </c>
      <c r="E186" s="1" t="s">
        <v>114</v>
      </c>
      <c r="F186" s="1" t="s">
        <v>214</v>
      </c>
      <c r="G186" s="1" t="s">
        <v>64</v>
      </c>
      <c r="H186" s="1" t="s">
        <v>65</v>
      </c>
      <c r="I186" s="2">
        <v>80</v>
      </c>
      <c r="J186" s="2">
        <v>0.06</v>
      </c>
      <c r="K186" s="2">
        <f t="shared" si="18"/>
        <v>0</v>
      </c>
      <c r="L186" s="2">
        <f t="shared" si="19"/>
        <v>6.0000000521540642E-2</v>
      </c>
      <c r="AL186" s="5" t="str">
        <f t="shared" si="20"/>
        <v/>
      </c>
      <c r="AN186" s="5" t="str">
        <f t="shared" si="21"/>
        <v/>
      </c>
      <c r="AP186" s="5" t="str">
        <f t="shared" si="22"/>
        <v/>
      </c>
      <c r="AQ186" s="2">
        <v>9.9999997764825821E-3</v>
      </c>
      <c r="AR186" s="2">
        <v>5.000000074505806E-2</v>
      </c>
      <c r="AS186" s="5">
        <f t="shared" si="23"/>
        <v>0</v>
      </c>
      <c r="AT186" s="5">
        <f t="shared" si="24"/>
        <v>0</v>
      </c>
      <c r="AU186" s="11">
        <f t="shared" si="25"/>
        <v>0</v>
      </c>
      <c r="AV186" s="5">
        <f t="shared" si="26"/>
        <v>0</v>
      </c>
    </row>
    <row r="187" spans="1:48" x14ac:dyDescent="0.25">
      <c r="A187" s="1" t="s">
        <v>236</v>
      </c>
      <c r="B187" s="1" t="s">
        <v>237</v>
      </c>
      <c r="C187" s="1" t="s">
        <v>238</v>
      </c>
      <c r="D187" s="1" t="s">
        <v>61</v>
      </c>
      <c r="E187" s="1" t="s">
        <v>116</v>
      </c>
      <c r="F187" s="1" t="s">
        <v>235</v>
      </c>
      <c r="G187" s="1" t="s">
        <v>64</v>
      </c>
      <c r="H187" s="1" t="s">
        <v>65</v>
      </c>
      <c r="I187" s="2">
        <v>80</v>
      </c>
      <c r="J187" s="2">
        <v>38.82</v>
      </c>
      <c r="K187" s="2">
        <f t="shared" si="18"/>
        <v>28.540000736713406</v>
      </c>
      <c r="L187" s="2">
        <f t="shared" si="19"/>
        <v>10.269999980926514</v>
      </c>
      <c r="N187" s="4">
        <v>0.93999999761581421</v>
      </c>
      <c r="O187" s="5">
        <v>3271.199991703033</v>
      </c>
      <c r="P187" s="6">
        <v>21.70000076293945</v>
      </c>
      <c r="Q187" s="5">
        <v>59550.227093696587</v>
      </c>
      <c r="R187" s="7">
        <v>2.2599999904632568</v>
      </c>
      <c r="S187" s="5">
        <v>4018.844983041286</v>
      </c>
      <c r="Z187" s="9">
        <v>3.6399999856948848</v>
      </c>
      <c r="AA187" s="5">
        <v>807.7612466365099</v>
      </c>
      <c r="AL187" s="5" t="str">
        <f t="shared" si="20"/>
        <v/>
      </c>
      <c r="AM187" s="3">
        <v>0.44999998807907099</v>
      </c>
      <c r="AN187" s="5">
        <f t="shared" si="21"/>
        <v>3676.49990260601</v>
      </c>
      <c r="AO187" s="2">
        <v>0.82999998331069946</v>
      </c>
      <c r="AP187" s="5">
        <f t="shared" si="22"/>
        <v>0.82999998331069946</v>
      </c>
      <c r="AQ187" s="2">
        <v>1.7599999904632571</v>
      </c>
      <c r="AR187" s="2">
        <v>7.2300000190734863</v>
      </c>
      <c r="AS187" s="5">
        <f t="shared" si="23"/>
        <v>67648.033315077409</v>
      </c>
      <c r="AT187" s="5">
        <f t="shared" si="24"/>
        <v>57839.068484391188</v>
      </c>
      <c r="AU187" s="11">
        <f t="shared" si="25"/>
        <v>1.0587887989876354</v>
      </c>
      <c r="AV187" s="5">
        <f t="shared" si="26"/>
        <v>1058.7887989876356</v>
      </c>
    </row>
    <row r="188" spans="1:48" x14ac:dyDescent="0.25">
      <c r="A188" s="1" t="s">
        <v>236</v>
      </c>
      <c r="B188" s="1" t="s">
        <v>237</v>
      </c>
      <c r="C188" s="1" t="s">
        <v>238</v>
      </c>
      <c r="D188" s="1" t="s">
        <v>61</v>
      </c>
      <c r="E188" s="1" t="s">
        <v>123</v>
      </c>
      <c r="F188" s="1" t="s">
        <v>235</v>
      </c>
      <c r="G188" s="1" t="s">
        <v>64</v>
      </c>
      <c r="H188" s="1" t="s">
        <v>65</v>
      </c>
      <c r="I188" s="2">
        <v>80</v>
      </c>
      <c r="J188" s="2">
        <v>0.08</v>
      </c>
      <c r="K188" s="2">
        <f t="shared" ref="K188:K244" si="27">SUM(N188,P188,R188,T188,V188,X188,Z188,AB188,AE188,AG188,AI188,AW188,AY188,BA188,BC188,BE188)</f>
        <v>6.9999998435378075E-2</v>
      </c>
      <c r="L188" s="2">
        <f t="shared" ref="L188:L244" si="28">SUM(M188,AD188,AK188,AM188,AO188,AQ188,AR188)</f>
        <v>9.9999997764825821E-3</v>
      </c>
      <c r="P188" s="6">
        <v>2.999999932944775E-2</v>
      </c>
      <c r="Q188" s="5">
        <v>82.327498159836978</v>
      </c>
      <c r="R188" s="7">
        <v>3.9999999105930328E-2</v>
      </c>
      <c r="S188" s="5">
        <v>71.129998410120606</v>
      </c>
      <c r="AL188" s="5" t="str">
        <f t="shared" ref="AL188:AL244" si="29">IF(AK188&gt;0,AK188*$AL$1,"")</f>
        <v/>
      </c>
      <c r="AN188" s="5" t="str">
        <f t="shared" ref="AN188:AN244" si="30">IF(AM188&gt;0,AM188*$AN$1,"")</f>
        <v/>
      </c>
      <c r="AP188" s="5" t="str">
        <f t="shared" ref="AP188:AP244" si="31">IF(AO188&gt;0,AO188*$AP$1,"")</f>
        <v/>
      </c>
      <c r="AR188" s="2">
        <v>9.9999997764825821E-3</v>
      </c>
      <c r="AS188" s="5">
        <f t="shared" ref="AS188:AS244" si="32">SUM(O188,Q188,S188,U188,W188,Y188,AA188,AC188,AF188,AH188,AJ188,AX188,AZ188,BB188,BD188,BF188)</f>
        <v>153.45749656995758</v>
      </c>
      <c r="AT188" s="5">
        <f t="shared" si="24"/>
        <v>131.20615956731373</v>
      </c>
      <c r="AU188" s="11">
        <f t="shared" si="25"/>
        <v>2.4018300389043418E-3</v>
      </c>
      <c r="AV188" s="5">
        <f t="shared" ref="AV188:AV244" si="33">(AU188/100)*$AV$1</f>
        <v>2.4018300389043419</v>
      </c>
    </row>
    <row r="189" spans="1:48" x14ac:dyDescent="0.25">
      <c r="A189" s="1" t="s">
        <v>236</v>
      </c>
      <c r="B189" s="1" t="s">
        <v>237</v>
      </c>
      <c r="C189" s="1" t="s">
        <v>238</v>
      </c>
      <c r="D189" s="1" t="s">
        <v>61</v>
      </c>
      <c r="E189" s="1" t="s">
        <v>124</v>
      </c>
      <c r="F189" s="1" t="s">
        <v>235</v>
      </c>
      <c r="G189" s="1" t="s">
        <v>64</v>
      </c>
      <c r="H189" s="1" t="s">
        <v>65</v>
      </c>
      <c r="I189" s="2">
        <v>80</v>
      </c>
      <c r="J189" s="2">
        <v>0.09</v>
      </c>
      <c r="K189" s="2">
        <f t="shared" si="27"/>
        <v>8.9999997988343239E-2</v>
      </c>
      <c r="L189" s="2">
        <f t="shared" si="28"/>
        <v>0</v>
      </c>
      <c r="P189" s="6">
        <v>1.9999999552965161E-2</v>
      </c>
      <c r="Q189" s="5">
        <v>54.884998773224652</v>
      </c>
      <c r="R189" s="7">
        <v>5.9999998658895493E-2</v>
      </c>
      <c r="S189" s="5">
        <v>106.6949976151809</v>
      </c>
      <c r="T189" s="8">
        <v>9.9999997764825821E-3</v>
      </c>
      <c r="U189" s="5">
        <v>5.3324998808093369</v>
      </c>
      <c r="AL189" s="5" t="str">
        <f t="shared" si="29"/>
        <v/>
      </c>
      <c r="AN189" s="5" t="str">
        <f t="shared" si="30"/>
        <v/>
      </c>
      <c r="AP189" s="5" t="str">
        <f t="shared" si="31"/>
        <v/>
      </c>
      <c r="AS189" s="5">
        <f t="shared" si="32"/>
        <v>166.9124962692149</v>
      </c>
      <c r="AT189" s="5">
        <f t="shared" si="24"/>
        <v>142.71018431017873</v>
      </c>
      <c r="AU189" s="11">
        <f t="shared" si="25"/>
        <v>2.6124200926551061E-3</v>
      </c>
      <c r="AV189" s="5">
        <f t="shared" si="33"/>
        <v>2.612420092655106</v>
      </c>
    </row>
    <row r="190" spans="1:48" x14ac:dyDescent="0.25">
      <c r="A190" s="1" t="s">
        <v>236</v>
      </c>
      <c r="B190" s="1" t="s">
        <v>237</v>
      </c>
      <c r="C190" s="1" t="s">
        <v>238</v>
      </c>
      <c r="D190" s="1" t="s">
        <v>61</v>
      </c>
      <c r="E190" s="1" t="s">
        <v>117</v>
      </c>
      <c r="F190" s="1" t="s">
        <v>235</v>
      </c>
      <c r="G190" s="1" t="s">
        <v>64</v>
      </c>
      <c r="H190" s="1" t="s">
        <v>65</v>
      </c>
      <c r="I190" s="2">
        <v>80</v>
      </c>
      <c r="J190" s="2">
        <v>40.520000000000003</v>
      </c>
      <c r="K190" s="2">
        <f t="shared" si="27"/>
        <v>39.280000209808357</v>
      </c>
      <c r="L190" s="2">
        <f t="shared" si="28"/>
        <v>0.7200000025331974</v>
      </c>
      <c r="P190" s="6">
        <v>15.789999961853029</v>
      </c>
      <c r="Q190" s="5">
        <v>43331.707499999997</v>
      </c>
      <c r="R190" s="7">
        <v>22.260000228881839</v>
      </c>
      <c r="S190" s="5">
        <v>39583.845000000001</v>
      </c>
      <c r="T190" s="8">
        <v>1.2300000190734861</v>
      </c>
      <c r="U190" s="5">
        <v>655.89750000000004</v>
      </c>
      <c r="AL190" s="5" t="str">
        <f t="shared" si="29"/>
        <v/>
      </c>
      <c r="AM190" s="3">
        <v>0.12999999523162839</v>
      </c>
      <c r="AN190" s="5">
        <f t="shared" si="30"/>
        <v>1062.0999610424039</v>
      </c>
      <c r="AO190" s="2">
        <v>0.37000000476837158</v>
      </c>
      <c r="AP190" s="5">
        <f t="shared" si="31"/>
        <v>0.37000000476837158</v>
      </c>
      <c r="AQ190" s="2">
        <v>0.20000000298023221</v>
      </c>
      <c r="AR190" s="2">
        <v>1.9999999552965161E-2</v>
      </c>
      <c r="AS190" s="5">
        <f t="shared" si="32"/>
        <v>83571.45</v>
      </c>
      <c r="AT190" s="5">
        <f t="shared" si="24"/>
        <v>71453.589749999999</v>
      </c>
      <c r="AU190" s="11">
        <f t="shared" si="25"/>
        <v>1.3080131208401853</v>
      </c>
      <c r="AV190" s="5">
        <f t="shared" si="33"/>
        <v>1308.0131208401854</v>
      </c>
    </row>
    <row r="191" spans="1:48" x14ac:dyDescent="0.25">
      <c r="A191" s="1" t="s">
        <v>239</v>
      </c>
      <c r="B191" s="1" t="s">
        <v>237</v>
      </c>
      <c r="C191" s="1" t="s">
        <v>238</v>
      </c>
      <c r="D191" s="1" t="s">
        <v>61</v>
      </c>
      <c r="E191" s="1" t="s">
        <v>113</v>
      </c>
      <c r="F191" s="1" t="s">
        <v>235</v>
      </c>
      <c r="G191" s="1" t="s">
        <v>64</v>
      </c>
      <c r="H191" s="1" t="s">
        <v>65</v>
      </c>
      <c r="I191" s="2">
        <v>11.5</v>
      </c>
      <c r="J191" s="2">
        <v>11.5</v>
      </c>
      <c r="K191" s="2">
        <f t="shared" si="27"/>
        <v>8.2199999094009399</v>
      </c>
      <c r="L191" s="2">
        <f t="shared" si="28"/>
        <v>3.1999999992549419</v>
      </c>
      <c r="R191" s="7">
        <v>1.080000042915344</v>
      </c>
      <c r="S191" s="5">
        <v>1920.51</v>
      </c>
      <c r="T191" s="8">
        <v>7.1399998664855957</v>
      </c>
      <c r="U191" s="5">
        <v>3807.4050000000002</v>
      </c>
      <c r="AL191" s="5" t="str">
        <f t="shared" si="29"/>
        <v/>
      </c>
      <c r="AN191" s="5" t="str">
        <f t="shared" si="30"/>
        <v/>
      </c>
      <c r="AO191" s="2">
        <v>0.14000000059604639</v>
      </c>
      <c r="AP191" s="5">
        <f t="shared" si="31"/>
        <v>0.14000000059604639</v>
      </c>
      <c r="AQ191" s="2">
        <v>5.9999998658895493E-2</v>
      </c>
      <c r="AR191" s="2">
        <v>3</v>
      </c>
      <c r="AS191" s="5">
        <f t="shared" si="32"/>
        <v>5727.915</v>
      </c>
      <c r="AT191" s="5">
        <f t="shared" si="24"/>
        <v>4897.3673249999993</v>
      </c>
      <c r="AU191" s="11">
        <f t="shared" si="25"/>
        <v>8.9650089534850833E-2</v>
      </c>
      <c r="AV191" s="5">
        <f t="shared" si="33"/>
        <v>89.650089534850821</v>
      </c>
    </row>
    <row r="192" spans="1:48" x14ac:dyDescent="0.25">
      <c r="A192" s="1" t="s">
        <v>239</v>
      </c>
      <c r="B192" s="1" t="s">
        <v>237</v>
      </c>
      <c r="C192" s="1" t="s">
        <v>238</v>
      </c>
      <c r="D192" s="1" t="s">
        <v>61</v>
      </c>
      <c r="E192" s="1" t="s">
        <v>122</v>
      </c>
      <c r="F192" s="1" t="s">
        <v>235</v>
      </c>
      <c r="G192" s="1" t="s">
        <v>64</v>
      </c>
      <c r="H192" s="1" t="s">
        <v>65</v>
      </c>
      <c r="I192" s="2">
        <v>11.5</v>
      </c>
      <c r="J192" s="2">
        <v>0.02</v>
      </c>
      <c r="K192" s="2">
        <f t="shared" si="27"/>
        <v>1.9999999552965161E-2</v>
      </c>
      <c r="L192" s="2">
        <f t="shared" si="28"/>
        <v>0</v>
      </c>
      <c r="T192" s="8">
        <v>1.9999999552965161E-2</v>
      </c>
      <c r="U192" s="5">
        <v>10.664999999999999</v>
      </c>
      <c r="AL192" s="5" t="str">
        <f t="shared" si="29"/>
        <v/>
      </c>
      <c r="AN192" s="5" t="str">
        <f t="shared" si="30"/>
        <v/>
      </c>
      <c r="AP192" s="5" t="str">
        <f t="shared" si="31"/>
        <v/>
      </c>
      <c r="AS192" s="5">
        <f t="shared" si="32"/>
        <v>10.664999999999999</v>
      </c>
      <c r="AT192" s="5">
        <f t="shared" si="24"/>
        <v>9.1185749999999981</v>
      </c>
      <c r="AU192" s="11">
        <f t="shared" si="25"/>
        <v>1.6692255469733473E-4</v>
      </c>
      <c r="AV192" s="5">
        <f t="shared" si="33"/>
        <v>0.16692255469733475</v>
      </c>
    </row>
    <row r="193" spans="1:48" x14ac:dyDescent="0.25">
      <c r="A193" s="1" t="s">
        <v>239</v>
      </c>
      <c r="B193" s="1" t="s">
        <v>237</v>
      </c>
      <c r="C193" s="1" t="s">
        <v>238</v>
      </c>
      <c r="D193" s="1" t="s">
        <v>61</v>
      </c>
      <c r="E193" s="1" t="s">
        <v>117</v>
      </c>
      <c r="F193" s="1" t="s">
        <v>235</v>
      </c>
      <c r="G193" s="1" t="s">
        <v>64</v>
      </c>
      <c r="H193" s="1" t="s">
        <v>65</v>
      </c>
      <c r="I193" s="2">
        <v>11.5</v>
      </c>
      <c r="J193" s="2">
        <v>0.06</v>
      </c>
      <c r="K193" s="2">
        <f t="shared" si="27"/>
        <v>5.9999998658895499E-2</v>
      </c>
      <c r="L193" s="2">
        <f t="shared" si="28"/>
        <v>0</v>
      </c>
      <c r="R193" s="7">
        <v>2.999999932944775E-2</v>
      </c>
      <c r="S193" s="5">
        <v>53.347499999999997</v>
      </c>
      <c r="T193" s="8">
        <v>2.999999932944775E-2</v>
      </c>
      <c r="U193" s="5">
        <v>15.9975</v>
      </c>
      <c r="AL193" s="5" t="str">
        <f t="shared" si="29"/>
        <v/>
      </c>
      <c r="AN193" s="5" t="str">
        <f t="shared" si="30"/>
        <v/>
      </c>
      <c r="AP193" s="5" t="str">
        <f t="shared" si="31"/>
        <v/>
      </c>
      <c r="AS193" s="5">
        <f t="shared" si="32"/>
        <v>69.344999999999999</v>
      </c>
      <c r="AT193" s="5">
        <f t="shared" si="24"/>
        <v>59.289974999999998</v>
      </c>
      <c r="AU193" s="11">
        <f t="shared" si="25"/>
        <v>1.0853487628210668E-3</v>
      </c>
      <c r="AV193" s="5">
        <f t="shared" si="33"/>
        <v>1.085348762821067</v>
      </c>
    </row>
    <row r="194" spans="1:48" x14ac:dyDescent="0.25">
      <c r="A194" s="1" t="s">
        <v>240</v>
      </c>
      <c r="B194" s="1" t="s">
        <v>241</v>
      </c>
      <c r="C194" s="1" t="s">
        <v>242</v>
      </c>
      <c r="D194" s="1" t="s">
        <v>61</v>
      </c>
      <c r="E194" s="1" t="s">
        <v>113</v>
      </c>
      <c r="F194" s="1" t="s">
        <v>235</v>
      </c>
      <c r="G194" s="1" t="s">
        <v>64</v>
      </c>
      <c r="H194" s="1" t="s">
        <v>65</v>
      </c>
      <c r="I194" s="2">
        <v>68.5</v>
      </c>
      <c r="J194" s="2">
        <v>29.4</v>
      </c>
      <c r="K194" s="2">
        <f t="shared" si="27"/>
        <v>14.540000457316635</v>
      </c>
      <c r="L194" s="2">
        <f t="shared" si="28"/>
        <v>14.869999609887596</v>
      </c>
      <c r="N194" s="4">
        <v>0.25</v>
      </c>
      <c r="O194" s="5">
        <v>870</v>
      </c>
      <c r="P194" s="6">
        <v>0.99000000953674316</v>
      </c>
      <c r="Q194" s="5">
        <v>2716.807526171207</v>
      </c>
      <c r="R194" s="7">
        <v>0.25999999046325678</v>
      </c>
      <c r="S194" s="5">
        <v>462.34498304128653</v>
      </c>
      <c r="T194" s="8">
        <v>13.02000045776367</v>
      </c>
      <c r="U194" s="5">
        <v>6942.915244102478</v>
      </c>
      <c r="Z194" s="9">
        <v>1.9999999552965161E-2</v>
      </c>
      <c r="AA194" s="5">
        <v>4.2749999044463038</v>
      </c>
      <c r="AL194" s="5" t="str">
        <f t="shared" si="29"/>
        <v/>
      </c>
      <c r="AM194" s="3">
        <v>0.119999997317791</v>
      </c>
      <c r="AN194" s="5">
        <f t="shared" si="30"/>
        <v>980.39997808635246</v>
      </c>
      <c r="AO194" s="2">
        <v>0.239999994635582</v>
      </c>
      <c r="AP194" s="5">
        <f t="shared" si="31"/>
        <v>0.239999994635582</v>
      </c>
      <c r="AQ194" s="2">
        <v>0.10999999940395359</v>
      </c>
      <c r="AR194" s="2">
        <v>14.39999961853027</v>
      </c>
      <c r="AS194" s="5">
        <f t="shared" si="32"/>
        <v>10996.342753219418</v>
      </c>
      <c r="AT194" s="5">
        <f t="shared" si="24"/>
        <v>9401.8730540026008</v>
      </c>
      <c r="AU194" s="11">
        <f t="shared" si="25"/>
        <v>0.17210854427519071</v>
      </c>
      <c r="AV194" s="5">
        <f t="shared" si="33"/>
        <v>172.1085442751907</v>
      </c>
    </row>
    <row r="195" spans="1:48" x14ac:dyDescent="0.25">
      <c r="A195" s="1" t="s">
        <v>240</v>
      </c>
      <c r="B195" s="1" t="s">
        <v>241</v>
      </c>
      <c r="C195" s="1" t="s">
        <v>242</v>
      </c>
      <c r="D195" s="1" t="s">
        <v>61</v>
      </c>
      <c r="E195" s="1" t="s">
        <v>122</v>
      </c>
      <c r="F195" s="1" t="s">
        <v>235</v>
      </c>
      <c r="G195" s="1" t="s">
        <v>64</v>
      </c>
      <c r="H195" s="1" t="s">
        <v>65</v>
      </c>
      <c r="I195" s="2">
        <v>68.5</v>
      </c>
      <c r="J195" s="2">
        <v>0.06</v>
      </c>
      <c r="K195" s="2">
        <f t="shared" si="27"/>
        <v>5.9999998658895493E-2</v>
      </c>
      <c r="L195" s="2">
        <f t="shared" si="28"/>
        <v>0</v>
      </c>
      <c r="T195" s="8">
        <v>5.9999998658895493E-2</v>
      </c>
      <c r="U195" s="5">
        <v>31.994999284856021</v>
      </c>
      <c r="AL195" s="5" t="str">
        <f t="shared" si="29"/>
        <v/>
      </c>
      <c r="AN195" s="5" t="str">
        <f t="shared" si="30"/>
        <v/>
      </c>
      <c r="AP195" s="5" t="str">
        <f t="shared" si="31"/>
        <v/>
      </c>
      <c r="AS195" s="5">
        <f t="shared" si="32"/>
        <v>31.994999284856021</v>
      </c>
      <c r="AT195" s="5">
        <f t="shared" ref="AT195:AT258" si="34">$AS$355*(AU195/100)</f>
        <v>27.355724388551902</v>
      </c>
      <c r="AU195" s="11">
        <f t="shared" ref="AU195:AU258" si="35">(AS195/$AS$355)*(100-14.5)</f>
        <v>5.0076765289897474E-4</v>
      </c>
      <c r="AV195" s="5">
        <f t="shared" si="33"/>
        <v>0.50076765289897474</v>
      </c>
    </row>
    <row r="196" spans="1:48" x14ac:dyDescent="0.25">
      <c r="A196" s="1" t="s">
        <v>240</v>
      </c>
      <c r="B196" s="1" t="s">
        <v>241</v>
      </c>
      <c r="C196" s="1" t="s">
        <v>242</v>
      </c>
      <c r="D196" s="1" t="s">
        <v>61</v>
      </c>
      <c r="E196" s="1" t="s">
        <v>105</v>
      </c>
      <c r="F196" s="1" t="s">
        <v>235</v>
      </c>
      <c r="G196" s="1" t="s">
        <v>64</v>
      </c>
      <c r="H196" s="1" t="s">
        <v>65</v>
      </c>
      <c r="I196" s="2">
        <v>68.5</v>
      </c>
      <c r="J196" s="2">
        <v>0.08</v>
      </c>
      <c r="K196" s="2">
        <f t="shared" si="27"/>
        <v>4.999999888241291E-2</v>
      </c>
      <c r="L196" s="2">
        <f t="shared" si="28"/>
        <v>0</v>
      </c>
      <c r="R196" s="7">
        <v>9.9999997764825821E-3</v>
      </c>
      <c r="S196" s="5">
        <v>17.782499602530152</v>
      </c>
      <c r="T196" s="8">
        <v>3.9999999105930328E-2</v>
      </c>
      <c r="U196" s="5">
        <v>21.329999523237351</v>
      </c>
      <c r="AL196" s="5" t="str">
        <f t="shared" si="29"/>
        <v/>
      </c>
      <c r="AN196" s="5" t="str">
        <f t="shared" si="30"/>
        <v/>
      </c>
      <c r="AP196" s="5" t="str">
        <f t="shared" si="31"/>
        <v/>
      </c>
      <c r="AS196" s="5">
        <f t="shared" si="32"/>
        <v>39.112499125767499</v>
      </c>
      <c r="AT196" s="5">
        <f t="shared" si="34"/>
        <v>33.441186752531209</v>
      </c>
      <c r="AU196" s="11">
        <f t="shared" si="35"/>
        <v>6.1216673930336455E-4</v>
      </c>
      <c r="AV196" s="5">
        <f t="shared" si="33"/>
        <v>0.61216673930336463</v>
      </c>
    </row>
    <row r="197" spans="1:48" x14ac:dyDescent="0.25">
      <c r="A197" s="1" t="s">
        <v>240</v>
      </c>
      <c r="B197" s="1" t="s">
        <v>241</v>
      </c>
      <c r="C197" s="1" t="s">
        <v>242</v>
      </c>
      <c r="D197" s="1" t="s">
        <v>61</v>
      </c>
      <c r="E197" s="1" t="s">
        <v>114</v>
      </c>
      <c r="F197" s="1" t="s">
        <v>235</v>
      </c>
      <c r="G197" s="1" t="s">
        <v>64</v>
      </c>
      <c r="H197" s="1" t="s">
        <v>65</v>
      </c>
      <c r="I197" s="2">
        <v>68.5</v>
      </c>
      <c r="J197" s="2">
        <v>37.549999999999997</v>
      </c>
      <c r="K197" s="2">
        <f t="shared" si="27"/>
        <v>27.439999818801876</v>
      </c>
      <c r="L197" s="2">
        <f t="shared" si="28"/>
        <v>7.9200002141296864</v>
      </c>
      <c r="N197" s="4">
        <v>3.1500000953674321</v>
      </c>
      <c r="O197" s="5">
        <v>10962.00033187866</v>
      </c>
      <c r="P197" s="6">
        <v>16.739999771118161</v>
      </c>
      <c r="Q197" s="5">
        <v>45938.744371891022</v>
      </c>
      <c r="R197" s="7">
        <v>2.2599999904632568</v>
      </c>
      <c r="S197" s="5">
        <v>4018.844983041286</v>
      </c>
      <c r="T197" s="8">
        <v>3.0399999618530269</v>
      </c>
      <c r="U197" s="5">
        <v>1621.0799796581271</v>
      </c>
      <c r="Z197" s="9">
        <v>2.25</v>
      </c>
      <c r="AA197" s="5">
        <v>480.9375</v>
      </c>
      <c r="AL197" s="5" t="str">
        <f t="shared" si="29"/>
        <v/>
      </c>
      <c r="AM197" s="3">
        <v>0.46000000834465032</v>
      </c>
      <c r="AN197" s="5">
        <f t="shared" si="30"/>
        <v>3758.2000681757931</v>
      </c>
      <c r="AO197" s="2">
        <v>5.000000074505806E-2</v>
      </c>
      <c r="AP197" s="5">
        <f t="shared" si="31"/>
        <v>5.000000074505806E-2</v>
      </c>
      <c r="AQ197" s="2">
        <v>0.87999999523162842</v>
      </c>
      <c r="AR197" s="2">
        <v>6.5300002098083496</v>
      </c>
      <c r="AS197" s="5">
        <f t="shared" si="32"/>
        <v>63021.607166469097</v>
      </c>
      <c r="AT197" s="5">
        <f t="shared" si="34"/>
        <v>53883.474127331079</v>
      </c>
      <c r="AU197" s="11">
        <f t="shared" si="35"/>
        <v>0.98637859065718536</v>
      </c>
      <c r="AV197" s="5">
        <f t="shared" si="33"/>
        <v>986.37859065718544</v>
      </c>
    </row>
    <row r="198" spans="1:48" x14ac:dyDescent="0.25">
      <c r="A198" s="1" t="s">
        <v>243</v>
      </c>
      <c r="B198" s="1" t="s">
        <v>244</v>
      </c>
      <c r="C198" s="1" t="s">
        <v>245</v>
      </c>
      <c r="D198" s="1" t="s">
        <v>61</v>
      </c>
      <c r="E198" s="1" t="s">
        <v>122</v>
      </c>
      <c r="F198" s="1" t="s">
        <v>235</v>
      </c>
      <c r="G198" s="1" t="s">
        <v>64</v>
      </c>
      <c r="H198" s="1" t="s">
        <v>65</v>
      </c>
      <c r="I198" s="2">
        <v>59.13</v>
      </c>
      <c r="J198" s="2">
        <v>40.950000000000003</v>
      </c>
      <c r="K198" s="2">
        <f t="shared" si="27"/>
        <v>24.72000091552734</v>
      </c>
      <c r="L198" s="2">
        <f t="shared" si="28"/>
        <v>0</v>
      </c>
      <c r="R198" s="7">
        <v>4.18</v>
      </c>
      <c r="S198" s="5">
        <v>7433.0849999999991</v>
      </c>
      <c r="T198" s="8">
        <v>20.54000091552734</v>
      </c>
      <c r="U198" s="5">
        <v>10952.95548820496</v>
      </c>
      <c r="AL198" s="5" t="str">
        <f t="shared" si="29"/>
        <v/>
      </c>
      <c r="AN198" s="5" t="str">
        <f t="shared" si="30"/>
        <v/>
      </c>
      <c r="AP198" s="5" t="str">
        <f t="shared" si="31"/>
        <v/>
      </c>
      <c r="AS198" s="5">
        <f t="shared" si="32"/>
        <v>18386.040488204959</v>
      </c>
      <c r="AT198" s="5">
        <f t="shared" si="34"/>
        <v>15720.064617415241</v>
      </c>
      <c r="AU198" s="11">
        <f t="shared" si="35"/>
        <v>0.28776791833659671</v>
      </c>
      <c r="AV198" s="5">
        <f t="shared" si="33"/>
        <v>287.76791833659672</v>
      </c>
    </row>
    <row r="199" spans="1:48" x14ac:dyDescent="0.25">
      <c r="A199" s="1" t="s">
        <v>243</v>
      </c>
      <c r="B199" s="1" t="s">
        <v>244</v>
      </c>
      <c r="C199" s="1" t="s">
        <v>245</v>
      </c>
      <c r="D199" s="1" t="s">
        <v>61</v>
      </c>
      <c r="E199" s="1" t="s">
        <v>105</v>
      </c>
      <c r="F199" s="1" t="s">
        <v>235</v>
      </c>
      <c r="G199" s="1" t="s">
        <v>64</v>
      </c>
      <c r="H199" s="1" t="s">
        <v>65</v>
      </c>
      <c r="I199" s="2">
        <v>59.13</v>
      </c>
      <c r="J199" s="2">
        <v>18.989999999999998</v>
      </c>
      <c r="K199" s="2">
        <f t="shared" si="27"/>
        <v>3.5500000007450581</v>
      </c>
      <c r="L199" s="2">
        <f t="shared" si="28"/>
        <v>0</v>
      </c>
      <c r="R199" s="7">
        <v>5.000000074505806E-2</v>
      </c>
      <c r="S199" s="5">
        <v>88.912501324899495</v>
      </c>
      <c r="T199" s="8">
        <v>3.5</v>
      </c>
      <c r="U199" s="5">
        <v>1866.375</v>
      </c>
      <c r="AL199" s="5" t="str">
        <f t="shared" si="29"/>
        <v/>
      </c>
      <c r="AN199" s="5" t="str">
        <f t="shared" si="30"/>
        <v/>
      </c>
      <c r="AP199" s="5" t="str">
        <f t="shared" si="31"/>
        <v/>
      </c>
      <c r="AS199" s="5">
        <f t="shared" si="32"/>
        <v>1955.2875013248995</v>
      </c>
      <c r="AT199" s="5">
        <f t="shared" si="34"/>
        <v>1671.770813632789</v>
      </c>
      <c r="AU199" s="11">
        <f t="shared" si="35"/>
        <v>3.06030553107286E-2</v>
      </c>
      <c r="AV199" s="5">
        <f t="shared" si="33"/>
        <v>30.6030553107286</v>
      </c>
    </row>
    <row r="200" spans="1:48" x14ac:dyDescent="0.25">
      <c r="A200" s="1" t="s">
        <v>246</v>
      </c>
      <c r="B200" s="1" t="s">
        <v>247</v>
      </c>
      <c r="C200" s="1" t="s">
        <v>248</v>
      </c>
      <c r="D200" s="1" t="s">
        <v>61</v>
      </c>
      <c r="E200" s="1" t="s">
        <v>76</v>
      </c>
      <c r="F200" s="1" t="s">
        <v>235</v>
      </c>
      <c r="G200" s="1" t="s">
        <v>64</v>
      </c>
      <c r="H200" s="1" t="s">
        <v>65</v>
      </c>
      <c r="I200" s="2">
        <v>73.73</v>
      </c>
      <c r="J200" s="2">
        <v>39.25</v>
      </c>
      <c r="K200" s="2">
        <f t="shared" si="27"/>
        <v>29.459999978542328</v>
      </c>
      <c r="L200" s="2">
        <f t="shared" si="28"/>
        <v>9.7899999301880598</v>
      </c>
      <c r="P200" s="6">
        <v>10.16999983787537</v>
      </c>
      <c r="Q200" s="5">
        <v>19987.28719466925</v>
      </c>
      <c r="R200" s="7">
        <v>15.750000178813931</v>
      </c>
      <c r="S200" s="5">
        <v>19128.04270067811</v>
      </c>
      <c r="T200" s="8">
        <v>3.5399999618530269</v>
      </c>
      <c r="U200" s="5">
        <v>1374.007482200861</v>
      </c>
      <c r="AL200" s="5" t="str">
        <f t="shared" si="29"/>
        <v/>
      </c>
      <c r="AM200" s="3">
        <v>1.2400000095367429</v>
      </c>
      <c r="AN200" s="5">
        <f t="shared" si="30"/>
        <v>10130.80007791519</v>
      </c>
      <c r="AO200" s="2">
        <v>0.37999999523162842</v>
      </c>
      <c r="AP200" s="5">
        <f t="shared" si="31"/>
        <v>0.37999999523162842</v>
      </c>
      <c r="AQ200" s="2">
        <v>2.5199999809265141</v>
      </c>
      <c r="AR200" s="2">
        <v>5.6499999444931754</v>
      </c>
      <c r="AS200" s="5">
        <f t="shared" si="32"/>
        <v>40489.337377548218</v>
      </c>
      <c r="AT200" s="5">
        <f t="shared" si="34"/>
        <v>34618.383457803728</v>
      </c>
      <c r="AU200" s="11">
        <f t="shared" si="35"/>
        <v>0.63371623376114705</v>
      </c>
      <c r="AV200" s="5">
        <f t="shared" si="33"/>
        <v>633.71623376114701</v>
      </c>
    </row>
    <row r="201" spans="1:48" x14ac:dyDescent="0.25">
      <c r="A201" s="1" t="s">
        <v>246</v>
      </c>
      <c r="B201" s="1" t="s">
        <v>247</v>
      </c>
      <c r="C201" s="1" t="s">
        <v>248</v>
      </c>
      <c r="D201" s="1" t="s">
        <v>61</v>
      </c>
      <c r="E201" s="1" t="s">
        <v>72</v>
      </c>
      <c r="F201" s="1" t="s">
        <v>235</v>
      </c>
      <c r="G201" s="1" t="s">
        <v>64</v>
      </c>
      <c r="H201" s="1" t="s">
        <v>65</v>
      </c>
      <c r="I201" s="2">
        <v>73.73</v>
      </c>
      <c r="J201" s="2">
        <v>0.1</v>
      </c>
      <c r="K201" s="2">
        <f t="shared" si="27"/>
        <v>0</v>
      </c>
      <c r="L201" s="2">
        <f t="shared" si="28"/>
        <v>9.999999962747097E-2</v>
      </c>
      <c r="AL201" s="5" t="str">
        <f t="shared" si="29"/>
        <v/>
      </c>
      <c r="AN201" s="5" t="str">
        <f t="shared" si="30"/>
        <v/>
      </c>
      <c r="AP201" s="5" t="str">
        <f t="shared" si="31"/>
        <v/>
      </c>
      <c r="AR201" s="2">
        <v>9.999999962747097E-2</v>
      </c>
      <c r="AS201" s="5">
        <f t="shared" si="32"/>
        <v>0</v>
      </c>
      <c r="AT201" s="5">
        <f t="shared" si="34"/>
        <v>0</v>
      </c>
      <c r="AU201" s="11">
        <f t="shared" si="35"/>
        <v>0</v>
      </c>
      <c r="AV201" s="5">
        <f t="shared" si="33"/>
        <v>0</v>
      </c>
    </row>
    <row r="202" spans="1:48" x14ac:dyDescent="0.25">
      <c r="A202" s="1" t="s">
        <v>246</v>
      </c>
      <c r="B202" s="1" t="s">
        <v>247</v>
      </c>
      <c r="C202" s="1" t="s">
        <v>248</v>
      </c>
      <c r="D202" s="1" t="s">
        <v>61</v>
      </c>
      <c r="E202" s="1" t="s">
        <v>115</v>
      </c>
      <c r="F202" s="1" t="s">
        <v>235</v>
      </c>
      <c r="G202" s="1" t="s">
        <v>64</v>
      </c>
      <c r="H202" s="1" t="s">
        <v>65</v>
      </c>
      <c r="I202" s="2">
        <v>73.73</v>
      </c>
      <c r="J202" s="2">
        <v>0.05</v>
      </c>
      <c r="K202" s="2">
        <f t="shared" si="27"/>
        <v>0</v>
      </c>
      <c r="L202" s="2">
        <f t="shared" si="28"/>
        <v>5.000000074505806E-2</v>
      </c>
      <c r="AL202" s="5" t="str">
        <f t="shared" si="29"/>
        <v/>
      </c>
      <c r="AN202" s="5" t="str">
        <f t="shared" si="30"/>
        <v/>
      </c>
      <c r="AP202" s="5" t="str">
        <f t="shared" si="31"/>
        <v/>
      </c>
      <c r="AR202" s="2">
        <v>5.000000074505806E-2</v>
      </c>
      <c r="AS202" s="5">
        <f t="shared" si="32"/>
        <v>0</v>
      </c>
      <c r="AT202" s="5">
        <f t="shared" si="34"/>
        <v>0</v>
      </c>
      <c r="AU202" s="11">
        <f t="shared" si="35"/>
        <v>0</v>
      </c>
      <c r="AV202" s="5">
        <f t="shared" si="33"/>
        <v>0</v>
      </c>
    </row>
    <row r="203" spans="1:48" x14ac:dyDescent="0.25">
      <c r="A203" s="1" t="s">
        <v>246</v>
      </c>
      <c r="B203" s="1" t="s">
        <v>247</v>
      </c>
      <c r="C203" s="1" t="s">
        <v>248</v>
      </c>
      <c r="D203" s="1" t="s">
        <v>61</v>
      </c>
      <c r="E203" s="1" t="s">
        <v>62</v>
      </c>
      <c r="F203" s="1" t="s">
        <v>235</v>
      </c>
      <c r="G203" s="1" t="s">
        <v>64</v>
      </c>
      <c r="H203" s="1" t="s">
        <v>65</v>
      </c>
      <c r="I203" s="2">
        <v>73.73</v>
      </c>
      <c r="J203" s="2">
        <v>31.91</v>
      </c>
      <c r="K203" s="2">
        <f t="shared" si="27"/>
        <v>31.710000656545162</v>
      </c>
      <c r="L203" s="2">
        <f t="shared" si="28"/>
        <v>0.20999999716877943</v>
      </c>
      <c r="P203" s="6">
        <v>4.5300000905990601</v>
      </c>
      <c r="Q203" s="5">
        <v>10986.147709369659</v>
      </c>
      <c r="R203" s="7">
        <v>20.560000419616699</v>
      </c>
      <c r="S203" s="5">
        <v>30111.700678348541</v>
      </c>
      <c r="T203" s="8">
        <v>6.380000151693821</v>
      </c>
      <c r="U203" s="5">
        <v>2275.200053768232</v>
      </c>
      <c r="Z203" s="9">
        <v>0.239999994635582</v>
      </c>
      <c r="AA203" s="5">
        <v>51.299998853355653</v>
      </c>
      <c r="AL203" s="5" t="str">
        <f t="shared" si="29"/>
        <v/>
      </c>
      <c r="AM203" s="3">
        <v>0.10999999940395359</v>
      </c>
      <c r="AN203" s="5">
        <f t="shared" si="30"/>
        <v>898.69999513030086</v>
      </c>
      <c r="AP203" s="5" t="str">
        <f t="shared" si="31"/>
        <v/>
      </c>
      <c r="AQ203" s="2">
        <v>7.9999998211860657E-2</v>
      </c>
      <c r="AR203" s="2">
        <v>1.9999999552965161E-2</v>
      </c>
      <c r="AS203" s="5">
        <f t="shared" si="32"/>
        <v>43424.348440339789</v>
      </c>
      <c r="AT203" s="5">
        <f t="shared" si="34"/>
        <v>37127.817916490523</v>
      </c>
      <c r="AU203" s="11">
        <f t="shared" si="35"/>
        <v>0.67965336875093696</v>
      </c>
      <c r="AV203" s="5">
        <f t="shared" si="33"/>
        <v>679.65336875093692</v>
      </c>
    </row>
    <row r="204" spans="1:48" x14ac:dyDescent="0.25">
      <c r="A204" s="1" t="s">
        <v>246</v>
      </c>
      <c r="B204" s="1" t="s">
        <v>247</v>
      </c>
      <c r="C204" s="1" t="s">
        <v>248</v>
      </c>
      <c r="D204" s="1" t="s">
        <v>61</v>
      </c>
      <c r="E204" s="1" t="s">
        <v>75</v>
      </c>
      <c r="F204" s="1" t="s">
        <v>235</v>
      </c>
      <c r="G204" s="1" t="s">
        <v>64</v>
      </c>
      <c r="H204" s="1" t="s">
        <v>65</v>
      </c>
      <c r="I204" s="2">
        <v>73.73</v>
      </c>
      <c r="J204" s="2">
        <v>0.06</v>
      </c>
      <c r="K204" s="2">
        <f t="shared" si="27"/>
        <v>9.9999997764825821E-3</v>
      </c>
      <c r="L204" s="2">
        <f t="shared" si="28"/>
        <v>3.9999999105930328E-2</v>
      </c>
      <c r="T204" s="8">
        <v>9.9999997764825821E-3</v>
      </c>
      <c r="U204" s="5">
        <v>4.4437499006744474</v>
      </c>
      <c r="AL204" s="5" t="str">
        <f t="shared" si="29"/>
        <v/>
      </c>
      <c r="AN204" s="5" t="str">
        <f t="shared" si="30"/>
        <v/>
      </c>
      <c r="AP204" s="5" t="str">
        <f t="shared" si="31"/>
        <v/>
      </c>
      <c r="AQ204" s="2">
        <v>9.9999997764825821E-3</v>
      </c>
      <c r="AR204" s="2">
        <v>2.999999932944775E-2</v>
      </c>
      <c r="AS204" s="5">
        <f t="shared" si="32"/>
        <v>4.4437499006744474</v>
      </c>
      <c r="AT204" s="5">
        <f t="shared" si="34"/>
        <v>3.7994061650766526</v>
      </c>
      <c r="AU204" s="11">
        <f t="shared" si="35"/>
        <v>6.9551062902635383E-5</v>
      </c>
      <c r="AV204" s="5">
        <f t="shared" si="33"/>
        <v>6.955106290263538E-2</v>
      </c>
    </row>
    <row r="205" spans="1:48" x14ac:dyDescent="0.25">
      <c r="A205" s="1" t="s">
        <v>249</v>
      </c>
      <c r="B205" s="1" t="s">
        <v>250</v>
      </c>
      <c r="C205" s="1" t="s">
        <v>251</v>
      </c>
      <c r="D205" s="1" t="s">
        <v>61</v>
      </c>
      <c r="E205" s="1" t="s">
        <v>115</v>
      </c>
      <c r="F205" s="1" t="s">
        <v>235</v>
      </c>
      <c r="G205" s="1" t="s">
        <v>64</v>
      </c>
      <c r="H205" s="1" t="s">
        <v>65</v>
      </c>
      <c r="I205" s="2">
        <v>6.27</v>
      </c>
      <c r="J205" s="2">
        <v>0.03</v>
      </c>
      <c r="K205" s="2">
        <f t="shared" si="27"/>
        <v>0</v>
      </c>
      <c r="L205" s="2">
        <f t="shared" si="28"/>
        <v>2.999999932944775E-2</v>
      </c>
      <c r="AL205" s="5" t="str">
        <f t="shared" si="29"/>
        <v/>
      </c>
      <c r="AN205" s="5" t="str">
        <f t="shared" si="30"/>
        <v/>
      </c>
      <c r="AP205" s="5" t="str">
        <f t="shared" si="31"/>
        <v/>
      </c>
      <c r="AR205" s="2">
        <v>2.999999932944775E-2</v>
      </c>
      <c r="AS205" s="5">
        <f t="shared" si="32"/>
        <v>0</v>
      </c>
      <c r="AT205" s="5">
        <f t="shared" si="34"/>
        <v>0</v>
      </c>
      <c r="AU205" s="11">
        <f t="shared" si="35"/>
        <v>0</v>
      </c>
      <c r="AV205" s="5">
        <f t="shared" si="33"/>
        <v>0</v>
      </c>
    </row>
    <row r="206" spans="1:48" x14ac:dyDescent="0.25">
      <c r="A206" s="1" t="s">
        <v>249</v>
      </c>
      <c r="B206" s="1" t="s">
        <v>250</v>
      </c>
      <c r="C206" s="1" t="s">
        <v>251</v>
      </c>
      <c r="D206" s="1" t="s">
        <v>61</v>
      </c>
      <c r="E206" s="1" t="s">
        <v>62</v>
      </c>
      <c r="F206" s="1" t="s">
        <v>235</v>
      </c>
      <c r="G206" s="1" t="s">
        <v>64</v>
      </c>
      <c r="H206" s="1" t="s">
        <v>65</v>
      </c>
      <c r="I206" s="2">
        <v>6.27</v>
      </c>
      <c r="J206" s="2">
        <v>5.53</v>
      </c>
      <c r="K206" s="2">
        <f t="shared" si="27"/>
        <v>3.6000000908970833</v>
      </c>
      <c r="L206" s="2">
        <f t="shared" si="28"/>
        <v>1.929999947547913</v>
      </c>
      <c r="P206" s="6">
        <v>0.63999998569488525</v>
      </c>
      <c r="Q206" s="5">
        <v>1756.3199607431891</v>
      </c>
      <c r="R206" s="7">
        <v>7.0000000298023224E-2</v>
      </c>
      <c r="S206" s="5">
        <v>124.4775005299598</v>
      </c>
      <c r="Z206" s="9">
        <v>2.8900001049041748</v>
      </c>
      <c r="AA206" s="5">
        <v>617.73752242326736</v>
      </c>
      <c r="AL206" s="5" t="str">
        <f t="shared" si="29"/>
        <v/>
      </c>
      <c r="AN206" s="5" t="str">
        <f t="shared" si="30"/>
        <v/>
      </c>
      <c r="AP206" s="5" t="str">
        <f t="shared" si="31"/>
        <v/>
      </c>
      <c r="AR206" s="2">
        <v>1.929999947547913</v>
      </c>
      <c r="AS206" s="5">
        <f t="shared" si="32"/>
        <v>2498.534983696416</v>
      </c>
      <c r="AT206" s="5">
        <f t="shared" si="34"/>
        <v>2136.2474110604358</v>
      </c>
      <c r="AU206" s="11">
        <f t="shared" si="35"/>
        <v>3.9105657991492675E-2</v>
      </c>
      <c r="AV206" s="5">
        <f t="shared" si="33"/>
        <v>39.105657991492677</v>
      </c>
    </row>
    <row r="207" spans="1:48" x14ac:dyDescent="0.25">
      <c r="A207" s="1" t="s">
        <v>252</v>
      </c>
      <c r="B207" s="1" t="s">
        <v>226</v>
      </c>
      <c r="C207" s="1" t="s">
        <v>227</v>
      </c>
      <c r="D207" s="1" t="s">
        <v>61</v>
      </c>
      <c r="E207" s="1" t="s">
        <v>62</v>
      </c>
      <c r="F207" s="1" t="s">
        <v>214</v>
      </c>
      <c r="G207" s="1" t="s">
        <v>64</v>
      </c>
      <c r="H207" s="1" t="s">
        <v>65</v>
      </c>
      <c r="I207" s="2">
        <v>77</v>
      </c>
      <c r="J207" s="2">
        <v>0.04</v>
      </c>
      <c r="K207" s="2">
        <f t="shared" si="27"/>
        <v>0</v>
      </c>
      <c r="L207" s="2">
        <f t="shared" si="28"/>
        <v>3.9999999105930328E-2</v>
      </c>
      <c r="AL207" s="5" t="str">
        <f t="shared" si="29"/>
        <v/>
      </c>
      <c r="AN207" s="5" t="str">
        <f t="shared" si="30"/>
        <v/>
      </c>
      <c r="AP207" s="5" t="str">
        <f t="shared" si="31"/>
        <v/>
      </c>
      <c r="AR207" s="2">
        <v>3.9999999105930328E-2</v>
      </c>
      <c r="AS207" s="5">
        <f t="shared" si="32"/>
        <v>0</v>
      </c>
      <c r="AT207" s="5">
        <f t="shared" si="34"/>
        <v>0</v>
      </c>
      <c r="AU207" s="11">
        <f t="shared" si="35"/>
        <v>0</v>
      </c>
      <c r="AV207" s="5">
        <f t="shared" si="33"/>
        <v>0</v>
      </c>
    </row>
    <row r="208" spans="1:48" x14ac:dyDescent="0.25">
      <c r="A208" s="1" t="s">
        <v>252</v>
      </c>
      <c r="B208" s="1" t="s">
        <v>226</v>
      </c>
      <c r="C208" s="1" t="s">
        <v>227</v>
      </c>
      <c r="D208" s="1" t="s">
        <v>61</v>
      </c>
      <c r="E208" s="1" t="s">
        <v>86</v>
      </c>
      <c r="F208" s="1" t="s">
        <v>235</v>
      </c>
      <c r="G208" s="1" t="s">
        <v>64</v>
      </c>
      <c r="H208" s="1" t="s">
        <v>65</v>
      </c>
      <c r="I208" s="2">
        <v>77</v>
      </c>
      <c r="J208" s="2">
        <v>35.68</v>
      </c>
      <c r="K208" s="2">
        <f t="shared" si="27"/>
        <v>25.039999632164839</v>
      </c>
      <c r="L208" s="2">
        <f t="shared" si="28"/>
        <v>10.64999961853027</v>
      </c>
      <c r="P208" s="6">
        <v>6.0599998235702506</v>
      </c>
      <c r="Q208" s="5">
        <v>15205.845267622961</v>
      </c>
      <c r="R208" s="7">
        <v>12.859999895095831</v>
      </c>
      <c r="S208" s="5">
        <v>17283.62659470415</v>
      </c>
      <c r="T208" s="8">
        <v>4.059999942779541</v>
      </c>
      <c r="U208" s="5">
        <v>1629.092946211875</v>
      </c>
      <c r="Z208" s="9">
        <v>2.0599999707192178</v>
      </c>
      <c r="AA208" s="5">
        <v>317.84047388449488</v>
      </c>
      <c r="AL208" s="5" t="str">
        <f t="shared" si="29"/>
        <v/>
      </c>
      <c r="AN208" s="5" t="str">
        <f t="shared" si="30"/>
        <v/>
      </c>
      <c r="AP208" s="5" t="str">
        <f t="shared" si="31"/>
        <v/>
      </c>
      <c r="AR208" s="2">
        <v>10.64999961853027</v>
      </c>
      <c r="AS208" s="5">
        <f t="shared" si="32"/>
        <v>34436.405282423482</v>
      </c>
      <c r="AT208" s="5">
        <f t="shared" si="34"/>
        <v>29443.126516472083</v>
      </c>
      <c r="AU208" s="11">
        <f t="shared" si="35"/>
        <v>0.53897916027519188</v>
      </c>
      <c r="AV208" s="5">
        <f t="shared" si="33"/>
        <v>538.97916027519193</v>
      </c>
    </row>
    <row r="209" spans="1:48" x14ac:dyDescent="0.25">
      <c r="A209" s="1" t="s">
        <v>252</v>
      </c>
      <c r="B209" s="1" t="s">
        <v>226</v>
      </c>
      <c r="C209" s="1" t="s">
        <v>227</v>
      </c>
      <c r="D209" s="1" t="s">
        <v>61</v>
      </c>
      <c r="E209" s="1" t="s">
        <v>110</v>
      </c>
      <c r="F209" s="1" t="s">
        <v>235</v>
      </c>
      <c r="G209" s="1" t="s">
        <v>64</v>
      </c>
      <c r="H209" s="1" t="s">
        <v>65</v>
      </c>
      <c r="I209" s="2">
        <v>77</v>
      </c>
      <c r="J209" s="2">
        <v>0.04</v>
      </c>
      <c r="K209" s="2">
        <f t="shared" si="27"/>
        <v>9.9999997764825821E-3</v>
      </c>
      <c r="L209" s="2">
        <f t="shared" si="28"/>
        <v>1.9999999552965161E-2</v>
      </c>
      <c r="P209" s="6">
        <v>9.9999997764825821E-3</v>
      </c>
      <c r="Q209" s="5">
        <v>27.442499386612329</v>
      </c>
      <c r="AL209" s="5" t="str">
        <f t="shared" si="29"/>
        <v/>
      </c>
      <c r="AN209" s="5" t="str">
        <f t="shared" si="30"/>
        <v/>
      </c>
      <c r="AP209" s="5" t="str">
        <f t="shared" si="31"/>
        <v/>
      </c>
      <c r="AR209" s="2">
        <v>1.9999999552965161E-2</v>
      </c>
      <c r="AS209" s="5">
        <f t="shared" si="32"/>
        <v>27.442499386612329</v>
      </c>
      <c r="AT209" s="5">
        <f t="shared" si="34"/>
        <v>23.463336975553538</v>
      </c>
      <c r="AU209" s="11">
        <f t="shared" si="35"/>
        <v>4.2951449647382763E-4</v>
      </c>
      <c r="AV209" s="5">
        <f t="shared" si="33"/>
        <v>0.42951449647382761</v>
      </c>
    </row>
    <row r="210" spans="1:48" x14ac:dyDescent="0.25">
      <c r="A210" s="1" t="s">
        <v>252</v>
      </c>
      <c r="B210" s="1" t="s">
        <v>226</v>
      </c>
      <c r="C210" s="1" t="s">
        <v>227</v>
      </c>
      <c r="D210" s="1" t="s">
        <v>61</v>
      </c>
      <c r="E210" s="1" t="s">
        <v>90</v>
      </c>
      <c r="F210" s="1" t="s">
        <v>235</v>
      </c>
      <c r="G210" s="1" t="s">
        <v>64</v>
      </c>
      <c r="H210" s="1" t="s">
        <v>65</v>
      </c>
      <c r="I210" s="2">
        <v>77</v>
      </c>
      <c r="J210" s="2">
        <v>0.08</v>
      </c>
      <c r="K210" s="2">
        <f t="shared" si="27"/>
        <v>0</v>
      </c>
      <c r="L210" s="2">
        <f t="shared" si="28"/>
        <v>7.9999998211860657E-2</v>
      </c>
      <c r="AL210" s="5" t="str">
        <f t="shared" si="29"/>
        <v/>
      </c>
      <c r="AN210" s="5" t="str">
        <f t="shared" si="30"/>
        <v/>
      </c>
      <c r="AP210" s="5" t="str">
        <f t="shared" si="31"/>
        <v/>
      </c>
      <c r="AR210" s="2">
        <v>7.9999998211860657E-2</v>
      </c>
      <c r="AS210" s="5">
        <f t="shared" si="32"/>
        <v>0</v>
      </c>
      <c r="AT210" s="5">
        <f t="shared" si="34"/>
        <v>0</v>
      </c>
      <c r="AU210" s="11">
        <f t="shared" si="35"/>
        <v>0</v>
      </c>
      <c r="AV210" s="5">
        <f t="shared" si="33"/>
        <v>0</v>
      </c>
    </row>
    <row r="211" spans="1:48" x14ac:dyDescent="0.25">
      <c r="A211" s="1" t="s">
        <v>252</v>
      </c>
      <c r="B211" s="1" t="s">
        <v>226</v>
      </c>
      <c r="C211" s="1" t="s">
        <v>227</v>
      </c>
      <c r="D211" s="1" t="s">
        <v>61</v>
      </c>
      <c r="E211" s="1" t="s">
        <v>75</v>
      </c>
      <c r="F211" s="1" t="s">
        <v>235</v>
      </c>
      <c r="G211" s="1" t="s">
        <v>64</v>
      </c>
      <c r="H211" s="1" t="s">
        <v>65</v>
      </c>
      <c r="I211" s="2">
        <v>77</v>
      </c>
      <c r="J211" s="2">
        <v>39.19</v>
      </c>
      <c r="K211" s="2">
        <f t="shared" si="27"/>
        <v>22.949999758973725</v>
      </c>
      <c r="L211" s="2">
        <f t="shared" si="28"/>
        <v>16.239999756217006</v>
      </c>
      <c r="P211" s="6">
        <v>1.9900000095367429</v>
      </c>
      <c r="Q211" s="5">
        <v>3640.7050174474721</v>
      </c>
      <c r="R211" s="7">
        <v>10.519999990239739</v>
      </c>
      <c r="S211" s="5">
        <v>13774.42381353869</v>
      </c>
      <c r="T211" s="8">
        <v>10.43999975919724</v>
      </c>
      <c r="U211" s="5">
        <v>3998.62658135739</v>
      </c>
      <c r="AL211" s="5" t="str">
        <f t="shared" si="29"/>
        <v/>
      </c>
      <c r="AN211" s="5" t="str">
        <f t="shared" si="30"/>
        <v/>
      </c>
      <c r="AO211" s="2">
        <v>9.0000003576278687E-2</v>
      </c>
      <c r="AP211" s="5">
        <f t="shared" si="31"/>
        <v>9.0000003576278687E-2</v>
      </c>
      <c r="AQ211" s="2">
        <v>0.14000000059604639</v>
      </c>
      <c r="AR211" s="2">
        <v>16.009999752044681</v>
      </c>
      <c r="AS211" s="5">
        <f t="shared" si="32"/>
        <v>21413.755412343555</v>
      </c>
      <c r="AT211" s="5">
        <f t="shared" si="34"/>
        <v>18308.760877553741</v>
      </c>
      <c r="AU211" s="11">
        <f t="shared" si="35"/>
        <v>0.33515600179017957</v>
      </c>
      <c r="AV211" s="5">
        <f t="shared" si="33"/>
        <v>335.15600179017957</v>
      </c>
    </row>
    <row r="212" spans="1:48" x14ac:dyDescent="0.25">
      <c r="A212" s="1" t="s">
        <v>253</v>
      </c>
      <c r="B212" s="1" t="s">
        <v>254</v>
      </c>
      <c r="C212" s="1" t="s">
        <v>255</v>
      </c>
      <c r="D212" s="1" t="s">
        <v>61</v>
      </c>
      <c r="E212" s="1" t="s">
        <v>76</v>
      </c>
      <c r="F212" s="1" t="s">
        <v>256</v>
      </c>
      <c r="G212" s="1" t="s">
        <v>64</v>
      </c>
      <c r="H212" s="1" t="s">
        <v>65</v>
      </c>
      <c r="I212" s="2">
        <v>100</v>
      </c>
      <c r="J212" s="2">
        <v>10.55</v>
      </c>
      <c r="K212" s="2">
        <f t="shared" si="27"/>
        <v>10.549999952316284</v>
      </c>
      <c r="L212" s="2">
        <f t="shared" si="28"/>
        <v>0</v>
      </c>
      <c r="P212" s="6">
        <v>2.220000028610229</v>
      </c>
      <c r="Q212" s="5">
        <v>6092.2350785136223</v>
      </c>
      <c r="R212" s="7">
        <v>8.3299999237060547</v>
      </c>
      <c r="S212" s="5">
        <v>14812.82236433029</v>
      </c>
      <c r="AL212" s="5" t="str">
        <f t="shared" si="29"/>
        <v/>
      </c>
      <c r="AN212" s="5" t="str">
        <f t="shared" si="30"/>
        <v/>
      </c>
      <c r="AP212" s="5" t="str">
        <f t="shared" si="31"/>
        <v/>
      </c>
      <c r="AS212" s="5">
        <f t="shared" si="32"/>
        <v>20905.057442843914</v>
      </c>
      <c r="AT212" s="5">
        <f t="shared" si="34"/>
        <v>17873.824113631545</v>
      </c>
      <c r="AU212" s="11">
        <f t="shared" si="35"/>
        <v>0.3271941485657795</v>
      </c>
      <c r="AV212" s="5">
        <f t="shared" si="33"/>
        <v>327.19414856577947</v>
      </c>
    </row>
    <row r="213" spans="1:48" x14ac:dyDescent="0.25">
      <c r="A213" s="1" t="s">
        <v>253</v>
      </c>
      <c r="B213" s="1" t="s">
        <v>254</v>
      </c>
      <c r="C213" s="1" t="s">
        <v>255</v>
      </c>
      <c r="D213" s="1" t="s">
        <v>61</v>
      </c>
      <c r="E213" s="1" t="s">
        <v>72</v>
      </c>
      <c r="F213" s="1" t="s">
        <v>256</v>
      </c>
      <c r="G213" s="1" t="s">
        <v>64</v>
      </c>
      <c r="H213" s="1" t="s">
        <v>65</v>
      </c>
      <c r="I213" s="2">
        <v>100</v>
      </c>
      <c r="J213" s="2">
        <v>10.42</v>
      </c>
      <c r="K213" s="2">
        <f t="shared" si="27"/>
        <v>10.420000076293945</v>
      </c>
      <c r="L213" s="2">
        <f t="shared" si="28"/>
        <v>0</v>
      </c>
      <c r="R213" s="7">
        <v>7.75</v>
      </c>
      <c r="S213" s="5">
        <v>13781.4375</v>
      </c>
      <c r="T213" s="8">
        <v>2.6700000762939449</v>
      </c>
      <c r="U213" s="5">
        <v>1423.7775406837461</v>
      </c>
      <c r="AL213" s="5" t="str">
        <f t="shared" si="29"/>
        <v/>
      </c>
      <c r="AN213" s="5" t="str">
        <f t="shared" si="30"/>
        <v/>
      </c>
      <c r="AP213" s="5" t="str">
        <f t="shared" si="31"/>
        <v/>
      </c>
      <c r="AS213" s="5">
        <f t="shared" si="32"/>
        <v>15205.215040683746</v>
      </c>
      <c r="AT213" s="5">
        <f t="shared" si="34"/>
        <v>13000.458859784603</v>
      </c>
      <c r="AU213" s="11">
        <f t="shared" si="35"/>
        <v>0.2379834354724116</v>
      </c>
      <c r="AV213" s="5">
        <f t="shared" si="33"/>
        <v>237.9834354724116</v>
      </c>
    </row>
    <row r="214" spans="1:48" x14ac:dyDescent="0.25">
      <c r="A214" s="1" t="s">
        <v>253</v>
      </c>
      <c r="B214" s="1" t="s">
        <v>254</v>
      </c>
      <c r="C214" s="1" t="s">
        <v>255</v>
      </c>
      <c r="D214" s="1" t="s">
        <v>61</v>
      </c>
      <c r="E214" s="1" t="s">
        <v>115</v>
      </c>
      <c r="F214" s="1" t="s">
        <v>256</v>
      </c>
      <c r="G214" s="1" t="s">
        <v>64</v>
      </c>
      <c r="H214" s="1" t="s">
        <v>65</v>
      </c>
      <c r="I214" s="2">
        <v>100</v>
      </c>
      <c r="J214" s="2">
        <v>37.61</v>
      </c>
      <c r="K214" s="2">
        <f t="shared" si="27"/>
        <v>37.53</v>
      </c>
      <c r="L214" s="2">
        <f t="shared" si="28"/>
        <v>0</v>
      </c>
      <c r="P214" s="6">
        <v>11.13</v>
      </c>
      <c r="Q214" s="5">
        <v>30543.5</v>
      </c>
      <c r="R214" s="7">
        <v>15.95</v>
      </c>
      <c r="S214" s="5">
        <v>28363.09</v>
      </c>
      <c r="T214" s="8">
        <v>10.45</v>
      </c>
      <c r="U214" s="5">
        <v>5572.46</v>
      </c>
      <c r="AL214" s="5" t="str">
        <f t="shared" si="29"/>
        <v/>
      </c>
      <c r="AN214" s="5" t="str">
        <f t="shared" si="30"/>
        <v/>
      </c>
      <c r="AP214" s="5" t="str">
        <f t="shared" si="31"/>
        <v/>
      </c>
      <c r="AS214" s="5">
        <f t="shared" si="32"/>
        <v>64479.049999999996</v>
      </c>
      <c r="AT214" s="5">
        <f t="shared" si="34"/>
        <v>55129.587749999992</v>
      </c>
      <c r="AU214" s="11">
        <f t="shared" si="35"/>
        <v>1.0091896624901249</v>
      </c>
      <c r="AV214" s="5">
        <f t="shared" si="33"/>
        <v>1009.1896624901249</v>
      </c>
    </row>
    <row r="215" spans="1:48" x14ac:dyDescent="0.25">
      <c r="A215" s="1" t="s">
        <v>253</v>
      </c>
      <c r="B215" s="1" t="s">
        <v>254</v>
      </c>
      <c r="C215" s="1" t="s">
        <v>255</v>
      </c>
      <c r="D215" s="1" t="s">
        <v>61</v>
      </c>
      <c r="E215" s="1" t="s">
        <v>62</v>
      </c>
      <c r="F215" s="1" t="s">
        <v>256</v>
      </c>
      <c r="G215" s="1" t="s">
        <v>64</v>
      </c>
      <c r="H215" s="1" t="s">
        <v>65</v>
      </c>
      <c r="I215" s="2">
        <v>100</v>
      </c>
      <c r="J215" s="2">
        <v>38.89</v>
      </c>
      <c r="K215" s="2">
        <f t="shared" si="27"/>
        <v>36.739999994561074</v>
      </c>
      <c r="L215" s="2">
        <f t="shared" si="28"/>
        <v>2.1599999647587538</v>
      </c>
      <c r="N215" s="4">
        <v>3.89</v>
      </c>
      <c r="O215" s="5">
        <v>13537.2</v>
      </c>
      <c r="P215" s="6">
        <v>9.83</v>
      </c>
      <c r="Q215" s="5">
        <v>26975.98</v>
      </c>
      <c r="R215" s="7">
        <v>13.18</v>
      </c>
      <c r="S215" s="5">
        <v>23437.34</v>
      </c>
      <c r="T215" s="8">
        <v>4.68</v>
      </c>
      <c r="U215" s="5">
        <v>2495.61</v>
      </c>
      <c r="Z215" s="9">
        <v>5.1599999945610762</v>
      </c>
      <c r="AA215" s="5">
        <v>1302.2398122976649</v>
      </c>
      <c r="AL215" s="5" t="str">
        <f t="shared" si="29"/>
        <v/>
      </c>
      <c r="AM215" s="3">
        <v>0.38999998569488531</v>
      </c>
      <c r="AN215" s="5">
        <f t="shared" si="30"/>
        <v>3186.299883127213</v>
      </c>
      <c r="AO215" s="2">
        <v>6.0000000521540642E-2</v>
      </c>
      <c r="AP215" s="5">
        <f t="shared" si="31"/>
        <v>6.0000000521540642E-2</v>
      </c>
      <c r="AQ215" s="2">
        <v>0.2199999988079071</v>
      </c>
      <c r="AR215" s="2">
        <v>1.489999979734421</v>
      </c>
      <c r="AS215" s="5">
        <f t="shared" si="32"/>
        <v>67748.369812297664</v>
      </c>
      <c r="AT215" s="5">
        <f t="shared" si="34"/>
        <v>57924.856189514503</v>
      </c>
      <c r="AU215" s="11">
        <f t="shared" si="35"/>
        <v>1.0603592091559793</v>
      </c>
      <c r="AV215" s="5">
        <f t="shared" si="33"/>
        <v>1060.3592091559792</v>
      </c>
    </row>
    <row r="216" spans="1:48" x14ac:dyDescent="0.25">
      <c r="A216" s="1" t="s">
        <v>257</v>
      </c>
      <c r="B216" s="1" t="s">
        <v>258</v>
      </c>
      <c r="C216" s="1" t="s">
        <v>259</v>
      </c>
      <c r="D216" s="1" t="s">
        <v>61</v>
      </c>
      <c r="E216" s="1" t="s">
        <v>72</v>
      </c>
      <c r="F216" s="1" t="s">
        <v>256</v>
      </c>
      <c r="G216" s="1" t="s">
        <v>64</v>
      </c>
      <c r="H216" s="1" t="s">
        <v>65</v>
      </c>
      <c r="I216" s="2">
        <v>2.37</v>
      </c>
      <c r="J216" s="2">
        <v>1.95</v>
      </c>
      <c r="K216" s="2">
        <f t="shared" si="27"/>
        <v>1.9499999657273295</v>
      </c>
      <c r="L216" s="2">
        <f t="shared" si="28"/>
        <v>0</v>
      </c>
      <c r="T216" s="8">
        <v>9.9999997764825821E-3</v>
      </c>
      <c r="U216" s="5">
        <v>5.3324998808093369</v>
      </c>
      <c r="Z216" s="9">
        <v>1.9399999659508469</v>
      </c>
      <c r="AA216" s="5">
        <v>373.84874343546107</v>
      </c>
      <c r="AL216" s="5" t="str">
        <f t="shared" si="29"/>
        <v/>
      </c>
      <c r="AN216" s="5" t="str">
        <f t="shared" si="30"/>
        <v/>
      </c>
      <c r="AP216" s="5" t="str">
        <f t="shared" si="31"/>
        <v/>
      </c>
      <c r="AS216" s="5">
        <f t="shared" si="32"/>
        <v>379.18124331627041</v>
      </c>
      <c r="AT216" s="5">
        <f t="shared" si="34"/>
        <v>324.19996303541114</v>
      </c>
      <c r="AU216" s="11">
        <f t="shared" si="35"/>
        <v>5.934730597999394E-3</v>
      </c>
      <c r="AV216" s="5">
        <f t="shared" si="33"/>
        <v>5.9347305979993941</v>
      </c>
    </row>
    <row r="217" spans="1:48" x14ac:dyDescent="0.25">
      <c r="A217" s="1" t="s">
        <v>260</v>
      </c>
      <c r="B217" s="1" t="s">
        <v>261</v>
      </c>
      <c r="C217" s="1" t="s">
        <v>262</v>
      </c>
      <c r="D217" s="1" t="s">
        <v>263</v>
      </c>
      <c r="E217" s="1" t="s">
        <v>90</v>
      </c>
      <c r="F217" s="1" t="s">
        <v>256</v>
      </c>
      <c r="G217" s="1" t="s">
        <v>64</v>
      </c>
      <c r="H217" s="1" t="s">
        <v>65</v>
      </c>
      <c r="I217" s="2">
        <v>57.63</v>
      </c>
      <c r="J217" s="2">
        <v>0.06</v>
      </c>
      <c r="K217" s="2">
        <f t="shared" si="27"/>
        <v>6.0000000521540642E-2</v>
      </c>
      <c r="L217" s="2">
        <f t="shared" si="28"/>
        <v>0</v>
      </c>
      <c r="R217" s="7">
        <v>5.000000074505806E-2</v>
      </c>
      <c r="S217" s="5">
        <v>88.912501324899495</v>
      </c>
      <c r="T217" s="8">
        <v>9.9999997764825821E-3</v>
      </c>
      <c r="U217" s="5">
        <v>5.3324998808093369</v>
      </c>
      <c r="AL217" s="5" t="str">
        <f t="shared" si="29"/>
        <v/>
      </c>
      <c r="AN217" s="5" t="str">
        <f t="shared" si="30"/>
        <v/>
      </c>
      <c r="AP217" s="5" t="str">
        <f t="shared" si="31"/>
        <v/>
      </c>
      <c r="AS217" s="5">
        <f t="shared" si="32"/>
        <v>94.245001205708832</v>
      </c>
      <c r="AT217" s="5">
        <f t="shared" si="34"/>
        <v>80.579476030881054</v>
      </c>
      <c r="AU217" s="11">
        <f t="shared" si="35"/>
        <v>1.4750695141781821E-3</v>
      </c>
      <c r="AV217" s="5">
        <f t="shared" si="33"/>
        <v>1.4750695141781822</v>
      </c>
    </row>
    <row r="218" spans="1:48" x14ac:dyDescent="0.25">
      <c r="A218" s="1" t="s">
        <v>260</v>
      </c>
      <c r="B218" s="1" t="s">
        <v>261</v>
      </c>
      <c r="C218" s="1" t="s">
        <v>262</v>
      </c>
      <c r="D218" s="1" t="s">
        <v>263</v>
      </c>
      <c r="E218" s="1" t="s">
        <v>75</v>
      </c>
      <c r="F218" s="1" t="s">
        <v>256</v>
      </c>
      <c r="G218" s="1" t="s">
        <v>64</v>
      </c>
      <c r="H218" s="1" t="s">
        <v>65</v>
      </c>
      <c r="I218" s="2">
        <v>57.63</v>
      </c>
      <c r="J218" s="2">
        <v>0.06</v>
      </c>
      <c r="K218" s="2">
        <f t="shared" si="27"/>
        <v>6.0000000521540642E-2</v>
      </c>
      <c r="L218" s="2">
        <f t="shared" si="28"/>
        <v>0</v>
      </c>
      <c r="P218" s="6">
        <v>5.000000074505806E-2</v>
      </c>
      <c r="Q218" s="5">
        <v>137.21250204462561</v>
      </c>
      <c r="R218" s="7">
        <v>9.9999997764825821E-3</v>
      </c>
      <c r="S218" s="5">
        <v>17.782499602530152</v>
      </c>
      <c r="AL218" s="5" t="str">
        <f t="shared" si="29"/>
        <v/>
      </c>
      <c r="AN218" s="5" t="str">
        <f t="shared" si="30"/>
        <v/>
      </c>
      <c r="AP218" s="5" t="str">
        <f t="shared" si="31"/>
        <v/>
      </c>
      <c r="AS218" s="5">
        <f t="shared" si="32"/>
        <v>154.99500164715576</v>
      </c>
      <c r="AT218" s="5">
        <f t="shared" si="34"/>
        <v>132.52072640831818</v>
      </c>
      <c r="AU218" s="11">
        <f t="shared" si="35"/>
        <v>2.4258941997431643E-3</v>
      </c>
      <c r="AV218" s="5">
        <f t="shared" si="33"/>
        <v>2.4258941997431642</v>
      </c>
    </row>
    <row r="219" spans="1:48" x14ac:dyDescent="0.25">
      <c r="A219" s="1" t="s">
        <v>260</v>
      </c>
      <c r="B219" s="1" t="s">
        <v>261</v>
      </c>
      <c r="C219" s="1" t="s">
        <v>262</v>
      </c>
      <c r="D219" s="1" t="s">
        <v>263</v>
      </c>
      <c r="E219" s="1" t="s">
        <v>76</v>
      </c>
      <c r="F219" s="1" t="s">
        <v>256</v>
      </c>
      <c r="G219" s="1" t="s">
        <v>64</v>
      </c>
      <c r="H219" s="1" t="s">
        <v>65</v>
      </c>
      <c r="I219" s="2">
        <v>57.63</v>
      </c>
      <c r="J219" s="2">
        <v>29.22</v>
      </c>
      <c r="K219" s="2">
        <f t="shared" si="27"/>
        <v>29.230000495910652</v>
      </c>
      <c r="L219" s="2">
        <f t="shared" si="28"/>
        <v>0</v>
      </c>
      <c r="P219" s="6">
        <v>15.13000011444092</v>
      </c>
      <c r="Q219" s="5">
        <v>41520.502814054489</v>
      </c>
      <c r="R219" s="7">
        <v>14.10000038146973</v>
      </c>
      <c r="S219" s="5">
        <v>25073.325678348541</v>
      </c>
      <c r="AL219" s="5" t="str">
        <f t="shared" si="29"/>
        <v/>
      </c>
      <c r="AN219" s="5" t="str">
        <f t="shared" si="30"/>
        <v/>
      </c>
      <c r="AP219" s="5" t="str">
        <f t="shared" si="31"/>
        <v/>
      </c>
      <c r="AS219" s="5">
        <f t="shared" si="32"/>
        <v>66593.82849240303</v>
      </c>
      <c r="AT219" s="5">
        <f t="shared" si="34"/>
        <v>56937.723361004602</v>
      </c>
      <c r="AU219" s="11">
        <f t="shared" si="35"/>
        <v>1.0422889806871145</v>
      </c>
      <c r="AV219" s="5">
        <f t="shared" si="33"/>
        <v>1042.2889806871146</v>
      </c>
    </row>
    <row r="220" spans="1:48" x14ac:dyDescent="0.25">
      <c r="A220" s="1" t="s">
        <v>260</v>
      </c>
      <c r="B220" s="1" t="s">
        <v>261</v>
      </c>
      <c r="C220" s="1" t="s">
        <v>262</v>
      </c>
      <c r="D220" s="1" t="s">
        <v>263</v>
      </c>
      <c r="E220" s="1" t="s">
        <v>72</v>
      </c>
      <c r="F220" s="1" t="s">
        <v>256</v>
      </c>
      <c r="G220" s="1" t="s">
        <v>64</v>
      </c>
      <c r="H220" s="1" t="s">
        <v>65</v>
      </c>
      <c r="I220" s="2">
        <v>57.63</v>
      </c>
      <c r="J220" s="2">
        <v>26.33</v>
      </c>
      <c r="K220" s="2">
        <f t="shared" si="27"/>
        <v>25.369999565184113</v>
      </c>
      <c r="L220" s="2">
        <f t="shared" si="28"/>
        <v>0</v>
      </c>
      <c r="P220" s="6">
        <v>0.12999999523162839</v>
      </c>
      <c r="Q220" s="5">
        <v>356.75248691439629</v>
      </c>
      <c r="R220" s="7">
        <v>21.39999961853027</v>
      </c>
      <c r="S220" s="5">
        <v>38054.549321651459</v>
      </c>
      <c r="T220" s="8">
        <v>3.7999999523162842</v>
      </c>
      <c r="U220" s="5">
        <v>2026.349974572659</v>
      </c>
      <c r="Z220" s="9">
        <v>3.9999999105930328E-2</v>
      </c>
      <c r="AA220" s="5">
        <v>7.9087498232256621</v>
      </c>
      <c r="AL220" s="5" t="str">
        <f t="shared" si="29"/>
        <v/>
      </c>
      <c r="AN220" s="5" t="str">
        <f t="shared" si="30"/>
        <v/>
      </c>
      <c r="AP220" s="5" t="str">
        <f t="shared" si="31"/>
        <v/>
      </c>
      <c r="AS220" s="5">
        <f t="shared" si="32"/>
        <v>40445.560532961739</v>
      </c>
      <c r="AT220" s="5">
        <f t="shared" si="34"/>
        <v>34580.954255682285</v>
      </c>
      <c r="AU220" s="11">
        <f t="shared" si="35"/>
        <v>0.6330310633218631</v>
      </c>
      <c r="AV220" s="5">
        <f t="shared" si="33"/>
        <v>633.03106332186303</v>
      </c>
    </row>
    <row r="221" spans="1:48" x14ac:dyDescent="0.25">
      <c r="A221" s="1" t="s">
        <v>264</v>
      </c>
      <c r="B221" s="1" t="s">
        <v>247</v>
      </c>
      <c r="C221" s="1" t="s">
        <v>248</v>
      </c>
      <c r="D221" s="1" t="s">
        <v>61</v>
      </c>
      <c r="E221" s="1" t="s">
        <v>86</v>
      </c>
      <c r="F221" s="1" t="s">
        <v>256</v>
      </c>
      <c r="G221" s="1" t="s">
        <v>64</v>
      </c>
      <c r="H221" s="1" t="s">
        <v>65</v>
      </c>
      <c r="I221" s="2">
        <v>40</v>
      </c>
      <c r="J221" s="2">
        <v>0.06</v>
      </c>
      <c r="K221" s="2">
        <f t="shared" si="27"/>
        <v>5.9999998658895493E-2</v>
      </c>
      <c r="L221" s="2">
        <f t="shared" si="28"/>
        <v>0</v>
      </c>
      <c r="N221" s="4">
        <v>9.9999997764825821E-3</v>
      </c>
      <c r="O221" s="5">
        <v>34.799999222159393</v>
      </c>
      <c r="P221" s="6">
        <v>3.9999999105930328E-2</v>
      </c>
      <c r="Q221" s="5">
        <v>91.47499795537442</v>
      </c>
      <c r="R221" s="7">
        <v>9.9999997764825821E-3</v>
      </c>
      <c r="S221" s="5">
        <v>11.854999735020099</v>
      </c>
      <c r="AL221" s="5" t="str">
        <f t="shared" si="29"/>
        <v/>
      </c>
      <c r="AN221" s="5" t="str">
        <f t="shared" si="30"/>
        <v/>
      </c>
      <c r="AP221" s="5" t="str">
        <f t="shared" si="31"/>
        <v/>
      </c>
      <c r="AS221" s="5">
        <f t="shared" si="32"/>
        <v>138.12999691255391</v>
      </c>
      <c r="AT221" s="5">
        <f t="shared" si="34"/>
        <v>118.1011473602336</v>
      </c>
      <c r="AU221" s="11">
        <f t="shared" si="35"/>
        <v>2.1619326736969958E-3</v>
      </c>
      <c r="AV221" s="5">
        <f t="shared" si="33"/>
        <v>2.1619326736969962</v>
      </c>
    </row>
    <row r="222" spans="1:48" x14ac:dyDescent="0.25">
      <c r="A222" s="1" t="s">
        <v>264</v>
      </c>
      <c r="B222" s="1" t="s">
        <v>247</v>
      </c>
      <c r="C222" s="1" t="s">
        <v>248</v>
      </c>
      <c r="D222" s="1" t="s">
        <v>61</v>
      </c>
      <c r="E222" s="1" t="s">
        <v>90</v>
      </c>
      <c r="F222" s="1" t="s">
        <v>256</v>
      </c>
      <c r="G222" s="1" t="s">
        <v>64</v>
      </c>
      <c r="H222" s="1" t="s">
        <v>65</v>
      </c>
      <c r="I222" s="2">
        <v>40</v>
      </c>
      <c r="J222" s="2">
        <v>0.09</v>
      </c>
      <c r="K222" s="2">
        <f t="shared" si="27"/>
        <v>8.0000000074505806E-2</v>
      </c>
      <c r="L222" s="2">
        <f t="shared" si="28"/>
        <v>9.9999997764825821E-3</v>
      </c>
      <c r="P222" s="6">
        <v>5.000000074505806E-2</v>
      </c>
      <c r="Q222" s="5">
        <v>137.21250204462561</v>
      </c>
      <c r="R222" s="7">
        <v>2.999999932944775E-2</v>
      </c>
      <c r="S222" s="5">
        <v>53.347498807590448</v>
      </c>
      <c r="AL222" s="5" t="str">
        <f t="shared" si="29"/>
        <v/>
      </c>
      <c r="AN222" s="5" t="str">
        <f t="shared" si="30"/>
        <v/>
      </c>
      <c r="AP222" s="5" t="str">
        <f t="shared" si="31"/>
        <v/>
      </c>
      <c r="AQ222" s="2">
        <v>9.9999997764825821E-3</v>
      </c>
      <c r="AS222" s="5">
        <f t="shared" si="32"/>
        <v>190.56000085221606</v>
      </c>
      <c r="AT222" s="5">
        <f t="shared" si="34"/>
        <v>162.92880072864472</v>
      </c>
      <c r="AU222" s="11">
        <f t="shared" si="35"/>
        <v>2.9825374744845935E-3</v>
      </c>
      <c r="AV222" s="5">
        <f t="shared" si="33"/>
        <v>2.9825374744845932</v>
      </c>
    </row>
    <row r="223" spans="1:48" x14ac:dyDescent="0.25">
      <c r="A223" s="1" t="s">
        <v>264</v>
      </c>
      <c r="B223" s="1" t="s">
        <v>247</v>
      </c>
      <c r="C223" s="1" t="s">
        <v>248</v>
      </c>
      <c r="D223" s="1" t="s">
        <v>61</v>
      </c>
      <c r="E223" s="1" t="s">
        <v>75</v>
      </c>
      <c r="F223" s="1" t="s">
        <v>256</v>
      </c>
      <c r="G223" s="1" t="s">
        <v>64</v>
      </c>
      <c r="H223" s="1" t="s">
        <v>65</v>
      </c>
      <c r="I223" s="2">
        <v>40</v>
      </c>
      <c r="J223" s="2">
        <v>39.840000000000003</v>
      </c>
      <c r="K223" s="2">
        <f t="shared" si="27"/>
        <v>36.569998979568481</v>
      </c>
      <c r="L223" s="2">
        <f t="shared" si="28"/>
        <v>3.2599999904632568</v>
      </c>
      <c r="N223" s="4">
        <v>3.1800000667572021</v>
      </c>
      <c r="O223" s="5">
        <v>11066.40023231506</v>
      </c>
      <c r="P223" s="6">
        <v>29.569998979568481</v>
      </c>
      <c r="Q223" s="5">
        <v>77616.534795641899</v>
      </c>
      <c r="R223" s="7">
        <v>3.8199999332427979</v>
      </c>
      <c r="S223" s="5">
        <v>6063.8323699831963</v>
      </c>
      <c r="AL223" s="5" t="str">
        <f t="shared" si="29"/>
        <v/>
      </c>
      <c r="AM223" s="3">
        <v>1.299999952316284</v>
      </c>
      <c r="AN223" s="5">
        <f t="shared" si="30"/>
        <v>10620.99961042404</v>
      </c>
      <c r="AP223" s="5" t="str">
        <f t="shared" si="31"/>
        <v/>
      </c>
      <c r="AQ223" s="2">
        <v>1.9600000381469731</v>
      </c>
      <c r="AS223" s="5">
        <f t="shared" si="32"/>
        <v>94746.767397940159</v>
      </c>
      <c r="AT223" s="5">
        <f t="shared" si="34"/>
        <v>81008.486125238836</v>
      </c>
      <c r="AU223" s="11">
        <f t="shared" si="35"/>
        <v>1.4829228751409582</v>
      </c>
      <c r="AV223" s="5">
        <f t="shared" si="33"/>
        <v>1482.9228751409582</v>
      </c>
    </row>
    <row r="224" spans="1:48" x14ac:dyDescent="0.25">
      <c r="A224" s="1" t="s">
        <v>265</v>
      </c>
      <c r="B224" s="1" t="s">
        <v>247</v>
      </c>
      <c r="C224" s="1" t="s">
        <v>248</v>
      </c>
      <c r="D224" s="1" t="s">
        <v>61</v>
      </c>
      <c r="E224" s="1" t="s">
        <v>86</v>
      </c>
      <c r="F224" s="1" t="s">
        <v>256</v>
      </c>
      <c r="G224" s="1" t="s">
        <v>64</v>
      </c>
      <c r="H224" s="1" t="s">
        <v>65</v>
      </c>
      <c r="I224" s="2">
        <v>40</v>
      </c>
      <c r="J224" s="2">
        <v>37.82</v>
      </c>
      <c r="K224" s="2">
        <f t="shared" si="27"/>
        <v>36.660000324249268</v>
      </c>
      <c r="L224" s="2">
        <f t="shared" si="28"/>
        <v>1.1699999868869781</v>
      </c>
      <c r="N224" s="4">
        <v>3.130000114440918</v>
      </c>
      <c r="O224" s="5">
        <v>10892.400398254391</v>
      </c>
      <c r="P224" s="6">
        <v>8.9600001573562622</v>
      </c>
      <c r="Q224" s="5">
        <v>24021.335427463051</v>
      </c>
      <c r="R224" s="7">
        <v>18.320000171661381</v>
      </c>
      <c r="S224" s="5">
        <v>28558.695180892941</v>
      </c>
      <c r="T224" s="8">
        <v>6.2499998807907096</v>
      </c>
      <c r="U224" s="5">
        <v>2374.7399601638322</v>
      </c>
      <c r="AL224" s="5" t="str">
        <f t="shared" si="29"/>
        <v/>
      </c>
      <c r="AM224" s="3">
        <v>0.47999998927116388</v>
      </c>
      <c r="AN224" s="5">
        <f t="shared" si="30"/>
        <v>3921.5999123454089</v>
      </c>
      <c r="AP224" s="5" t="str">
        <f t="shared" si="31"/>
        <v/>
      </c>
      <c r="AQ224" s="2">
        <v>0.68999999761581421</v>
      </c>
      <c r="AS224" s="5">
        <f t="shared" si="32"/>
        <v>65847.170966774211</v>
      </c>
      <c r="AT224" s="5">
        <f t="shared" si="34"/>
        <v>56299.33117659195</v>
      </c>
      <c r="AU224" s="11">
        <f t="shared" si="35"/>
        <v>1.0306027189279063</v>
      </c>
      <c r="AV224" s="5">
        <f t="shared" si="33"/>
        <v>1030.6027189279064</v>
      </c>
    </row>
    <row r="225" spans="1:48" x14ac:dyDescent="0.25">
      <c r="A225" s="1" t="s">
        <v>265</v>
      </c>
      <c r="B225" s="1" t="s">
        <v>247</v>
      </c>
      <c r="C225" s="1" t="s">
        <v>248</v>
      </c>
      <c r="D225" s="1" t="s">
        <v>61</v>
      </c>
      <c r="E225" s="1" t="s">
        <v>110</v>
      </c>
      <c r="F225" s="1" t="s">
        <v>256</v>
      </c>
      <c r="G225" s="1" t="s">
        <v>64</v>
      </c>
      <c r="H225" s="1" t="s">
        <v>65</v>
      </c>
      <c r="I225" s="2">
        <v>40</v>
      </c>
      <c r="J225" s="2">
        <v>0.08</v>
      </c>
      <c r="K225" s="2">
        <f t="shared" si="27"/>
        <v>0</v>
      </c>
      <c r="L225" s="2">
        <f t="shared" si="28"/>
        <v>7.9999998211860657E-2</v>
      </c>
      <c r="AL225" s="5" t="str">
        <f t="shared" si="29"/>
        <v/>
      </c>
      <c r="AN225" s="5" t="str">
        <f t="shared" si="30"/>
        <v/>
      </c>
      <c r="AP225" s="5" t="str">
        <f t="shared" si="31"/>
        <v/>
      </c>
      <c r="AQ225" s="2">
        <v>7.9999998211860657E-2</v>
      </c>
      <c r="AS225" s="5">
        <f t="shared" si="32"/>
        <v>0</v>
      </c>
      <c r="AT225" s="5">
        <f t="shared" si="34"/>
        <v>0</v>
      </c>
      <c r="AU225" s="11">
        <f t="shared" si="35"/>
        <v>0</v>
      </c>
      <c r="AV225" s="5">
        <f t="shared" si="33"/>
        <v>0</v>
      </c>
    </row>
    <row r="226" spans="1:48" x14ac:dyDescent="0.25">
      <c r="A226" s="1" t="s">
        <v>266</v>
      </c>
      <c r="B226" s="1" t="s">
        <v>267</v>
      </c>
      <c r="C226" s="1" t="s">
        <v>268</v>
      </c>
      <c r="D226" s="1" t="s">
        <v>61</v>
      </c>
      <c r="E226" s="1" t="s">
        <v>110</v>
      </c>
      <c r="F226" s="1" t="s">
        <v>256</v>
      </c>
      <c r="G226" s="1" t="s">
        <v>64</v>
      </c>
      <c r="H226" s="1" t="s">
        <v>65</v>
      </c>
      <c r="I226" s="2">
        <v>77.5</v>
      </c>
      <c r="J226" s="2">
        <v>35.020000000000003</v>
      </c>
      <c r="K226" s="2">
        <f t="shared" si="27"/>
        <v>30.720000531524427</v>
      </c>
      <c r="L226" s="2">
        <f t="shared" si="28"/>
        <v>1.3800000101327896</v>
      </c>
      <c r="N226" s="4">
        <v>13.260000228881839</v>
      </c>
      <c r="O226" s="5">
        <v>46144.800796508789</v>
      </c>
      <c r="P226" s="6">
        <v>12.760000228881839</v>
      </c>
      <c r="Q226" s="5">
        <v>35016.630628108978</v>
      </c>
      <c r="R226" s="7">
        <v>4.1700000762939453</v>
      </c>
      <c r="S226" s="5">
        <v>7415.3026356697083</v>
      </c>
      <c r="T226" s="8">
        <v>0.4699999988079071</v>
      </c>
      <c r="U226" s="5">
        <v>250.62749936431649</v>
      </c>
      <c r="Z226" s="9">
        <v>5.9999998658895493E-2</v>
      </c>
      <c r="AA226" s="5">
        <v>12.18374972767197</v>
      </c>
      <c r="AL226" s="5" t="str">
        <f t="shared" si="29"/>
        <v/>
      </c>
      <c r="AM226" s="3">
        <v>0.47999998927116388</v>
      </c>
      <c r="AN226" s="5">
        <f t="shared" si="30"/>
        <v>3921.5999123454089</v>
      </c>
      <c r="AP226" s="5" t="str">
        <f t="shared" si="31"/>
        <v/>
      </c>
      <c r="AQ226" s="2">
        <v>0.6600000262260437</v>
      </c>
      <c r="AR226" s="2">
        <v>0.239999994635582</v>
      </c>
      <c r="AS226" s="5">
        <f t="shared" si="32"/>
        <v>88839.545309379464</v>
      </c>
      <c r="AT226" s="5">
        <f t="shared" si="34"/>
        <v>75957.811239519433</v>
      </c>
      <c r="AU226" s="11">
        <f t="shared" si="35"/>
        <v>1.3904663723573598</v>
      </c>
      <c r="AV226" s="5">
        <f t="shared" si="33"/>
        <v>1390.4663723573599</v>
      </c>
    </row>
    <row r="227" spans="1:48" x14ac:dyDescent="0.25">
      <c r="A227" s="1" t="s">
        <v>266</v>
      </c>
      <c r="B227" s="1" t="s">
        <v>267</v>
      </c>
      <c r="C227" s="1" t="s">
        <v>268</v>
      </c>
      <c r="D227" s="1" t="s">
        <v>61</v>
      </c>
      <c r="E227" s="1" t="s">
        <v>90</v>
      </c>
      <c r="F227" s="1" t="s">
        <v>256</v>
      </c>
      <c r="G227" s="1" t="s">
        <v>64</v>
      </c>
      <c r="H227" s="1" t="s">
        <v>65</v>
      </c>
      <c r="I227" s="2">
        <v>77.5</v>
      </c>
      <c r="J227" s="2">
        <v>37.89</v>
      </c>
      <c r="K227" s="2">
        <f t="shared" si="27"/>
        <v>32.419999549165368</v>
      </c>
      <c r="L227" s="2">
        <f t="shared" si="28"/>
        <v>0.79000001400709152</v>
      </c>
      <c r="N227" s="4">
        <v>1.940000057220459</v>
      </c>
      <c r="O227" s="5">
        <v>6751.2001991271973</v>
      </c>
      <c r="P227" s="6">
        <v>15.85999965667725</v>
      </c>
      <c r="Q227" s="5">
        <v>43523.804057836533</v>
      </c>
      <c r="R227" s="7">
        <v>13.659999847412109</v>
      </c>
      <c r="S227" s="5">
        <v>24290.89472866058</v>
      </c>
      <c r="T227" s="8">
        <v>0.94999998807907104</v>
      </c>
      <c r="U227" s="5">
        <v>506.58749364316458</v>
      </c>
      <c r="Z227" s="9">
        <v>9.9999997764825821E-3</v>
      </c>
      <c r="AA227" s="5">
        <v>2.1374999522231519</v>
      </c>
      <c r="AL227" s="5" t="str">
        <f t="shared" si="29"/>
        <v/>
      </c>
      <c r="AM227" s="3">
        <v>5.9999998658895493E-2</v>
      </c>
      <c r="AN227" s="5">
        <f t="shared" si="30"/>
        <v>490.19998904317617</v>
      </c>
      <c r="AP227" s="5" t="str">
        <f t="shared" si="31"/>
        <v/>
      </c>
      <c r="AQ227" s="2">
        <v>5.9999998658895493E-2</v>
      </c>
      <c r="AR227" s="2">
        <v>0.67000001668930054</v>
      </c>
      <c r="AS227" s="5">
        <f t="shared" si="32"/>
        <v>75074.623979219701</v>
      </c>
      <c r="AT227" s="5">
        <f t="shared" si="34"/>
        <v>64188.80350223284</v>
      </c>
      <c r="AU227" s="11">
        <f t="shared" si="35"/>
        <v>1.1750256003331589</v>
      </c>
      <c r="AV227" s="5">
        <f t="shared" si="33"/>
        <v>1175.025600333159</v>
      </c>
    </row>
    <row r="228" spans="1:48" x14ac:dyDescent="0.25">
      <c r="A228" s="1" t="s">
        <v>269</v>
      </c>
      <c r="B228" s="1" t="s">
        <v>270</v>
      </c>
      <c r="C228" s="1" t="s">
        <v>271</v>
      </c>
      <c r="D228" s="1" t="s">
        <v>61</v>
      </c>
      <c r="E228" s="1" t="s">
        <v>110</v>
      </c>
      <c r="F228" s="1" t="s">
        <v>256</v>
      </c>
      <c r="G228" s="1" t="s">
        <v>64</v>
      </c>
      <c r="H228" s="1" t="s">
        <v>65</v>
      </c>
      <c r="I228" s="2">
        <v>2.5</v>
      </c>
      <c r="J228" s="2">
        <v>1.55</v>
      </c>
      <c r="K228" s="2">
        <f t="shared" si="27"/>
        <v>0.92999997735023499</v>
      </c>
      <c r="L228" s="2">
        <f t="shared" si="28"/>
        <v>0</v>
      </c>
      <c r="Z228" s="9">
        <v>0.92999997735023499</v>
      </c>
      <c r="AA228" s="5">
        <v>187.88624536246061</v>
      </c>
      <c r="AL228" s="5" t="str">
        <f t="shared" si="29"/>
        <v/>
      </c>
      <c r="AN228" s="5" t="str">
        <f t="shared" si="30"/>
        <v/>
      </c>
      <c r="AP228" s="5" t="str">
        <f t="shared" si="31"/>
        <v/>
      </c>
      <c r="AS228" s="5">
        <f t="shared" si="32"/>
        <v>187.88624536246061</v>
      </c>
      <c r="AT228" s="5">
        <f t="shared" si="34"/>
        <v>160.64273978490382</v>
      </c>
      <c r="AU228" s="11">
        <f t="shared" si="35"/>
        <v>2.9406893641249123E-3</v>
      </c>
      <c r="AV228" s="5">
        <f t="shared" si="33"/>
        <v>2.9406893641249123</v>
      </c>
    </row>
    <row r="229" spans="1:48" x14ac:dyDescent="0.25">
      <c r="A229" s="1" t="s">
        <v>269</v>
      </c>
      <c r="B229" s="1" t="s">
        <v>270</v>
      </c>
      <c r="C229" s="1" t="s">
        <v>271</v>
      </c>
      <c r="D229" s="1" t="s">
        <v>61</v>
      </c>
      <c r="E229" s="1" t="s">
        <v>90</v>
      </c>
      <c r="F229" s="1" t="s">
        <v>256</v>
      </c>
      <c r="G229" s="1" t="s">
        <v>64</v>
      </c>
      <c r="H229" s="1" t="s">
        <v>65</v>
      </c>
      <c r="I229" s="2">
        <v>2.5</v>
      </c>
      <c r="J229" s="2">
        <v>0.56999999999999995</v>
      </c>
      <c r="K229" s="2">
        <f t="shared" si="27"/>
        <v>0.32000000774860382</v>
      </c>
      <c r="L229" s="2">
        <f t="shared" si="28"/>
        <v>0</v>
      </c>
      <c r="Z229" s="9">
        <v>0.32000000774860382</v>
      </c>
      <c r="AA229" s="5">
        <v>65.193751528859138</v>
      </c>
      <c r="AL229" s="5" t="str">
        <f t="shared" si="29"/>
        <v/>
      </c>
      <c r="AN229" s="5" t="str">
        <f t="shared" si="30"/>
        <v/>
      </c>
      <c r="AP229" s="5" t="str">
        <f t="shared" si="31"/>
        <v/>
      </c>
      <c r="AS229" s="5">
        <f t="shared" si="32"/>
        <v>65.193751528859138</v>
      </c>
      <c r="AT229" s="5">
        <f t="shared" si="34"/>
        <v>55.740657557174558</v>
      </c>
      <c r="AU229" s="11">
        <f t="shared" si="35"/>
        <v>1.0203757670417665E-3</v>
      </c>
      <c r="AV229" s="5">
        <f t="shared" si="33"/>
        <v>1.0203757670417666</v>
      </c>
    </row>
    <row r="230" spans="1:48" x14ac:dyDescent="0.25">
      <c r="A230" s="1" t="s">
        <v>273</v>
      </c>
      <c r="B230" s="1" t="s">
        <v>274</v>
      </c>
      <c r="C230" s="1" t="s">
        <v>275</v>
      </c>
      <c r="D230" s="1" t="s">
        <v>61</v>
      </c>
      <c r="E230" s="1" t="s">
        <v>86</v>
      </c>
      <c r="F230" s="1" t="s">
        <v>272</v>
      </c>
      <c r="G230" s="1" t="s">
        <v>64</v>
      </c>
      <c r="H230" s="1" t="s">
        <v>65</v>
      </c>
      <c r="I230" s="2">
        <v>11.75</v>
      </c>
      <c r="J230" s="2">
        <v>9.81</v>
      </c>
      <c r="K230" s="2">
        <f t="shared" si="27"/>
        <v>5.000000074505806E-2</v>
      </c>
      <c r="L230" s="2">
        <f t="shared" si="28"/>
        <v>5.9999998658895493E-2</v>
      </c>
      <c r="Z230" s="9">
        <v>5.000000074505806E-2</v>
      </c>
      <c r="AA230" s="5">
        <v>15.08718772481661</v>
      </c>
      <c r="AL230" s="5" t="str">
        <f t="shared" si="29"/>
        <v/>
      </c>
      <c r="AN230" s="5" t="str">
        <f t="shared" si="30"/>
        <v/>
      </c>
      <c r="AP230" s="5" t="str">
        <f t="shared" si="31"/>
        <v/>
      </c>
      <c r="AR230" s="2">
        <v>5.9999998658895493E-2</v>
      </c>
      <c r="AS230" s="5">
        <f t="shared" si="32"/>
        <v>15.08718772481661</v>
      </c>
      <c r="AT230" s="5">
        <f t="shared" si="34"/>
        <v>12.899545504718205</v>
      </c>
      <c r="AU230" s="11">
        <f t="shared" si="35"/>
        <v>2.3613613860521879E-4</v>
      </c>
      <c r="AV230" s="5">
        <f t="shared" si="33"/>
        <v>0.23613613860521881</v>
      </c>
    </row>
    <row r="231" spans="1:48" x14ac:dyDescent="0.25">
      <c r="A231" s="1" t="s">
        <v>276</v>
      </c>
      <c r="B231" s="1" t="s">
        <v>277</v>
      </c>
      <c r="C231" s="1" t="s">
        <v>278</v>
      </c>
      <c r="D231" s="1" t="s">
        <v>279</v>
      </c>
      <c r="E231" s="1" t="s">
        <v>123</v>
      </c>
      <c r="F231" s="1" t="s">
        <v>280</v>
      </c>
      <c r="G231" s="1" t="s">
        <v>64</v>
      </c>
      <c r="H231" s="1" t="s">
        <v>65</v>
      </c>
      <c r="I231" s="2">
        <v>42</v>
      </c>
      <c r="J231" s="2">
        <v>2.04</v>
      </c>
      <c r="K231" s="2">
        <f t="shared" si="27"/>
        <v>2.0500000119209294</v>
      </c>
      <c r="L231" s="2">
        <f t="shared" si="28"/>
        <v>0</v>
      </c>
      <c r="P231" s="6">
        <v>1.370000004768372</v>
      </c>
      <c r="Q231" s="5">
        <v>4386.2262652665377</v>
      </c>
      <c r="R231" s="7">
        <v>0.68000000715255737</v>
      </c>
      <c r="S231" s="5">
        <v>1410.7450148388741</v>
      </c>
      <c r="AL231" s="5" t="str">
        <f t="shared" si="29"/>
        <v/>
      </c>
      <c r="AN231" s="5" t="str">
        <f t="shared" si="30"/>
        <v/>
      </c>
      <c r="AP231" s="5" t="str">
        <f t="shared" si="31"/>
        <v/>
      </c>
      <c r="AS231" s="5">
        <f t="shared" si="32"/>
        <v>5796.971280105412</v>
      </c>
      <c r="AT231" s="5">
        <f t="shared" si="34"/>
        <v>4956.4104444901277</v>
      </c>
      <c r="AU231" s="11">
        <f t="shared" si="35"/>
        <v>9.0730919416997124E-2</v>
      </c>
      <c r="AV231" s="5">
        <f t="shared" si="33"/>
        <v>90.730919416997125</v>
      </c>
    </row>
    <row r="232" spans="1:48" x14ac:dyDescent="0.25">
      <c r="A232" s="1" t="s">
        <v>276</v>
      </c>
      <c r="B232" s="1" t="s">
        <v>277</v>
      </c>
      <c r="C232" s="1" t="s">
        <v>278</v>
      </c>
      <c r="D232" s="1" t="s">
        <v>279</v>
      </c>
      <c r="E232" s="1" t="s">
        <v>124</v>
      </c>
      <c r="F232" s="1" t="s">
        <v>280</v>
      </c>
      <c r="G232" s="1" t="s">
        <v>64</v>
      </c>
      <c r="H232" s="1" t="s">
        <v>65</v>
      </c>
      <c r="I232" s="2">
        <v>42</v>
      </c>
      <c r="J232" s="2">
        <v>38.49</v>
      </c>
      <c r="K232" s="2">
        <f t="shared" si="27"/>
        <v>38.249999046325684</v>
      </c>
      <c r="L232" s="2">
        <f t="shared" si="28"/>
        <v>0</v>
      </c>
      <c r="P232" s="6">
        <v>7.2899999618530273</v>
      </c>
      <c r="Q232" s="5">
        <v>23339.846127867699</v>
      </c>
      <c r="R232" s="7">
        <v>30.95999908447266</v>
      </c>
      <c r="S232" s="5">
        <v>64230.388100624077</v>
      </c>
      <c r="AL232" s="5" t="str">
        <f t="shared" si="29"/>
        <v/>
      </c>
      <c r="AN232" s="5" t="str">
        <f t="shared" si="30"/>
        <v/>
      </c>
      <c r="AP232" s="5" t="str">
        <f t="shared" si="31"/>
        <v/>
      </c>
      <c r="AS232" s="5">
        <f t="shared" si="32"/>
        <v>87570.234228491783</v>
      </c>
      <c r="AT232" s="5">
        <f t="shared" si="34"/>
        <v>74872.550265360464</v>
      </c>
      <c r="AU232" s="11">
        <f t="shared" si="35"/>
        <v>1.3705998324298017</v>
      </c>
      <c r="AV232" s="5">
        <f t="shared" si="33"/>
        <v>1370.5998324298016</v>
      </c>
    </row>
    <row r="233" spans="1:48" x14ac:dyDescent="0.25">
      <c r="A233" s="1" t="s">
        <v>281</v>
      </c>
      <c r="B233" s="1" t="s">
        <v>282</v>
      </c>
      <c r="C233" s="1" t="s">
        <v>283</v>
      </c>
      <c r="D233" s="1" t="s">
        <v>61</v>
      </c>
      <c r="E233" s="1" t="s">
        <v>123</v>
      </c>
      <c r="F233" s="1" t="s">
        <v>280</v>
      </c>
      <c r="G233" s="1" t="s">
        <v>64</v>
      </c>
      <c r="H233" s="1" t="s">
        <v>65</v>
      </c>
      <c r="I233" s="2">
        <v>38</v>
      </c>
      <c r="J233" s="2">
        <v>35.049999999999997</v>
      </c>
      <c r="K233" s="2">
        <f t="shared" si="27"/>
        <v>6.7100002095103264</v>
      </c>
      <c r="L233" s="2">
        <f t="shared" si="28"/>
        <v>28.339999377727512</v>
      </c>
      <c r="P233" s="6">
        <v>3.6400001049041748</v>
      </c>
      <c r="Q233" s="5">
        <v>11653.91533586383</v>
      </c>
      <c r="R233" s="7">
        <v>2.130000114440918</v>
      </c>
      <c r="S233" s="5">
        <v>4418.9514874219894</v>
      </c>
      <c r="Z233" s="9">
        <v>0.93999999016523361</v>
      </c>
      <c r="AA233" s="5">
        <v>261.14549722862432</v>
      </c>
      <c r="AL233" s="5" t="str">
        <f t="shared" si="29"/>
        <v/>
      </c>
      <c r="AN233" s="5" t="str">
        <f t="shared" si="30"/>
        <v/>
      </c>
      <c r="AO233" s="2">
        <v>0.18999999761581421</v>
      </c>
      <c r="AP233" s="5">
        <f t="shared" si="31"/>
        <v>0.18999999761581421</v>
      </c>
      <c r="AQ233" s="2">
        <v>0.25999999046325678</v>
      </c>
      <c r="AR233" s="2">
        <v>27.889999389648441</v>
      </c>
      <c r="AS233" s="5">
        <f t="shared" si="32"/>
        <v>16334.012320514445</v>
      </c>
      <c r="AT233" s="5">
        <f t="shared" si="34"/>
        <v>13965.580534039851</v>
      </c>
      <c r="AU233" s="11">
        <f t="shared" si="35"/>
        <v>0.25565073277055905</v>
      </c>
      <c r="AV233" s="5">
        <f t="shared" si="33"/>
        <v>255.65073277055905</v>
      </c>
    </row>
    <row r="234" spans="1:48" x14ac:dyDescent="0.25">
      <c r="A234" s="1" t="s">
        <v>281</v>
      </c>
      <c r="B234" s="1" t="s">
        <v>282</v>
      </c>
      <c r="C234" s="1" t="s">
        <v>283</v>
      </c>
      <c r="D234" s="1" t="s">
        <v>61</v>
      </c>
      <c r="E234" s="1" t="s">
        <v>105</v>
      </c>
      <c r="F234" s="1" t="s">
        <v>284</v>
      </c>
      <c r="G234" s="1" t="s">
        <v>64</v>
      </c>
      <c r="H234" s="1" t="s">
        <v>65</v>
      </c>
      <c r="I234" s="2">
        <v>38</v>
      </c>
      <c r="J234" s="2">
        <v>0.06</v>
      </c>
      <c r="K234" s="2">
        <f t="shared" si="27"/>
        <v>0</v>
      </c>
      <c r="L234" s="2">
        <f t="shared" si="28"/>
        <v>5.9999998658895493E-2</v>
      </c>
      <c r="AL234" s="5" t="str">
        <f t="shared" si="29"/>
        <v/>
      </c>
      <c r="AN234" s="5" t="str">
        <f t="shared" si="30"/>
        <v/>
      </c>
      <c r="AP234" s="5" t="str">
        <f t="shared" si="31"/>
        <v/>
      </c>
      <c r="AR234" s="2">
        <v>5.9999998658895493E-2</v>
      </c>
      <c r="AS234" s="5">
        <f t="shared" si="32"/>
        <v>0</v>
      </c>
      <c r="AT234" s="5">
        <f t="shared" si="34"/>
        <v>0</v>
      </c>
      <c r="AU234" s="11">
        <f t="shared" si="35"/>
        <v>0</v>
      </c>
      <c r="AV234" s="5">
        <f t="shared" si="33"/>
        <v>0</v>
      </c>
    </row>
    <row r="235" spans="1:48" x14ac:dyDescent="0.25">
      <c r="A235" s="1" t="s">
        <v>285</v>
      </c>
      <c r="B235" s="1" t="s">
        <v>286</v>
      </c>
      <c r="C235" s="1" t="s">
        <v>287</v>
      </c>
      <c r="D235" s="1" t="s">
        <v>288</v>
      </c>
      <c r="E235" s="1" t="s">
        <v>116</v>
      </c>
      <c r="F235" s="1" t="s">
        <v>280</v>
      </c>
      <c r="G235" s="1" t="s">
        <v>64</v>
      </c>
      <c r="H235" s="1" t="s">
        <v>65</v>
      </c>
      <c r="I235" s="2">
        <v>40</v>
      </c>
      <c r="J235" s="2">
        <v>38.08</v>
      </c>
      <c r="K235" s="2">
        <f t="shared" si="27"/>
        <v>37.359999179840074</v>
      </c>
      <c r="L235" s="2">
        <f t="shared" si="28"/>
        <v>0.42999999225139618</v>
      </c>
      <c r="N235" s="4">
        <v>4.4699997901916504</v>
      </c>
      <c r="O235" s="5">
        <v>18148.199148178101</v>
      </c>
      <c r="P235" s="6">
        <v>15.829999923706049</v>
      </c>
      <c r="Q235" s="5">
        <v>50681.723505735397</v>
      </c>
      <c r="R235" s="7">
        <v>17.059999465942379</v>
      </c>
      <c r="S235" s="5">
        <v>35393.101392030723</v>
      </c>
      <c r="AL235" s="5" t="str">
        <f t="shared" si="29"/>
        <v/>
      </c>
      <c r="AM235" s="3">
        <v>0.18999999761581421</v>
      </c>
      <c r="AN235" s="5">
        <f t="shared" si="30"/>
        <v>1552.2999805212021</v>
      </c>
      <c r="AP235" s="5" t="str">
        <f t="shared" si="31"/>
        <v/>
      </c>
      <c r="AQ235" s="2">
        <v>0.239999994635582</v>
      </c>
      <c r="AS235" s="5">
        <f t="shared" si="32"/>
        <v>104223.02404594421</v>
      </c>
      <c r="AT235" s="5">
        <f t="shared" si="34"/>
        <v>89110.685559282312</v>
      </c>
      <c r="AU235" s="11">
        <f t="shared" si="35"/>
        <v>1.6312398904857721</v>
      </c>
      <c r="AV235" s="5">
        <f t="shared" si="33"/>
        <v>1631.2398904857723</v>
      </c>
    </row>
    <row r="236" spans="1:48" x14ac:dyDescent="0.25">
      <c r="A236" s="1" t="s">
        <v>285</v>
      </c>
      <c r="B236" s="1" t="s">
        <v>286</v>
      </c>
      <c r="C236" s="1" t="s">
        <v>287</v>
      </c>
      <c r="D236" s="1" t="s">
        <v>288</v>
      </c>
      <c r="E236" s="1" t="s">
        <v>123</v>
      </c>
      <c r="F236" s="1" t="s">
        <v>280</v>
      </c>
      <c r="G236" s="1" t="s">
        <v>64</v>
      </c>
      <c r="H236" s="1" t="s">
        <v>65</v>
      </c>
      <c r="I236" s="2">
        <v>40</v>
      </c>
      <c r="J236" s="2">
        <v>0.08</v>
      </c>
      <c r="K236" s="2">
        <f t="shared" si="27"/>
        <v>2.999999932944775E-2</v>
      </c>
      <c r="L236" s="2">
        <f t="shared" si="28"/>
        <v>4.999999888241291E-2</v>
      </c>
      <c r="P236" s="6">
        <v>2.999999932944775E-2</v>
      </c>
      <c r="Q236" s="5">
        <v>96.048747853143141</v>
      </c>
      <c r="AL236" s="5" t="str">
        <f t="shared" si="29"/>
        <v/>
      </c>
      <c r="AN236" s="5" t="str">
        <f t="shared" si="30"/>
        <v/>
      </c>
      <c r="AP236" s="5" t="str">
        <f t="shared" si="31"/>
        <v/>
      </c>
      <c r="AQ236" s="2">
        <v>2.999999932944775E-2</v>
      </c>
      <c r="AR236" s="2">
        <v>1.9999999552965161E-2</v>
      </c>
      <c r="AS236" s="5">
        <f t="shared" si="32"/>
        <v>96.048747853143141</v>
      </c>
      <c r="AT236" s="5">
        <f t="shared" si="34"/>
        <v>82.121679414437395</v>
      </c>
      <c r="AU236" s="11">
        <f t="shared" si="35"/>
        <v>1.5033007376583968E-3</v>
      </c>
      <c r="AV236" s="5">
        <f t="shared" si="33"/>
        <v>1.5033007376583967</v>
      </c>
    </row>
    <row r="237" spans="1:48" x14ac:dyDescent="0.25">
      <c r="A237" s="1" t="s">
        <v>285</v>
      </c>
      <c r="B237" s="1" t="s">
        <v>286</v>
      </c>
      <c r="C237" s="1" t="s">
        <v>287</v>
      </c>
      <c r="D237" s="1" t="s">
        <v>288</v>
      </c>
      <c r="E237" s="1" t="s">
        <v>114</v>
      </c>
      <c r="F237" s="1" t="s">
        <v>284</v>
      </c>
      <c r="G237" s="1" t="s">
        <v>64</v>
      </c>
      <c r="H237" s="1" t="s">
        <v>65</v>
      </c>
      <c r="I237" s="2">
        <v>40</v>
      </c>
      <c r="J237" s="2">
        <v>0.06</v>
      </c>
      <c r="K237" s="2">
        <f t="shared" si="27"/>
        <v>5.9999998658895493E-2</v>
      </c>
      <c r="L237" s="2">
        <f t="shared" si="28"/>
        <v>0</v>
      </c>
      <c r="N237" s="4">
        <v>1.9999999552965161E-2</v>
      </c>
      <c r="O237" s="5">
        <v>81.199998185038567</v>
      </c>
      <c r="P237" s="6">
        <v>9.9999997764825821E-3</v>
      </c>
      <c r="Q237" s="5">
        <v>32.016249284381047</v>
      </c>
      <c r="R237" s="7">
        <v>2.999999932944775E-2</v>
      </c>
      <c r="S237" s="5">
        <v>62.238748608855531</v>
      </c>
      <c r="AL237" s="5" t="str">
        <f t="shared" si="29"/>
        <v/>
      </c>
      <c r="AN237" s="5" t="str">
        <f t="shared" si="30"/>
        <v/>
      </c>
      <c r="AP237" s="5" t="str">
        <f t="shared" si="31"/>
        <v/>
      </c>
      <c r="AS237" s="5">
        <f t="shared" si="32"/>
        <v>175.45499607827514</v>
      </c>
      <c r="AT237" s="5">
        <f t="shared" si="34"/>
        <v>150.01402164692524</v>
      </c>
      <c r="AU237" s="11">
        <f t="shared" si="35"/>
        <v>2.7461224734924086E-3</v>
      </c>
      <c r="AV237" s="5">
        <f t="shared" si="33"/>
        <v>2.7461224734924086</v>
      </c>
    </row>
    <row r="238" spans="1:48" x14ac:dyDescent="0.25">
      <c r="A238" s="1" t="s">
        <v>289</v>
      </c>
      <c r="B238" s="1" t="s">
        <v>290</v>
      </c>
      <c r="C238" s="1" t="s">
        <v>291</v>
      </c>
      <c r="D238" s="1" t="s">
        <v>140</v>
      </c>
      <c r="E238" s="1" t="s">
        <v>124</v>
      </c>
      <c r="F238" s="1" t="s">
        <v>280</v>
      </c>
      <c r="G238" s="1" t="s">
        <v>64</v>
      </c>
      <c r="H238" s="1" t="s">
        <v>65</v>
      </c>
      <c r="I238" s="2">
        <v>40.14</v>
      </c>
      <c r="J238" s="2">
        <v>0.06</v>
      </c>
      <c r="K238" s="2">
        <f t="shared" si="27"/>
        <v>5.000000074505806E-2</v>
      </c>
      <c r="L238" s="2">
        <f t="shared" si="28"/>
        <v>0</v>
      </c>
      <c r="R238" s="7">
        <v>5.000000074505806E-2</v>
      </c>
      <c r="S238" s="5">
        <v>103.73125154571611</v>
      </c>
      <c r="AL238" s="5" t="str">
        <f t="shared" si="29"/>
        <v/>
      </c>
      <c r="AN238" s="5" t="str">
        <f t="shared" si="30"/>
        <v/>
      </c>
      <c r="AP238" s="5" t="str">
        <f t="shared" si="31"/>
        <v/>
      </c>
      <c r="AS238" s="5">
        <f t="shared" si="32"/>
        <v>103.73125154571611</v>
      </c>
      <c r="AT238" s="5">
        <f t="shared" si="34"/>
        <v>88.690220071587262</v>
      </c>
      <c r="AU238" s="11">
        <f t="shared" si="35"/>
        <v>1.6235429451441899E-3</v>
      </c>
      <c r="AV238" s="5">
        <f t="shared" si="33"/>
        <v>1.6235429451441898</v>
      </c>
    </row>
    <row r="239" spans="1:48" x14ac:dyDescent="0.25">
      <c r="A239" s="1" t="s">
        <v>289</v>
      </c>
      <c r="B239" s="1" t="s">
        <v>290</v>
      </c>
      <c r="C239" s="1" t="s">
        <v>291</v>
      </c>
      <c r="D239" s="1" t="s">
        <v>140</v>
      </c>
      <c r="E239" s="1" t="s">
        <v>122</v>
      </c>
      <c r="F239" s="1" t="s">
        <v>280</v>
      </c>
      <c r="G239" s="1" t="s">
        <v>64</v>
      </c>
      <c r="H239" s="1" t="s">
        <v>65</v>
      </c>
      <c r="I239" s="2">
        <v>40.14</v>
      </c>
      <c r="J239" s="2">
        <v>38.380000000000003</v>
      </c>
      <c r="K239" s="2">
        <f t="shared" si="27"/>
        <v>6.630000114440918</v>
      </c>
      <c r="L239" s="2">
        <f t="shared" si="28"/>
        <v>0</v>
      </c>
      <c r="R239" s="7">
        <v>6.630000114440918</v>
      </c>
      <c r="S239" s="5">
        <v>13754.763987421989</v>
      </c>
      <c r="AL239" s="5" t="str">
        <f t="shared" si="29"/>
        <v/>
      </c>
      <c r="AN239" s="5" t="str">
        <f t="shared" si="30"/>
        <v/>
      </c>
      <c r="AP239" s="5" t="str">
        <f t="shared" si="31"/>
        <v/>
      </c>
      <c r="AS239" s="5">
        <f t="shared" si="32"/>
        <v>13754.763987421989</v>
      </c>
      <c r="AT239" s="5">
        <f t="shared" si="34"/>
        <v>11760.323209245802</v>
      </c>
      <c r="AU239" s="11">
        <f t="shared" si="35"/>
        <v>0.21528179503416572</v>
      </c>
      <c r="AV239" s="5">
        <f t="shared" si="33"/>
        <v>215.28179503416573</v>
      </c>
    </row>
    <row r="240" spans="1:48" x14ac:dyDescent="0.25">
      <c r="A240" s="1" t="s">
        <v>292</v>
      </c>
      <c r="B240" s="1" t="s">
        <v>293</v>
      </c>
      <c r="C240" s="1" t="s">
        <v>294</v>
      </c>
      <c r="D240" s="1" t="s">
        <v>295</v>
      </c>
      <c r="E240" s="1" t="s">
        <v>124</v>
      </c>
      <c r="F240" s="1" t="s">
        <v>280</v>
      </c>
      <c r="G240" s="1" t="s">
        <v>64</v>
      </c>
      <c r="H240" s="1" t="s">
        <v>65</v>
      </c>
      <c r="I240" s="2">
        <v>40.14</v>
      </c>
      <c r="J240" s="2">
        <v>0.09</v>
      </c>
      <c r="K240" s="2">
        <f t="shared" si="27"/>
        <v>7.9999998211860657E-2</v>
      </c>
      <c r="L240" s="2">
        <f t="shared" si="28"/>
        <v>0</v>
      </c>
      <c r="P240" s="6">
        <v>1.9999999552965161E-2</v>
      </c>
      <c r="Q240" s="5">
        <v>64.032498568762094</v>
      </c>
      <c r="R240" s="7">
        <v>5.9999998658895493E-2</v>
      </c>
      <c r="S240" s="5">
        <v>124.4774972177111</v>
      </c>
      <c r="AL240" s="5" t="str">
        <f t="shared" si="29"/>
        <v/>
      </c>
      <c r="AN240" s="5" t="str">
        <f t="shared" si="30"/>
        <v/>
      </c>
      <c r="AP240" s="5" t="str">
        <f t="shared" si="31"/>
        <v/>
      </c>
      <c r="AS240" s="5">
        <f t="shared" si="32"/>
        <v>188.50999578647321</v>
      </c>
      <c r="AT240" s="5">
        <f t="shared" si="34"/>
        <v>161.17604639743459</v>
      </c>
      <c r="AU240" s="11">
        <f t="shared" si="35"/>
        <v>2.9504519533672686E-3</v>
      </c>
      <c r="AV240" s="5">
        <f t="shared" si="33"/>
        <v>2.9504519533672684</v>
      </c>
    </row>
    <row r="241" spans="1:48" x14ac:dyDescent="0.25">
      <c r="A241" s="1" t="s">
        <v>292</v>
      </c>
      <c r="B241" s="1" t="s">
        <v>293</v>
      </c>
      <c r="C241" s="1" t="s">
        <v>294</v>
      </c>
      <c r="D241" s="1" t="s">
        <v>295</v>
      </c>
      <c r="E241" s="1" t="s">
        <v>117</v>
      </c>
      <c r="F241" s="1" t="s">
        <v>280</v>
      </c>
      <c r="G241" s="1" t="s">
        <v>64</v>
      </c>
      <c r="H241" s="1" t="s">
        <v>65</v>
      </c>
      <c r="I241" s="2">
        <v>40.14</v>
      </c>
      <c r="J241" s="2">
        <v>39.15</v>
      </c>
      <c r="K241" s="2">
        <f t="shared" si="27"/>
        <v>14.699999570846558</v>
      </c>
      <c r="L241" s="2">
        <f t="shared" si="28"/>
        <v>0</v>
      </c>
      <c r="P241" s="6">
        <v>2.2599999904632568</v>
      </c>
      <c r="Q241" s="5">
        <v>7235.6724694669247</v>
      </c>
      <c r="R241" s="7">
        <v>12.439999580383301</v>
      </c>
      <c r="S241" s="5">
        <v>25808.334129452709</v>
      </c>
      <c r="AL241" s="5" t="str">
        <f t="shared" si="29"/>
        <v/>
      </c>
      <c r="AN241" s="5" t="str">
        <f t="shared" si="30"/>
        <v/>
      </c>
      <c r="AP241" s="5" t="str">
        <f t="shared" si="31"/>
        <v/>
      </c>
      <c r="AS241" s="5">
        <f t="shared" si="32"/>
        <v>33044.00659891963</v>
      </c>
      <c r="AT241" s="5">
        <f t="shared" si="34"/>
        <v>28252.625642076284</v>
      </c>
      <c r="AU241" s="11">
        <f t="shared" si="35"/>
        <v>0.51718612273110665</v>
      </c>
      <c r="AV241" s="5">
        <f t="shared" si="33"/>
        <v>517.18612273110659</v>
      </c>
    </row>
    <row r="242" spans="1:48" x14ac:dyDescent="0.25">
      <c r="A242" s="1" t="s">
        <v>296</v>
      </c>
      <c r="B242" s="1" t="s">
        <v>247</v>
      </c>
      <c r="C242" s="1" t="s">
        <v>248</v>
      </c>
      <c r="D242" s="1" t="s">
        <v>61</v>
      </c>
      <c r="E242" s="1" t="s">
        <v>86</v>
      </c>
      <c r="F242" s="1" t="s">
        <v>256</v>
      </c>
      <c r="G242" s="1" t="s">
        <v>64</v>
      </c>
      <c r="H242" s="1" t="s">
        <v>65</v>
      </c>
      <c r="I242" s="2">
        <v>60</v>
      </c>
      <c r="J242" s="2">
        <v>0.08</v>
      </c>
      <c r="K242" s="2">
        <f t="shared" si="27"/>
        <v>8.0000000074505806E-2</v>
      </c>
      <c r="L242" s="2">
        <f t="shared" si="28"/>
        <v>0</v>
      </c>
      <c r="P242" s="6">
        <v>9.9999997764825821E-3</v>
      </c>
      <c r="Q242" s="5">
        <v>18.29499959107488</v>
      </c>
      <c r="R242" s="7">
        <v>5.000000074505806E-2</v>
      </c>
      <c r="S242" s="5">
        <v>59.27500088326633</v>
      </c>
      <c r="T242" s="8">
        <v>1.9999999552965161E-2</v>
      </c>
      <c r="U242" s="5">
        <v>7.1099998410791159</v>
      </c>
      <c r="AL242" s="5" t="str">
        <f t="shared" si="29"/>
        <v/>
      </c>
      <c r="AN242" s="5" t="str">
        <f t="shared" si="30"/>
        <v/>
      </c>
      <c r="AP242" s="5" t="str">
        <f t="shared" si="31"/>
        <v/>
      </c>
      <c r="AS242" s="5">
        <f t="shared" si="32"/>
        <v>84.68000031542033</v>
      </c>
      <c r="AT242" s="5">
        <f t="shared" si="34"/>
        <v>72.401400269684387</v>
      </c>
      <c r="AU242" s="11">
        <f t="shared" si="35"/>
        <v>1.3253635240901148E-3</v>
      </c>
      <c r="AV242" s="5">
        <f t="shared" si="33"/>
        <v>1.3253635240901147</v>
      </c>
    </row>
    <row r="243" spans="1:48" x14ac:dyDescent="0.25">
      <c r="A243" s="1" t="s">
        <v>296</v>
      </c>
      <c r="B243" s="1" t="s">
        <v>247</v>
      </c>
      <c r="C243" s="1" t="s">
        <v>248</v>
      </c>
      <c r="D243" s="1" t="s">
        <v>61</v>
      </c>
      <c r="E243" s="1" t="s">
        <v>116</v>
      </c>
      <c r="F243" s="1" t="s">
        <v>284</v>
      </c>
      <c r="G243" s="1" t="s">
        <v>64</v>
      </c>
      <c r="H243" s="1" t="s">
        <v>65</v>
      </c>
      <c r="I243" s="2">
        <v>60</v>
      </c>
      <c r="J243" s="2">
        <v>17.690000000000001</v>
      </c>
      <c r="K243" s="2">
        <f t="shared" si="27"/>
        <v>17.700000047683716</v>
      </c>
      <c r="L243" s="2">
        <f t="shared" si="28"/>
        <v>0</v>
      </c>
      <c r="P243" s="6">
        <v>1.320000052452087</v>
      </c>
      <c r="Q243" s="5">
        <v>2414.9400959610939</v>
      </c>
      <c r="R243" s="7">
        <v>10.629999876022341</v>
      </c>
      <c r="S243" s="5">
        <v>14587.577296495439</v>
      </c>
      <c r="T243" s="8">
        <v>2.4800000190734859</v>
      </c>
      <c r="U243" s="5">
        <v>1102.05000847578</v>
      </c>
      <c r="Z243" s="9">
        <v>3.2700001001358028</v>
      </c>
      <c r="AA243" s="5">
        <v>479.51251409947872</v>
      </c>
      <c r="AL243" s="5" t="str">
        <f t="shared" si="29"/>
        <v/>
      </c>
      <c r="AN243" s="5" t="str">
        <f t="shared" si="30"/>
        <v/>
      </c>
      <c r="AP243" s="5" t="str">
        <f t="shared" si="31"/>
        <v/>
      </c>
      <c r="AS243" s="5">
        <f t="shared" si="32"/>
        <v>18584.079915031791</v>
      </c>
      <c r="AT243" s="5">
        <f t="shared" si="34"/>
        <v>15889.388327352182</v>
      </c>
      <c r="AU243" s="11">
        <f t="shared" si="35"/>
        <v>0.29086751956085649</v>
      </c>
      <c r="AV243" s="5">
        <f t="shared" si="33"/>
        <v>290.86751956085646</v>
      </c>
    </row>
    <row r="244" spans="1:48" x14ac:dyDescent="0.25">
      <c r="A244" s="1" t="s">
        <v>296</v>
      </c>
      <c r="B244" s="1" t="s">
        <v>247</v>
      </c>
      <c r="C244" s="1" t="s">
        <v>248</v>
      </c>
      <c r="D244" s="1" t="s">
        <v>61</v>
      </c>
      <c r="E244" s="1" t="s">
        <v>123</v>
      </c>
      <c r="F244" s="1" t="s">
        <v>284</v>
      </c>
      <c r="G244" s="1" t="s">
        <v>64</v>
      </c>
      <c r="H244" s="1" t="s">
        <v>65</v>
      </c>
      <c r="I244" s="2">
        <v>60</v>
      </c>
      <c r="J244" s="2">
        <v>38.33</v>
      </c>
      <c r="K244" s="2">
        <f t="shared" si="27"/>
        <v>38.330000281333923</v>
      </c>
      <c r="L244" s="2">
        <f t="shared" si="28"/>
        <v>0</v>
      </c>
      <c r="P244" s="6">
        <v>24.409999847412109</v>
      </c>
      <c r="Q244" s="5">
        <v>44658.094720840447</v>
      </c>
      <c r="R244" s="7">
        <v>12.810000419616699</v>
      </c>
      <c r="S244" s="5">
        <v>15186.255497455601</v>
      </c>
      <c r="T244" s="8">
        <v>1.110000014305115</v>
      </c>
      <c r="U244" s="5">
        <v>394.60500508546829</v>
      </c>
      <c r="AL244" s="5" t="str">
        <f t="shared" si="29"/>
        <v/>
      </c>
      <c r="AN244" s="5" t="str">
        <f t="shared" si="30"/>
        <v/>
      </c>
      <c r="AP244" s="5" t="str">
        <f t="shared" si="31"/>
        <v/>
      </c>
      <c r="AS244" s="5">
        <f t="shared" si="32"/>
        <v>60238.955223381519</v>
      </c>
      <c r="AT244" s="5">
        <f t="shared" si="34"/>
        <v>51504.306715991203</v>
      </c>
      <c r="AU244" s="11">
        <f t="shared" si="35"/>
        <v>0.94282609453213317</v>
      </c>
      <c r="AV244" s="5">
        <f t="shared" si="33"/>
        <v>942.8260945321332</v>
      </c>
    </row>
    <row r="245" spans="1:48" x14ac:dyDescent="0.25">
      <c r="A245" s="1" t="s">
        <v>297</v>
      </c>
      <c r="B245" s="1" t="s">
        <v>247</v>
      </c>
      <c r="C245" s="1" t="s">
        <v>248</v>
      </c>
      <c r="D245" s="1" t="s">
        <v>61</v>
      </c>
      <c r="E245" s="1" t="s">
        <v>116</v>
      </c>
      <c r="F245" s="1" t="s">
        <v>284</v>
      </c>
      <c r="G245" s="1" t="s">
        <v>64</v>
      </c>
      <c r="H245" s="1" t="s">
        <v>65</v>
      </c>
      <c r="I245" s="2">
        <v>20</v>
      </c>
      <c r="J245" s="2">
        <v>19.64</v>
      </c>
      <c r="K245" s="2">
        <f t="shared" ref="K245:K304" si="36">SUM(N245,P245,R245,T245,V245,X245,Z245,AB245,AE245,AG245,AI245,AW245,AY245,BA245,BC245,BE245)</f>
        <v>19.630000216886401</v>
      </c>
      <c r="L245" s="2">
        <f t="shared" ref="L245:L304" si="37">SUM(M245,AD245,AK245,AM245,AO245,AQ245,AR245)</f>
        <v>0</v>
      </c>
      <c r="P245" s="6">
        <v>4.8400001525878906</v>
      </c>
      <c r="Q245" s="5">
        <v>8854.7802791595459</v>
      </c>
      <c r="R245" s="7">
        <v>14.320000052452089</v>
      </c>
      <c r="S245" s="5">
        <v>19193.245103165511</v>
      </c>
      <c r="T245" s="8">
        <v>0.47000001184642309</v>
      </c>
      <c r="U245" s="5">
        <v>235.51875648926941</v>
      </c>
      <c r="AL245" s="5" t="str">
        <f t="shared" ref="AL245:AL304" si="38">IF(AK245&gt;0,AK245*$AL$1,"")</f>
        <v/>
      </c>
      <c r="AN245" s="5" t="str">
        <f t="shared" ref="AN245:AN304" si="39">IF(AM245&gt;0,AM245*$AN$1,"")</f>
        <v/>
      </c>
      <c r="AP245" s="5" t="str">
        <f t="shared" ref="AP245:AP304" si="40">IF(AO245&gt;0,AO245*$AP$1,"")</f>
        <v/>
      </c>
      <c r="AS245" s="5">
        <f t="shared" ref="AS245:AS304" si="41">SUM(O245,Q245,S245,U245,W245,Y245,AA245,AC245,AF245,AH245,AJ245,AX245,AZ245,BB245,BD245,BF245)</f>
        <v>28283.544138814326</v>
      </c>
      <c r="AT245" s="5">
        <f t="shared" si="34"/>
        <v>24182.430238686247</v>
      </c>
      <c r="AU245" s="11">
        <f t="shared" si="35"/>
        <v>0.44267805377831376</v>
      </c>
      <c r="AV245" s="5">
        <f t="shared" ref="AV245:AV304" si="42">(AU245/100)*$AV$1</f>
        <v>442.67805377831377</v>
      </c>
    </row>
    <row r="246" spans="1:48" x14ac:dyDescent="0.25">
      <c r="A246" s="1" t="s">
        <v>297</v>
      </c>
      <c r="B246" s="1" t="s">
        <v>247</v>
      </c>
      <c r="C246" s="1" t="s">
        <v>248</v>
      </c>
      <c r="D246" s="1" t="s">
        <v>61</v>
      </c>
      <c r="E246" s="1" t="s">
        <v>123</v>
      </c>
      <c r="F246" s="1" t="s">
        <v>284</v>
      </c>
      <c r="G246" s="1" t="s">
        <v>64</v>
      </c>
      <c r="H246" s="1" t="s">
        <v>65</v>
      </c>
      <c r="I246" s="2">
        <v>20</v>
      </c>
      <c r="J246" s="2">
        <v>0.04</v>
      </c>
      <c r="K246" s="2">
        <f t="shared" si="36"/>
        <v>3.9999999105930328E-2</v>
      </c>
      <c r="L246" s="2">
        <f t="shared" si="37"/>
        <v>0</v>
      </c>
      <c r="P246" s="6">
        <v>3.9999999105930328E-2</v>
      </c>
      <c r="Q246" s="5">
        <v>73.179998364299536</v>
      </c>
      <c r="AL246" s="5" t="str">
        <f t="shared" si="38"/>
        <v/>
      </c>
      <c r="AN246" s="5" t="str">
        <f t="shared" si="39"/>
        <v/>
      </c>
      <c r="AP246" s="5" t="str">
        <f t="shared" si="40"/>
        <v/>
      </c>
      <c r="AS246" s="5">
        <f t="shared" si="41"/>
        <v>73.179998364299536</v>
      </c>
      <c r="AT246" s="5">
        <f t="shared" si="34"/>
        <v>62.5688986014761</v>
      </c>
      <c r="AU246" s="11">
        <f t="shared" si="35"/>
        <v>1.1453719905968737E-3</v>
      </c>
      <c r="AV246" s="5">
        <f t="shared" si="42"/>
        <v>1.1453719905968736</v>
      </c>
    </row>
    <row r="247" spans="1:48" x14ac:dyDescent="0.25">
      <c r="A247" s="1" t="s">
        <v>298</v>
      </c>
      <c r="B247" s="1" t="s">
        <v>299</v>
      </c>
      <c r="C247" s="1" t="s">
        <v>300</v>
      </c>
      <c r="D247" s="1" t="s">
        <v>61</v>
      </c>
      <c r="E247" s="1" t="s">
        <v>113</v>
      </c>
      <c r="F247" s="1" t="s">
        <v>284</v>
      </c>
      <c r="G247" s="1" t="s">
        <v>64</v>
      </c>
      <c r="H247" s="1" t="s">
        <v>65</v>
      </c>
      <c r="I247" s="2">
        <v>60</v>
      </c>
      <c r="J247" s="2">
        <v>19.489999999999998</v>
      </c>
      <c r="K247" s="2">
        <f t="shared" si="36"/>
        <v>18.299999572336681</v>
      </c>
      <c r="L247" s="2">
        <f t="shared" si="37"/>
        <v>1.189999982714653</v>
      </c>
      <c r="N247" s="4">
        <v>3.9999999105930328E-2</v>
      </c>
      <c r="O247" s="5">
        <v>139.19999688863749</v>
      </c>
      <c r="P247" s="6">
        <v>12.29999971389771</v>
      </c>
      <c r="Q247" s="5">
        <v>33754.274214863777</v>
      </c>
      <c r="R247" s="7">
        <v>5.9599998593330383</v>
      </c>
      <c r="S247" s="5">
        <v>10598.369749858981</v>
      </c>
      <c r="AL247" s="5" t="str">
        <f t="shared" si="38"/>
        <v/>
      </c>
      <c r="AM247" s="3">
        <v>0.48999999463558203</v>
      </c>
      <c r="AN247" s="5">
        <f t="shared" si="39"/>
        <v>4003.2999561727052</v>
      </c>
      <c r="AP247" s="5" t="str">
        <f t="shared" si="40"/>
        <v/>
      </c>
      <c r="AQ247" s="2">
        <v>0.69999998807907104</v>
      </c>
      <c r="AS247" s="5">
        <f t="shared" si="41"/>
        <v>44491.843961611397</v>
      </c>
      <c r="AT247" s="5">
        <f t="shared" si="34"/>
        <v>38040.526587177737</v>
      </c>
      <c r="AU247" s="11">
        <f t="shared" si="35"/>
        <v>0.69636120555718339</v>
      </c>
      <c r="AV247" s="5">
        <f t="shared" si="42"/>
        <v>696.36120555718333</v>
      </c>
    </row>
    <row r="248" spans="1:48" x14ac:dyDescent="0.25">
      <c r="A248" s="1" t="s">
        <v>298</v>
      </c>
      <c r="B248" s="1" t="s">
        <v>299</v>
      </c>
      <c r="C248" s="1" t="s">
        <v>300</v>
      </c>
      <c r="D248" s="1" t="s">
        <v>61</v>
      </c>
      <c r="E248" s="1" t="s">
        <v>122</v>
      </c>
      <c r="F248" s="1" t="s">
        <v>284</v>
      </c>
      <c r="G248" s="1" t="s">
        <v>64</v>
      </c>
      <c r="H248" s="1" t="s">
        <v>65</v>
      </c>
      <c r="I248" s="2">
        <v>60</v>
      </c>
      <c r="J248" s="2">
        <v>0.04</v>
      </c>
      <c r="K248" s="2">
        <f t="shared" si="36"/>
        <v>3.9999999105930328E-2</v>
      </c>
      <c r="L248" s="2">
        <f t="shared" si="37"/>
        <v>0</v>
      </c>
      <c r="N248" s="4">
        <v>9.9999997764825821E-3</v>
      </c>
      <c r="O248" s="5">
        <v>34.799999222159393</v>
      </c>
      <c r="P248" s="6">
        <v>2.999999932944775E-2</v>
      </c>
      <c r="Q248" s="5">
        <v>82.327498159836978</v>
      </c>
      <c r="AL248" s="5" t="str">
        <f t="shared" si="38"/>
        <v/>
      </c>
      <c r="AN248" s="5" t="str">
        <f t="shared" si="39"/>
        <v/>
      </c>
      <c r="AP248" s="5" t="str">
        <f t="shared" si="40"/>
        <v/>
      </c>
      <c r="AS248" s="5">
        <f t="shared" si="41"/>
        <v>117.12749738199636</v>
      </c>
      <c r="AT248" s="5">
        <f t="shared" si="34"/>
        <v>100.14401026160689</v>
      </c>
      <c r="AU248" s="11">
        <f t="shared" si="35"/>
        <v>1.8332134166252434E-3</v>
      </c>
      <c r="AV248" s="5">
        <f t="shared" si="42"/>
        <v>1.8332134166252436</v>
      </c>
    </row>
    <row r="249" spans="1:48" x14ac:dyDescent="0.25">
      <c r="A249" s="1" t="s">
        <v>298</v>
      </c>
      <c r="B249" s="1" t="s">
        <v>299</v>
      </c>
      <c r="C249" s="1" t="s">
        <v>300</v>
      </c>
      <c r="D249" s="1" t="s">
        <v>61</v>
      </c>
      <c r="E249" s="1" t="s">
        <v>105</v>
      </c>
      <c r="F249" s="1" t="s">
        <v>284</v>
      </c>
      <c r="G249" s="1" t="s">
        <v>64</v>
      </c>
      <c r="H249" s="1" t="s">
        <v>65</v>
      </c>
      <c r="I249" s="2">
        <v>60</v>
      </c>
      <c r="J249" s="2">
        <v>0.09</v>
      </c>
      <c r="K249" s="2">
        <f t="shared" si="36"/>
        <v>6.9999998435378075E-2</v>
      </c>
      <c r="L249" s="2">
        <f t="shared" si="37"/>
        <v>1.9999999552965161E-2</v>
      </c>
      <c r="P249" s="6">
        <v>9.9999997764825821E-3</v>
      </c>
      <c r="Q249" s="5">
        <v>27.442499386612329</v>
      </c>
      <c r="R249" s="7">
        <v>5.9999998658895493E-2</v>
      </c>
      <c r="S249" s="5">
        <v>106.6949976151809</v>
      </c>
      <c r="AL249" s="5" t="str">
        <f t="shared" si="38"/>
        <v/>
      </c>
      <c r="AN249" s="5" t="str">
        <f t="shared" si="39"/>
        <v/>
      </c>
      <c r="AP249" s="5" t="str">
        <f t="shared" si="40"/>
        <v/>
      </c>
      <c r="AQ249" s="2">
        <v>1.9999999552965161E-2</v>
      </c>
      <c r="AS249" s="5">
        <f t="shared" si="41"/>
        <v>134.13749700179324</v>
      </c>
      <c r="AT249" s="5">
        <f t="shared" si="34"/>
        <v>114.68755993653322</v>
      </c>
      <c r="AU249" s="11">
        <f t="shared" si="35"/>
        <v>2.0994443206981163E-3</v>
      </c>
      <c r="AV249" s="5">
        <f t="shared" si="42"/>
        <v>2.0994443206981162</v>
      </c>
    </row>
    <row r="250" spans="1:48" x14ac:dyDescent="0.25">
      <c r="A250" s="1" t="s">
        <v>298</v>
      </c>
      <c r="B250" s="1" t="s">
        <v>299</v>
      </c>
      <c r="C250" s="1" t="s">
        <v>300</v>
      </c>
      <c r="D250" s="1" t="s">
        <v>61</v>
      </c>
      <c r="E250" s="1" t="s">
        <v>114</v>
      </c>
      <c r="F250" s="1" t="s">
        <v>284</v>
      </c>
      <c r="G250" s="1" t="s">
        <v>64</v>
      </c>
      <c r="H250" s="1" t="s">
        <v>65</v>
      </c>
      <c r="I250" s="2">
        <v>60</v>
      </c>
      <c r="J250" s="2">
        <v>39.19</v>
      </c>
      <c r="K250" s="2">
        <f t="shared" si="36"/>
        <v>39.019999146461487</v>
      </c>
      <c r="L250" s="2">
        <f t="shared" si="37"/>
        <v>0.19000000506639481</v>
      </c>
      <c r="N250" s="4">
        <v>0.9100000262260437</v>
      </c>
      <c r="O250" s="5">
        <v>3694.600106477737</v>
      </c>
      <c r="P250" s="6">
        <v>6.1399998068809509</v>
      </c>
      <c r="Q250" s="5">
        <v>19342.388132795691</v>
      </c>
      <c r="R250" s="7">
        <v>31.969999313354489</v>
      </c>
      <c r="S250" s="5">
        <v>59636.576165914543</v>
      </c>
      <c r="AL250" s="5" t="str">
        <f t="shared" si="38"/>
        <v/>
      </c>
      <c r="AM250" s="3">
        <v>0.10000000149011611</v>
      </c>
      <c r="AN250" s="5">
        <f t="shared" si="39"/>
        <v>817.00001217424858</v>
      </c>
      <c r="AP250" s="5" t="str">
        <f t="shared" si="40"/>
        <v/>
      </c>
      <c r="AQ250" s="2">
        <v>9.0000003576278687E-2</v>
      </c>
      <c r="AS250" s="5">
        <f t="shared" si="41"/>
        <v>82673.564405187964</v>
      </c>
      <c r="AT250" s="5">
        <f t="shared" si="34"/>
        <v>70685.897566435713</v>
      </c>
      <c r="AU250" s="11">
        <f t="shared" si="35"/>
        <v>1.2939599227799921</v>
      </c>
      <c r="AV250" s="5">
        <f t="shared" si="42"/>
        <v>1293.959922779992</v>
      </c>
    </row>
    <row r="251" spans="1:48" x14ac:dyDescent="0.25">
      <c r="A251" s="1" t="s">
        <v>301</v>
      </c>
      <c r="B251" s="1" t="s">
        <v>302</v>
      </c>
      <c r="C251" s="1" t="s">
        <v>275</v>
      </c>
      <c r="D251" s="1" t="s">
        <v>61</v>
      </c>
      <c r="E251" s="1" t="s">
        <v>62</v>
      </c>
      <c r="F251" s="1" t="s">
        <v>256</v>
      </c>
      <c r="G251" s="1" t="s">
        <v>64</v>
      </c>
      <c r="H251" s="1" t="s">
        <v>65</v>
      </c>
      <c r="I251" s="2">
        <v>20</v>
      </c>
      <c r="J251" s="2">
        <v>0.09</v>
      </c>
      <c r="K251" s="2">
        <f t="shared" si="36"/>
        <v>0</v>
      </c>
      <c r="L251" s="2">
        <f t="shared" si="37"/>
        <v>8.9999999850988388E-2</v>
      </c>
      <c r="AL251" s="5" t="str">
        <f t="shared" si="38"/>
        <v/>
      </c>
      <c r="AM251" s="3">
        <v>7.0000000298023224E-2</v>
      </c>
      <c r="AN251" s="5">
        <f t="shared" si="39"/>
        <v>571.90000243484974</v>
      </c>
      <c r="AP251" s="5" t="str">
        <f t="shared" si="40"/>
        <v/>
      </c>
      <c r="AQ251" s="2">
        <v>9.9999997764825821E-3</v>
      </c>
      <c r="AR251" s="2">
        <v>9.9999997764825821E-3</v>
      </c>
      <c r="AS251" s="5">
        <f t="shared" si="41"/>
        <v>0</v>
      </c>
      <c r="AT251" s="5">
        <f t="shared" si="34"/>
        <v>0</v>
      </c>
      <c r="AU251" s="11">
        <f t="shared" si="35"/>
        <v>0</v>
      </c>
      <c r="AV251" s="5">
        <f t="shared" si="42"/>
        <v>0</v>
      </c>
    </row>
    <row r="252" spans="1:48" x14ac:dyDescent="0.25">
      <c r="A252" s="1" t="s">
        <v>301</v>
      </c>
      <c r="B252" s="1" t="s">
        <v>302</v>
      </c>
      <c r="C252" s="1" t="s">
        <v>275</v>
      </c>
      <c r="D252" s="1" t="s">
        <v>61</v>
      </c>
      <c r="E252" s="1" t="s">
        <v>105</v>
      </c>
      <c r="F252" s="1" t="s">
        <v>284</v>
      </c>
      <c r="G252" s="1" t="s">
        <v>64</v>
      </c>
      <c r="H252" s="1" t="s">
        <v>65</v>
      </c>
      <c r="I252" s="2">
        <v>20</v>
      </c>
      <c r="J252" s="2">
        <v>20.05</v>
      </c>
      <c r="K252" s="2">
        <f t="shared" si="36"/>
        <v>0</v>
      </c>
      <c r="L252" s="2">
        <f t="shared" si="37"/>
        <v>19.920000072568651</v>
      </c>
      <c r="AL252" s="5" t="str">
        <f t="shared" si="38"/>
        <v/>
      </c>
      <c r="AM252" s="3">
        <v>5.9999998658895493E-2</v>
      </c>
      <c r="AN252" s="5">
        <f t="shared" si="39"/>
        <v>490.19998904317617</v>
      </c>
      <c r="AO252" s="2">
        <v>1</v>
      </c>
      <c r="AP252" s="5">
        <f t="shared" si="40"/>
        <v>1</v>
      </c>
      <c r="AQ252" s="2">
        <v>2.1500000357627869</v>
      </c>
      <c r="AR252" s="2">
        <v>16.710000038146969</v>
      </c>
      <c r="AS252" s="5">
        <f t="shared" si="41"/>
        <v>0</v>
      </c>
      <c r="AT252" s="5">
        <f t="shared" si="34"/>
        <v>0</v>
      </c>
      <c r="AU252" s="11">
        <f t="shared" si="35"/>
        <v>0</v>
      </c>
      <c r="AV252" s="5">
        <f t="shared" si="42"/>
        <v>0</v>
      </c>
    </row>
    <row r="253" spans="1:48" x14ac:dyDescent="0.25">
      <c r="A253" s="1" t="s">
        <v>303</v>
      </c>
      <c r="B253" s="1" t="s">
        <v>304</v>
      </c>
      <c r="C253" s="1" t="s">
        <v>305</v>
      </c>
      <c r="D253" s="1" t="s">
        <v>170</v>
      </c>
      <c r="E253" s="1" t="s">
        <v>122</v>
      </c>
      <c r="F253" s="1" t="s">
        <v>284</v>
      </c>
      <c r="G253" s="1" t="s">
        <v>64</v>
      </c>
      <c r="H253" s="1" t="s">
        <v>65</v>
      </c>
      <c r="I253" s="2">
        <v>31.27</v>
      </c>
      <c r="J253" s="2">
        <v>14.69</v>
      </c>
      <c r="K253" s="2">
        <f t="shared" si="36"/>
        <v>12.939999828115106</v>
      </c>
      <c r="L253" s="2">
        <f t="shared" si="37"/>
        <v>1.7399999797344206</v>
      </c>
      <c r="N253" s="4">
        <v>7.7300000190734863</v>
      </c>
      <c r="O253" s="5">
        <v>26900.400066375729</v>
      </c>
      <c r="P253" s="6">
        <v>5.2099998090416193</v>
      </c>
      <c r="Q253" s="5">
        <v>14297.54197596246</v>
      </c>
      <c r="AL253" s="5" t="str">
        <f t="shared" si="38"/>
        <v/>
      </c>
      <c r="AM253" s="3">
        <v>0.58000001311302185</v>
      </c>
      <c r="AN253" s="5">
        <f t="shared" si="39"/>
        <v>4738.6001071333885</v>
      </c>
      <c r="AP253" s="5" t="str">
        <f t="shared" si="40"/>
        <v/>
      </c>
      <c r="AQ253" s="2">
        <v>1.06999996304512</v>
      </c>
      <c r="AR253" s="2">
        <v>9.0000003576278687E-2</v>
      </c>
      <c r="AS253" s="5">
        <f t="shared" si="41"/>
        <v>41197.942042338189</v>
      </c>
      <c r="AT253" s="5">
        <f t="shared" si="34"/>
        <v>35224.240446199154</v>
      </c>
      <c r="AU253" s="11">
        <f t="shared" si="35"/>
        <v>0.64480691364086484</v>
      </c>
      <c r="AV253" s="5">
        <f t="shared" si="42"/>
        <v>644.80691364086476</v>
      </c>
    </row>
    <row r="254" spans="1:48" x14ac:dyDescent="0.25">
      <c r="A254" s="1" t="s">
        <v>303</v>
      </c>
      <c r="B254" s="1" t="s">
        <v>304</v>
      </c>
      <c r="C254" s="1" t="s">
        <v>305</v>
      </c>
      <c r="D254" s="1" t="s">
        <v>170</v>
      </c>
      <c r="E254" s="1" t="s">
        <v>105</v>
      </c>
      <c r="F254" s="1" t="s">
        <v>284</v>
      </c>
      <c r="G254" s="1" t="s">
        <v>64</v>
      </c>
      <c r="H254" s="1" t="s">
        <v>65</v>
      </c>
      <c r="I254" s="2">
        <v>31.27</v>
      </c>
      <c r="J254" s="2">
        <v>16.54</v>
      </c>
      <c r="K254" s="2">
        <f t="shared" si="36"/>
        <v>15.829999931156637</v>
      </c>
      <c r="L254" s="2">
        <f t="shared" si="37"/>
        <v>0.720000009983778</v>
      </c>
      <c r="N254" s="4">
        <v>0.93000002577900887</v>
      </c>
      <c r="O254" s="5">
        <v>3248.0000894516711</v>
      </c>
      <c r="P254" s="6">
        <v>11.55000000074506</v>
      </c>
      <c r="Q254" s="5">
        <v>31718.9562523854</v>
      </c>
      <c r="R254" s="7">
        <v>3.3499999046325679</v>
      </c>
      <c r="S254" s="5">
        <v>5957.1373304128647</v>
      </c>
      <c r="AL254" s="5" t="str">
        <f t="shared" si="38"/>
        <v/>
      </c>
      <c r="AM254" s="3">
        <v>0.2499999962747097</v>
      </c>
      <c r="AN254" s="5">
        <f t="shared" si="39"/>
        <v>2042.4999695643783</v>
      </c>
      <c r="AP254" s="5" t="str">
        <f t="shared" si="40"/>
        <v/>
      </c>
      <c r="AQ254" s="2">
        <v>0.36000001430511469</v>
      </c>
      <c r="AR254" s="2">
        <v>0.10999999940395359</v>
      </c>
      <c r="AS254" s="5">
        <f t="shared" si="41"/>
        <v>40924.093672249939</v>
      </c>
      <c r="AT254" s="5">
        <f t="shared" si="34"/>
        <v>34990.100089773703</v>
      </c>
      <c r="AU254" s="11">
        <f t="shared" si="35"/>
        <v>0.64052079366572823</v>
      </c>
      <c r="AV254" s="5">
        <f t="shared" si="42"/>
        <v>640.52079366572821</v>
      </c>
    </row>
    <row r="255" spans="1:48" x14ac:dyDescent="0.25">
      <c r="A255" s="1" t="s">
        <v>306</v>
      </c>
      <c r="B255" s="1" t="s">
        <v>307</v>
      </c>
      <c r="C255" s="1" t="s">
        <v>308</v>
      </c>
      <c r="D255" s="1" t="s">
        <v>61</v>
      </c>
      <c r="E255" s="1" t="s">
        <v>75</v>
      </c>
      <c r="F255" s="1" t="s">
        <v>256</v>
      </c>
      <c r="G255" s="1" t="s">
        <v>64</v>
      </c>
      <c r="H255" s="1" t="s">
        <v>65</v>
      </c>
      <c r="I255" s="2">
        <v>63.6</v>
      </c>
      <c r="J255" s="2">
        <v>0.04</v>
      </c>
      <c r="K255" s="2">
        <f t="shared" si="36"/>
        <v>2.9999999329447743E-2</v>
      </c>
      <c r="L255" s="2">
        <f t="shared" si="37"/>
        <v>9.9999997764825821E-3</v>
      </c>
      <c r="N255" s="4">
        <v>9.9999997764825821E-3</v>
      </c>
      <c r="O255" s="5">
        <v>34.799999999999997</v>
      </c>
      <c r="P255" s="6">
        <v>1.9999999552965161E-2</v>
      </c>
      <c r="Q255" s="5">
        <v>54.884999999999998</v>
      </c>
      <c r="AL255" s="5" t="str">
        <f t="shared" si="38"/>
        <v/>
      </c>
      <c r="AN255" s="5" t="str">
        <f t="shared" si="39"/>
        <v/>
      </c>
      <c r="AP255" s="5" t="str">
        <f t="shared" si="40"/>
        <v/>
      </c>
      <c r="AQ255" s="2">
        <v>9.9999997764825821E-3</v>
      </c>
      <c r="AS255" s="5">
        <f t="shared" si="41"/>
        <v>89.685000000000002</v>
      </c>
      <c r="AT255" s="5">
        <f t="shared" si="34"/>
        <v>76.680675000000008</v>
      </c>
      <c r="AU255" s="11">
        <f t="shared" si="35"/>
        <v>1.4036989515265324E-3</v>
      </c>
      <c r="AV255" s="5">
        <f t="shared" si="42"/>
        <v>1.4036989515265323</v>
      </c>
    </row>
    <row r="256" spans="1:48" x14ac:dyDescent="0.25">
      <c r="A256" s="1" t="s">
        <v>306</v>
      </c>
      <c r="B256" s="1" t="s">
        <v>307</v>
      </c>
      <c r="C256" s="1" t="s">
        <v>308</v>
      </c>
      <c r="D256" s="1" t="s">
        <v>61</v>
      </c>
      <c r="E256" s="1" t="s">
        <v>76</v>
      </c>
      <c r="F256" s="1" t="s">
        <v>256</v>
      </c>
      <c r="G256" s="1" t="s">
        <v>64</v>
      </c>
      <c r="H256" s="1" t="s">
        <v>65</v>
      </c>
      <c r="I256" s="2">
        <v>63.6</v>
      </c>
      <c r="J256" s="2">
        <v>0.09</v>
      </c>
      <c r="K256" s="2">
        <f t="shared" si="36"/>
        <v>9.0000003576278687E-2</v>
      </c>
      <c r="L256" s="2">
        <f t="shared" si="37"/>
        <v>0</v>
      </c>
      <c r="P256" s="6">
        <v>9.0000003576278687E-2</v>
      </c>
      <c r="Q256" s="5">
        <v>246.98249999999999</v>
      </c>
      <c r="AL256" s="5" t="str">
        <f t="shared" si="38"/>
        <v/>
      </c>
      <c r="AN256" s="5" t="str">
        <f t="shared" si="39"/>
        <v/>
      </c>
      <c r="AP256" s="5" t="str">
        <f t="shared" si="40"/>
        <v/>
      </c>
      <c r="AS256" s="5">
        <f t="shared" si="41"/>
        <v>246.98249999999999</v>
      </c>
      <c r="AT256" s="5">
        <f t="shared" si="34"/>
        <v>211.17003750000001</v>
      </c>
      <c r="AU256" s="11">
        <f t="shared" si="35"/>
        <v>3.8656305546680243E-3</v>
      </c>
      <c r="AV256" s="5">
        <f t="shared" si="42"/>
        <v>3.8656305546680247</v>
      </c>
    </row>
    <row r="257" spans="1:48" x14ac:dyDescent="0.25">
      <c r="A257" s="1" t="s">
        <v>306</v>
      </c>
      <c r="B257" s="1" t="s">
        <v>307</v>
      </c>
      <c r="C257" s="1" t="s">
        <v>308</v>
      </c>
      <c r="D257" s="1" t="s">
        <v>61</v>
      </c>
      <c r="E257" s="1" t="s">
        <v>124</v>
      </c>
      <c r="F257" s="1" t="s">
        <v>284</v>
      </c>
      <c r="G257" s="1" t="s">
        <v>64</v>
      </c>
      <c r="H257" s="1" t="s">
        <v>65</v>
      </c>
      <c r="I257" s="2">
        <v>63.6</v>
      </c>
      <c r="J257" s="2">
        <v>9.07</v>
      </c>
      <c r="K257" s="2">
        <f t="shared" si="36"/>
        <v>8.2199999392032623</v>
      </c>
      <c r="L257" s="2">
        <f t="shared" si="37"/>
        <v>0.81000000238418579</v>
      </c>
      <c r="N257" s="4">
        <v>7.9999998211860657E-2</v>
      </c>
      <c r="O257" s="5">
        <v>278.39999999999998</v>
      </c>
      <c r="P257" s="6">
        <v>7.5699999332427979</v>
      </c>
      <c r="Q257" s="5">
        <v>20773.9725</v>
      </c>
      <c r="R257" s="7">
        <v>0.57000000774860382</v>
      </c>
      <c r="S257" s="5">
        <v>1013.6025</v>
      </c>
      <c r="AL257" s="5" t="str">
        <f t="shared" si="38"/>
        <v/>
      </c>
      <c r="AM257" s="3">
        <v>0.31999999284744263</v>
      </c>
      <c r="AN257" s="5">
        <f t="shared" si="39"/>
        <v>2614.3999415636063</v>
      </c>
      <c r="AP257" s="5" t="str">
        <f t="shared" si="40"/>
        <v/>
      </c>
      <c r="AQ257" s="2">
        <v>0.49000000953674322</v>
      </c>
      <c r="AS257" s="5">
        <f t="shared" si="41"/>
        <v>22065.975000000002</v>
      </c>
      <c r="AT257" s="5">
        <f t="shared" si="34"/>
        <v>18866.408625000004</v>
      </c>
      <c r="AU257" s="11">
        <f t="shared" si="35"/>
        <v>0.34536417429793925</v>
      </c>
      <c r="AV257" s="5">
        <f t="shared" si="42"/>
        <v>345.36417429793926</v>
      </c>
    </row>
    <row r="258" spans="1:48" x14ac:dyDescent="0.25">
      <c r="A258" s="1" t="s">
        <v>306</v>
      </c>
      <c r="B258" s="1" t="s">
        <v>307</v>
      </c>
      <c r="C258" s="1" t="s">
        <v>308</v>
      </c>
      <c r="D258" s="1" t="s">
        <v>61</v>
      </c>
      <c r="E258" s="1" t="s">
        <v>117</v>
      </c>
      <c r="F258" s="1" t="s">
        <v>284</v>
      </c>
      <c r="G258" s="1" t="s">
        <v>64</v>
      </c>
      <c r="H258" s="1" t="s">
        <v>65</v>
      </c>
      <c r="I258" s="2">
        <v>63.6</v>
      </c>
      <c r="J258" s="2">
        <v>11.11</v>
      </c>
      <c r="K258" s="2">
        <f t="shared" si="36"/>
        <v>6.5699998363852501</v>
      </c>
      <c r="L258" s="2">
        <f t="shared" si="37"/>
        <v>4.4800000190734863</v>
      </c>
      <c r="P258" s="6">
        <v>5.9099998474121094</v>
      </c>
      <c r="Q258" s="5">
        <v>16218.5175</v>
      </c>
      <c r="R258" s="7">
        <v>0.239999994635582</v>
      </c>
      <c r="S258" s="5">
        <v>426.78</v>
      </c>
      <c r="T258" s="8">
        <v>0.34999999403953552</v>
      </c>
      <c r="U258" s="5">
        <v>186.63749999999999</v>
      </c>
      <c r="Z258" s="9">
        <v>7.0000000298023224E-2</v>
      </c>
      <c r="AA258" s="5">
        <v>16.03125</v>
      </c>
      <c r="AL258" s="5" t="str">
        <f t="shared" si="38"/>
        <v/>
      </c>
      <c r="AN258" s="5" t="str">
        <f t="shared" si="39"/>
        <v/>
      </c>
      <c r="AP258" s="5" t="str">
        <f t="shared" si="40"/>
        <v/>
      </c>
      <c r="AR258" s="2">
        <v>4.4800000190734863</v>
      </c>
      <c r="AS258" s="5">
        <f t="shared" si="41"/>
        <v>16847.966250000001</v>
      </c>
      <c r="AT258" s="5">
        <f t="shared" si="34"/>
        <v>14405.01114375</v>
      </c>
      <c r="AU258" s="11">
        <f t="shared" si="35"/>
        <v>0.26369484931124942</v>
      </c>
      <c r="AV258" s="5">
        <f t="shared" si="42"/>
        <v>263.69484931124941</v>
      </c>
    </row>
    <row r="259" spans="1:48" x14ac:dyDescent="0.25">
      <c r="A259" s="1" t="s">
        <v>306</v>
      </c>
      <c r="B259" s="1" t="s">
        <v>307</v>
      </c>
      <c r="C259" s="1" t="s">
        <v>308</v>
      </c>
      <c r="D259" s="1" t="s">
        <v>61</v>
      </c>
      <c r="E259" s="1" t="s">
        <v>113</v>
      </c>
      <c r="F259" s="1" t="s">
        <v>284</v>
      </c>
      <c r="G259" s="1" t="s">
        <v>64</v>
      </c>
      <c r="H259" s="1" t="s">
        <v>65</v>
      </c>
      <c r="I259" s="2">
        <v>63.6</v>
      </c>
      <c r="J259" s="2">
        <v>18.28</v>
      </c>
      <c r="K259" s="2">
        <f t="shared" si="36"/>
        <v>10.16000035405159</v>
      </c>
      <c r="L259" s="2">
        <f t="shared" si="37"/>
        <v>8.0199999809265137</v>
      </c>
      <c r="P259" s="6">
        <v>9.1400003433227539</v>
      </c>
      <c r="Q259" s="5">
        <v>25082.445</v>
      </c>
      <c r="Z259" s="9">
        <v>1.0200000107288361</v>
      </c>
      <c r="AA259" s="5">
        <v>229.5675</v>
      </c>
      <c r="AL259" s="5" t="str">
        <f t="shared" si="38"/>
        <v/>
      </c>
      <c r="AM259" s="3">
        <v>0.49000000953674322</v>
      </c>
      <c r="AN259" s="5">
        <f t="shared" si="39"/>
        <v>4003.3000779151921</v>
      </c>
      <c r="AP259" s="5" t="str">
        <f t="shared" si="40"/>
        <v/>
      </c>
      <c r="AQ259" s="2">
        <v>0.75999999046325684</v>
      </c>
      <c r="AR259" s="2">
        <v>6.7699999809265137</v>
      </c>
      <c r="AS259" s="5">
        <f t="shared" si="41"/>
        <v>25312.012500000001</v>
      </c>
      <c r="AT259" s="5">
        <f t="shared" ref="AT259:AT322" si="43">$AS$355*(AU259/100)</f>
        <v>21641.7706875</v>
      </c>
      <c r="AU259" s="11">
        <f t="shared" ref="AU259:AU322" si="44">(AS259/$AS$355)*(100-14.5)</f>
        <v>0.39616931936529504</v>
      </c>
      <c r="AV259" s="5">
        <f t="shared" si="42"/>
        <v>396.169319365295</v>
      </c>
    </row>
    <row r="260" spans="1:48" x14ac:dyDescent="0.25">
      <c r="A260" s="1" t="s">
        <v>306</v>
      </c>
      <c r="B260" s="1" t="s">
        <v>307</v>
      </c>
      <c r="C260" s="1" t="s">
        <v>308</v>
      </c>
      <c r="D260" s="1" t="s">
        <v>61</v>
      </c>
      <c r="E260" s="1" t="s">
        <v>122</v>
      </c>
      <c r="F260" s="1" t="s">
        <v>284</v>
      </c>
      <c r="G260" s="1" t="s">
        <v>64</v>
      </c>
      <c r="H260" s="1" t="s">
        <v>65</v>
      </c>
      <c r="I260" s="2">
        <v>63.6</v>
      </c>
      <c r="J260" s="2">
        <v>25.33</v>
      </c>
      <c r="K260" s="2">
        <f t="shared" si="36"/>
        <v>22.299999335780736</v>
      </c>
      <c r="L260" s="2">
        <f t="shared" si="37"/>
        <v>2.9000000357627869</v>
      </c>
      <c r="N260" s="4">
        <v>1.970000028610229</v>
      </c>
      <c r="O260" s="5">
        <v>6855.5999999999995</v>
      </c>
      <c r="P260" s="6">
        <v>19.969999313354489</v>
      </c>
      <c r="Q260" s="5">
        <v>54802.672500000001</v>
      </c>
      <c r="R260" s="7">
        <v>0.3599999938160181</v>
      </c>
      <c r="S260" s="5">
        <v>640.16999999999996</v>
      </c>
      <c r="AL260" s="5" t="str">
        <f t="shared" si="38"/>
        <v/>
      </c>
      <c r="AM260" s="3">
        <v>1.2300000190734861</v>
      </c>
      <c r="AN260" s="5">
        <f t="shared" si="39"/>
        <v>10049.100155830381</v>
      </c>
      <c r="AP260" s="5" t="str">
        <f t="shared" si="40"/>
        <v/>
      </c>
      <c r="AQ260" s="2">
        <v>1.670000016689301</v>
      </c>
      <c r="AS260" s="5">
        <f t="shared" si="41"/>
        <v>62298.442499999997</v>
      </c>
      <c r="AT260" s="5">
        <f t="shared" si="43"/>
        <v>53265.168337499992</v>
      </c>
      <c r="AU260" s="11">
        <f t="shared" si="44"/>
        <v>0.97506002585701013</v>
      </c>
      <c r="AV260" s="5">
        <f t="shared" si="42"/>
        <v>975.06002585701015</v>
      </c>
    </row>
    <row r="261" spans="1:48" x14ac:dyDescent="0.25">
      <c r="A261" s="1" t="s">
        <v>306</v>
      </c>
      <c r="B261" s="1" t="s">
        <v>307</v>
      </c>
      <c r="C261" s="1" t="s">
        <v>308</v>
      </c>
      <c r="D261" s="1" t="s">
        <v>61</v>
      </c>
      <c r="E261" s="1" t="s">
        <v>105</v>
      </c>
      <c r="F261" s="1" t="s">
        <v>284</v>
      </c>
      <c r="G261" s="1" t="s">
        <v>64</v>
      </c>
      <c r="H261" s="1" t="s">
        <v>65</v>
      </c>
      <c r="I261" s="2">
        <v>63.6</v>
      </c>
      <c r="J261" s="2">
        <v>0.05</v>
      </c>
      <c r="K261" s="2">
        <f t="shared" si="36"/>
        <v>0</v>
      </c>
      <c r="L261" s="2">
        <f t="shared" si="37"/>
        <v>5.000000074505806E-2</v>
      </c>
      <c r="AL261" s="5" t="str">
        <f t="shared" si="38"/>
        <v/>
      </c>
      <c r="AN261" s="5" t="str">
        <f t="shared" si="39"/>
        <v/>
      </c>
      <c r="AP261" s="5" t="str">
        <f t="shared" si="40"/>
        <v/>
      </c>
      <c r="AQ261" s="2">
        <v>5.000000074505806E-2</v>
      </c>
      <c r="AS261" s="5">
        <f t="shared" si="41"/>
        <v>0</v>
      </c>
      <c r="AT261" s="5">
        <f t="shared" si="43"/>
        <v>0</v>
      </c>
      <c r="AU261" s="11">
        <f t="shared" si="44"/>
        <v>0</v>
      </c>
      <c r="AV261" s="5">
        <f t="shared" si="42"/>
        <v>0</v>
      </c>
    </row>
    <row r="262" spans="1:48" x14ac:dyDescent="0.25">
      <c r="A262" s="1" t="s">
        <v>309</v>
      </c>
      <c r="B262" s="1" t="s">
        <v>307</v>
      </c>
      <c r="C262" s="1" t="s">
        <v>308</v>
      </c>
      <c r="D262" s="1" t="s">
        <v>61</v>
      </c>
      <c r="E262" s="1" t="s">
        <v>117</v>
      </c>
      <c r="F262" s="1" t="s">
        <v>284</v>
      </c>
      <c r="G262" s="1" t="s">
        <v>64</v>
      </c>
      <c r="H262" s="1" t="s">
        <v>65</v>
      </c>
      <c r="I262" s="2">
        <v>10.31</v>
      </c>
      <c r="J262" s="2">
        <v>8.7200000000000006</v>
      </c>
      <c r="K262" s="2">
        <f t="shared" si="36"/>
        <v>1.4900000430643559</v>
      </c>
      <c r="L262" s="2">
        <f t="shared" si="37"/>
        <v>7.2399997711181641</v>
      </c>
      <c r="P262" s="6">
        <v>0.15000000596046451</v>
      </c>
      <c r="Q262" s="5">
        <v>411.63751635700459</v>
      </c>
      <c r="R262" s="7">
        <v>0.17000000178813929</v>
      </c>
      <c r="S262" s="5">
        <v>302.30250317975879</v>
      </c>
      <c r="T262" s="8">
        <v>0.36000001430511469</v>
      </c>
      <c r="U262" s="5">
        <v>191.97000762820241</v>
      </c>
      <c r="Z262" s="9">
        <v>0.81000002101063728</v>
      </c>
      <c r="AA262" s="5">
        <v>160.74000397184861</v>
      </c>
      <c r="AL262" s="5" t="str">
        <f t="shared" si="38"/>
        <v/>
      </c>
      <c r="AN262" s="5" t="str">
        <f t="shared" si="39"/>
        <v/>
      </c>
      <c r="AP262" s="5" t="str">
        <f t="shared" si="40"/>
        <v/>
      </c>
      <c r="AR262" s="2">
        <v>7.2399997711181641</v>
      </c>
      <c r="AS262" s="5">
        <f t="shared" si="41"/>
        <v>1066.6500311368145</v>
      </c>
      <c r="AT262" s="5">
        <f t="shared" si="43"/>
        <v>911.98577662197647</v>
      </c>
      <c r="AU262" s="11">
        <f t="shared" si="44"/>
        <v>1.6694603672325246E-2</v>
      </c>
      <c r="AV262" s="5">
        <f t="shared" si="42"/>
        <v>16.694603672325247</v>
      </c>
    </row>
    <row r="263" spans="1:48" x14ac:dyDescent="0.25">
      <c r="A263" s="1" t="s">
        <v>309</v>
      </c>
      <c r="B263" s="1" t="s">
        <v>307</v>
      </c>
      <c r="C263" s="1" t="s">
        <v>308</v>
      </c>
      <c r="D263" s="1" t="s">
        <v>61</v>
      </c>
      <c r="E263" s="1" t="s">
        <v>113</v>
      </c>
      <c r="F263" s="1" t="s">
        <v>284</v>
      </c>
      <c r="G263" s="1" t="s">
        <v>64</v>
      </c>
      <c r="H263" s="1" t="s">
        <v>65</v>
      </c>
      <c r="I263" s="2">
        <v>10.31</v>
      </c>
      <c r="J263" s="2">
        <v>1.24</v>
      </c>
      <c r="K263" s="2">
        <f t="shared" si="36"/>
        <v>0</v>
      </c>
      <c r="L263" s="2">
        <f t="shared" si="37"/>
        <v>1.2400000095367429</v>
      </c>
      <c r="AL263" s="5" t="str">
        <f t="shared" si="38"/>
        <v/>
      </c>
      <c r="AN263" s="5" t="str">
        <f t="shared" si="39"/>
        <v/>
      </c>
      <c r="AP263" s="5" t="str">
        <f t="shared" si="40"/>
        <v/>
      </c>
      <c r="AR263" s="2">
        <v>1.2400000095367429</v>
      </c>
      <c r="AS263" s="5">
        <f t="shared" si="41"/>
        <v>0</v>
      </c>
      <c r="AT263" s="5">
        <f t="shared" si="43"/>
        <v>0</v>
      </c>
      <c r="AU263" s="11">
        <f t="shared" si="44"/>
        <v>0</v>
      </c>
      <c r="AV263" s="5">
        <f t="shared" si="42"/>
        <v>0</v>
      </c>
    </row>
    <row r="264" spans="1:48" x14ac:dyDescent="0.25">
      <c r="A264" s="1" t="s">
        <v>310</v>
      </c>
      <c r="B264" s="1" t="s">
        <v>282</v>
      </c>
      <c r="C264" s="1" t="s">
        <v>283</v>
      </c>
      <c r="D264" s="1" t="s">
        <v>61</v>
      </c>
      <c r="E264" s="1" t="s">
        <v>105</v>
      </c>
      <c r="F264" s="1" t="s">
        <v>284</v>
      </c>
      <c r="G264" s="1" t="s">
        <v>64</v>
      </c>
      <c r="H264" s="1" t="s">
        <v>65</v>
      </c>
      <c r="I264" s="2">
        <v>3.7</v>
      </c>
      <c r="J264" s="2">
        <v>3.69</v>
      </c>
      <c r="K264" s="2">
        <f t="shared" si="36"/>
        <v>0</v>
      </c>
      <c r="L264" s="2">
        <f t="shared" si="37"/>
        <v>3.6899999380111699</v>
      </c>
      <c r="AL264" s="5" t="str">
        <f t="shared" si="38"/>
        <v/>
      </c>
      <c r="AN264" s="5" t="str">
        <f t="shared" si="39"/>
        <v/>
      </c>
      <c r="AO264" s="2">
        <v>0.31000000238418579</v>
      </c>
      <c r="AP264" s="5">
        <f t="shared" si="40"/>
        <v>0.31000000238418579</v>
      </c>
      <c r="AQ264" s="2">
        <v>0.54000002145767212</v>
      </c>
      <c r="AR264" s="2">
        <v>2.839999914169312</v>
      </c>
      <c r="AS264" s="5">
        <f t="shared" si="41"/>
        <v>0</v>
      </c>
      <c r="AT264" s="5">
        <f t="shared" si="43"/>
        <v>0</v>
      </c>
      <c r="AU264" s="11">
        <f t="shared" si="44"/>
        <v>0</v>
      </c>
      <c r="AV264" s="5">
        <f t="shared" si="42"/>
        <v>0</v>
      </c>
    </row>
    <row r="265" spans="1:48" x14ac:dyDescent="0.25">
      <c r="A265" s="1" t="s">
        <v>311</v>
      </c>
      <c r="B265" s="1" t="s">
        <v>267</v>
      </c>
      <c r="C265" s="1" t="s">
        <v>268</v>
      </c>
      <c r="D265" s="1" t="s">
        <v>61</v>
      </c>
      <c r="E265" s="1" t="s">
        <v>75</v>
      </c>
      <c r="F265" s="1" t="s">
        <v>256</v>
      </c>
      <c r="G265" s="1" t="s">
        <v>64</v>
      </c>
      <c r="H265" s="1" t="s">
        <v>65</v>
      </c>
      <c r="I265" s="2">
        <v>51.26</v>
      </c>
      <c r="J265" s="2">
        <v>0.05</v>
      </c>
      <c r="K265" s="2">
        <f t="shared" si="36"/>
        <v>3.9999999105930328E-2</v>
      </c>
      <c r="L265" s="2">
        <f t="shared" si="37"/>
        <v>0</v>
      </c>
      <c r="P265" s="6">
        <v>3.9999999105930328E-2</v>
      </c>
      <c r="Q265" s="5">
        <v>91.47499795537442</v>
      </c>
      <c r="AL265" s="5" t="str">
        <f t="shared" si="38"/>
        <v/>
      </c>
      <c r="AN265" s="5" t="str">
        <f t="shared" si="39"/>
        <v/>
      </c>
      <c r="AP265" s="5" t="str">
        <f t="shared" si="40"/>
        <v/>
      </c>
      <c r="AS265" s="5">
        <f t="shared" si="41"/>
        <v>91.47499795537442</v>
      </c>
      <c r="AT265" s="5">
        <f t="shared" si="43"/>
        <v>78.211123251845137</v>
      </c>
      <c r="AU265" s="11">
        <f t="shared" si="44"/>
        <v>1.4317149882460921E-3</v>
      </c>
      <c r="AV265" s="5">
        <f t="shared" si="42"/>
        <v>1.4317149882460922</v>
      </c>
    </row>
    <row r="266" spans="1:48" x14ac:dyDescent="0.25">
      <c r="A266" s="1" t="s">
        <v>311</v>
      </c>
      <c r="B266" s="1" t="s">
        <v>267</v>
      </c>
      <c r="C266" s="1" t="s">
        <v>268</v>
      </c>
      <c r="D266" s="1" t="s">
        <v>61</v>
      </c>
      <c r="E266" s="1" t="s">
        <v>116</v>
      </c>
      <c r="F266" s="1" t="s">
        <v>284</v>
      </c>
      <c r="G266" s="1" t="s">
        <v>64</v>
      </c>
      <c r="H266" s="1" t="s">
        <v>65</v>
      </c>
      <c r="I266" s="2">
        <v>51.26</v>
      </c>
      <c r="J266" s="2">
        <v>0.06</v>
      </c>
      <c r="K266" s="2">
        <f t="shared" si="36"/>
        <v>5.9999998658895493E-2</v>
      </c>
      <c r="L266" s="2">
        <f t="shared" si="37"/>
        <v>0</v>
      </c>
      <c r="P266" s="6">
        <v>9.9999997764825821E-3</v>
      </c>
      <c r="Q266" s="5">
        <v>18.29499959107488</v>
      </c>
      <c r="R266" s="7">
        <v>3.9999999105930328E-2</v>
      </c>
      <c r="S266" s="5">
        <v>53.347498807590448</v>
      </c>
      <c r="T266" s="8">
        <v>9.9999997764825821E-3</v>
      </c>
      <c r="U266" s="5">
        <v>3.5549999205395579</v>
      </c>
      <c r="AL266" s="5" t="str">
        <f t="shared" si="38"/>
        <v/>
      </c>
      <c r="AN266" s="5" t="str">
        <f t="shared" si="39"/>
        <v/>
      </c>
      <c r="AP266" s="5" t="str">
        <f t="shared" si="40"/>
        <v/>
      </c>
      <c r="AS266" s="5">
        <f t="shared" si="41"/>
        <v>75.197498319204882</v>
      </c>
      <c r="AT266" s="5">
        <f t="shared" si="43"/>
        <v>64.293861062920172</v>
      </c>
      <c r="AU266" s="11">
        <f t="shared" si="44"/>
        <v>1.1769487600834707E-3</v>
      </c>
      <c r="AV266" s="5">
        <f t="shared" si="42"/>
        <v>1.1769487600834707</v>
      </c>
    </row>
    <row r="267" spans="1:48" x14ac:dyDescent="0.25">
      <c r="A267" s="1" t="s">
        <v>311</v>
      </c>
      <c r="B267" s="1" t="s">
        <v>267</v>
      </c>
      <c r="C267" s="1" t="s">
        <v>268</v>
      </c>
      <c r="D267" s="1" t="s">
        <v>61</v>
      </c>
      <c r="E267" s="1" t="s">
        <v>123</v>
      </c>
      <c r="F267" s="1" t="s">
        <v>284</v>
      </c>
      <c r="G267" s="1" t="s">
        <v>64</v>
      </c>
      <c r="H267" s="1" t="s">
        <v>65</v>
      </c>
      <c r="I267" s="2">
        <v>51.26</v>
      </c>
      <c r="J267" s="2">
        <v>0.06</v>
      </c>
      <c r="K267" s="2">
        <f t="shared" si="36"/>
        <v>5.9999998658895493E-2</v>
      </c>
      <c r="L267" s="2">
        <f t="shared" si="37"/>
        <v>0</v>
      </c>
      <c r="P267" s="6">
        <v>5.9999998658895493E-2</v>
      </c>
      <c r="Q267" s="5">
        <v>109.7699975464493</v>
      </c>
      <c r="AL267" s="5" t="str">
        <f t="shared" si="38"/>
        <v/>
      </c>
      <c r="AN267" s="5" t="str">
        <f t="shared" si="39"/>
        <v/>
      </c>
      <c r="AP267" s="5" t="str">
        <f t="shared" si="40"/>
        <v/>
      </c>
      <c r="AS267" s="5">
        <f t="shared" si="41"/>
        <v>109.7699975464493</v>
      </c>
      <c r="AT267" s="5">
        <f t="shared" si="43"/>
        <v>93.853347902214153</v>
      </c>
      <c r="AU267" s="11">
        <f t="shared" si="44"/>
        <v>1.7180579858953105E-3</v>
      </c>
      <c r="AV267" s="5">
        <f t="shared" si="42"/>
        <v>1.7180579858953104</v>
      </c>
    </row>
    <row r="268" spans="1:48" x14ac:dyDescent="0.25">
      <c r="A268" s="1" t="s">
        <v>311</v>
      </c>
      <c r="B268" s="1" t="s">
        <v>267</v>
      </c>
      <c r="C268" s="1" t="s">
        <v>268</v>
      </c>
      <c r="D268" s="1" t="s">
        <v>61</v>
      </c>
      <c r="E268" s="1" t="s">
        <v>124</v>
      </c>
      <c r="F268" s="1" t="s">
        <v>284</v>
      </c>
      <c r="G268" s="1" t="s">
        <v>64</v>
      </c>
      <c r="H268" s="1" t="s">
        <v>65</v>
      </c>
      <c r="I268" s="2">
        <v>51.26</v>
      </c>
      <c r="J268" s="2">
        <v>31.27</v>
      </c>
      <c r="K268" s="2">
        <f t="shared" si="36"/>
        <v>31.280000597238537</v>
      </c>
      <c r="L268" s="2">
        <f t="shared" si="37"/>
        <v>0</v>
      </c>
      <c r="P268" s="6">
        <v>23.980000495910641</v>
      </c>
      <c r="Q268" s="5">
        <v>56421.781151533127</v>
      </c>
      <c r="R268" s="7">
        <v>7.3000001013278961</v>
      </c>
      <c r="S268" s="5">
        <v>10236.792612351481</v>
      </c>
      <c r="AL268" s="5" t="str">
        <f t="shared" si="38"/>
        <v/>
      </c>
      <c r="AN268" s="5" t="str">
        <f t="shared" si="39"/>
        <v/>
      </c>
      <c r="AP268" s="5" t="str">
        <f t="shared" si="40"/>
        <v/>
      </c>
      <c r="AS268" s="5">
        <f t="shared" si="41"/>
        <v>66658.573763884604</v>
      </c>
      <c r="AT268" s="5">
        <f t="shared" si="43"/>
        <v>56993.080568121339</v>
      </c>
      <c r="AU268" s="11">
        <f t="shared" si="44"/>
        <v>1.0433023370978294</v>
      </c>
      <c r="AV268" s="5">
        <f t="shared" si="42"/>
        <v>1043.3023370978294</v>
      </c>
    </row>
    <row r="269" spans="1:48" x14ac:dyDescent="0.25">
      <c r="A269" s="1" t="s">
        <v>311</v>
      </c>
      <c r="B269" s="1" t="s">
        <v>267</v>
      </c>
      <c r="C269" s="1" t="s">
        <v>268</v>
      </c>
      <c r="D269" s="1" t="s">
        <v>61</v>
      </c>
      <c r="E269" s="1" t="s">
        <v>117</v>
      </c>
      <c r="F269" s="1" t="s">
        <v>284</v>
      </c>
      <c r="G269" s="1" t="s">
        <v>64</v>
      </c>
      <c r="H269" s="1" t="s">
        <v>65</v>
      </c>
      <c r="I269" s="2">
        <v>51.26</v>
      </c>
      <c r="J269" s="2">
        <v>19.41</v>
      </c>
      <c r="K269" s="2">
        <f t="shared" si="36"/>
        <v>19.399999767541885</v>
      </c>
      <c r="L269" s="2">
        <f t="shared" si="37"/>
        <v>0</v>
      </c>
      <c r="P269" s="6">
        <v>8.5599998235702515</v>
      </c>
      <c r="Q269" s="5">
        <v>22265.014485299591</v>
      </c>
      <c r="R269" s="7">
        <v>5.7599998712539673</v>
      </c>
      <c r="S269" s="5">
        <v>9270.6097795367241</v>
      </c>
      <c r="T269" s="8">
        <v>5.0800000727176666</v>
      </c>
      <c r="U269" s="5">
        <v>2636.0325394123788</v>
      </c>
      <c r="AL269" s="5" t="str">
        <f t="shared" si="38"/>
        <v/>
      </c>
      <c r="AN269" s="5" t="str">
        <f t="shared" si="39"/>
        <v/>
      </c>
      <c r="AP269" s="5" t="str">
        <f t="shared" si="40"/>
        <v/>
      </c>
      <c r="AS269" s="5">
        <f t="shared" si="41"/>
        <v>34171.656804248691</v>
      </c>
      <c r="AT269" s="5">
        <f t="shared" si="43"/>
        <v>29216.766567632632</v>
      </c>
      <c r="AU269" s="11">
        <f t="shared" si="44"/>
        <v>0.53483546666720616</v>
      </c>
      <c r="AV269" s="5">
        <f t="shared" si="42"/>
        <v>534.83546666720622</v>
      </c>
    </row>
    <row r="270" spans="1:48" x14ac:dyDescent="0.25">
      <c r="A270" s="1" t="s">
        <v>312</v>
      </c>
      <c r="B270" s="1" t="s">
        <v>313</v>
      </c>
      <c r="C270" s="1" t="s">
        <v>314</v>
      </c>
      <c r="D270" s="1" t="s">
        <v>61</v>
      </c>
      <c r="E270" s="1" t="s">
        <v>90</v>
      </c>
      <c r="F270" s="1" t="s">
        <v>284</v>
      </c>
      <c r="G270" s="1" t="s">
        <v>64</v>
      </c>
      <c r="H270" s="1" t="s">
        <v>65</v>
      </c>
      <c r="I270" s="2">
        <v>77.37</v>
      </c>
      <c r="J270" s="2">
        <v>0.06</v>
      </c>
      <c r="K270" s="2">
        <f t="shared" si="36"/>
        <v>1.9999999552965161E-2</v>
      </c>
      <c r="L270" s="2">
        <f t="shared" si="37"/>
        <v>0</v>
      </c>
      <c r="R270" s="7">
        <v>1.9999999552965161E-2</v>
      </c>
      <c r="S270" s="5">
        <v>35.564999205060303</v>
      </c>
      <c r="AL270" s="5" t="str">
        <f t="shared" si="38"/>
        <v/>
      </c>
      <c r="AN270" s="5" t="str">
        <f t="shared" si="39"/>
        <v/>
      </c>
      <c r="AP270" s="5" t="str">
        <f t="shared" si="40"/>
        <v/>
      </c>
      <c r="AS270" s="5">
        <f t="shared" si="41"/>
        <v>35.564999205060303</v>
      </c>
      <c r="AT270" s="5">
        <f t="shared" si="43"/>
        <v>30.408074320326559</v>
      </c>
      <c r="AU270" s="11">
        <f t="shared" si="44"/>
        <v>5.5664327474142948E-4</v>
      </c>
      <c r="AV270" s="5">
        <f t="shared" si="42"/>
        <v>0.55664327474142949</v>
      </c>
    </row>
    <row r="271" spans="1:48" x14ac:dyDescent="0.25">
      <c r="A271" s="1" t="s">
        <v>312</v>
      </c>
      <c r="B271" s="1" t="s">
        <v>313</v>
      </c>
      <c r="C271" s="1" t="s">
        <v>314</v>
      </c>
      <c r="D271" s="1" t="s">
        <v>61</v>
      </c>
      <c r="E271" s="1" t="s">
        <v>72</v>
      </c>
      <c r="F271" s="1" t="s">
        <v>284</v>
      </c>
      <c r="G271" s="1" t="s">
        <v>64</v>
      </c>
      <c r="H271" s="1" t="s">
        <v>65</v>
      </c>
      <c r="I271" s="2">
        <v>77.37</v>
      </c>
      <c r="J271" s="2">
        <v>39.479999999999997</v>
      </c>
      <c r="K271" s="2">
        <f t="shared" si="36"/>
        <v>33.499999523162842</v>
      </c>
      <c r="L271" s="2">
        <f t="shared" si="37"/>
        <v>0</v>
      </c>
      <c r="R271" s="7">
        <v>18.559999942779541</v>
      </c>
      <c r="S271" s="5">
        <v>33004.319898247719</v>
      </c>
      <c r="T271" s="8">
        <v>14.939999580383301</v>
      </c>
      <c r="U271" s="5">
        <v>7966.7547762393951</v>
      </c>
      <c r="AL271" s="5" t="str">
        <f t="shared" si="38"/>
        <v/>
      </c>
      <c r="AN271" s="5" t="str">
        <f t="shared" si="39"/>
        <v/>
      </c>
      <c r="AP271" s="5" t="str">
        <f t="shared" si="40"/>
        <v/>
      </c>
      <c r="AS271" s="5">
        <f t="shared" si="41"/>
        <v>40971.074674487114</v>
      </c>
      <c r="AT271" s="5">
        <f t="shared" si="43"/>
        <v>35030.268846686486</v>
      </c>
      <c r="AU271" s="11">
        <f t="shared" si="44"/>
        <v>0.64125611377033864</v>
      </c>
      <c r="AV271" s="5">
        <f t="shared" si="42"/>
        <v>641.25611377033863</v>
      </c>
    </row>
    <row r="272" spans="1:48" x14ac:dyDescent="0.25">
      <c r="A272" s="1" t="s">
        <v>312</v>
      </c>
      <c r="B272" s="1" t="s">
        <v>313</v>
      </c>
      <c r="C272" s="1" t="s">
        <v>314</v>
      </c>
      <c r="D272" s="1" t="s">
        <v>61</v>
      </c>
      <c r="E272" s="1" t="s">
        <v>115</v>
      </c>
      <c r="F272" s="1" t="s">
        <v>284</v>
      </c>
      <c r="G272" s="1" t="s">
        <v>64</v>
      </c>
      <c r="H272" s="1" t="s">
        <v>65</v>
      </c>
      <c r="I272" s="2">
        <v>77.37</v>
      </c>
      <c r="J272" s="2">
        <v>37.020000000000003</v>
      </c>
      <c r="K272" s="2">
        <f t="shared" si="36"/>
        <v>17.759999334812164</v>
      </c>
      <c r="L272" s="2">
        <f t="shared" si="37"/>
        <v>0</v>
      </c>
      <c r="R272" s="7">
        <v>9.2899995446205139</v>
      </c>
      <c r="S272" s="5">
        <v>16519.941690221429</v>
      </c>
      <c r="T272" s="8">
        <v>8.4699997901916504</v>
      </c>
      <c r="U272" s="5">
        <v>4516.6273881196976</v>
      </c>
      <c r="AL272" s="5" t="str">
        <f t="shared" si="38"/>
        <v/>
      </c>
      <c r="AN272" s="5" t="str">
        <f t="shared" si="39"/>
        <v/>
      </c>
      <c r="AP272" s="5" t="str">
        <f t="shared" si="40"/>
        <v/>
      </c>
      <c r="AS272" s="5">
        <f t="shared" si="41"/>
        <v>21036.569078341126</v>
      </c>
      <c r="AT272" s="5">
        <f t="shared" si="43"/>
        <v>17986.266561981662</v>
      </c>
      <c r="AU272" s="11">
        <f t="shared" si="44"/>
        <v>0.32925249438571569</v>
      </c>
      <c r="AV272" s="5">
        <f t="shared" si="42"/>
        <v>329.25249438571569</v>
      </c>
    </row>
    <row r="273" spans="1:48" x14ac:dyDescent="0.25">
      <c r="A273" s="1" t="s">
        <v>315</v>
      </c>
      <c r="B273" s="1" t="s">
        <v>316</v>
      </c>
      <c r="C273" s="1" t="s">
        <v>314</v>
      </c>
      <c r="D273" s="1" t="s">
        <v>61</v>
      </c>
      <c r="E273" s="1" t="s">
        <v>115</v>
      </c>
      <c r="F273" s="1" t="s">
        <v>284</v>
      </c>
      <c r="G273" s="1" t="s">
        <v>64</v>
      </c>
      <c r="H273" s="1" t="s">
        <v>65</v>
      </c>
      <c r="I273" s="2">
        <v>1.6</v>
      </c>
      <c r="J273" s="2">
        <v>1.54</v>
      </c>
      <c r="K273" s="2">
        <f t="shared" si="36"/>
        <v>1.1799999866634605</v>
      </c>
      <c r="L273" s="2">
        <f t="shared" si="37"/>
        <v>0</v>
      </c>
      <c r="R273" s="7">
        <v>9.9999997764825821E-3</v>
      </c>
      <c r="S273" s="5">
        <v>17.782499602530152</v>
      </c>
      <c r="Z273" s="9">
        <v>1.1699999868869779</v>
      </c>
      <c r="AA273" s="5">
        <v>233.84249740093949</v>
      </c>
      <c r="AL273" s="5" t="str">
        <f t="shared" si="38"/>
        <v/>
      </c>
      <c r="AN273" s="5" t="str">
        <f t="shared" si="39"/>
        <v/>
      </c>
      <c r="AP273" s="5" t="str">
        <f t="shared" si="40"/>
        <v/>
      </c>
      <c r="AS273" s="5">
        <f t="shared" si="41"/>
        <v>251.62499700346964</v>
      </c>
      <c r="AT273" s="5">
        <f t="shared" si="43"/>
        <v>215.13937243796653</v>
      </c>
      <c r="AU273" s="11">
        <f t="shared" si="44"/>
        <v>3.9382922949393676E-3</v>
      </c>
      <c r="AV273" s="5">
        <f t="shared" si="42"/>
        <v>3.9382922949393673</v>
      </c>
    </row>
    <row r="274" spans="1:48" x14ac:dyDescent="0.25">
      <c r="A274" s="1" t="s">
        <v>317</v>
      </c>
      <c r="B274" s="1" t="s">
        <v>318</v>
      </c>
      <c r="C274" s="1" t="s">
        <v>319</v>
      </c>
      <c r="D274" s="1" t="s">
        <v>170</v>
      </c>
      <c r="E274" s="1" t="s">
        <v>110</v>
      </c>
      <c r="F274" s="1" t="s">
        <v>284</v>
      </c>
      <c r="G274" s="1" t="s">
        <v>64</v>
      </c>
      <c r="H274" s="1" t="s">
        <v>65</v>
      </c>
      <c r="I274" s="2">
        <v>40</v>
      </c>
      <c r="J274" s="2">
        <v>37.549999999999997</v>
      </c>
      <c r="K274" s="2">
        <f t="shared" si="36"/>
        <v>2.0799999535083771</v>
      </c>
      <c r="L274" s="2">
        <f t="shared" si="37"/>
        <v>0</v>
      </c>
      <c r="R274" s="7">
        <v>0.40999999642372131</v>
      </c>
      <c r="S274" s="5">
        <v>729.08249364048243</v>
      </c>
      <c r="T274" s="8">
        <v>1.669999957084656</v>
      </c>
      <c r="U274" s="5">
        <v>857.64372669160366</v>
      </c>
      <c r="AL274" s="5" t="str">
        <f t="shared" si="38"/>
        <v/>
      </c>
      <c r="AN274" s="5" t="str">
        <f t="shared" si="39"/>
        <v/>
      </c>
      <c r="AP274" s="5" t="str">
        <f t="shared" si="40"/>
        <v/>
      </c>
      <c r="AS274" s="5">
        <f t="shared" si="41"/>
        <v>1586.7262203320861</v>
      </c>
      <c r="AT274" s="5">
        <f t="shared" si="43"/>
        <v>1356.6509183839335</v>
      </c>
      <c r="AU274" s="11">
        <f t="shared" si="44"/>
        <v>2.4834542363157793E-2</v>
      </c>
      <c r="AV274" s="5">
        <f t="shared" si="42"/>
        <v>24.834542363157791</v>
      </c>
    </row>
    <row r="275" spans="1:48" x14ac:dyDescent="0.25">
      <c r="A275" s="1" t="s">
        <v>320</v>
      </c>
      <c r="B275" s="1" t="s">
        <v>286</v>
      </c>
      <c r="C275" s="1" t="s">
        <v>287</v>
      </c>
      <c r="D275" s="1" t="s">
        <v>288</v>
      </c>
      <c r="E275" s="1" t="s">
        <v>90</v>
      </c>
      <c r="F275" s="1" t="s">
        <v>284</v>
      </c>
      <c r="G275" s="1" t="s">
        <v>64</v>
      </c>
      <c r="H275" s="1" t="s">
        <v>65</v>
      </c>
      <c r="I275" s="2">
        <v>40</v>
      </c>
      <c r="J275" s="2">
        <v>39.56</v>
      </c>
      <c r="K275" s="2">
        <f t="shared" si="36"/>
        <v>8.6599998474121094</v>
      </c>
      <c r="L275" s="2">
        <f t="shared" si="37"/>
        <v>0</v>
      </c>
      <c r="R275" s="7">
        <v>6.929999828338623</v>
      </c>
      <c r="S275" s="5">
        <v>12323.27219474316</v>
      </c>
      <c r="T275" s="8">
        <v>1.7300000190734861</v>
      </c>
      <c r="U275" s="5">
        <v>922.52251017093658</v>
      </c>
      <c r="AL275" s="5" t="str">
        <f t="shared" si="38"/>
        <v/>
      </c>
      <c r="AN275" s="5" t="str">
        <f t="shared" si="39"/>
        <v/>
      </c>
      <c r="AP275" s="5" t="str">
        <f t="shared" si="40"/>
        <v/>
      </c>
      <c r="AS275" s="5">
        <f t="shared" si="41"/>
        <v>13245.794704914097</v>
      </c>
      <c r="AT275" s="5">
        <f t="shared" si="43"/>
        <v>11325.154472701552</v>
      </c>
      <c r="AU275" s="11">
        <f t="shared" si="44"/>
        <v>0.20731569537184155</v>
      </c>
      <c r="AV275" s="5">
        <f t="shared" si="42"/>
        <v>207.31569537184154</v>
      </c>
    </row>
    <row r="276" spans="1:48" x14ac:dyDescent="0.25">
      <c r="A276" s="1" t="s">
        <v>321</v>
      </c>
      <c r="B276" s="1" t="s">
        <v>318</v>
      </c>
      <c r="C276" s="1" t="s">
        <v>319</v>
      </c>
      <c r="D276" s="1" t="s">
        <v>170</v>
      </c>
      <c r="E276" s="1" t="s">
        <v>76</v>
      </c>
      <c r="F276" s="1" t="s">
        <v>284</v>
      </c>
      <c r="G276" s="1" t="s">
        <v>64</v>
      </c>
      <c r="H276" s="1" t="s">
        <v>65</v>
      </c>
      <c r="I276" s="2">
        <v>80</v>
      </c>
      <c r="J276" s="2">
        <v>39.9</v>
      </c>
      <c r="K276" s="2">
        <f t="shared" si="36"/>
        <v>0.52</v>
      </c>
      <c r="L276" s="2">
        <f t="shared" si="37"/>
        <v>0</v>
      </c>
      <c r="T276" s="8">
        <v>0.52</v>
      </c>
      <c r="U276" s="5">
        <v>277.29000000000002</v>
      </c>
      <c r="AL276" s="5" t="str">
        <f t="shared" si="38"/>
        <v/>
      </c>
      <c r="AN276" s="5" t="str">
        <f t="shared" si="39"/>
        <v/>
      </c>
      <c r="AP276" s="5" t="str">
        <f t="shared" si="40"/>
        <v/>
      </c>
      <c r="AS276" s="5">
        <f t="shared" si="41"/>
        <v>277.29000000000002</v>
      </c>
      <c r="AT276" s="5">
        <f t="shared" si="43"/>
        <v>237.08295000000004</v>
      </c>
      <c r="AU276" s="11">
        <f t="shared" si="44"/>
        <v>4.3399864221307042E-3</v>
      </c>
      <c r="AV276" s="5">
        <f t="shared" si="42"/>
        <v>4.3399864221307043</v>
      </c>
    </row>
    <row r="277" spans="1:48" x14ac:dyDescent="0.25">
      <c r="A277" s="1" t="s">
        <v>322</v>
      </c>
      <c r="B277" s="1" t="s">
        <v>226</v>
      </c>
      <c r="C277" s="1" t="s">
        <v>227</v>
      </c>
      <c r="D277" s="1" t="s">
        <v>61</v>
      </c>
      <c r="E277" s="1" t="s">
        <v>86</v>
      </c>
      <c r="F277" s="1" t="s">
        <v>235</v>
      </c>
      <c r="G277" s="1" t="s">
        <v>64</v>
      </c>
      <c r="H277" s="1" t="s">
        <v>65</v>
      </c>
      <c r="I277" s="2">
        <v>29</v>
      </c>
      <c r="J277" s="2">
        <v>0.03</v>
      </c>
      <c r="K277" s="2">
        <f t="shared" si="36"/>
        <v>0</v>
      </c>
      <c r="L277" s="2">
        <f t="shared" si="37"/>
        <v>2.999999932944775E-2</v>
      </c>
      <c r="AL277" s="5" t="str">
        <f t="shared" si="38"/>
        <v/>
      </c>
      <c r="AN277" s="5" t="str">
        <f t="shared" si="39"/>
        <v/>
      </c>
      <c r="AP277" s="5" t="str">
        <f t="shared" si="40"/>
        <v/>
      </c>
      <c r="AR277" s="2">
        <v>2.999999932944775E-2</v>
      </c>
      <c r="AS277" s="5">
        <f t="shared" si="41"/>
        <v>0</v>
      </c>
      <c r="AT277" s="5">
        <f t="shared" si="43"/>
        <v>0</v>
      </c>
      <c r="AU277" s="11">
        <f t="shared" si="44"/>
        <v>0</v>
      </c>
      <c r="AV277" s="5">
        <f t="shared" si="42"/>
        <v>0</v>
      </c>
    </row>
    <row r="278" spans="1:48" x14ac:dyDescent="0.25">
      <c r="A278" s="1" t="s">
        <v>322</v>
      </c>
      <c r="B278" s="1" t="s">
        <v>226</v>
      </c>
      <c r="C278" s="1" t="s">
        <v>227</v>
      </c>
      <c r="D278" s="1" t="s">
        <v>61</v>
      </c>
      <c r="E278" s="1" t="s">
        <v>75</v>
      </c>
      <c r="F278" s="1" t="s">
        <v>235</v>
      </c>
      <c r="G278" s="1" t="s">
        <v>64</v>
      </c>
      <c r="H278" s="1" t="s">
        <v>65</v>
      </c>
      <c r="I278" s="2">
        <v>29</v>
      </c>
      <c r="J278" s="2">
        <v>0.09</v>
      </c>
      <c r="K278" s="2">
        <f t="shared" si="36"/>
        <v>4.999999888241291E-2</v>
      </c>
      <c r="L278" s="2">
        <f t="shared" si="37"/>
        <v>3.9999999105930328E-2</v>
      </c>
      <c r="R278" s="7">
        <v>4.999999888241291E-2</v>
      </c>
      <c r="S278" s="5">
        <v>65.349205624999996</v>
      </c>
      <c r="AL278" s="5" t="str">
        <f t="shared" si="38"/>
        <v/>
      </c>
      <c r="AN278" s="5" t="str">
        <f t="shared" si="39"/>
        <v/>
      </c>
      <c r="AP278" s="5" t="str">
        <f t="shared" si="40"/>
        <v/>
      </c>
      <c r="AR278" s="2">
        <v>3.9999999105930328E-2</v>
      </c>
      <c r="AS278" s="5">
        <f t="shared" si="41"/>
        <v>65.349205624999996</v>
      </c>
      <c r="AT278" s="5">
        <f t="shared" si="43"/>
        <v>55.873570809374996</v>
      </c>
      <c r="AU278" s="11">
        <f t="shared" si="44"/>
        <v>1.0228088467291549E-3</v>
      </c>
      <c r="AV278" s="5">
        <f t="shared" si="42"/>
        <v>1.022808846729155</v>
      </c>
    </row>
    <row r="279" spans="1:48" x14ac:dyDescent="0.25">
      <c r="A279" s="1" t="s">
        <v>322</v>
      </c>
      <c r="B279" s="1" t="s">
        <v>226</v>
      </c>
      <c r="C279" s="1" t="s">
        <v>227</v>
      </c>
      <c r="D279" s="1" t="s">
        <v>61</v>
      </c>
      <c r="E279" s="1" t="s">
        <v>123</v>
      </c>
      <c r="F279" s="1" t="s">
        <v>323</v>
      </c>
      <c r="G279" s="1" t="s">
        <v>64</v>
      </c>
      <c r="H279" s="1" t="s">
        <v>65</v>
      </c>
      <c r="I279" s="2">
        <v>29</v>
      </c>
      <c r="J279" s="2">
        <v>1.58</v>
      </c>
      <c r="K279" s="2">
        <f t="shared" si="36"/>
        <v>1.9999999552965161E-2</v>
      </c>
      <c r="L279" s="2">
        <f t="shared" si="37"/>
        <v>1.559999942779541</v>
      </c>
      <c r="R279" s="7">
        <v>1.9999999552965161E-2</v>
      </c>
      <c r="S279" s="5">
        <v>23.807803750000001</v>
      </c>
      <c r="AL279" s="5" t="str">
        <f t="shared" si="38"/>
        <v/>
      </c>
      <c r="AN279" s="5" t="str">
        <f t="shared" si="39"/>
        <v/>
      </c>
      <c r="AP279" s="5" t="str">
        <f t="shared" si="40"/>
        <v/>
      </c>
      <c r="AR279" s="2">
        <v>1.559999942779541</v>
      </c>
      <c r="AS279" s="5">
        <f t="shared" si="41"/>
        <v>23.807803750000001</v>
      </c>
      <c r="AT279" s="5">
        <f t="shared" si="43"/>
        <v>20.355672206250002</v>
      </c>
      <c r="AU279" s="11">
        <f t="shared" si="44"/>
        <v>3.7262629382867198E-4</v>
      </c>
      <c r="AV279" s="5">
        <f t="shared" si="42"/>
        <v>0.37262629382867202</v>
      </c>
    </row>
    <row r="280" spans="1:48" x14ac:dyDescent="0.25">
      <c r="A280" s="1" t="s">
        <v>322</v>
      </c>
      <c r="B280" s="1" t="s">
        <v>226</v>
      </c>
      <c r="C280" s="1" t="s">
        <v>227</v>
      </c>
      <c r="D280" s="1" t="s">
        <v>61</v>
      </c>
      <c r="E280" s="1" t="s">
        <v>124</v>
      </c>
      <c r="F280" s="1" t="s">
        <v>323</v>
      </c>
      <c r="G280" s="1" t="s">
        <v>64</v>
      </c>
      <c r="H280" s="1" t="s">
        <v>65</v>
      </c>
      <c r="I280" s="2">
        <v>29</v>
      </c>
      <c r="J280" s="2">
        <v>27.35</v>
      </c>
      <c r="K280" s="2">
        <f t="shared" si="36"/>
        <v>18.850000143051151</v>
      </c>
      <c r="L280" s="2">
        <f t="shared" si="37"/>
        <v>8.4600000381469727</v>
      </c>
      <c r="R280" s="7">
        <v>18.850000143051151</v>
      </c>
      <c r="S280" s="5">
        <v>27201.716870625001</v>
      </c>
      <c r="AL280" s="5" t="str">
        <f t="shared" si="38"/>
        <v/>
      </c>
      <c r="AN280" s="5" t="str">
        <f t="shared" si="39"/>
        <v/>
      </c>
      <c r="AP280" s="5" t="str">
        <f t="shared" si="40"/>
        <v/>
      </c>
      <c r="AR280" s="2">
        <v>8.4600000381469727</v>
      </c>
      <c r="AS280" s="5">
        <f t="shared" si="41"/>
        <v>27201.716870625001</v>
      </c>
      <c r="AT280" s="5">
        <f t="shared" si="43"/>
        <v>23257.467924384378</v>
      </c>
      <c r="AU280" s="11">
        <f t="shared" si="44"/>
        <v>0.42574590456618056</v>
      </c>
      <c r="AV280" s="5">
        <f t="shared" si="42"/>
        <v>425.74590456618057</v>
      </c>
    </row>
    <row r="281" spans="1:48" x14ac:dyDescent="0.25">
      <c r="A281" s="1" t="s">
        <v>324</v>
      </c>
      <c r="B281" s="1" t="s">
        <v>247</v>
      </c>
      <c r="C281" s="1" t="s">
        <v>248</v>
      </c>
      <c r="D281" s="1" t="s">
        <v>61</v>
      </c>
      <c r="E281" s="1" t="s">
        <v>76</v>
      </c>
      <c r="F281" s="1" t="s">
        <v>235</v>
      </c>
      <c r="G281" s="1" t="s">
        <v>64</v>
      </c>
      <c r="H281" s="1" t="s">
        <v>65</v>
      </c>
      <c r="I281" s="2">
        <v>80</v>
      </c>
      <c r="J281" s="2">
        <v>0.09</v>
      </c>
      <c r="K281" s="2">
        <f t="shared" si="36"/>
        <v>6.9999998435378075E-2</v>
      </c>
      <c r="L281" s="2">
        <f t="shared" si="37"/>
        <v>9.9999997764825821E-3</v>
      </c>
      <c r="P281" s="6">
        <v>9.9999997764825821E-3</v>
      </c>
      <c r="Q281" s="5">
        <v>18.29499959107488</v>
      </c>
      <c r="R281" s="7">
        <v>5.9999998658895493E-2</v>
      </c>
      <c r="S281" s="5">
        <v>71.129998410120606</v>
      </c>
      <c r="AL281" s="5" t="str">
        <f t="shared" si="38"/>
        <v/>
      </c>
      <c r="AN281" s="5" t="str">
        <f t="shared" si="39"/>
        <v/>
      </c>
      <c r="AP281" s="5" t="str">
        <f t="shared" si="40"/>
        <v/>
      </c>
      <c r="AR281" s="2">
        <v>9.9999997764825821E-3</v>
      </c>
      <c r="AS281" s="5">
        <f t="shared" si="41"/>
        <v>89.42499800119549</v>
      </c>
      <c r="AT281" s="5">
        <f t="shared" si="43"/>
        <v>76.458373291022141</v>
      </c>
      <c r="AU281" s="11">
        <f t="shared" si="44"/>
        <v>1.3996295471320774E-3</v>
      </c>
      <c r="AV281" s="5">
        <f t="shared" si="42"/>
        <v>1.3996295471320774</v>
      </c>
    </row>
    <row r="282" spans="1:48" x14ac:dyDescent="0.25">
      <c r="A282" s="1" t="s">
        <v>324</v>
      </c>
      <c r="B282" s="1" t="s">
        <v>247</v>
      </c>
      <c r="C282" s="1" t="s">
        <v>248</v>
      </c>
      <c r="D282" s="1" t="s">
        <v>61</v>
      </c>
      <c r="E282" s="1" t="s">
        <v>62</v>
      </c>
      <c r="F282" s="1" t="s">
        <v>235</v>
      </c>
      <c r="G282" s="1" t="s">
        <v>64</v>
      </c>
      <c r="H282" s="1" t="s">
        <v>65</v>
      </c>
      <c r="I282" s="2">
        <v>80</v>
      </c>
      <c r="J282" s="2">
        <v>0.08</v>
      </c>
      <c r="K282" s="2">
        <f t="shared" si="36"/>
        <v>7.9999998211860657E-2</v>
      </c>
      <c r="L282" s="2">
        <f t="shared" si="37"/>
        <v>0</v>
      </c>
      <c r="R282" s="7">
        <v>3.9999999105930328E-2</v>
      </c>
      <c r="S282" s="5">
        <v>47.419998940080397</v>
      </c>
      <c r="T282" s="8">
        <v>3.9999999105930328E-2</v>
      </c>
      <c r="U282" s="5">
        <v>14.21999968215823</v>
      </c>
      <c r="AL282" s="5" t="str">
        <f t="shared" si="38"/>
        <v/>
      </c>
      <c r="AN282" s="5" t="str">
        <f t="shared" si="39"/>
        <v/>
      </c>
      <c r="AP282" s="5" t="str">
        <f t="shared" si="40"/>
        <v/>
      </c>
      <c r="AS282" s="5">
        <f t="shared" si="41"/>
        <v>61.639998622238629</v>
      </c>
      <c r="AT282" s="5">
        <f t="shared" si="43"/>
        <v>52.702198822014026</v>
      </c>
      <c r="AU282" s="11">
        <f t="shared" si="44"/>
        <v>9.647544342770057E-4</v>
      </c>
      <c r="AV282" s="5">
        <f t="shared" si="42"/>
        <v>0.96475443427700569</v>
      </c>
    </row>
    <row r="283" spans="1:48" x14ac:dyDescent="0.25">
      <c r="A283" s="1" t="s">
        <v>324</v>
      </c>
      <c r="B283" s="1" t="s">
        <v>247</v>
      </c>
      <c r="C283" s="1" t="s">
        <v>248</v>
      </c>
      <c r="D283" s="1" t="s">
        <v>61</v>
      </c>
      <c r="E283" s="1" t="s">
        <v>105</v>
      </c>
      <c r="F283" s="1" t="s">
        <v>323</v>
      </c>
      <c r="G283" s="1" t="s">
        <v>64</v>
      </c>
      <c r="H283" s="1" t="s">
        <v>65</v>
      </c>
      <c r="I283" s="2">
        <v>80</v>
      </c>
      <c r="J283" s="2">
        <v>38.380000000000003</v>
      </c>
      <c r="K283" s="2">
        <f t="shared" si="36"/>
        <v>33.869999393820763</v>
      </c>
      <c r="L283" s="2">
        <f t="shared" si="37"/>
        <v>4.5000001490116119</v>
      </c>
      <c r="N283" s="4">
        <v>4.7799999564886093</v>
      </c>
      <c r="O283" s="5">
        <v>11228.799895942209</v>
      </c>
      <c r="P283" s="6">
        <v>18.679999828338619</v>
      </c>
      <c r="Q283" s="5">
        <v>35478.578392326832</v>
      </c>
      <c r="R283" s="7">
        <v>8.0699996948242188</v>
      </c>
      <c r="S283" s="5">
        <v>9566.9846382141113</v>
      </c>
      <c r="T283" s="8">
        <v>2.339999914169312</v>
      </c>
      <c r="U283" s="5">
        <v>831.86996948719025</v>
      </c>
      <c r="AL283" s="5" t="str">
        <f t="shared" si="38"/>
        <v/>
      </c>
      <c r="AM283" s="3">
        <v>1.7300000488758089</v>
      </c>
      <c r="AN283" s="5">
        <f t="shared" si="39"/>
        <v>14134.100399315359</v>
      </c>
      <c r="AP283" s="5" t="str">
        <f t="shared" si="40"/>
        <v/>
      </c>
      <c r="AQ283" s="2">
        <v>2.7700001001358028</v>
      </c>
      <c r="AS283" s="5">
        <f t="shared" si="41"/>
        <v>57106.232895970345</v>
      </c>
      <c r="AT283" s="5">
        <f t="shared" si="43"/>
        <v>48825.829126054639</v>
      </c>
      <c r="AU283" s="11">
        <f t="shared" si="44"/>
        <v>0.89379449452755244</v>
      </c>
      <c r="AV283" s="5">
        <f t="shared" si="42"/>
        <v>893.79449452755239</v>
      </c>
    </row>
    <row r="284" spans="1:48" x14ac:dyDescent="0.25">
      <c r="A284" s="1" t="s">
        <v>324</v>
      </c>
      <c r="B284" s="1" t="s">
        <v>247</v>
      </c>
      <c r="C284" s="1" t="s">
        <v>248</v>
      </c>
      <c r="D284" s="1" t="s">
        <v>61</v>
      </c>
      <c r="E284" s="1" t="s">
        <v>124</v>
      </c>
      <c r="F284" s="1" t="s">
        <v>323</v>
      </c>
      <c r="G284" s="1" t="s">
        <v>64</v>
      </c>
      <c r="H284" s="1" t="s">
        <v>65</v>
      </c>
      <c r="I284" s="2">
        <v>80</v>
      </c>
      <c r="J284" s="2">
        <v>0.06</v>
      </c>
      <c r="K284" s="2">
        <f t="shared" si="36"/>
        <v>0</v>
      </c>
      <c r="L284" s="2">
        <f t="shared" si="37"/>
        <v>5.9999998658895493E-2</v>
      </c>
      <c r="AL284" s="5" t="str">
        <f t="shared" si="38"/>
        <v/>
      </c>
      <c r="AN284" s="5" t="str">
        <f t="shared" si="39"/>
        <v/>
      </c>
      <c r="AP284" s="5" t="str">
        <f t="shared" si="40"/>
        <v/>
      </c>
      <c r="AR284" s="2">
        <v>5.9999998658895493E-2</v>
      </c>
      <c r="AS284" s="5">
        <f t="shared" si="41"/>
        <v>0</v>
      </c>
      <c r="AT284" s="5">
        <f t="shared" si="43"/>
        <v>0</v>
      </c>
      <c r="AU284" s="11">
        <f t="shared" si="44"/>
        <v>0</v>
      </c>
      <c r="AV284" s="5">
        <f t="shared" si="42"/>
        <v>0</v>
      </c>
    </row>
    <row r="285" spans="1:48" x14ac:dyDescent="0.25">
      <c r="A285" s="1" t="s">
        <v>324</v>
      </c>
      <c r="B285" s="1" t="s">
        <v>247</v>
      </c>
      <c r="C285" s="1" t="s">
        <v>248</v>
      </c>
      <c r="D285" s="1" t="s">
        <v>61</v>
      </c>
      <c r="E285" s="1" t="s">
        <v>122</v>
      </c>
      <c r="F285" s="1" t="s">
        <v>323</v>
      </c>
      <c r="G285" s="1" t="s">
        <v>64</v>
      </c>
      <c r="H285" s="1" t="s">
        <v>65</v>
      </c>
      <c r="I285" s="2">
        <v>80</v>
      </c>
      <c r="J285" s="2">
        <v>40.57</v>
      </c>
      <c r="K285" s="2">
        <f t="shared" si="36"/>
        <v>23.460000395774848</v>
      </c>
      <c r="L285" s="2">
        <f t="shared" si="37"/>
        <v>16.539999388158325</v>
      </c>
      <c r="N285" s="4">
        <v>1.889999985694885</v>
      </c>
      <c r="O285" s="5">
        <v>5481</v>
      </c>
      <c r="P285" s="6">
        <v>7.2799999713897714</v>
      </c>
      <c r="Q285" s="5">
        <v>15870.9125</v>
      </c>
      <c r="R285" s="7">
        <v>14.290000438690191</v>
      </c>
      <c r="S285" s="5">
        <v>18354.50375</v>
      </c>
      <c r="AL285" s="5" t="str">
        <f t="shared" si="38"/>
        <v/>
      </c>
      <c r="AM285" s="3">
        <v>0.10999999940395359</v>
      </c>
      <c r="AN285" s="5">
        <f t="shared" si="39"/>
        <v>898.69999513030086</v>
      </c>
      <c r="AP285" s="5" t="str">
        <f t="shared" si="40"/>
        <v/>
      </c>
      <c r="AQ285" s="2">
        <v>3.9999999105930328E-2</v>
      </c>
      <c r="AR285" s="2">
        <v>16.389999389648441</v>
      </c>
      <c r="AS285" s="5">
        <f t="shared" si="41"/>
        <v>39706.416249999995</v>
      </c>
      <c r="AT285" s="5">
        <f t="shared" si="43"/>
        <v>33948.985893749996</v>
      </c>
      <c r="AU285" s="11">
        <f t="shared" si="44"/>
        <v>0.62146239459219554</v>
      </c>
      <c r="AV285" s="5">
        <f t="shared" si="42"/>
        <v>621.46239459219555</v>
      </c>
    </row>
    <row r="286" spans="1:48" x14ac:dyDescent="0.25">
      <c r="A286" s="1" t="s">
        <v>325</v>
      </c>
      <c r="B286" s="1" t="s">
        <v>326</v>
      </c>
      <c r="C286" s="1" t="s">
        <v>300</v>
      </c>
      <c r="D286" s="1" t="s">
        <v>61</v>
      </c>
      <c r="E286" s="1" t="s">
        <v>114</v>
      </c>
      <c r="F286" s="1" t="s">
        <v>323</v>
      </c>
      <c r="G286" s="1" t="s">
        <v>64</v>
      </c>
      <c r="H286" s="1" t="s">
        <v>65</v>
      </c>
      <c r="I286" s="2">
        <v>75</v>
      </c>
      <c r="J286" s="2">
        <v>0.08</v>
      </c>
      <c r="K286" s="2">
        <f t="shared" si="36"/>
        <v>7.9999998211860657E-2</v>
      </c>
      <c r="L286" s="2">
        <f t="shared" si="37"/>
        <v>0</v>
      </c>
      <c r="R286" s="7">
        <v>7.9999998211860657E-2</v>
      </c>
      <c r="S286" s="5">
        <v>118.549997350201</v>
      </c>
      <c r="AL286" s="5" t="str">
        <f t="shared" si="38"/>
        <v/>
      </c>
      <c r="AN286" s="5" t="str">
        <f t="shared" si="39"/>
        <v/>
      </c>
      <c r="AP286" s="5" t="str">
        <f t="shared" si="40"/>
        <v/>
      </c>
      <c r="AS286" s="5">
        <f t="shared" si="41"/>
        <v>118.549997350201</v>
      </c>
      <c r="AT286" s="5">
        <f t="shared" si="43"/>
        <v>101.36024773442186</v>
      </c>
      <c r="AU286" s="11">
        <f t="shared" si="44"/>
        <v>1.8554775824714315E-3</v>
      </c>
      <c r="AV286" s="5">
        <f t="shared" si="42"/>
        <v>1.8554775824714316</v>
      </c>
    </row>
    <row r="287" spans="1:48" x14ac:dyDescent="0.25">
      <c r="A287" s="1" t="s">
        <v>325</v>
      </c>
      <c r="B287" s="1" t="s">
        <v>326</v>
      </c>
      <c r="C287" s="1" t="s">
        <v>300</v>
      </c>
      <c r="D287" s="1" t="s">
        <v>61</v>
      </c>
      <c r="E287" s="1" t="s">
        <v>115</v>
      </c>
      <c r="F287" s="1" t="s">
        <v>323</v>
      </c>
      <c r="G287" s="1" t="s">
        <v>64</v>
      </c>
      <c r="H287" s="1" t="s">
        <v>65</v>
      </c>
      <c r="I287" s="2">
        <v>75</v>
      </c>
      <c r="J287" s="2">
        <v>33.85</v>
      </c>
      <c r="K287" s="2">
        <f t="shared" si="36"/>
        <v>20.909999618306752</v>
      </c>
      <c r="L287" s="2">
        <f t="shared" si="37"/>
        <v>0.46000000834465032</v>
      </c>
      <c r="R287" s="7">
        <v>19.64999961853027</v>
      </c>
      <c r="S287" s="5">
        <v>29118.843184709549</v>
      </c>
      <c r="T287" s="8">
        <v>1.25</v>
      </c>
      <c r="U287" s="5">
        <v>555.46875</v>
      </c>
      <c r="Z287" s="9">
        <v>9.9999997764825821E-3</v>
      </c>
      <c r="AA287" s="5">
        <v>1.7812499601859599</v>
      </c>
      <c r="AL287" s="5" t="str">
        <f t="shared" si="38"/>
        <v/>
      </c>
      <c r="AN287" s="5" t="str">
        <f t="shared" si="39"/>
        <v/>
      </c>
      <c r="AP287" s="5" t="str">
        <f t="shared" si="40"/>
        <v/>
      </c>
      <c r="AR287" s="2">
        <v>0.46000000834465032</v>
      </c>
      <c r="AS287" s="5">
        <f t="shared" si="41"/>
        <v>29676.093184669735</v>
      </c>
      <c r="AT287" s="5">
        <f t="shared" si="43"/>
        <v>25373.059672892621</v>
      </c>
      <c r="AU287" s="11">
        <f t="shared" si="44"/>
        <v>0.46447344470897672</v>
      </c>
      <c r="AV287" s="5">
        <f t="shared" si="42"/>
        <v>464.47344470897673</v>
      </c>
    </row>
    <row r="288" spans="1:48" x14ac:dyDescent="0.25">
      <c r="A288" s="1" t="s">
        <v>325</v>
      </c>
      <c r="B288" s="1" t="s">
        <v>326</v>
      </c>
      <c r="C288" s="1" t="s">
        <v>300</v>
      </c>
      <c r="D288" s="1" t="s">
        <v>61</v>
      </c>
      <c r="E288" s="1" t="s">
        <v>72</v>
      </c>
      <c r="F288" s="1" t="s">
        <v>323</v>
      </c>
      <c r="G288" s="1" t="s">
        <v>64</v>
      </c>
      <c r="H288" s="1" t="s">
        <v>65</v>
      </c>
      <c r="I288" s="2">
        <v>75</v>
      </c>
      <c r="J288" s="2">
        <v>0.06</v>
      </c>
      <c r="K288" s="2">
        <f t="shared" si="36"/>
        <v>1.9999999552965161E-2</v>
      </c>
      <c r="L288" s="2">
        <f t="shared" si="37"/>
        <v>0</v>
      </c>
      <c r="R288" s="7">
        <v>1.9999999552965161E-2</v>
      </c>
      <c r="S288" s="5">
        <v>29.637499337550249</v>
      </c>
      <c r="AL288" s="5" t="str">
        <f t="shared" si="38"/>
        <v/>
      </c>
      <c r="AN288" s="5" t="str">
        <f t="shared" si="39"/>
        <v/>
      </c>
      <c r="AP288" s="5" t="str">
        <f t="shared" si="40"/>
        <v/>
      </c>
      <c r="AS288" s="5">
        <f t="shared" si="41"/>
        <v>29.637499337550249</v>
      </c>
      <c r="AT288" s="5">
        <f t="shared" si="43"/>
        <v>25.340061933605465</v>
      </c>
      <c r="AU288" s="11">
        <f t="shared" si="44"/>
        <v>4.6386939561785786E-4</v>
      </c>
      <c r="AV288" s="5">
        <f t="shared" si="42"/>
        <v>0.46386939561785789</v>
      </c>
    </row>
    <row r="289" spans="1:48" x14ac:dyDescent="0.25">
      <c r="A289" s="1" t="s">
        <v>327</v>
      </c>
      <c r="B289" s="1" t="s">
        <v>299</v>
      </c>
      <c r="C289" s="1" t="s">
        <v>300</v>
      </c>
      <c r="D289" s="1" t="s">
        <v>61</v>
      </c>
      <c r="E289" s="1" t="s">
        <v>105</v>
      </c>
      <c r="F289" s="1" t="s">
        <v>323</v>
      </c>
      <c r="G289" s="1" t="s">
        <v>64</v>
      </c>
      <c r="H289" s="1" t="s">
        <v>65</v>
      </c>
      <c r="I289" s="2">
        <v>40</v>
      </c>
      <c r="J289" s="2">
        <v>0.08</v>
      </c>
      <c r="K289" s="2">
        <f t="shared" si="36"/>
        <v>7.9999998211860657E-2</v>
      </c>
      <c r="L289" s="2">
        <f t="shared" si="37"/>
        <v>0</v>
      </c>
      <c r="N289" s="4">
        <v>1.9999999552965161E-2</v>
      </c>
      <c r="O289" s="5">
        <v>57.999998703598983</v>
      </c>
      <c r="P289" s="6">
        <v>5.9999998658895493E-2</v>
      </c>
      <c r="Q289" s="5">
        <v>118.9174973419867</v>
      </c>
      <c r="AL289" s="5" t="str">
        <f t="shared" si="38"/>
        <v/>
      </c>
      <c r="AN289" s="5" t="str">
        <f t="shared" si="39"/>
        <v/>
      </c>
      <c r="AP289" s="5" t="str">
        <f t="shared" si="40"/>
        <v/>
      </c>
      <c r="AS289" s="5">
        <f t="shared" si="41"/>
        <v>176.91749604558569</v>
      </c>
      <c r="AT289" s="5">
        <f t="shared" si="43"/>
        <v>151.26445911897576</v>
      </c>
      <c r="AU289" s="11">
        <f t="shared" si="44"/>
        <v>2.7690126967261871E-3</v>
      </c>
      <c r="AV289" s="5">
        <f t="shared" si="42"/>
        <v>2.769012696726187</v>
      </c>
    </row>
    <row r="290" spans="1:48" x14ac:dyDescent="0.25">
      <c r="A290" s="1" t="s">
        <v>327</v>
      </c>
      <c r="B290" s="1" t="s">
        <v>299</v>
      </c>
      <c r="C290" s="1" t="s">
        <v>300</v>
      </c>
      <c r="D290" s="1" t="s">
        <v>61</v>
      </c>
      <c r="E290" s="1" t="s">
        <v>114</v>
      </c>
      <c r="F290" s="1" t="s">
        <v>323</v>
      </c>
      <c r="G290" s="1" t="s">
        <v>64</v>
      </c>
      <c r="H290" s="1" t="s">
        <v>65</v>
      </c>
      <c r="I290" s="2">
        <v>40</v>
      </c>
      <c r="J290" s="2">
        <v>38.32</v>
      </c>
      <c r="K290" s="2">
        <f t="shared" si="36"/>
        <v>38.309999495744705</v>
      </c>
      <c r="L290" s="2">
        <f t="shared" si="37"/>
        <v>9.9999997764825821E-3</v>
      </c>
      <c r="N290" s="4">
        <v>0.40999999642372131</v>
      </c>
      <c r="O290" s="5">
        <v>1188.999989628792</v>
      </c>
      <c r="P290" s="6">
        <v>9.4000002145767212</v>
      </c>
      <c r="Q290" s="5">
        <v>20975.217997252941</v>
      </c>
      <c r="R290" s="7">
        <v>28.499999284744259</v>
      </c>
      <c r="S290" s="5">
        <v>41335.420198559761</v>
      </c>
      <c r="AL290" s="5" t="str">
        <f t="shared" si="38"/>
        <v/>
      </c>
      <c r="AM290" s="3">
        <v>9.9999997764825821E-3</v>
      </c>
      <c r="AN290" s="5">
        <f t="shared" si="39"/>
        <v>81.699998173862696</v>
      </c>
      <c r="AP290" s="5" t="str">
        <f t="shared" si="40"/>
        <v/>
      </c>
      <c r="AS290" s="5">
        <f t="shared" si="41"/>
        <v>63499.638185441494</v>
      </c>
      <c r="AT290" s="5">
        <f t="shared" si="43"/>
        <v>54292.190648552481</v>
      </c>
      <c r="AU290" s="11">
        <f t="shared" si="44"/>
        <v>0.99386046209754564</v>
      </c>
      <c r="AV290" s="5">
        <f t="shared" si="42"/>
        <v>993.86046209754568</v>
      </c>
    </row>
    <row r="291" spans="1:48" x14ac:dyDescent="0.25">
      <c r="A291" s="1" t="s">
        <v>327</v>
      </c>
      <c r="B291" s="1" t="s">
        <v>299</v>
      </c>
      <c r="C291" s="1" t="s">
        <v>300</v>
      </c>
      <c r="D291" s="1" t="s">
        <v>61</v>
      </c>
      <c r="E291" s="1" t="s">
        <v>113</v>
      </c>
      <c r="F291" s="1" t="s">
        <v>323</v>
      </c>
      <c r="G291" s="1" t="s">
        <v>64</v>
      </c>
      <c r="H291" s="1" t="s">
        <v>65</v>
      </c>
      <c r="I291" s="2">
        <v>40</v>
      </c>
      <c r="J291" s="2">
        <v>0.06</v>
      </c>
      <c r="K291" s="2">
        <f t="shared" si="36"/>
        <v>5.9999998658895499E-2</v>
      </c>
      <c r="L291" s="2">
        <f t="shared" si="37"/>
        <v>0</v>
      </c>
      <c r="P291" s="6">
        <v>2.999999932944775E-2</v>
      </c>
      <c r="Q291" s="5">
        <v>68.606248466530815</v>
      </c>
      <c r="R291" s="7">
        <v>2.999999932944775E-2</v>
      </c>
      <c r="S291" s="5">
        <v>44.456249006325379</v>
      </c>
      <c r="AL291" s="5" t="str">
        <f t="shared" si="38"/>
        <v/>
      </c>
      <c r="AN291" s="5" t="str">
        <f t="shared" si="39"/>
        <v/>
      </c>
      <c r="AP291" s="5" t="str">
        <f t="shared" si="40"/>
        <v/>
      </c>
      <c r="AS291" s="5">
        <f t="shared" si="41"/>
        <v>113.06249747285619</v>
      </c>
      <c r="AT291" s="5">
        <f t="shared" si="43"/>
        <v>96.668435339292046</v>
      </c>
      <c r="AU291" s="11">
        <f t="shared" si="44"/>
        <v>1.7695903346113559E-3</v>
      </c>
      <c r="AV291" s="5">
        <f t="shared" si="42"/>
        <v>1.769590334611356</v>
      </c>
    </row>
    <row r="292" spans="1:48" x14ac:dyDescent="0.25">
      <c r="A292" s="1" t="s">
        <v>328</v>
      </c>
      <c r="B292" s="1" t="s">
        <v>329</v>
      </c>
      <c r="C292" s="1" t="s">
        <v>300</v>
      </c>
      <c r="D292" s="1" t="s">
        <v>61</v>
      </c>
      <c r="E292" s="1" t="s">
        <v>115</v>
      </c>
      <c r="F292" s="1" t="s">
        <v>323</v>
      </c>
      <c r="G292" s="1" t="s">
        <v>64</v>
      </c>
      <c r="H292" s="1" t="s">
        <v>65</v>
      </c>
      <c r="I292" s="2">
        <v>5</v>
      </c>
      <c r="J292" s="2">
        <v>4.54</v>
      </c>
      <c r="K292" s="2">
        <f t="shared" si="36"/>
        <v>0.40999999642372131</v>
      </c>
      <c r="L292" s="2">
        <f t="shared" si="37"/>
        <v>1.9999999552965161E-2</v>
      </c>
      <c r="Z292" s="9">
        <v>0.40999999642372131</v>
      </c>
      <c r="AA292" s="5">
        <v>70.181249426677823</v>
      </c>
      <c r="AL292" s="5" t="str">
        <f t="shared" si="38"/>
        <v/>
      </c>
      <c r="AN292" s="5" t="str">
        <f t="shared" si="39"/>
        <v/>
      </c>
      <c r="AP292" s="5" t="str">
        <f t="shared" si="40"/>
        <v/>
      </c>
      <c r="AR292" s="2">
        <v>1.9999999552965161E-2</v>
      </c>
      <c r="AS292" s="5">
        <f t="shared" si="41"/>
        <v>70.181249426677823</v>
      </c>
      <c r="AT292" s="5">
        <f t="shared" si="43"/>
        <v>60.004968259809544</v>
      </c>
      <c r="AU292" s="11">
        <f t="shared" si="44"/>
        <v>1.0984372663996177E-3</v>
      </c>
      <c r="AV292" s="5">
        <f t="shared" si="42"/>
        <v>1.0984372663996178</v>
      </c>
    </row>
    <row r="293" spans="1:48" x14ac:dyDescent="0.25">
      <c r="A293" s="1" t="s">
        <v>330</v>
      </c>
      <c r="B293" s="1" t="s">
        <v>331</v>
      </c>
      <c r="C293" s="1" t="s">
        <v>371</v>
      </c>
      <c r="D293" s="1" t="s">
        <v>121</v>
      </c>
      <c r="E293" s="1" t="s">
        <v>76</v>
      </c>
      <c r="F293" s="1" t="s">
        <v>323</v>
      </c>
      <c r="G293" s="1" t="s">
        <v>64</v>
      </c>
      <c r="H293" s="1" t="s">
        <v>65</v>
      </c>
      <c r="I293" s="2">
        <v>120</v>
      </c>
      <c r="J293" s="2">
        <v>40.79</v>
      </c>
      <c r="K293" s="2">
        <f t="shared" si="36"/>
        <v>2.7599999904632568</v>
      </c>
      <c r="L293" s="2">
        <f t="shared" si="37"/>
        <v>0</v>
      </c>
      <c r="T293" s="8">
        <v>2.7599999904632568</v>
      </c>
      <c r="U293" s="5">
        <v>1226.47499576211</v>
      </c>
      <c r="AL293" s="5" t="str">
        <f t="shared" si="38"/>
        <v/>
      </c>
      <c r="AN293" s="5" t="str">
        <f t="shared" si="39"/>
        <v/>
      </c>
      <c r="AP293" s="5" t="str">
        <f t="shared" si="40"/>
        <v/>
      </c>
      <c r="AS293" s="5">
        <f t="shared" si="41"/>
        <v>1226.47499576211</v>
      </c>
      <c r="AT293" s="5">
        <f t="shared" si="43"/>
        <v>1048.636121376604</v>
      </c>
      <c r="AU293" s="11">
        <f t="shared" si="44"/>
        <v>1.9196093723864435E-2</v>
      </c>
      <c r="AV293" s="5">
        <f t="shared" si="42"/>
        <v>19.196093723864436</v>
      </c>
    </row>
    <row r="294" spans="1:48" x14ac:dyDescent="0.25">
      <c r="A294" s="1" t="s">
        <v>330</v>
      </c>
      <c r="B294" s="1" t="s">
        <v>331</v>
      </c>
      <c r="C294" s="1" t="s">
        <v>371</v>
      </c>
      <c r="D294" s="1" t="s">
        <v>121</v>
      </c>
      <c r="E294" s="1" t="s">
        <v>72</v>
      </c>
      <c r="F294" s="1" t="s">
        <v>323</v>
      </c>
      <c r="G294" s="1" t="s">
        <v>64</v>
      </c>
      <c r="H294" s="1" t="s">
        <v>65</v>
      </c>
      <c r="I294" s="2">
        <v>120</v>
      </c>
      <c r="J294" s="2">
        <v>40.450000000000003</v>
      </c>
      <c r="K294" s="2">
        <f t="shared" si="36"/>
        <v>28.339999675750729</v>
      </c>
      <c r="L294" s="2">
        <f t="shared" si="37"/>
        <v>0</v>
      </c>
      <c r="R294" s="7">
        <v>6.7800002098083496</v>
      </c>
      <c r="S294" s="5">
        <v>10047.11281090975</v>
      </c>
      <c r="T294" s="8">
        <v>21.559999465942379</v>
      </c>
      <c r="U294" s="5">
        <v>9580.7247626781464</v>
      </c>
      <c r="AL294" s="5" t="str">
        <f t="shared" si="38"/>
        <v/>
      </c>
      <c r="AN294" s="5" t="str">
        <f t="shared" si="39"/>
        <v/>
      </c>
      <c r="AP294" s="5" t="str">
        <f t="shared" si="40"/>
        <v/>
      </c>
      <c r="AS294" s="5">
        <f t="shared" si="41"/>
        <v>19627.837573587894</v>
      </c>
      <c r="AT294" s="5">
        <f t="shared" si="43"/>
        <v>16781.801125417649</v>
      </c>
      <c r="AU294" s="11">
        <f t="shared" si="44"/>
        <v>0.30720382475083241</v>
      </c>
      <c r="AV294" s="5">
        <f t="shared" si="42"/>
        <v>307.20382475083244</v>
      </c>
    </row>
    <row r="295" spans="1:48" x14ac:dyDescent="0.25">
      <c r="A295" s="1" t="s">
        <v>330</v>
      </c>
      <c r="B295" s="1" t="s">
        <v>331</v>
      </c>
      <c r="C295" s="1" t="s">
        <v>371</v>
      </c>
      <c r="D295" s="1" t="s">
        <v>121</v>
      </c>
      <c r="E295" s="1" t="s">
        <v>113</v>
      </c>
      <c r="F295" s="1" t="s">
        <v>323</v>
      </c>
      <c r="G295" s="1" t="s">
        <v>64</v>
      </c>
      <c r="H295" s="1" t="s">
        <v>65</v>
      </c>
      <c r="I295" s="2">
        <v>120</v>
      </c>
      <c r="J295" s="2">
        <v>40.619999999999997</v>
      </c>
      <c r="K295" s="2">
        <f t="shared" si="36"/>
        <v>35.14</v>
      </c>
      <c r="L295" s="2">
        <f t="shared" si="37"/>
        <v>3.2899999618530269</v>
      </c>
      <c r="N295" s="4">
        <v>3.79</v>
      </c>
      <c r="O295" s="5">
        <v>10991</v>
      </c>
      <c r="P295" s="6">
        <v>12.63</v>
      </c>
      <c r="Q295" s="5">
        <v>28883.231250000001</v>
      </c>
      <c r="R295" s="7">
        <v>18.72</v>
      </c>
      <c r="S295" s="5">
        <v>27740.699999999997</v>
      </c>
      <c r="AL295" s="5" t="str">
        <f t="shared" si="38"/>
        <v/>
      </c>
      <c r="AN295" s="5" t="str">
        <f t="shared" si="39"/>
        <v/>
      </c>
      <c r="AP295" s="5" t="str">
        <f t="shared" si="40"/>
        <v/>
      </c>
      <c r="AR295" s="2">
        <v>3.2899999618530269</v>
      </c>
      <c r="AS295" s="5">
        <f t="shared" si="41"/>
        <v>67614.931249999994</v>
      </c>
      <c r="AT295" s="5">
        <f t="shared" si="43"/>
        <v>57810.766218749995</v>
      </c>
      <c r="AU295" s="11">
        <f t="shared" si="44"/>
        <v>1.0582707041663997</v>
      </c>
      <c r="AV295" s="5">
        <f t="shared" si="42"/>
        <v>1058.2707041663998</v>
      </c>
    </row>
    <row r="296" spans="1:48" x14ac:dyDescent="0.25">
      <c r="A296" s="1" t="s">
        <v>332</v>
      </c>
      <c r="B296" s="1" t="s">
        <v>331</v>
      </c>
      <c r="C296" s="1" t="s">
        <v>371</v>
      </c>
      <c r="D296" s="1" t="s">
        <v>121</v>
      </c>
      <c r="E296" s="1" t="s">
        <v>124</v>
      </c>
      <c r="F296" s="1" t="s">
        <v>323</v>
      </c>
      <c r="G296" s="1" t="s">
        <v>64</v>
      </c>
      <c r="H296" s="1" t="s">
        <v>65</v>
      </c>
      <c r="I296" s="2">
        <v>53.35</v>
      </c>
      <c r="J296" s="2">
        <v>0.02</v>
      </c>
      <c r="K296" s="2">
        <f t="shared" si="36"/>
        <v>0</v>
      </c>
      <c r="L296" s="2">
        <f t="shared" si="37"/>
        <v>1.9999999552965161E-2</v>
      </c>
      <c r="AL296" s="5" t="str">
        <f t="shared" si="38"/>
        <v/>
      </c>
      <c r="AN296" s="5" t="str">
        <f t="shared" si="39"/>
        <v/>
      </c>
      <c r="AP296" s="5" t="str">
        <f t="shared" si="40"/>
        <v/>
      </c>
      <c r="AR296" s="2">
        <v>1.9999999552965161E-2</v>
      </c>
      <c r="AS296" s="5">
        <f t="shared" si="41"/>
        <v>0</v>
      </c>
      <c r="AT296" s="5">
        <f t="shared" si="43"/>
        <v>0</v>
      </c>
      <c r="AU296" s="11">
        <f t="shared" si="44"/>
        <v>0</v>
      </c>
      <c r="AV296" s="5">
        <f t="shared" si="42"/>
        <v>0</v>
      </c>
    </row>
    <row r="297" spans="1:48" x14ac:dyDescent="0.25">
      <c r="A297" s="1" t="s">
        <v>332</v>
      </c>
      <c r="B297" s="1" t="s">
        <v>331</v>
      </c>
      <c r="C297" s="1" t="s">
        <v>371</v>
      </c>
      <c r="D297" s="1" t="s">
        <v>121</v>
      </c>
      <c r="E297" s="1" t="s">
        <v>117</v>
      </c>
      <c r="F297" s="1" t="s">
        <v>323</v>
      </c>
      <c r="G297" s="1" t="s">
        <v>64</v>
      </c>
      <c r="H297" s="1" t="s">
        <v>65</v>
      </c>
      <c r="I297" s="2">
        <v>53.35</v>
      </c>
      <c r="J297" s="2">
        <v>10.49</v>
      </c>
      <c r="K297" s="2">
        <f t="shared" si="36"/>
        <v>0.95999997854232788</v>
      </c>
      <c r="L297" s="2">
        <f t="shared" si="37"/>
        <v>9.5299997329711914</v>
      </c>
      <c r="R297" s="7">
        <v>0.95999997854232788</v>
      </c>
      <c r="S297" s="5">
        <v>1422.5999682024119</v>
      </c>
      <c r="AL297" s="5" t="str">
        <f t="shared" si="38"/>
        <v/>
      </c>
      <c r="AN297" s="5" t="str">
        <f t="shared" si="39"/>
        <v/>
      </c>
      <c r="AP297" s="5" t="str">
        <f t="shared" si="40"/>
        <v/>
      </c>
      <c r="AR297" s="2">
        <v>9.5299997329711914</v>
      </c>
      <c r="AS297" s="5">
        <f t="shared" si="41"/>
        <v>1422.5999682024119</v>
      </c>
      <c r="AT297" s="5">
        <f t="shared" si="43"/>
        <v>1216.3229728130623</v>
      </c>
      <c r="AU297" s="11">
        <f t="shared" si="44"/>
        <v>2.2265730989657177E-2</v>
      </c>
      <c r="AV297" s="5">
        <f t="shared" si="42"/>
        <v>22.265730989657179</v>
      </c>
    </row>
    <row r="298" spans="1:48" x14ac:dyDescent="0.25">
      <c r="A298" s="1" t="s">
        <v>332</v>
      </c>
      <c r="B298" s="1" t="s">
        <v>331</v>
      </c>
      <c r="C298" s="1" t="s">
        <v>371</v>
      </c>
      <c r="D298" s="1" t="s">
        <v>121</v>
      </c>
      <c r="E298" s="1" t="s">
        <v>90</v>
      </c>
      <c r="F298" s="1" t="s">
        <v>323</v>
      </c>
      <c r="G298" s="1" t="s">
        <v>64</v>
      </c>
      <c r="H298" s="1" t="s">
        <v>65</v>
      </c>
      <c r="I298" s="2">
        <v>53.35</v>
      </c>
      <c r="J298" s="2">
        <v>20.48</v>
      </c>
      <c r="K298" s="2">
        <f t="shared" si="36"/>
        <v>7.5100001096725464</v>
      </c>
      <c r="L298" s="2">
        <f t="shared" si="37"/>
        <v>3.7100000381469731</v>
      </c>
      <c r="R298" s="7">
        <v>1.379999995231628</v>
      </c>
      <c r="S298" s="5">
        <v>2044.9874929338689</v>
      </c>
      <c r="T298" s="8">
        <v>6.130000114440918</v>
      </c>
      <c r="U298" s="5">
        <v>2724.0188008546829</v>
      </c>
      <c r="AL298" s="5" t="str">
        <f t="shared" si="38"/>
        <v/>
      </c>
      <c r="AN298" s="5" t="str">
        <f t="shared" si="39"/>
        <v/>
      </c>
      <c r="AP298" s="5" t="str">
        <f t="shared" si="40"/>
        <v/>
      </c>
      <c r="AR298" s="2">
        <v>3.7100000381469731</v>
      </c>
      <c r="AS298" s="5">
        <f t="shared" si="41"/>
        <v>4769.0062937885523</v>
      </c>
      <c r="AT298" s="5">
        <f t="shared" si="43"/>
        <v>4077.5003811892125</v>
      </c>
      <c r="AU298" s="11">
        <f t="shared" si="44"/>
        <v>7.464179221067542E-2</v>
      </c>
      <c r="AV298" s="5">
        <f t="shared" si="42"/>
        <v>74.641792210675419</v>
      </c>
    </row>
    <row r="299" spans="1:48" x14ac:dyDescent="0.25">
      <c r="A299" s="1" t="s">
        <v>333</v>
      </c>
      <c r="B299" s="1" t="s">
        <v>334</v>
      </c>
      <c r="C299" s="1" t="s">
        <v>335</v>
      </c>
      <c r="D299" s="1" t="s">
        <v>61</v>
      </c>
      <c r="E299" s="1" t="s">
        <v>110</v>
      </c>
      <c r="F299" s="1" t="s">
        <v>323</v>
      </c>
      <c r="G299" s="1" t="s">
        <v>64</v>
      </c>
      <c r="H299" s="1" t="s">
        <v>65</v>
      </c>
      <c r="I299" s="2">
        <v>103.65</v>
      </c>
      <c r="J299" s="2">
        <v>29.29</v>
      </c>
      <c r="K299" s="2">
        <f t="shared" si="36"/>
        <v>15.17</v>
      </c>
      <c r="L299" s="2">
        <f t="shared" si="37"/>
        <v>9.9999997764825821E-3</v>
      </c>
      <c r="T299" s="8">
        <v>15.17</v>
      </c>
      <c r="U299" s="5">
        <v>6741.1687500000016</v>
      </c>
      <c r="AL299" s="5" t="str">
        <f t="shared" si="38"/>
        <v/>
      </c>
      <c r="AN299" s="5" t="str">
        <f t="shared" si="39"/>
        <v/>
      </c>
      <c r="AP299" s="5" t="str">
        <f t="shared" si="40"/>
        <v/>
      </c>
      <c r="AR299" s="2">
        <v>9.9999997764825821E-3</v>
      </c>
      <c r="AS299" s="5">
        <f t="shared" si="41"/>
        <v>6741.1687500000016</v>
      </c>
      <c r="AT299" s="5">
        <f t="shared" si="43"/>
        <v>5763.6992812500021</v>
      </c>
      <c r="AU299" s="11">
        <f t="shared" si="44"/>
        <v>0.10550896478160704</v>
      </c>
      <c r="AV299" s="5">
        <f t="shared" si="42"/>
        <v>105.50896478160705</v>
      </c>
    </row>
    <row r="300" spans="1:48" x14ac:dyDescent="0.25">
      <c r="A300" s="1" t="s">
        <v>333</v>
      </c>
      <c r="B300" s="1" t="s">
        <v>334</v>
      </c>
      <c r="C300" s="1" t="s">
        <v>335</v>
      </c>
      <c r="D300" s="1" t="s">
        <v>61</v>
      </c>
      <c r="E300" s="1" t="s">
        <v>116</v>
      </c>
      <c r="F300" s="1" t="s">
        <v>323</v>
      </c>
      <c r="G300" s="1" t="s">
        <v>64</v>
      </c>
      <c r="H300" s="1" t="s">
        <v>65</v>
      </c>
      <c r="I300" s="2">
        <v>103.65</v>
      </c>
      <c r="J300" s="2">
        <v>6.34</v>
      </c>
      <c r="K300" s="2">
        <f t="shared" si="36"/>
        <v>1.5500000193715093</v>
      </c>
      <c r="L300" s="2">
        <f t="shared" si="37"/>
        <v>4.7899999618530273</v>
      </c>
      <c r="R300" s="7">
        <v>7.0000000298023224E-2</v>
      </c>
      <c r="S300" s="5">
        <v>103.73125044163319</v>
      </c>
      <c r="T300" s="8">
        <v>1.4800000190734861</v>
      </c>
      <c r="U300" s="5">
        <v>657.67500847578049</v>
      </c>
      <c r="AL300" s="5" t="str">
        <f t="shared" si="38"/>
        <v/>
      </c>
      <c r="AN300" s="5" t="str">
        <f t="shared" si="39"/>
        <v/>
      </c>
      <c r="AP300" s="5" t="str">
        <f t="shared" si="40"/>
        <v/>
      </c>
      <c r="AR300" s="2">
        <v>4.7899999618530273</v>
      </c>
      <c r="AS300" s="5">
        <f t="shared" si="41"/>
        <v>761.40625891741365</v>
      </c>
      <c r="AT300" s="5">
        <f t="shared" si="43"/>
        <v>651.0023513743887</v>
      </c>
      <c r="AU300" s="11">
        <f t="shared" si="44"/>
        <v>1.1917100600190812E-2</v>
      </c>
      <c r="AV300" s="5">
        <f t="shared" si="42"/>
        <v>11.917100600190812</v>
      </c>
    </row>
    <row r="301" spans="1:48" x14ac:dyDescent="0.25">
      <c r="A301" s="1" t="s">
        <v>333</v>
      </c>
      <c r="B301" s="1" t="s">
        <v>334</v>
      </c>
      <c r="C301" s="1" t="s">
        <v>335</v>
      </c>
      <c r="D301" s="1" t="s">
        <v>61</v>
      </c>
      <c r="E301" s="1" t="s">
        <v>117</v>
      </c>
      <c r="F301" s="1" t="s">
        <v>323</v>
      </c>
      <c r="G301" s="1" t="s">
        <v>64</v>
      </c>
      <c r="H301" s="1" t="s">
        <v>65</v>
      </c>
      <c r="I301" s="2">
        <v>103.65</v>
      </c>
      <c r="J301" s="2">
        <v>1.99</v>
      </c>
      <c r="K301" s="2">
        <f t="shared" si="36"/>
        <v>0</v>
      </c>
      <c r="L301" s="2">
        <f t="shared" si="37"/>
        <v>1.9900000095367429</v>
      </c>
      <c r="AL301" s="5" t="str">
        <f t="shared" si="38"/>
        <v/>
      </c>
      <c r="AN301" s="5" t="str">
        <f t="shared" si="39"/>
        <v/>
      </c>
      <c r="AP301" s="5" t="str">
        <f t="shared" si="40"/>
        <v/>
      </c>
      <c r="AR301" s="2">
        <v>1.9900000095367429</v>
      </c>
      <c r="AS301" s="5">
        <f t="shared" si="41"/>
        <v>0</v>
      </c>
      <c r="AT301" s="5">
        <f t="shared" si="43"/>
        <v>0</v>
      </c>
      <c r="AU301" s="11">
        <f t="shared" si="44"/>
        <v>0</v>
      </c>
      <c r="AV301" s="5">
        <f t="shared" si="42"/>
        <v>0</v>
      </c>
    </row>
    <row r="302" spans="1:48" x14ac:dyDescent="0.25">
      <c r="A302" s="1" t="s">
        <v>333</v>
      </c>
      <c r="B302" s="1" t="s">
        <v>334</v>
      </c>
      <c r="C302" s="1" t="s">
        <v>335</v>
      </c>
      <c r="D302" s="1" t="s">
        <v>61</v>
      </c>
      <c r="E302" s="1" t="s">
        <v>90</v>
      </c>
      <c r="F302" s="1" t="s">
        <v>323</v>
      </c>
      <c r="G302" s="1" t="s">
        <v>64</v>
      </c>
      <c r="H302" s="1" t="s">
        <v>65</v>
      </c>
      <c r="I302" s="2">
        <v>103.65</v>
      </c>
      <c r="J302" s="2">
        <v>19.97</v>
      </c>
      <c r="K302" s="2">
        <f t="shared" si="36"/>
        <v>7.4399999976158142</v>
      </c>
      <c r="L302" s="2">
        <f t="shared" si="37"/>
        <v>4.880000114440918</v>
      </c>
      <c r="R302" s="7">
        <v>0.18999999761581421</v>
      </c>
      <c r="S302" s="5">
        <v>281.55624646693468</v>
      </c>
      <c r="T302" s="8">
        <v>7.25</v>
      </c>
      <c r="U302" s="5">
        <v>3221.71875</v>
      </c>
      <c r="AL302" s="5" t="str">
        <f t="shared" si="38"/>
        <v/>
      </c>
      <c r="AN302" s="5" t="str">
        <f t="shared" si="39"/>
        <v/>
      </c>
      <c r="AP302" s="5" t="str">
        <f t="shared" si="40"/>
        <v/>
      </c>
      <c r="AR302" s="2">
        <v>4.880000114440918</v>
      </c>
      <c r="AS302" s="5">
        <f t="shared" si="41"/>
        <v>3503.2749964669347</v>
      </c>
      <c r="AT302" s="5">
        <f t="shared" si="43"/>
        <v>2995.3001219792291</v>
      </c>
      <c r="AU302" s="11">
        <f t="shared" si="44"/>
        <v>5.4831281033057393E-2</v>
      </c>
      <c r="AV302" s="5">
        <f t="shared" si="42"/>
        <v>54.831281033057394</v>
      </c>
    </row>
    <row r="303" spans="1:48" x14ac:dyDescent="0.25">
      <c r="A303" s="1" t="s">
        <v>336</v>
      </c>
      <c r="B303" s="1" t="s">
        <v>334</v>
      </c>
      <c r="C303" s="1" t="s">
        <v>335</v>
      </c>
      <c r="D303" s="1" t="s">
        <v>61</v>
      </c>
      <c r="E303" s="1" t="s">
        <v>110</v>
      </c>
      <c r="F303" s="1" t="s">
        <v>323</v>
      </c>
      <c r="G303" s="1" t="s">
        <v>64</v>
      </c>
      <c r="H303" s="1" t="s">
        <v>65</v>
      </c>
      <c r="I303" s="2">
        <v>24.45</v>
      </c>
      <c r="J303" s="2">
        <v>11.16</v>
      </c>
      <c r="K303" s="2">
        <f t="shared" si="36"/>
        <v>4.5399999618530273</v>
      </c>
      <c r="L303" s="2">
        <f t="shared" si="37"/>
        <v>0.40999999642372131</v>
      </c>
      <c r="T303" s="8">
        <v>4.5399999618530273</v>
      </c>
      <c r="U303" s="5">
        <v>2017.462483048439</v>
      </c>
      <c r="AL303" s="5" t="str">
        <f t="shared" si="38"/>
        <v/>
      </c>
      <c r="AN303" s="5" t="str">
        <f t="shared" si="39"/>
        <v/>
      </c>
      <c r="AP303" s="5" t="str">
        <f t="shared" si="40"/>
        <v/>
      </c>
      <c r="AR303" s="2">
        <v>0.40999999642372131</v>
      </c>
      <c r="AS303" s="5">
        <f t="shared" si="41"/>
        <v>2017.462483048439</v>
      </c>
      <c r="AT303" s="5">
        <f t="shared" si="43"/>
        <v>1724.9304230064151</v>
      </c>
      <c r="AU303" s="11">
        <f t="shared" si="44"/>
        <v>3.1576182998262897E-2</v>
      </c>
      <c r="AV303" s="5">
        <f t="shared" si="42"/>
        <v>31.576182998262897</v>
      </c>
    </row>
    <row r="304" spans="1:48" x14ac:dyDescent="0.25">
      <c r="A304" s="1" t="s">
        <v>336</v>
      </c>
      <c r="B304" s="1" t="s">
        <v>334</v>
      </c>
      <c r="C304" s="1" t="s">
        <v>335</v>
      </c>
      <c r="D304" s="1" t="s">
        <v>61</v>
      </c>
      <c r="E304" s="1" t="s">
        <v>116</v>
      </c>
      <c r="F304" s="1" t="s">
        <v>323</v>
      </c>
      <c r="G304" s="1" t="s">
        <v>64</v>
      </c>
      <c r="H304" s="1" t="s">
        <v>65</v>
      </c>
      <c r="I304" s="2">
        <v>24.45</v>
      </c>
      <c r="J304" s="2">
        <v>3.63</v>
      </c>
      <c r="K304" s="2">
        <f t="shared" si="36"/>
        <v>0</v>
      </c>
      <c r="L304" s="2">
        <f t="shared" si="37"/>
        <v>3.630000114440918</v>
      </c>
      <c r="AL304" s="5" t="str">
        <f t="shared" si="38"/>
        <v/>
      </c>
      <c r="AN304" s="5" t="str">
        <f t="shared" si="39"/>
        <v/>
      </c>
      <c r="AP304" s="5" t="str">
        <f t="shared" si="40"/>
        <v/>
      </c>
      <c r="AR304" s="2">
        <v>3.630000114440918</v>
      </c>
      <c r="AS304" s="5">
        <f t="shared" si="41"/>
        <v>0</v>
      </c>
      <c r="AT304" s="5">
        <f t="shared" si="43"/>
        <v>0</v>
      </c>
      <c r="AU304" s="11">
        <f t="shared" si="44"/>
        <v>0</v>
      </c>
      <c r="AV304" s="5">
        <f t="shared" si="42"/>
        <v>0</v>
      </c>
    </row>
    <row r="305" spans="1:48" x14ac:dyDescent="0.25">
      <c r="A305" s="1" t="s">
        <v>336</v>
      </c>
      <c r="B305" s="1" t="s">
        <v>334</v>
      </c>
      <c r="C305" s="1" t="s">
        <v>335</v>
      </c>
      <c r="D305" s="1" t="s">
        <v>61</v>
      </c>
      <c r="E305" s="1" t="s">
        <v>114</v>
      </c>
      <c r="F305" s="1" t="s">
        <v>337</v>
      </c>
      <c r="G305" s="1" t="s">
        <v>64</v>
      </c>
      <c r="H305" s="1" t="s">
        <v>65</v>
      </c>
      <c r="I305" s="2">
        <v>24.45</v>
      </c>
      <c r="J305" s="2">
        <v>0.02</v>
      </c>
      <c r="K305" s="2">
        <f t="shared" ref="K305:K348" si="45">SUM(N305,P305,R305,T305,V305,X305,Z305,AB305,AE305,AG305,AI305,AW305,AY305,BA305,BC305,BE305)</f>
        <v>0</v>
      </c>
      <c r="L305" s="2">
        <f t="shared" ref="L305:L348" si="46">SUM(M305,AD305,AK305,AM305,AO305,AQ305,AR305)</f>
        <v>1.9999999552965161E-2</v>
      </c>
      <c r="AL305" s="5" t="str">
        <f t="shared" ref="AL305:AL348" si="47">IF(AK305&gt;0,AK305*$AL$1,"")</f>
        <v/>
      </c>
      <c r="AN305" s="5" t="str">
        <f t="shared" ref="AN305:AN348" si="48">IF(AM305&gt;0,AM305*$AN$1,"")</f>
        <v/>
      </c>
      <c r="AP305" s="5" t="str">
        <f t="shared" ref="AP305:AP348" si="49">IF(AO305&gt;0,AO305*$AP$1,"")</f>
        <v/>
      </c>
      <c r="AR305" s="2">
        <v>1.9999999552965161E-2</v>
      </c>
      <c r="AS305" s="5">
        <f t="shared" ref="AS305:AS348" si="50">SUM(O305,Q305,S305,U305,W305,Y305,AA305,AC305,AF305,AH305,AJ305,AX305,AZ305,BB305,BD305,BF305)</f>
        <v>0</v>
      </c>
      <c r="AT305" s="5">
        <f t="shared" si="43"/>
        <v>0</v>
      </c>
      <c r="AU305" s="11">
        <f t="shared" si="44"/>
        <v>0</v>
      </c>
      <c r="AV305" s="5">
        <f t="shared" ref="AV305:AV348" si="51">(AU305/100)*$AV$1</f>
        <v>0</v>
      </c>
    </row>
    <row r="306" spans="1:48" x14ac:dyDescent="0.25">
      <c r="A306" s="1" t="s">
        <v>336</v>
      </c>
      <c r="B306" s="1" t="s">
        <v>334</v>
      </c>
      <c r="C306" s="1" t="s">
        <v>335</v>
      </c>
      <c r="D306" s="1" t="s">
        <v>61</v>
      </c>
      <c r="E306" s="1" t="s">
        <v>115</v>
      </c>
      <c r="F306" s="1" t="s">
        <v>337</v>
      </c>
      <c r="G306" s="1" t="s">
        <v>64</v>
      </c>
      <c r="H306" s="1" t="s">
        <v>65</v>
      </c>
      <c r="I306" s="2">
        <v>24.45</v>
      </c>
      <c r="J306" s="2">
        <v>0.06</v>
      </c>
      <c r="K306" s="2">
        <f t="shared" si="45"/>
        <v>1.9999999552965161E-2</v>
      </c>
      <c r="L306" s="2">
        <f t="shared" si="46"/>
        <v>0</v>
      </c>
      <c r="T306" s="8">
        <v>1.9999999552965161E-2</v>
      </c>
      <c r="U306" s="5">
        <v>8.8874998013488948</v>
      </c>
      <c r="AL306" s="5" t="str">
        <f t="shared" si="47"/>
        <v/>
      </c>
      <c r="AN306" s="5" t="str">
        <f t="shared" si="48"/>
        <v/>
      </c>
      <c r="AP306" s="5" t="str">
        <f t="shared" si="49"/>
        <v/>
      </c>
      <c r="AS306" s="5">
        <f t="shared" si="50"/>
        <v>8.8874998013488948</v>
      </c>
      <c r="AT306" s="5">
        <f t="shared" si="43"/>
        <v>7.5988123301533053</v>
      </c>
      <c r="AU306" s="11">
        <f t="shared" si="44"/>
        <v>1.3910212580527077E-4</v>
      </c>
      <c r="AV306" s="5">
        <f t="shared" si="51"/>
        <v>0.13910212580527076</v>
      </c>
    </row>
    <row r="307" spans="1:48" x14ac:dyDescent="0.25">
      <c r="A307" s="1" t="s">
        <v>338</v>
      </c>
      <c r="B307" s="1" t="s">
        <v>222</v>
      </c>
      <c r="C307" s="1" t="s">
        <v>223</v>
      </c>
      <c r="D307" s="1" t="s">
        <v>61</v>
      </c>
      <c r="E307" s="1" t="s">
        <v>75</v>
      </c>
      <c r="F307" s="1" t="s">
        <v>214</v>
      </c>
      <c r="G307" s="1" t="s">
        <v>64</v>
      </c>
      <c r="H307" s="1" t="s">
        <v>65</v>
      </c>
      <c r="I307" s="2">
        <v>76</v>
      </c>
      <c r="J307" s="2">
        <v>0.04</v>
      </c>
      <c r="K307" s="2">
        <f t="shared" si="45"/>
        <v>3.9999999105930321E-2</v>
      </c>
      <c r="L307" s="2">
        <f t="shared" si="46"/>
        <v>0</v>
      </c>
      <c r="R307" s="7">
        <v>1.9999999552965161E-2</v>
      </c>
      <c r="S307" s="5">
        <v>23.807803217854119</v>
      </c>
      <c r="T307" s="8">
        <v>1.9999999552965161E-2</v>
      </c>
      <c r="U307" s="5">
        <v>7.1393285904235668</v>
      </c>
      <c r="AL307" s="5" t="str">
        <f t="shared" si="47"/>
        <v/>
      </c>
      <c r="AN307" s="5" t="str">
        <f t="shared" si="48"/>
        <v/>
      </c>
      <c r="AP307" s="5" t="str">
        <f t="shared" si="49"/>
        <v/>
      </c>
      <c r="AS307" s="5">
        <f t="shared" si="50"/>
        <v>30.947131808277685</v>
      </c>
      <c r="AT307" s="5">
        <f t="shared" si="43"/>
        <v>26.45979769607742</v>
      </c>
      <c r="AU307" s="11">
        <f t="shared" si="44"/>
        <v>4.8436702315919926E-4</v>
      </c>
      <c r="AV307" s="5">
        <f t="shared" si="51"/>
        <v>0.48436702315919922</v>
      </c>
    </row>
    <row r="308" spans="1:48" x14ac:dyDescent="0.25">
      <c r="A308" s="1" t="s">
        <v>338</v>
      </c>
      <c r="B308" s="1" t="s">
        <v>222</v>
      </c>
      <c r="C308" s="1" t="s">
        <v>223</v>
      </c>
      <c r="D308" s="1" t="s">
        <v>61</v>
      </c>
      <c r="E308" s="1" t="s">
        <v>76</v>
      </c>
      <c r="F308" s="1" t="s">
        <v>214</v>
      </c>
      <c r="G308" s="1" t="s">
        <v>64</v>
      </c>
      <c r="H308" s="1" t="s">
        <v>65</v>
      </c>
      <c r="I308" s="2">
        <v>76</v>
      </c>
      <c r="J308" s="2">
        <v>0.03</v>
      </c>
      <c r="K308" s="2">
        <f t="shared" si="45"/>
        <v>2.999999932944775E-2</v>
      </c>
      <c r="L308" s="2">
        <f t="shared" si="46"/>
        <v>9.9999997764825821E-3</v>
      </c>
      <c r="R308" s="7">
        <v>2.999999932944775E-2</v>
      </c>
      <c r="S308" s="5">
        <v>35.711704826781173</v>
      </c>
      <c r="AL308" s="5" t="str">
        <f t="shared" si="47"/>
        <v/>
      </c>
      <c r="AN308" s="5" t="str">
        <f t="shared" si="48"/>
        <v/>
      </c>
      <c r="AP308" s="5" t="str">
        <f t="shared" si="49"/>
        <v/>
      </c>
      <c r="AR308" s="2">
        <v>9.9999997764825821E-3</v>
      </c>
      <c r="AS308" s="5">
        <f t="shared" si="50"/>
        <v>35.711704826781173</v>
      </c>
      <c r="AT308" s="5">
        <f t="shared" si="43"/>
        <v>30.533507626897904</v>
      </c>
      <c r="AU308" s="11">
        <f t="shared" si="44"/>
        <v>5.5893942824973781E-4</v>
      </c>
      <c r="AV308" s="5">
        <f t="shared" si="51"/>
        <v>0.55893942824973786</v>
      </c>
    </row>
    <row r="309" spans="1:48" x14ac:dyDescent="0.25">
      <c r="A309" s="1" t="s">
        <v>338</v>
      </c>
      <c r="B309" s="1" t="s">
        <v>222</v>
      </c>
      <c r="C309" s="1" t="s">
        <v>223</v>
      </c>
      <c r="D309" s="1" t="s">
        <v>61</v>
      </c>
      <c r="E309" s="1" t="s">
        <v>124</v>
      </c>
      <c r="F309" s="1" t="s">
        <v>337</v>
      </c>
      <c r="G309" s="1" t="s">
        <v>64</v>
      </c>
      <c r="H309" s="1" t="s">
        <v>65</v>
      </c>
      <c r="I309" s="2">
        <v>76</v>
      </c>
      <c r="J309" s="2">
        <v>18.899999999999999</v>
      </c>
      <c r="K309" s="2">
        <f t="shared" si="45"/>
        <v>14.479999661445618</v>
      </c>
      <c r="L309" s="2">
        <f t="shared" si="46"/>
        <v>0</v>
      </c>
      <c r="R309" s="7">
        <v>0.60000002384185791</v>
      </c>
      <c r="S309" s="5">
        <v>714.2341408811136</v>
      </c>
      <c r="T309" s="8">
        <v>13.87999963760376</v>
      </c>
      <c r="U309" s="5">
        <v>5516.7310650070303</v>
      </c>
      <c r="AL309" s="5" t="str">
        <f t="shared" si="47"/>
        <v/>
      </c>
      <c r="AN309" s="5" t="str">
        <f t="shared" si="48"/>
        <v/>
      </c>
      <c r="AP309" s="5" t="str">
        <f t="shared" si="49"/>
        <v/>
      </c>
      <c r="AS309" s="5">
        <f t="shared" si="50"/>
        <v>6230.9652058881438</v>
      </c>
      <c r="AT309" s="5">
        <f t="shared" si="43"/>
        <v>5327.4752510343633</v>
      </c>
      <c r="AU309" s="11">
        <f t="shared" si="44"/>
        <v>9.7523547153966564E-2</v>
      </c>
      <c r="AV309" s="5">
        <f t="shared" si="51"/>
        <v>97.523547153966575</v>
      </c>
    </row>
    <row r="310" spans="1:48" x14ac:dyDescent="0.25">
      <c r="A310" s="1" t="s">
        <v>338</v>
      </c>
      <c r="B310" s="1" t="s">
        <v>222</v>
      </c>
      <c r="C310" s="1" t="s">
        <v>223</v>
      </c>
      <c r="D310" s="1" t="s">
        <v>61</v>
      </c>
      <c r="E310" s="1" t="s">
        <v>117</v>
      </c>
      <c r="F310" s="1" t="s">
        <v>337</v>
      </c>
      <c r="G310" s="1" t="s">
        <v>64</v>
      </c>
      <c r="H310" s="1" t="s">
        <v>65</v>
      </c>
      <c r="I310" s="2">
        <v>76</v>
      </c>
      <c r="J310" s="2">
        <v>17.13</v>
      </c>
      <c r="K310" s="2">
        <f t="shared" si="45"/>
        <v>12.670000076293951</v>
      </c>
      <c r="L310" s="2">
        <f t="shared" si="46"/>
        <v>0</v>
      </c>
      <c r="T310" s="8">
        <v>12.670000076293951</v>
      </c>
      <c r="U310" s="5">
        <v>5630.2312839031219</v>
      </c>
      <c r="AL310" s="5" t="str">
        <f t="shared" si="47"/>
        <v/>
      </c>
      <c r="AN310" s="5" t="str">
        <f t="shared" si="48"/>
        <v/>
      </c>
      <c r="AP310" s="5" t="str">
        <f t="shared" si="49"/>
        <v/>
      </c>
      <c r="AS310" s="5">
        <f t="shared" si="50"/>
        <v>5630.2312839031219</v>
      </c>
      <c r="AT310" s="5">
        <f t="shared" si="43"/>
        <v>4813.8477477371698</v>
      </c>
      <c r="AU310" s="11">
        <f t="shared" si="44"/>
        <v>8.8121199197933819E-2</v>
      </c>
      <c r="AV310" s="5">
        <f t="shared" si="51"/>
        <v>88.121199197933819</v>
      </c>
    </row>
    <row r="311" spans="1:48" x14ac:dyDescent="0.25">
      <c r="A311" s="1" t="s">
        <v>338</v>
      </c>
      <c r="B311" s="1" t="s">
        <v>222</v>
      </c>
      <c r="C311" s="1" t="s">
        <v>223</v>
      </c>
      <c r="D311" s="1" t="s">
        <v>61</v>
      </c>
      <c r="E311" s="1" t="s">
        <v>122</v>
      </c>
      <c r="F311" s="1" t="s">
        <v>337</v>
      </c>
      <c r="G311" s="1" t="s">
        <v>64</v>
      </c>
      <c r="H311" s="1" t="s">
        <v>65</v>
      </c>
      <c r="I311" s="2">
        <v>76</v>
      </c>
      <c r="J311" s="2">
        <v>31.02</v>
      </c>
      <c r="K311" s="2">
        <f t="shared" si="45"/>
        <v>28.790000200271599</v>
      </c>
      <c r="L311" s="2">
        <f t="shared" si="46"/>
        <v>2.240000076591969</v>
      </c>
      <c r="R311" s="7">
        <v>12.45000052452087</v>
      </c>
      <c r="S311" s="5">
        <v>15735.620800587471</v>
      </c>
      <c r="T311" s="8">
        <v>16.339999675750729</v>
      </c>
      <c r="U311" s="5">
        <v>7015.4693002882896</v>
      </c>
      <c r="AL311" s="5" t="str">
        <f t="shared" si="47"/>
        <v/>
      </c>
      <c r="AN311" s="5" t="str">
        <f t="shared" si="48"/>
        <v/>
      </c>
      <c r="AP311" s="5" t="str">
        <f t="shared" si="49"/>
        <v/>
      </c>
      <c r="AR311" s="2">
        <v>2.240000076591969</v>
      </c>
      <c r="AS311" s="5">
        <f t="shared" si="50"/>
        <v>22751.090100875761</v>
      </c>
      <c r="AT311" s="5">
        <f t="shared" si="43"/>
        <v>19452.182036248774</v>
      </c>
      <c r="AU311" s="11">
        <f t="shared" si="44"/>
        <v>0.35608720879394518</v>
      </c>
      <c r="AV311" s="5">
        <f t="shared" si="51"/>
        <v>356.08720879394519</v>
      </c>
    </row>
    <row r="312" spans="1:48" x14ac:dyDescent="0.25">
      <c r="A312" s="1" t="s">
        <v>338</v>
      </c>
      <c r="B312" s="1" t="s">
        <v>222</v>
      </c>
      <c r="C312" s="1" t="s">
        <v>223</v>
      </c>
      <c r="D312" s="1" t="s">
        <v>61</v>
      </c>
      <c r="E312" s="1" t="s">
        <v>105</v>
      </c>
      <c r="F312" s="1" t="s">
        <v>337</v>
      </c>
      <c r="G312" s="1" t="s">
        <v>64</v>
      </c>
      <c r="H312" s="1" t="s">
        <v>65</v>
      </c>
      <c r="I312" s="2">
        <v>76</v>
      </c>
      <c r="J312" s="2">
        <v>6.62</v>
      </c>
      <c r="K312" s="2">
        <f t="shared" si="45"/>
        <v>0.38999998569488531</v>
      </c>
      <c r="L312" s="2">
        <f t="shared" si="46"/>
        <v>6.2300000190734863</v>
      </c>
      <c r="R312" s="7">
        <v>0.38999998569488531</v>
      </c>
      <c r="S312" s="5">
        <v>464.25215609633182</v>
      </c>
      <c r="AL312" s="5" t="str">
        <f t="shared" si="47"/>
        <v/>
      </c>
      <c r="AN312" s="5" t="str">
        <f t="shared" si="48"/>
        <v/>
      </c>
      <c r="AP312" s="5" t="str">
        <f t="shared" si="49"/>
        <v/>
      </c>
      <c r="AR312" s="2">
        <v>6.2300000190734863</v>
      </c>
      <c r="AS312" s="5">
        <f t="shared" si="50"/>
        <v>464.25215609633182</v>
      </c>
      <c r="AT312" s="5">
        <f t="shared" si="43"/>
        <v>396.93559346236367</v>
      </c>
      <c r="AU312" s="11">
        <f t="shared" si="44"/>
        <v>7.2662124631360089E-3</v>
      </c>
      <c r="AV312" s="5">
        <f t="shared" si="51"/>
        <v>7.266212463136009</v>
      </c>
    </row>
    <row r="313" spans="1:48" x14ac:dyDescent="0.25">
      <c r="A313" s="1" t="s">
        <v>339</v>
      </c>
      <c r="B313" s="1" t="s">
        <v>230</v>
      </c>
      <c r="C313" s="1" t="s">
        <v>231</v>
      </c>
      <c r="D313" s="1" t="s">
        <v>61</v>
      </c>
      <c r="E313" s="1" t="s">
        <v>124</v>
      </c>
      <c r="F313" s="1" t="s">
        <v>337</v>
      </c>
      <c r="G313" s="1" t="s">
        <v>64</v>
      </c>
      <c r="H313" s="1" t="s">
        <v>65</v>
      </c>
      <c r="I313" s="2">
        <v>28.89</v>
      </c>
      <c r="J313" s="2">
        <v>16.21</v>
      </c>
      <c r="K313" s="2">
        <f t="shared" si="45"/>
        <v>1.9799999892711642</v>
      </c>
      <c r="L313" s="2">
        <f t="shared" si="46"/>
        <v>0</v>
      </c>
      <c r="R313" s="7">
        <v>0.88999998569488525</v>
      </c>
      <c r="S313" s="5">
        <v>1059.4472498463319</v>
      </c>
      <c r="T313" s="8">
        <v>1.0900000035762789</v>
      </c>
      <c r="U313" s="5">
        <v>424.0568436726071</v>
      </c>
      <c r="AL313" s="5" t="str">
        <f t="shared" si="47"/>
        <v/>
      </c>
      <c r="AN313" s="5" t="str">
        <f t="shared" si="48"/>
        <v/>
      </c>
      <c r="AP313" s="5" t="str">
        <f t="shared" si="49"/>
        <v/>
      </c>
      <c r="AS313" s="5">
        <f t="shared" si="50"/>
        <v>1483.504093518939</v>
      </c>
      <c r="AT313" s="5">
        <f t="shared" si="43"/>
        <v>1268.395999958693</v>
      </c>
      <c r="AU313" s="11">
        <f t="shared" si="44"/>
        <v>2.3218967950692462E-2</v>
      </c>
      <c r="AV313" s="5">
        <f t="shared" si="51"/>
        <v>23.218967950692463</v>
      </c>
    </row>
    <row r="314" spans="1:48" x14ac:dyDescent="0.25">
      <c r="A314" s="1" t="s">
        <v>339</v>
      </c>
      <c r="B314" s="1" t="s">
        <v>230</v>
      </c>
      <c r="C314" s="1" t="s">
        <v>231</v>
      </c>
      <c r="D314" s="1" t="s">
        <v>61</v>
      </c>
      <c r="E314" s="1" t="s">
        <v>117</v>
      </c>
      <c r="F314" s="1" t="s">
        <v>337</v>
      </c>
      <c r="G314" s="1" t="s">
        <v>64</v>
      </c>
      <c r="H314" s="1" t="s">
        <v>65</v>
      </c>
      <c r="I314" s="2">
        <v>28.89</v>
      </c>
      <c r="J314" s="2">
        <v>10.29</v>
      </c>
      <c r="K314" s="2">
        <f t="shared" si="45"/>
        <v>0.92000001668930054</v>
      </c>
      <c r="L314" s="2">
        <f t="shared" si="46"/>
        <v>0</v>
      </c>
      <c r="T314" s="8">
        <v>0.92000001668930054</v>
      </c>
      <c r="U314" s="5">
        <v>408.82500741630793</v>
      </c>
      <c r="AL314" s="5" t="str">
        <f t="shared" si="47"/>
        <v/>
      </c>
      <c r="AN314" s="5" t="str">
        <f t="shared" si="48"/>
        <v/>
      </c>
      <c r="AP314" s="5" t="str">
        <f t="shared" si="49"/>
        <v/>
      </c>
      <c r="AS314" s="5">
        <f t="shared" si="50"/>
        <v>408.82500741630793</v>
      </c>
      <c r="AT314" s="5">
        <f t="shared" si="43"/>
        <v>349.54538134094327</v>
      </c>
      <c r="AU314" s="11">
        <f t="shared" si="44"/>
        <v>6.3986980461403602E-3</v>
      </c>
      <c r="AV314" s="5">
        <f t="shared" si="51"/>
        <v>6.3986980461403604</v>
      </c>
    </row>
    <row r="315" spans="1:48" x14ac:dyDescent="0.25">
      <c r="A315" s="1" t="s">
        <v>340</v>
      </c>
      <c r="B315" s="1" t="s">
        <v>230</v>
      </c>
      <c r="C315" s="1" t="s">
        <v>231</v>
      </c>
      <c r="D315" s="1" t="s">
        <v>61</v>
      </c>
      <c r="E315" s="1" t="s">
        <v>76</v>
      </c>
      <c r="F315" s="1" t="s">
        <v>214</v>
      </c>
      <c r="G315" s="1" t="s">
        <v>64</v>
      </c>
      <c r="H315" s="1" t="s">
        <v>65</v>
      </c>
      <c r="I315" s="2">
        <v>12.33</v>
      </c>
      <c r="J315" s="2">
        <v>0.06</v>
      </c>
      <c r="K315" s="2">
        <f t="shared" si="45"/>
        <v>0</v>
      </c>
      <c r="L315" s="2">
        <f t="shared" si="46"/>
        <v>5.9999998658895493E-2</v>
      </c>
      <c r="AL315" s="5" t="str">
        <f t="shared" si="47"/>
        <v/>
      </c>
      <c r="AN315" s="5" t="str">
        <f t="shared" si="48"/>
        <v/>
      </c>
      <c r="AP315" s="5" t="str">
        <f t="shared" si="49"/>
        <v/>
      </c>
      <c r="AR315" s="2">
        <v>5.9999998658895493E-2</v>
      </c>
      <c r="AS315" s="5">
        <f t="shared" si="50"/>
        <v>0</v>
      </c>
      <c r="AT315" s="5">
        <f t="shared" si="43"/>
        <v>0</v>
      </c>
      <c r="AU315" s="11">
        <f t="shared" si="44"/>
        <v>0</v>
      </c>
      <c r="AV315" s="5">
        <f t="shared" si="51"/>
        <v>0</v>
      </c>
    </row>
    <row r="316" spans="1:48" x14ac:dyDescent="0.25">
      <c r="A316" s="1" t="s">
        <v>340</v>
      </c>
      <c r="B316" s="1" t="s">
        <v>230</v>
      </c>
      <c r="C316" s="1" t="s">
        <v>231</v>
      </c>
      <c r="D316" s="1" t="s">
        <v>61</v>
      </c>
      <c r="E316" s="1" t="s">
        <v>62</v>
      </c>
      <c r="F316" s="1" t="s">
        <v>214</v>
      </c>
      <c r="G316" s="1" t="s">
        <v>64</v>
      </c>
      <c r="H316" s="1" t="s">
        <v>65</v>
      </c>
      <c r="I316" s="2">
        <v>12.33</v>
      </c>
      <c r="J316" s="2">
        <v>0.02</v>
      </c>
      <c r="K316" s="2">
        <f t="shared" si="45"/>
        <v>0</v>
      </c>
      <c r="L316" s="2">
        <f t="shared" si="46"/>
        <v>1.9999999552965161E-2</v>
      </c>
      <c r="AL316" s="5" t="str">
        <f t="shared" si="47"/>
        <v/>
      </c>
      <c r="AN316" s="5" t="str">
        <f t="shared" si="48"/>
        <v/>
      </c>
      <c r="AP316" s="5" t="str">
        <f t="shared" si="49"/>
        <v/>
      </c>
      <c r="AR316" s="2">
        <v>1.9999999552965161E-2</v>
      </c>
      <c r="AS316" s="5">
        <f t="shared" si="50"/>
        <v>0</v>
      </c>
      <c r="AT316" s="5">
        <f t="shared" si="43"/>
        <v>0</v>
      </c>
      <c r="AU316" s="11">
        <f t="shared" si="44"/>
        <v>0</v>
      </c>
      <c r="AV316" s="5">
        <f t="shared" si="51"/>
        <v>0</v>
      </c>
    </row>
    <row r="317" spans="1:48" x14ac:dyDescent="0.25">
      <c r="A317" s="1" t="s">
        <v>340</v>
      </c>
      <c r="B317" s="1" t="s">
        <v>230</v>
      </c>
      <c r="C317" s="1" t="s">
        <v>231</v>
      </c>
      <c r="D317" s="1" t="s">
        <v>61</v>
      </c>
      <c r="E317" s="1" t="s">
        <v>122</v>
      </c>
      <c r="F317" s="1" t="s">
        <v>337</v>
      </c>
      <c r="G317" s="1" t="s">
        <v>64</v>
      </c>
      <c r="H317" s="1" t="s">
        <v>65</v>
      </c>
      <c r="I317" s="2">
        <v>12.33</v>
      </c>
      <c r="J317" s="2">
        <v>8.6</v>
      </c>
      <c r="K317" s="2">
        <f t="shared" si="45"/>
        <v>3.9999999105930328E-2</v>
      </c>
      <c r="L317" s="2">
        <f t="shared" si="46"/>
        <v>8.5600004196166992</v>
      </c>
      <c r="R317" s="7">
        <v>3.9999999105930328E-2</v>
      </c>
      <c r="S317" s="5">
        <v>47.61560643570823</v>
      </c>
      <c r="AL317" s="5" t="str">
        <f t="shared" si="47"/>
        <v/>
      </c>
      <c r="AN317" s="5" t="str">
        <f t="shared" si="48"/>
        <v/>
      </c>
      <c r="AP317" s="5" t="str">
        <f t="shared" si="49"/>
        <v/>
      </c>
      <c r="AR317" s="2">
        <v>8.5600004196166992</v>
      </c>
      <c r="AS317" s="5">
        <f t="shared" si="50"/>
        <v>47.61560643570823</v>
      </c>
      <c r="AT317" s="5">
        <f t="shared" si="43"/>
        <v>40.711343502530532</v>
      </c>
      <c r="AU317" s="11">
        <f t="shared" si="44"/>
        <v>7.4525257099965041E-4</v>
      </c>
      <c r="AV317" s="5">
        <f t="shared" si="51"/>
        <v>0.74525257099965037</v>
      </c>
    </row>
    <row r="318" spans="1:48" x14ac:dyDescent="0.25">
      <c r="A318" s="1" t="s">
        <v>340</v>
      </c>
      <c r="B318" s="1" t="s">
        <v>230</v>
      </c>
      <c r="C318" s="1" t="s">
        <v>231</v>
      </c>
      <c r="D318" s="1" t="s">
        <v>61</v>
      </c>
      <c r="E318" s="1" t="s">
        <v>105</v>
      </c>
      <c r="F318" s="1" t="s">
        <v>337</v>
      </c>
      <c r="G318" s="1" t="s">
        <v>64</v>
      </c>
      <c r="H318" s="1" t="s">
        <v>65</v>
      </c>
      <c r="I318" s="2">
        <v>12.33</v>
      </c>
      <c r="J318" s="2">
        <v>3.47</v>
      </c>
      <c r="K318" s="2">
        <f t="shared" si="45"/>
        <v>0</v>
      </c>
      <c r="L318" s="2">
        <f t="shared" si="46"/>
        <v>3.470000028610229</v>
      </c>
      <c r="AL318" s="5" t="str">
        <f t="shared" si="47"/>
        <v/>
      </c>
      <c r="AN318" s="5" t="str">
        <f t="shared" si="48"/>
        <v/>
      </c>
      <c r="AP318" s="5" t="str">
        <f t="shared" si="49"/>
        <v/>
      </c>
      <c r="AR318" s="2">
        <v>3.470000028610229</v>
      </c>
      <c r="AS318" s="5">
        <f t="shared" si="50"/>
        <v>0</v>
      </c>
      <c r="AT318" s="5">
        <f t="shared" si="43"/>
        <v>0</v>
      </c>
      <c r="AU318" s="11">
        <f t="shared" si="44"/>
        <v>0</v>
      </c>
      <c r="AV318" s="5">
        <f t="shared" si="51"/>
        <v>0</v>
      </c>
    </row>
    <row r="319" spans="1:48" x14ac:dyDescent="0.25">
      <c r="A319" s="1" t="s">
        <v>341</v>
      </c>
      <c r="B319" s="1" t="s">
        <v>334</v>
      </c>
      <c r="C319" s="1" t="s">
        <v>335</v>
      </c>
      <c r="D319" s="1" t="s">
        <v>61</v>
      </c>
      <c r="E319" s="1" t="s">
        <v>117</v>
      </c>
      <c r="F319" s="1" t="s">
        <v>337</v>
      </c>
      <c r="G319" s="1" t="s">
        <v>64</v>
      </c>
      <c r="H319" s="1" t="s">
        <v>65</v>
      </c>
      <c r="I319" s="2">
        <v>91.56</v>
      </c>
      <c r="J319" s="2">
        <v>0.06</v>
      </c>
      <c r="K319" s="2">
        <f t="shared" si="45"/>
        <v>5.9999998658895493E-2</v>
      </c>
      <c r="L319" s="2">
        <f t="shared" si="46"/>
        <v>0</v>
      </c>
      <c r="T319" s="8">
        <v>5.9999998658895493E-2</v>
      </c>
      <c r="U319" s="5">
        <v>26.662499404046681</v>
      </c>
      <c r="AL319" s="5" t="str">
        <f t="shared" si="47"/>
        <v/>
      </c>
      <c r="AN319" s="5" t="str">
        <f t="shared" si="48"/>
        <v/>
      </c>
      <c r="AP319" s="5" t="str">
        <f t="shared" si="49"/>
        <v/>
      </c>
      <c r="AS319" s="5">
        <f t="shared" si="50"/>
        <v>26.662499404046681</v>
      </c>
      <c r="AT319" s="5">
        <f t="shared" si="43"/>
        <v>22.796436990459913</v>
      </c>
      <c r="AU319" s="11">
        <f t="shared" si="44"/>
        <v>4.1730637741581224E-4</v>
      </c>
      <c r="AV319" s="5">
        <f t="shared" si="51"/>
        <v>0.41730637741581222</v>
      </c>
    </row>
    <row r="320" spans="1:48" x14ac:dyDescent="0.25">
      <c r="A320" s="1" t="s">
        <v>341</v>
      </c>
      <c r="B320" s="1" t="s">
        <v>334</v>
      </c>
      <c r="C320" s="1" t="s">
        <v>335</v>
      </c>
      <c r="D320" s="1" t="s">
        <v>61</v>
      </c>
      <c r="E320" s="1" t="s">
        <v>113</v>
      </c>
      <c r="F320" s="1" t="s">
        <v>337</v>
      </c>
      <c r="G320" s="1" t="s">
        <v>64</v>
      </c>
      <c r="H320" s="1" t="s">
        <v>65</v>
      </c>
      <c r="I320" s="2">
        <v>91.56</v>
      </c>
      <c r="J320" s="2">
        <v>39.479999999999997</v>
      </c>
      <c r="K320" s="2">
        <f t="shared" si="45"/>
        <v>31.610000610351566</v>
      </c>
      <c r="L320" s="2">
        <f t="shared" si="46"/>
        <v>7.869999885559082</v>
      </c>
      <c r="R320" s="7">
        <v>7.0799999237060547</v>
      </c>
      <c r="S320" s="5">
        <v>10491.67488694191</v>
      </c>
      <c r="T320" s="8">
        <v>24.530000686645511</v>
      </c>
      <c r="U320" s="5">
        <v>10900.519055128099</v>
      </c>
      <c r="AL320" s="5" t="str">
        <f t="shared" si="47"/>
        <v/>
      </c>
      <c r="AN320" s="5" t="str">
        <f t="shared" si="48"/>
        <v/>
      </c>
      <c r="AP320" s="5" t="str">
        <f t="shared" si="49"/>
        <v/>
      </c>
      <c r="AR320" s="2">
        <v>7.869999885559082</v>
      </c>
      <c r="AS320" s="5">
        <f t="shared" si="50"/>
        <v>21392.193942070007</v>
      </c>
      <c r="AT320" s="5">
        <f t="shared" si="43"/>
        <v>18290.325820469854</v>
      </c>
      <c r="AU320" s="11">
        <f t="shared" si="44"/>
        <v>0.33481853383883486</v>
      </c>
      <c r="AV320" s="5">
        <f t="shared" si="51"/>
        <v>334.81853383883487</v>
      </c>
    </row>
    <row r="321" spans="1:48" x14ac:dyDescent="0.25">
      <c r="A321" s="1" t="s">
        <v>341</v>
      </c>
      <c r="B321" s="1" t="s">
        <v>334</v>
      </c>
      <c r="C321" s="1" t="s">
        <v>335</v>
      </c>
      <c r="D321" s="1" t="s">
        <v>61</v>
      </c>
      <c r="E321" s="1" t="s">
        <v>122</v>
      </c>
      <c r="F321" s="1" t="s">
        <v>337</v>
      </c>
      <c r="G321" s="1" t="s">
        <v>64</v>
      </c>
      <c r="H321" s="1" t="s">
        <v>65</v>
      </c>
      <c r="I321" s="2">
        <v>91.56</v>
      </c>
      <c r="J321" s="2">
        <v>0.09</v>
      </c>
      <c r="K321" s="2">
        <f t="shared" si="45"/>
        <v>8.0000000074505806E-2</v>
      </c>
      <c r="L321" s="2">
        <f t="shared" si="46"/>
        <v>9.9999997764825821E-3</v>
      </c>
      <c r="R321" s="7">
        <v>9.9999997764825821E-3</v>
      </c>
      <c r="S321" s="5">
        <v>14.81874966877513</v>
      </c>
      <c r="T321" s="8">
        <v>7.0000000298023224E-2</v>
      </c>
      <c r="U321" s="5">
        <v>31.10625013243407</v>
      </c>
      <c r="AL321" s="5" t="str">
        <f t="shared" si="47"/>
        <v/>
      </c>
      <c r="AN321" s="5" t="str">
        <f t="shared" si="48"/>
        <v/>
      </c>
      <c r="AP321" s="5" t="str">
        <f t="shared" si="49"/>
        <v/>
      </c>
      <c r="AR321" s="2">
        <v>9.9999997764825821E-3</v>
      </c>
      <c r="AS321" s="5">
        <f t="shared" si="50"/>
        <v>45.924999801209196</v>
      </c>
      <c r="AT321" s="5">
        <f t="shared" si="43"/>
        <v>39.265874830033866</v>
      </c>
      <c r="AU321" s="11">
        <f t="shared" si="44"/>
        <v>7.1879215108227191E-4</v>
      </c>
      <c r="AV321" s="5">
        <f t="shared" si="51"/>
        <v>0.7187921510822719</v>
      </c>
    </row>
    <row r="322" spans="1:48" x14ac:dyDescent="0.25">
      <c r="A322" s="1" t="s">
        <v>341</v>
      </c>
      <c r="B322" s="1" t="s">
        <v>334</v>
      </c>
      <c r="C322" s="1" t="s">
        <v>335</v>
      </c>
      <c r="D322" s="1" t="s">
        <v>61</v>
      </c>
      <c r="E322" s="1" t="s">
        <v>105</v>
      </c>
      <c r="F322" s="1" t="s">
        <v>337</v>
      </c>
      <c r="G322" s="1" t="s">
        <v>64</v>
      </c>
      <c r="H322" s="1" t="s">
        <v>65</v>
      </c>
      <c r="I322" s="2">
        <v>91.56</v>
      </c>
      <c r="J322" s="2">
        <v>0.03</v>
      </c>
      <c r="K322" s="2">
        <f t="shared" si="45"/>
        <v>0</v>
      </c>
      <c r="L322" s="2">
        <f t="shared" si="46"/>
        <v>1.9999999552965161E-2</v>
      </c>
      <c r="AL322" s="5" t="str">
        <f t="shared" si="47"/>
        <v/>
      </c>
      <c r="AN322" s="5" t="str">
        <f t="shared" si="48"/>
        <v/>
      </c>
      <c r="AP322" s="5" t="str">
        <f t="shared" si="49"/>
        <v/>
      </c>
      <c r="AR322" s="2">
        <v>1.9999999552965161E-2</v>
      </c>
      <c r="AS322" s="5">
        <f t="shared" si="50"/>
        <v>0</v>
      </c>
      <c r="AT322" s="5">
        <f t="shared" si="43"/>
        <v>0</v>
      </c>
      <c r="AU322" s="11">
        <f t="shared" si="44"/>
        <v>0</v>
      </c>
      <c r="AV322" s="5">
        <f t="shared" si="51"/>
        <v>0</v>
      </c>
    </row>
    <row r="323" spans="1:48" x14ac:dyDescent="0.25">
      <c r="A323" s="1" t="s">
        <v>341</v>
      </c>
      <c r="B323" s="1" t="s">
        <v>334</v>
      </c>
      <c r="C323" s="1" t="s">
        <v>335</v>
      </c>
      <c r="D323" s="1" t="s">
        <v>61</v>
      </c>
      <c r="E323" s="1" t="s">
        <v>114</v>
      </c>
      <c r="F323" s="1" t="s">
        <v>337</v>
      </c>
      <c r="G323" s="1" t="s">
        <v>64</v>
      </c>
      <c r="H323" s="1" t="s">
        <v>65</v>
      </c>
      <c r="I323" s="2">
        <v>91.56</v>
      </c>
      <c r="J323" s="2">
        <v>26.47</v>
      </c>
      <c r="K323" s="2">
        <f t="shared" si="45"/>
        <v>1.570000052452087</v>
      </c>
      <c r="L323" s="2">
        <f t="shared" si="46"/>
        <v>24.899999707937241</v>
      </c>
      <c r="T323" s="8">
        <v>1.570000052452087</v>
      </c>
      <c r="U323" s="5">
        <v>697.66877330839634</v>
      </c>
      <c r="AL323" s="5" t="str">
        <f t="shared" si="47"/>
        <v/>
      </c>
      <c r="AN323" s="5" t="str">
        <f t="shared" si="48"/>
        <v/>
      </c>
      <c r="AP323" s="5" t="str">
        <f t="shared" si="49"/>
        <v/>
      </c>
      <c r="AR323" s="2">
        <v>24.899999707937241</v>
      </c>
      <c r="AS323" s="5">
        <f t="shared" si="50"/>
        <v>697.66877330839634</v>
      </c>
      <c r="AT323" s="5">
        <f t="shared" ref="AT323:AT386" si="52">$AS$355*(AU323/100)</f>
        <v>596.50680117867887</v>
      </c>
      <c r="AU323" s="11">
        <f t="shared" ref="AU323:AU337" si="53">(AS323/$AS$355)*(100-14.5)</f>
        <v>1.0919517484593834E-2</v>
      </c>
      <c r="AV323" s="5">
        <f t="shared" si="51"/>
        <v>10.919517484593833</v>
      </c>
    </row>
    <row r="324" spans="1:48" x14ac:dyDescent="0.25">
      <c r="A324" s="1" t="s">
        <v>342</v>
      </c>
      <c r="B324" s="1" t="s">
        <v>334</v>
      </c>
      <c r="C324" s="1" t="s">
        <v>335</v>
      </c>
      <c r="D324" s="1" t="s">
        <v>61</v>
      </c>
      <c r="E324" s="1" t="s">
        <v>72</v>
      </c>
      <c r="F324" s="1" t="s">
        <v>337</v>
      </c>
      <c r="G324" s="1" t="s">
        <v>64</v>
      </c>
      <c r="H324" s="1" t="s">
        <v>65</v>
      </c>
      <c r="I324" s="2">
        <v>80.2</v>
      </c>
      <c r="J324" s="2">
        <v>29.12</v>
      </c>
      <c r="K324" s="2">
        <f t="shared" si="45"/>
        <v>26.969999074935917</v>
      </c>
      <c r="L324" s="2">
        <f t="shared" si="46"/>
        <v>0.60000002384185791</v>
      </c>
      <c r="R324" s="7">
        <v>1.7699999809265139</v>
      </c>
      <c r="S324" s="5">
        <v>2622.918721735477</v>
      </c>
      <c r="T324" s="8">
        <v>24.70999908447266</v>
      </c>
      <c r="U324" s="5">
        <v>10980.50584316254</v>
      </c>
      <c r="Z324" s="9">
        <v>0.49000000953674322</v>
      </c>
      <c r="AA324" s="5">
        <v>78.553126528859138</v>
      </c>
      <c r="AL324" s="5" t="str">
        <f t="shared" si="47"/>
        <v/>
      </c>
      <c r="AN324" s="5" t="str">
        <f t="shared" si="48"/>
        <v/>
      </c>
      <c r="AP324" s="5" t="str">
        <f t="shared" si="49"/>
        <v/>
      </c>
      <c r="AR324" s="2">
        <v>0.60000002384185791</v>
      </c>
      <c r="AS324" s="5">
        <f t="shared" si="50"/>
        <v>13681.977691426877</v>
      </c>
      <c r="AT324" s="5">
        <f t="shared" si="52"/>
        <v>11698.09092616998</v>
      </c>
      <c r="AU324" s="11">
        <f t="shared" si="53"/>
        <v>0.21414258505062511</v>
      </c>
      <c r="AV324" s="5">
        <f t="shared" si="51"/>
        <v>214.14258505062512</v>
      </c>
    </row>
    <row r="325" spans="1:48" x14ac:dyDescent="0.25">
      <c r="A325" s="1" t="s">
        <v>342</v>
      </c>
      <c r="B325" s="1" t="s">
        <v>334</v>
      </c>
      <c r="C325" s="1" t="s">
        <v>335</v>
      </c>
      <c r="D325" s="1" t="s">
        <v>61</v>
      </c>
      <c r="E325" s="1" t="s">
        <v>115</v>
      </c>
      <c r="F325" s="1" t="s">
        <v>337</v>
      </c>
      <c r="G325" s="1" t="s">
        <v>64</v>
      </c>
      <c r="H325" s="1" t="s">
        <v>65</v>
      </c>
      <c r="I325" s="2">
        <v>80.2</v>
      </c>
      <c r="J325" s="2">
        <v>40.04</v>
      </c>
      <c r="K325" s="2">
        <f t="shared" si="45"/>
        <v>11.12</v>
      </c>
      <c r="L325" s="2">
        <f t="shared" si="46"/>
        <v>1.1000000238418579</v>
      </c>
      <c r="T325" s="8">
        <v>11.12</v>
      </c>
      <c r="U325" s="5">
        <v>4941.4500000000007</v>
      </c>
      <c r="AL325" s="5" t="str">
        <f t="shared" si="47"/>
        <v/>
      </c>
      <c r="AN325" s="5" t="str">
        <f t="shared" si="48"/>
        <v/>
      </c>
      <c r="AP325" s="5" t="str">
        <f t="shared" si="49"/>
        <v/>
      </c>
      <c r="AR325" s="2">
        <v>1.1000000238418579</v>
      </c>
      <c r="AS325" s="5">
        <f t="shared" si="50"/>
        <v>4941.4500000000007</v>
      </c>
      <c r="AT325" s="5">
        <f t="shared" si="52"/>
        <v>4224.9397500000005</v>
      </c>
      <c r="AU325" s="11">
        <f t="shared" si="53"/>
        <v>7.7340783676431782E-2</v>
      </c>
      <c r="AV325" s="5">
        <f t="shared" si="51"/>
        <v>77.340783676431784</v>
      </c>
    </row>
    <row r="326" spans="1:48" x14ac:dyDescent="0.25">
      <c r="A326" s="1" t="s">
        <v>343</v>
      </c>
      <c r="B326" s="1" t="s">
        <v>344</v>
      </c>
      <c r="C326" s="1" t="s">
        <v>217</v>
      </c>
      <c r="D326" s="1" t="s">
        <v>61</v>
      </c>
      <c r="E326" s="1" t="s">
        <v>72</v>
      </c>
      <c r="F326" s="1" t="s">
        <v>337</v>
      </c>
      <c r="G326" s="1" t="s">
        <v>64</v>
      </c>
      <c r="H326" s="1" t="s">
        <v>65</v>
      </c>
      <c r="I326" s="2">
        <v>5</v>
      </c>
      <c r="J326" s="2">
        <v>2.98</v>
      </c>
      <c r="K326" s="2">
        <f t="shared" si="45"/>
        <v>2.3100000023841858</v>
      </c>
      <c r="L326" s="2">
        <f t="shared" si="46"/>
        <v>0</v>
      </c>
      <c r="T326" s="8">
        <v>1.7599999904632571</v>
      </c>
      <c r="U326" s="5">
        <v>782.09999576210976</v>
      </c>
      <c r="Z326" s="9">
        <v>0.55000001192092896</v>
      </c>
      <c r="AA326" s="5">
        <v>88.171876911073923</v>
      </c>
      <c r="AL326" s="5" t="str">
        <f t="shared" si="47"/>
        <v/>
      </c>
      <c r="AN326" s="5" t="str">
        <f t="shared" si="48"/>
        <v/>
      </c>
      <c r="AP326" s="5" t="str">
        <f t="shared" si="49"/>
        <v/>
      </c>
      <c r="AS326" s="5">
        <f t="shared" si="50"/>
        <v>870.27187267318368</v>
      </c>
      <c r="AT326" s="5">
        <f t="shared" si="52"/>
        <v>744.08245113557211</v>
      </c>
      <c r="AU326" s="11">
        <f t="shared" si="53"/>
        <v>1.3621003681935438E-2</v>
      </c>
      <c r="AV326" s="5">
        <f t="shared" si="51"/>
        <v>13.62100368193544</v>
      </c>
    </row>
    <row r="327" spans="1:48" x14ac:dyDescent="0.25">
      <c r="A327" s="1" t="s">
        <v>345</v>
      </c>
      <c r="B327" s="1" t="s">
        <v>346</v>
      </c>
      <c r="C327" s="1" t="s">
        <v>347</v>
      </c>
      <c r="D327" s="1" t="s">
        <v>170</v>
      </c>
      <c r="E327" s="1" t="s">
        <v>72</v>
      </c>
      <c r="F327" s="1" t="s">
        <v>337</v>
      </c>
      <c r="G327" s="1" t="s">
        <v>64</v>
      </c>
      <c r="H327" s="1" t="s">
        <v>65</v>
      </c>
      <c r="I327" s="2">
        <v>5.12</v>
      </c>
      <c r="J327" s="2">
        <v>0.52</v>
      </c>
      <c r="K327" s="2">
        <f t="shared" si="45"/>
        <v>0.2199999988079071</v>
      </c>
      <c r="L327" s="2">
        <f t="shared" si="46"/>
        <v>0.17000000178813929</v>
      </c>
      <c r="T327" s="8">
        <v>0.2199999988079071</v>
      </c>
      <c r="U327" s="5">
        <v>97.76249947026372</v>
      </c>
      <c r="AL327" s="5" t="str">
        <f t="shared" si="47"/>
        <v/>
      </c>
      <c r="AN327" s="5" t="str">
        <f t="shared" si="48"/>
        <v/>
      </c>
      <c r="AP327" s="5" t="str">
        <f t="shared" si="49"/>
        <v/>
      </c>
      <c r="AR327" s="2">
        <v>0.17000000178813929</v>
      </c>
      <c r="AS327" s="5">
        <f t="shared" si="50"/>
        <v>97.76249947026372</v>
      </c>
      <c r="AT327" s="5">
        <f t="shared" si="52"/>
        <v>83.586937047075466</v>
      </c>
      <c r="AU327" s="11">
        <f t="shared" si="53"/>
        <v>1.5301234097677687E-3</v>
      </c>
      <c r="AV327" s="5">
        <f t="shared" si="51"/>
        <v>1.5301234097677685</v>
      </c>
    </row>
    <row r="328" spans="1:48" x14ac:dyDescent="0.25">
      <c r="A328" s="1" t="s">
        <v>348</v>
      </c>
      <c r="B328" s="1" t="s">
        <v>349</v>
      </c>
      <c r="C328" s="1" t="s">
        <v>350</v>
      </c>
      <c r="D328" s="1" t="s">
        <v>351</v>
      </c>
      <c r="E328" s="1" t="s">
        <v>115</v>
      </c>
      <c r="F328" s="1" t="s">
        <v>214</v>
      </c>
      <c r="G328" s="1" t="s">
        <v>64</v>
      </c>
      <c r="H328" s="1" t="s">
        <v>65</v>
      </c>
      <c r="I328" s="2">
        <v>135.5</v>
      </c>
      <c r="J328" s="2">
        <v>0.02</v>
      </c>
      <c r="K328" s="2">
        <f t="shared" si="45"/>
        <v>0</v>
      </c>
      <c r="L328" s="2">
        <f t="shared" si="46"/>
        <v>1.9999999552965161E-2</v>
      </c>
      <c r="AL328" s="5" t="str">
        <f t="shared" si="47"/>
        <v/>
      </c>
      <c r="AN328" s="5" t="str">
        <f t="shared" si="48"/>
        <v/>
      </c>
      <c r="AP328" s="5" t="str">
        <f t="shared" si="49"/>
        <v/>
      </c>
      <c r="AR328" s="2">
        <v>1.9999999552965161E-2</v>
      </c>
      <c r="AS328" s="5">
        <f t="shared" si="50"/>
        <v>0</v>
      </c>
      <c r="AT328" s="5">
        <f t="shared" si="52"/>
        <v>0</v>
      </c>
      <c r="AU328" s="11">
        <f t="shared" si="53"/>
        <v>0</v>
      </c>
      <c r="AV328" s="5">
        <f t="shared" si="51"/>
        <v>0</v>
      </c>
    </row>
    <row r="329" spans="1:48" x14ac:dyDescent="0.25">
      <c r="A329" s="1" t="s">
        <v>348</v>
      </c>
      <c r="B329" s="1" t="s">
        <v>349</v>
      </c>
      <c r="C329" s="1" t="s">
        <v>350</v>
      </c>
      <c r="D329" s="1" t="s">
        <v>351</v>
      </c>
      <c r="E329" s="1" t="s">
        <v>72</v>
      </c>
      <c r="F329" s="1" t="s">
        <v>235</v>
      </c>
      <c r="G329" s="1" t="s">
        <v>64</v>
      </c>
      <c r="H329" s="1" t="s">
        <v>65</v>
      </c>
      <c r="I329" s="2">
        <v>135.5</v>
      </c>
      <c r="J329" s="2">
        <v>39.4</v>
      </c>
      <c r="K329" s="2">
        <f t="shared" si="45"/>
        <v>0</v>
      </c>
      <c r="L329" s="2">
        <f t="shared" si="46"/>
        <v>39.380000263452523</v>
      </c>
      <c r="AL329" s="5" t="str">
        <f t="shared" si="47"/>
        <v/>
      </c>
      <c r="AN329" s="5" t="str">
        <f t="shared" si="48"/>
        <v/>
      </c>
      <c r="AO329" s="2">
        <v>0.66999998688697815</v>
      </c>
      <c r="AP329" s="5">
        <f t="shared" si="49"/>
        <v>0.66999998688697815</v>
      </c>
      <c r="AQ329" s="2">
        <v>1.2599999904632571</v>
      </c>
      <c r="AR329" s="2">
        <v>37.450000286102288</v>
      </c>
      <c r="AS329" s="5">
        <f t="shared" si="50"/>
        <v>0</v>
      </c>
      <c r="AT329" s="5">
        <f t="shared" si="52"/>
        <v>0</v>
      </c>
      <c r="AU329" s="11">
        <f t="shared" si="53"/>
        <v>0</v>
      </c>
      <c r="AV329" s="5">
        <f t="shared" si="51"/>
        <v>0</v>
      </c>
    </row>
    <row r="330" spans="1:48" x14ac:dyDescent="0.25">
      <c r="A330" s="1" t="s">
        <v>348</v>
      </c>
      <c r="B330" s="1" t="s">
        <v>349</v>
      </c>
      <c r="C330" s="1" t="s">
        <v>350</v>
      </c>
      <c r="D330" s="1" t="s">
        <v>351</v>
      </c>
      <c r="E330" s="1" t="s">
        <v>113</v>
      </c>
      <c r="F330" s="1" t="s">
        <v>235</v>
      </c>
      <c r="G330" s="1" t="s">
        <v>64</v>
      </c>
      <c r="H330" s="1" t="s">
        <v>65</v>
      </c>
      <c r="I330" s="2">
        <v>135.5</v>
      </c>
      <c r="J330" s="2">
        <v>0.09</v>
      </c>
      <c r="K330" s="2">
        <f t="shared" si="45"/>
        <v>0</v>
      </c>
      <c r="L330" s="2">
        <f t="shared" si="46"/>
        <v>9.0000003576278687E-2</v>
      </c>
      <c r="AL330" s="5" t="str">
        <f t="shared" si="47"/>
        <v/>
      </c>
      <c r="AN330" s="5" t="str">
        <f t="shared" si="48"/>
        <v/>
      </c>
      <c r="AP330" s="5" t="str">
        <f t="shared" si="49"/>
        <v/>
      </c>
      <c r="AQ330" s="2">
        <v>9.0000003576278687E-2</v>
      </c>
      <c r="AS330" s="5">
        <f t="shared" si="50"/>
        <v>0</v>
      </c>
      <c r="AT330" s="5">
        <f t="shared" si="52"/>
        <v>0</v>
      </c>
      <c r="AU330" s="11">
        <f t="shared" si="53"/>
        <v>0</v>
      </c>
      <c r="AV330" s="5">
        <f t="shared" si="51"/>
        <v>0</v>
      </c>
    </row>
    <row r="331" spans="1:48" x14ac:dyDescent="0.25">
      <c r="A331" s="1" t="s">
        <v>348</v>
      </c>
      <c r="B331" s="1" t="s">
        <v>349</v>
      </c>
      <c r="C331" s="1" t="s">
        <v>350</v>
      </c>
      <c r="D331" s="1" t="s">
        <v>351</v>
      </c>
      <c r="E331" s="1" t="s">
        <v>114</v>
      </c>
      <c r="F331" s="1" t="s">
        <v>235</v>
      </c>
      <c r="G331" s="1" t="s">
        <v>64</v>
      </c>
      <c r="H331" s="1" t="s">
        <v>65</v>
      </c>
      <c r="I331" s="2">
        <v>135.5</v>
      </c>
      <c r="J331" s="2">
        <v>0.08</v>
      </c>
      <c r="K331" s="2">
        <f t="shared" si="45"/>
        <v>0</v>
      </c>
      <c r="L331" s="2">
        <f t="shared" si="46"/>
        <v>7.9999998211860657E-2</v>
      </c>
      <c r="AL331" s="5" t="str">
        <f t="shared" si="47"/>
        <v/>
      </c>
      <c r="AN331" s="5" t="str">
        <f t="shared" si="48"/>
        <v/>
      </c>
      <c r="AO331" s="2">
        <v>1.9999999552965161E-2</v>
      </c>
      <c r="AP331" s="5">
        <f t="shared" si="49"/>
        <v>1.9999999552965161E-2</v>
      </c>
      <c r="AQ331" s="2">
        <v>5.9999998658895493E-2</v>
      </c>
      <c r="AS331" s="5">
        <f t="shared" si="50"/>
        <v>0</v>
      </c>
      <c r="AT331" s="5">
        <f t="shared" si="52"/>
        <v>0</v>
      </c>
      <c r="AU331" s="11">
        <f t="shared" si="53"/>
        <v>0</v>
      </c>
      <c r="AV331" s="5">
        <f t="shared" si="51"/>
        <v>0</v>
      </c>
    </row>
    <row r="332" spans="1:48" x14ac:dyDescent="0.25">
      <c r="A332" s="1" t="s">
        <v>348</v>
      </c>
      <c r="B332" s="1" t="s">
        <v>349</v>
      </c>
      <c r="C332" s="1" t="s">
        <v>350</v>
      </c>
      <c r="D332" s="1" t="s">
        <v>351</v>
      </c>
      <c r="E332" s="1" t="s">
        <v>115</v>
      </c>
      <c r="F332" s="1" t="s">
        <v>235</v>
      </c>
      <c r="G332" s="1" t="s">
        <v>64</v>
      </c>
      <c r="H332" s="1" t="s">
        <v>65</v>
      </c>
      <c r="I332" s="2">
        <v>135.5</v>
      </c>
      <c r="J332" s="2">
        <v>37.17</v>
      </c>
      <c r="K332" s="2">
        <f t="shared" si="45"/>
        <v>0</v>
      </c>
      <c r="L332" s="2">
        <f t="shared" si="46"/>
        <v>37.159999787807457</v>
      </c>
      <c r="AL332" s="5" t="str">
        <f t="shared" si="47"/>
        <v/>
      </c>
      <c r="AN332" s="5" t="str">
        <f t="shared" si="48"/>
        <v/>
      </c>
      <c r="AO332" s="2">
        <v>1.6000000238418579</v>
      </c>
      <c r="AP332" s="5">
        <f t="shared" si="49"/>
        <v>1.6000000238418579</v>
      </c>
      <c r="AQ332" s="2">
        <v>2.3199999928474431</v>
      </c>
      <c r="AR332" s="2">
        <v>33.239999771118157</v>
      </c>
      <c r="AS332" s="5">
        <f t="shared" si="50"/>
        <v>0</v>
      </c>
      <c r="AT332" s="5">
        <f t="shared" si="52"/>
        <v>0</v>
      </c>
      <c r="AU332" s="11">
        <f t="shared" si="53"/>
        <v>0</v>
      </c>
      <c r="AV332" s="5">
        <f t="shared" si="51"/>
        <v>0</v>
      </c>
    </row>
    <row r="333" spans="1:48" x14ac:dyDescent="0.25">
      <c r="A333" s="1" t="s">
        <v>348</v>
      </c>
      <c r="B333" s="1" t="s">
        <v>349</v>
      </c>
      <c r="C333" s="1" t="s">
        <v>350</v>
      </c>
      <c r="D333" s="1" t="s">
        <v>351</v>
      </c>
      <c r="E333" s="1" t="s">
        <v>110</v>
      </c>
      <c r="F333" s="1" t="s">
        <v>235</v>
      </c>
      <c r="G333" s="1" t="s">
        <v>64</v>
      </c>
      <c r="H333" s="1" t="s">
        <v>65</v>
      </c>
      <c r="I333" s="2">
        <v>135.5</v>
      </c>
      <c r="J333" s="2">
        <v>19.600000000000001</v>
      </c>
      <c r="K333" s="2">
        <f t="shared" si="45"/>
        <v>4.7799999993294477</v>
      </c>
      <c r="L333" s="2">
        <f t="shared" si="46"/>
        <v>14.810000315308569</v>
      </c>
      <c r="P333" s="6">
        <v>4.75</v>
      </c>
      <c r="Q333" s="5">
        <v>13035.1875</v>
      </c>
      <c r="Z333" s="9">
        <v>2.999999932944775E-2</v>
      </c>
      <c r="AA333" s="5">
        <v>7.0537500000000009</v>
      </c>
      <c r="AL333" s="5" t="str">
        <f t="shared" si="47"/>
        <v/>
      </c>
      <c r="AN333" s="5" t="str">
        <f t="shared" si="48"/>
        <v/>
      </c>
      <c r="AO333" s="2">
        <v>0.20000000298023221</v>
      </c>
      <c r="AP333" s="5">
        <f t="shared" si="49"/>
        <v>0.20000000298023221</v>
      </c>
      <c r="AQ333" s="2">
        <v>0.43000000715255737</v>
      </c>
      <c r="AR333" s="2">
        <v>14.180000305175779</v>
      </c>
      <c r="AS333" s="5">
        <f t="shared" si="50"/>
        <v>13042.241249999999</v>
      </c>
      <c r="AT333" s="5">
        <f t="shared" si="52"/>
        <v>11151.116268749998</v>
      </c>
      <c r="AU333" s="11">
        <f t="shared" si="53"/>
        <v>0.2041297916951674</v>
      </c>
      <c r="AV333" s="5">
        <f t="shared" si="51"/>
        <v>204.1297916951674</v>
      </c>
    </row>
    <row r="334" spans="1:48" x14ac:dyDescent="0.25">
      <c r="A334" s="1" t="s">
        <v>348</v>
      </c>
      <c r="B334" s="1" t="s">
        <v>349</v>
      </c>
      <c r="C334" s="1" t="s">
        <v>350</v>
      </c>
      <c r="D334" s="1" t="s">
        <v>351</v>
      </c>
      <c r="E334" s="1" t="s">
        <v>116</v>
      </c>
      <c r="F334" s="1" t="s">
        <v>235</v>
      </c>
      <c r="G334" s="1" t="s">
        <v>64</v>
      </c>
      <c r="H334" s="1" t="s">
        <v>65</v>
      </c>
      <c r="I334" s="2">
        <v>135.5</v>
      </c>
      <c r="J334" s="2">
        <v>0.04</v>
      </c>
      <c r="K334" s="2">
        <f t="shared" si="45"/>
        <v>0</v>
      </c>
      <c r="L334" s="2">
        <f t="shared" si="46"/>
        <v>3.9999999105930328E-2</v>
      </c>
      <c r="AL334" s="5" t="str">
        <f t="shared" si="47"/>
        <v/>
      </c>
      <c r="AN334" s="5" t="str">
        <f t="shared" si="48"/>
        <v/>
      </c>
      <c r="AP334" s="5" t="str">
        <f t="shared" si="49"/>
        <v/>
      </c>
      <c r="AQ334" s="2">
        <v>3.9999999105930328E-2</v>
      </c>
      <c r="AS334" s="5">
        <f t="shared" si="50"/>
        <v>0</v>
      </c>
      <c r="AT334" s="5">
        <f t="shared" si="52"/>
        <v>0</v>
      </c>
      <c r="AU334" s="11">
        <f t="shared" si="53"/>
        <v>0</v>
      </c>
      <c r="AV334" s="5">
        <f t="shared" si="51"/>
        <v>0</v>
      </c>
    </row>
    <row r="335" spans="1:48" x14ac:dyDescent="0.25">
      <c r="A335" s="1" t="s">
        <v>348</v>
      </c>
      <c r="B335" s="1" t="s">
        <v>349</v>
      </c>
      <c r="C335" s="1" t="s">
        <v>350</v>
      </c>
      <c r="D335" s="1" t="s">
        <v>351</v>
      </c>
      <c r="E335" s="1" t="s">
        <v>117</v>
      </c>
      <c r="F335" s="1" t="s">
        <v>235</v>
      </c>
      <c r="G335" s="1" t="s">
        <v>64</v>
      </c>
      <c r="H335" s="1" t="s">
        <v>65</v>
      </c>
      <c r="I335" s="2">
        <v>135.5</v>
      </c>
      <c r="J335" s="2">
        <v>0.09</v>
      </c>
      <c r="K335" s="2">
        <f t="shared" si="45"/>
        <v>0</v>
      </c>
      <c r="L335" s="2">
        <f t="shared" si="46"/>
        <v>9.0000003576278687E-2</v>
      </c>
      <c r="AL335" s="5" t="str">
        <f t="shared" si="47"/>
        <v/>
      </c>
      <c r="AN335" s="5" t="str">
        <f t="shared" si="48"/>
        <v/>
      </c>
      <c r="AP335" s="5" t="str">
        <f t="shared" si="49"/>
        <v/>
      </c>
      <c r="AQ335" s="2">
        <v>9.0000003576278687E-2</v>
      </c>
      <c r="AS335" s="5">
        <f t="shared" si="50"/>
        <v>0</v>
      </c>
      <c r="AT335" s="5">
        <f t="shared" si="52"/>
        <v>0</v>
      </c>
      <c r="AU335" s="11">
        <f t="shared" si="53"/>
        <v>0</v>
      </c>
      <c r="AV335" s="5">
        <f t="shared" si="51"/>
        <v>0</v>
      </c>
    </row>
    <row r="336" spans="1:48" x14ac:dyDescent="0.25">
      <c r="A336" s="1" t="s">
        <v>348</v>
      </c>
      <c r="B336" s="1" t="s">
        <v>349</v>
      </c>
      <c r="C336" s="1" t="s">
        <v>350</v>
      </c>
      <c r="D336" s="1" t="s">
        <v>351</v>
      </c>
      <c r="E336" s="1" t="s">
        <v>90</v>
      </c>
      <c r="F336" s="1" t="s">
        <v>235</v>
      </c>
      <c r="G336" s="1" t="s">
        <v>64</v>
      </c>
      <c r="H336" s="1" t="s">
        <v>65</v>
      </c>
      <c r="I336" s="2">
        <v>135.5</v>
      </c>
      <c r="J336" s="2">
        <v>39.090000000000003</v>
      </c>
      <c r="K336" s="2">
        <f t="shared" si="45"/>
        <v>0</v>
      </c>
      <c r="L336" s="2">
        <f t="shared" si="46"/>
        <v>39.060000747442245</v>
      </c>
      <c r="AL336" s="5" t="str">
        <f t="shared" si="47"/>
        <v/>
      </c>
      <c r="AN336" s="5" t="str">
        <f t="shared" si="48"/>
        <v/>
      </c>
      <c r="AO336" s="2">
        <v>1.239999979734421</v>
      </c>
      <c r="AP336" s="5">
        <f t="shared" si="49"/>
        <v>1.239999979734421</v>
      </c>
      <c r="AQ336" s="2">
        <v>2.620000004768372</v>
      </c>
      <c r="AR336" s="2">
        <v>35.200000762939453</v>
      </c>
      <c r="AS336" s="5">
        <f t="shared" si="50"/>
        <v>0</v>
      </c>
      <c r="AT336" s="5">
        <f t="shared" si="52"/>
        <v>0</v>
      </c>
      <c r="AU336" s="11">
        <f t="shared" si="53"/>
        <v>0</v>
      </c>
      <c r="AV336" s="5">
        <f t="shared" si="51"/>
        <v>0</v>
      </c>
    </row>
    <row r="337" spans="1:48" x14ac:dyDescent="0.25">
      <c r="A337" s="1" t="s">
        <v>352</v>
      </c>
      <c r="B337" s="1" t="s">
        <v>352</v>
      </c>
      <c r="C337" s="1" t="s">
        <v>353</v>
      </c>
      <c r="D337" s="1" t="s">
        <v>354</v>
      </c>
      <c r="E337" s="1" t="s">
        <v>62</v>
      </c>
      <c r="F337" s="1" t="s">
        <v>214</v>
      </c>
      <c r="G337" s="1" t="s">
        <v>64</v>
      </c>
      <c r="H337" s="1" t="s">
        <v>65</v>
      </c>
      <c r="J337" s="2">
        <v>0.06</v>
      </c>
      <c r="K337" s="2">
        <f t="shared" si="45"/>
        <v>0</v>
      </c>
      <c r="L337" s="2">
        <f t="shared" si="46"/>
        <v>164.33</v>
      </c>
      <c r="AL337" s="5" t="str">
        <f t="shared" si="47"/>
        <v/>
      </c>
      <c r="AN337" s="5" t="str">
        <f t="shared" si="48"/>
        <v/>
      </c>
      <c r="AP337" s="5" t="str">
        <f t="shared" si="49"/>
        <v/>
      </c>
      <c r="AR337" s="2">
        <v>164.33</v>
      </c>
      <c r="AS337" s="5">
        <f>SUM(O337,Q337,S337,U337,W337,Y337,AA337,AC337,AF337,AH337,AJ337,AX337,AZ337,BB337,BD337,BF337)</f>
        <v>0</v>
      </c>
      <c r="AT337" s="5">
        <f>$AS$355*(AU337/100)</f>
        <v>0</v>
      </c>
      <c r="AU337" s="11">
        <f t="shared" si="53"/>
        <v>0</v>
      </c>
      <c r="AV337" s="5">
        <f t="shared" si="51"/>
        <v>0</v>
      </c>
    </row>
    <row r="338" spans="1:48" x14ac:dyDescent="0.25">
      <c r="B338" s="41" t="s">
        <v>369</v>
      </c>
    </row>
    <row r="339" spans="1:48" x14ac:dyDescent="0.25">
      <c r="B339" s="1" t="s">
        <v>355</v>
      </c>
      <c r="C339" s="1" t="s">
        <v>370</v>
      </c>
      <c r="D339" s="1" t="s">
        <v>61</v>
      </c>
      <c r="K339" s="2">
        <f t="shared" si="45"/>
        <v>35.019999673590057</v>
      </c>
      <c r="L339" s="2">
        <f t="shared" si="46"/>
        <v>0</v>
      </c>
      <c r="AG339" s="9">
        <v>35.019999673590057</v>
      </c>
      <c r="AH339" s="5">
        <v>74530.932036016471</v>
      </c>
      <c r="AL339" s="5" t="str">
        <f t="shared" si="47"/>
        <v/>
      </c>
      <c r="AN339" s="5" t="str">
        <f t="shared" si="48"/>
        <v/>
      </c>
      <c r="AP339" s="5" t="str">
        <f t="shared" si="49"/>
        <v/>
      </c>
      <c r="AS339" s="5">
        <f t="shared" si="50"/>
        <v>74530.932036016471</v>
      </c>
      <c r="AT339" s="5">
        <f>$AS$355*(AU339/100)</f>
        <v>63723.946890794075</v>
      </c>
      <c r="AU339" s="11">
        <f>(AS339/$AS$355)*(100-14.5)</f>
        <v>1.1665160412025595</v>
      </c>
      <c r="AV339" s="5">
        <f t="shared" si="51"/>
        <v>1166.5160412025596</v>
      </c>
    </row>
    <row r="340" spans="1:48" x14ac:dyDescent="0.25">
      <c r="B340" s="1" t="s">
        <v>356</v>
      </c>
      <c r="C340" s="1" t="s">
        <v>370</v>
      </c>
      <c r="D340" s="1" t="s">
        <v>61</v>
      </c>
      <c r="K340" s="2">
        <f t="shared" si="45"/>
        <v>21.189999833703041</v>
      </c>
      <c r="L340" s="2">
        <f t="shared" si="46"/>
        <v>0</v>
      </c>
      <c r="AG340" s="9">
        <v>21.189999833703041</v>
      </c>
      <c r="AH340" s="5">
        <v>45698.518877478316</v>
      </c>
      <c r="AL340" s="5" t="str">
        <f t="shared" si="47"/>
        <v/>
      </c>
      <c r="AN340" s="5" t="str">
        <f t="shared" si="48"/>
        <v/>
      </c>
      <c r="AP340" s="5" t="str">
        <f t="shared" si="49"/>
        <v/>
      </c>
      <c r="AS340" s="5">
        <f t="shared" si="50"/>
        <v>45698.518877478316</v>
      </c>
      <c r="AT340" s="5">
        <f>$AS$355*(AU340/100)</f>
        <v>39072.233640243961</v>
      </c>
      <c r="AU340" s="11">
        <f>(AS340/$AS$355)*(100-14.5)</f>
        <v>0.7152473996167894</v>
      </c>
      <c r="AV340" s="5">
        <f t="shared" si="51"/>
        <v>715.24739961678938</v>
      </c>
    </row>
    <row r="341" spans="1:48" x14ac:dyDescent="0.25">
      <c r="B341" s="1" t="s">
        <v>357</v>
      </c>
      <c r="C341" s="1" t="s">
        <v>370</v>
      </c>
      <c r="D341" s="1" t="s">
        <v>61</v>
      </c>
      <c r="K341" s="2">
        <f t="shared" si="45"/>
        <v>16.989999881014231</v>
      </c>
      <c r="L341" s="2">
        <f t="shared" si="46"/>
        <v>0</v>
      </c>
      <c r="AG341" s="9">
        <v>16.989999881014231</v>
      </c>
      <c r="AH341" s="5">
        <v>32202.70742720065</v>
      </c>
      <c r="AL341" s="5" t="str">
        <f t="shared" si="47"/>
        <v/>
      </c>
      <c r="AN341" s="5" t="str">
        <f t="shared" si="48"/>
        <v/>
      </c>
      <c r="AP341" s="5" t="str">
        <f t="shared" si="49"/>
        <v/>
      </c>
      <c r="AS341" s="5">
        <f t="shared" si="50"/>
        <v>32202.70742720065</v>
      </c>
      <c r="AT341" s="5">
        <f>$AS$355*(AU341/100)</f>
        <v>27533.314850256553</v>
      </c>
      <c r="AU341" s="11">
        <f>(AS341/$AS$355)*(100-14.5)</f>
        <v>0.50401858339607764</v>
      </c>
      <c r="AV341" s="5">
        <f t="shared" si="51"/>
        <v>504.01858339607764</v>
      </c>
    </row>
    <row r="342" spans="1:48" x14ac:dyDescent="0.25">
      <c r="B342" s="1" t="s">
        <v>358</v>
      </c>
      <c r="C342" s="1" t="s">
        <v>370</v>
      </c>
      <c r="D342" s="1" t="s">
        <v>61</v>
      </c>
      <c r="K342" s="2">
        <f t="shared" si="45"/>
        <v>1.599999994039536</v>
      </c>
      <c r="L342" s="2">
        <f t="shared" si="46"/>
        <v>0</v>
      </c>
      <c r="AG342" s="9">
        <v>1.599999994039536</v>
      </c>
      <c r="AH342" s="5">
        <v>3161.159988223762</v>
      </c>
      <c r="AL342" s="5" t="str">
        <f t="shared" si="47"/>
        <v/>
      </c>
      <c r="AN342" s="5" t="str">
        <f t="shared" si="48"/>
        <v/>
      </c>
      <c r="AP342" s="5" t="str">
        <f t="shared" si="49"/>
        <v/>
      </c>
      <c r="AS342" s="5">
        <f t="shared" si="50"/>
        <v>3161.159988223762</v>
      </c>
      <c r="AT342" s="5">
        <f>$AS$355*(AU342/100)</f>
        <v>2702.7917899313161</v>
      </c>
      <c r="AU342" s="11">
        <f>(AS342/$AS$355)*(100-14.5)</f>
        <v>4.9476690205467133E-2</v>
      </c>
      <c r="AV342" s="5">
        <f t="shared" si="51"/>
        <v>49.476690205467129</v>
      </c>
    </row>
    <row r="343" spans="1:48" x14ac:dyDescent="0.25">
      <c r="B343" s="1" t="s">
        <v>359</v>
      </c>
      <c r="C343" s="1" t="s">
        <v>370</v>
      </c>
      <c r="D343" s="1" t="s">
        <v>61</v>
      </c>
      <c r="K343" s="2">
        <f t="shared" si="45"/>
        <v>8.1399999186396599</v>
      </c>
      <c r="L343" s="2">
        <f t="shared" si="46"/>
        <v>0</v>
      </c>
      <c r="AG343" s="9">
        <v>8.1399999186396599</v>
      </c>
      <c r="AH343" s="5">
        <v>20584.16386460252</v>
      </c>
      <c r="AL343" s="5" t="str">
        <f t="shared" si="47"/>
        <v/>
      </c>
      <c r="AN343" s="5" t="str">
        <f t="shared" si="48"/>
        <v/>
      </c>
      <c r="AP343" s="5" t="str">
        <f t="shared" si="49"/>
        <v/>
      </c>
      <c r="AS343" s="5">
        <f t="shared" si="50"/>
        <v>20584.16386460252</v>
      </c>
      <c r="AT343" s="5">
        <f>$AS$355*(AU343/100)</f>
        <v>17599.460104235153</v>
      </c>
      <c r="AU343" s="11">
        <f>(AS343/$AS$355)*(100-14.5)</f>
        <v>0.32217170357130948</v>
      </c>
      <c r="AV343" s="5">
        <f t="shared" si="51"/>
        <v>322.17170357130948</v>
      </c>
    </row>
    <row r="344" spans="1:48" x14ac:dyDescent="0.25">
      <c r="B344" s="41" t="s">
        <v>368</v>
      </c>
    </row>
    <row r="345" spans="1:48" x14ac:dyDescent="0.25">
      <c r="B345" s="1" t="s">
        <v>360</v>
      </c>
      <c r="C345" s="1" t="s">
        <v>372</v>
      </c>
      <c r="D345" s="1" t="s">
        <v>61</v>
      </c>
      <c r="K345" s="2">
        <f t="shared" si="45"/>
        <v>11.680000092834231</v>
      </c>
      <c r="L345" s="2">
        <f t="shared" si="46"/>
        <v>0</v>
      </c>
      <c r="AG345" s="9">
        <v>11.680000092834231</v>
      </c>
      <c r="AH345" s="5">
        <v>26698.445410405529</v>
      </c>
      <c r="AL345" s="5" t="str">
        <f t="shared" si="47"/>
        <v/>
      </c>
      <c r="AN345" s="5" t="str">
        <f t="shared" si="48"/>
        <v/>
      </c>
      <c r="AP345" s="5" t="str">
        <f t="shared" si="49"/>
        <v/>
      </c>
      <c r="AS345" s="5">
        <f t="shared" si="50"/>
        <v>26698.445410405529</v>
      </c>
      <c r="AT345" s="5">
        <f>$AS$355*(AU345/100)</f>
        <v>22827.17082589673</v>
      </c>
      <c r="AU345" s="11">
        <f t="shared" ref="AU345:AU351" si="54">(AS345/$AS$355)*(100-14.5)</f>
        <v>0.4178689839992708</v>
      </c>
      <c r="AV345" s="5">
        <f t="shared" si="51"/>
        <v>417.86898399927082</v>
      </c>
    </row>
    <row r="346" spans="1:48" x14ac:dyDescent="0.25">
      <c r="B346" s="1" t="s">
        <v>361</v>
      </c>
      <c r="C346" s="1" t="s">
        <v>372</v>
      </c>
      <c r="D346" s="1" t="s">
        <v>61</v>
      </c>
      <c r="K346" s="2">
        <f t="shared" si="45"/>
        <v>9.0100000649690628</v>
      </c>
      <c r="L346" s="2">
        <f t="shared" si="46"/>
        <v>0</v>
      </c>
      <c r="AG346" s="9">
        <v>9.0100000649690628</v>
      </c>
      <c r="AH346" s="5">
        <v>20064.585145240279</v>
      </c>
      <c r="AL346" s="5" t="str">
        <f t="shared" si="47"/>
        <v/>
      </c>
      <c r="AN346" s="5" t="str">
        <f t="shared" si="48"/>
        <v/>
      </c>
      <c r="AP346" s="5" t="str">
        <f t="shared" si="49"/>
        <v/>
      </c>
      <c r="AS346" s="5">
        <f t="shared" si="50"/>
        <v>20064.585145240279</v>
      </c>
      <c r="AT346" s="5">
        <f>$AS$355*(AU346/100)</f>
        <v>17155.220299180441</v>
      </c>
      <c r="AU346" s="11">
        <f t="shared" si="54"/>
        <v>0.31403955099725278</v>
      </c>
      <c r="AV346" s="5">
        <f t="shared" si="51"/>
        <v>314.03955099725277</v>
      </c>
    </row>
    <row r="347" spans="1:48" x14ac:dyDescent="0.25">
      <c r="B347" s="1" t="s">
        <v>362</v>
      </c>
      <c r="C347" s="1" t="s">
        <v>372</v>
      </c>
      <c r="D347" s="1" t="s">
        <v>61</v>
      </c>
      <c r="K347" s="2">
        <f t="shared" si="45"/>
        <v>1.600000027567148</v>
      </c>
      <c r="L347" s="2">
        <f t="shared" si="46"/>
        <v>0</v>
      </c>
      <c r="AG347" s="9">
        <v>1.600000027567148</v>
      </c>
      <c r="AH347" s="5">
        <v>3200.6745543996808</v>
      </c>
      <c r="AL347" s="5" t="str">
        <f t="shared" si="47"/>
        <v/>
      </c>
      <c r="AN347" s="5" t="str">
        <f t="shared" si="48"/>
        <v/>
      </c>
      <c r="AP347" s="5" t="str">
        <f t="shared" si="49"/>
        <v/>
      </c>
      <c r="AS347" s="5">
        <f t="shared" si="50"/>
        <v>3200.6745543996808</v>
      </c>
      <c r="AT347" s="5">
        <f>$AS$355*(AU347/100)</f>
        <v>2736.576744011727</v>
      </c>
      <c r="AU347" s="11">
        <f t="shared" si="54"/>
        <v>5.0095149871087506E-2</v>
      </c>
      <c r="AV347" s="5">
        <f t="shared" si="51"/>
        <v>50.0951498710875</v>
      </c>
    </row>
    <row r="348" spans="1:48" x14ac:dyDescent="0.25">
      <c r="B348" s="1" t="s">
        <v>363</v>
      </c>
      <c r="C348" s="1" t="s">
        <v>372</v>
      </c>
      <c r="D348" s="1" t="s">
        <v>61</v>
      </c>
      <c r="K348" s="2">
        <f t="shared" si="45"/>
        <v>10.599999932572249</v>
      </c>
      <c r="L348" s="2">
        <f t="shared" si="46"/>
        <v>0</v>
      </c>
      <c r="AG348" s="9">
        <v>10.599999932572249</v>
      </c>
      <c r="AH348" s="5">
        <v>21113.13467637424</v>
      </c>
      <c r="AL348" s="5" t="str">
        <f t="shared" si="47"/>
        <v/>
      </c>
      <c r="AN348" s="5" t="str">
        <f t="shared" si="48"/>
        <v/>
      </c>
      <c r="AP348" s="5" t="str">
        <f t="shared" si="49"/>
        <v/>
      </c>
      <c r="AS348" s="5">
        <f t="shared" si="50"/>
        <v>21113.13467637424</v>
      </c>
      <c r="AT348" s="5">
        <f t="shared" ref="AT348:AT350" si="55">$AS$355*(AU348/100)</f>
        <v>18051.730148299979</v>
      </c>
      <c r="AU348" s="11">
        <f t="shared" si="54"/>
        <v>0.3304508558695991</v>
      </c>
      <c r="AV348" s="5">
        <f t="shared" si="51"/>
        <v>330.45085586959914</v>
      </c>
    </row>
    <row r="349" spans="1:48" x14ac:dyDescent="0.25">
      <c r="B349" s="1" t="s">
        <v>364</v>
      </c>
      <c r="C349" s="1" t="s">
        <v>372</v>
      </c>
      <c r="D349" s="1" t="s">
        <v>61</v>
      </c>
      <c r="K349" s="2">
        <f>SUM(N349,P349,R349,T349,V349,X349,Z349,AB349,AE349,AG349,AI349,AW349,AY349,BA349,BC349,BE349)</f>
        <v>3.3800000064074989</v>
      </c>
      <c r="L349" s="2">
        <f>SUM(M349,AD349,AK349,AM349,AO349,AQ349,AR349)</f>
        <v>0</v>
      </c>
      <c r="AG349" s="9">
        <v>3.3800000064074989</v>
      </c>
      <c r="AH349" s="5">
        <v>7721.133310605157</v>
      </c>
      <c r="AL349" s="5" t="str">
        <f>IF(AK349&gt;0,AK349*$AL$1,"")</f>
        <v/>
      </c>
      <c r="AN349" s="5" t="str">
        <f>IF(AM349&gt;0,AM349*$AN$1,"")</f>
        <v/>
      </c>
      <c r="AP349" s="5" t="str">
        <f>IF(AO349&gt;0,AO349*$AP$1,"")</f>
        <v/>
      </c>
      <c r="AS349" s="5">
        <f>SUM(O349,Q349,S349,U349,W349,Y349,AA349,AC349,AF349,AH349,AJ349,AX349,AZ349,BB349,BD349,BF349)</f>
        <v>7721.133310605157</v>
      </c>
      <c r="AT349" s="5">
        <f t="shared" si="55"/>
        <v>6601.5689805674092</v>
      </c>
      <c r="AU349" s="11">
        <f t="shared" si="54"/>
        <v>0.12084681644302885</v>
      </c>
      <c r="AV349" s="5">
        <f>(AU349/100)*$AV$1</f>
        <v>120.84681644302884</v>
      </c>
    </row>
    <row r="350" spans="1:48" x14ac:dyDescent="0.25">
      <c r="B350" s="1" t="s">
        <v>365</v>
      </c>
      <c r="C350" s="1" t="s">
        <v>372</v>
      </c>
      <c r="D350" s="1" t="s">
        <v>61</v>
      </c>
      <c r="K350" s="2">
        <f>SUM(N350,P350,R350,T350,V350,X350,Z350,AB350,AE350,AG350,AI350,AW350,AY350,BA350,BC350,BE350)</f>
        <v>4.7399999666959047</v>
      </c>
      <c r="L350" s="2">
        <f>SUM(M350,AD350,AK350,AM350,AO350,AQ350,AR350)</f>
        <v>0</v>
      </c>
      <c r="AG350" s="9">
        <v>4.7399999666959047</v>
      </c>
      <c r="AH350" s="5">
        <v>12698.057662719541</v>
      </c>
      <c r="AL350" s="5" t="str">
        <f>IF(AK350&gt;0,AK350*$AL$1,"")</f>
        <v/>
      </c>
      <c r="AN350" s="5" t="str">
        <f>IF(AM350&gt;0,AM350*$AN$1,"")</f>
        <v/>
      </c>
      <c r="AP350" s="5" t="str">
        <f>IF(AO350&gt;0,AO350*$AP$1,"")</f>
        <v/>
      </c>
      <c r="AS350" s="5">
        <f>SUM(O350,Q350,S350,U350,W350,Y350,AA350,AC350,AF350,AH350,AJ350,AX350,AZ350,BB350,BD350,BF350)</f>
        <v>12698.057662719541</v>
      </c>
      <c r="AT350" s="5">
        <f t="shared" si="55"/>
        <v>10856.839301625207</v>
      </c>
      <c r="AU350" s="11">
        <f t="shared" si="54"/>
        <v>0.19874282463715079</v>
      </c>
      <c r="AV350" s="5">
        <f>(AU350/100)*$AV$1</f>
        <v>198.74282463715076</v>
      </c>
    </row>
    <row r="351" spans="1:48" x14ac:dyDescent="0.25">
      <c r="B351" s="1" t="s">
        <v>366</v>
      </c>
      <c r="C351" s="1" t="s">
        <v>372</v>
      </c>
      <c r="D351" s="1" t="s">
        <v>61</v>
      </c>
      <c r="K351" s="2">
        <f>SUM(N351,P351,R351,T351,V351,X351,Z351,AB351,AE351,AG351,AI351,AW351,AY351,BA351,BC351,BE351)</f>
        <v>7.5300000850111246</v>
      </c>
      <c r="L351" s="2">
        <f>SUM(M351,AD351,AK351,AM351,AO351,AQ351,AR351)</f>
        <v>0</v>
      </c>
      <c r="AG351" s="9">
        <v>7.5300000850111246</v>
      </c>
      <c r="AH351" s="5">
        <v>15934.588183169581</v>
      </c>
      <c r="AL351" s="5" t="str">
        <f>IF(AK351&gt;0,AK351*$AL$1,"")</f>
        <v/>
      </c>
      <c r="AN351" s="5" t="str">
        <f>IF(AM351&gt;0,AM351*$AN$1,"")</f>
        <v/>
      </c>
      <c r="AP351" s="5" t="str">
        <f>IF(AO351&gt;0,AO351*$AP$1,"")</f>
        <v/>
      </c>
      <c r="AS351" s="5">
        <f>SUM(O351,Q351,S351,U351,W351,Y351,AA351,AC351,AF351,AH351,AJ351,AX351,AZ351,BB351,BD351,BF351)</f>
        <v>15934.588183169581</v>
      </c>
      <c r="AT351" s="5">
        <f>$AS$355*(AU351/100)</f>
        <v>13624.07289660999</v>
      </c>
      <c r="AU351" s="11">
        <f t="shared" si="54"/>
        <v>0.24939917183165761</v>
      </c>
      <c r="AV351" s="5">
        <f>(AU351/100)*$AV$1</f>
        <v>249.39917183165761</v>
      </c>
    </row>
    <row r="352" spans="1:48" x14ac:dyDescent="0.25">
      <c r="B352" s="41" t="s">
        <v>373</v>
      </c>
    </row>
    <row r="353" spans="1:58" x14ac:dyDescent="0.25">
      <c r="B353" s="1" t="s">
        <v>375</v>
      </c>
      <c r="AT353" s="5">
        <f>$AS$355*(AU353/100)</f>
        <v>366004.77754954644</v>
      </c>
      <c r="AU353" s="11">
        <v>6.7</v>
      </c>
      <c r="AV353" s="5">
        <f>(AU353/100)*$AV$1</f>
        <v>6700</v>
      </c>
    </row>
    <row r="354" spans="1:58" ht="15.75" thickBot="1" x14ac:dyDescent="0.3">
      <c r="B354" s="1" t="s">
        <v>374</v>
      </c>
      <c r="AT354" s="5">
        <f>$AS$355*(AU354/100)</f>
        <v>426095.11416215851</v>
      </c>
      <c r="AU354" s="11">
        <v>7.8</v>
      </c>
      <c r="AV354" s="5">
        <f>(AU354/100)*$AV$1</f>
        <v>7800</v>
      </c>
    </row>
    <row r="355" spans="1:58" ht="15.75" thickTop="1" x14ac:dyDescent="0.2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>
        <f t="shared" ref="K355:AR355" si="56">SUM(K3:K351)</f>
        <v>3283.0149954711646</v>
      </c>
      <c r="L355" s="28">
        <f t="shared" si="56"/>
        <v>1099.8599976228923</v>
      </c>
      <c r="M355" s="29">
        <f t="shared" si="56"/>
        <v>0</v>
      </c>
      <c r="N355" s="30">
        <f t="shared" si="56"/>
        <v>98.940000210255391</v>
      </c>
      <c r="O355" s="31">
        <f t="shared" si="56"/>
        <v>338505.40093107522</v>
      </c>
      <c r="P355" s="32">
        <f t="shared" si="56"/>
        <v>727.86999713353805</v>
      </c>
      <c r="Q355" s="31">
        <f t="shared" si="56"/>
        <v>1927784.4885798825</v>
      </c>
      <c r="R355" s="33">
        <f t="shared" si="56"/>
        <v>1532.535000601411</v>
      </c>
      <c r="S355" s="31">
        <f t="shared" si="56"/>
        <v>2581342.4851867212</v>
      </c>
      <c r="T355" s="34">
        <f t="shared" si="56"/>
        <v>607.63999844700095</v>
      </c>
      <c r="U355" s="31">
        <f t="shared" si="56"/>
        <v>295307.87549714861</v>
      </c>
      <c r="V355" s="28">
        <f t="shared" si="56"/>
        <v>0</v>
      </c>
      <c r="W355" s="31">
        <f t="shared" si="56"/>
        <v>0</v>
      </c>
      <c r="X355" s="28">
        <f t="shared" si="56"/>
        <v>0</v>
      </c>
      <c r="Y355" s="31">
        <f t="shared" si="56"/>
        <v>0</v>
      </c>
      <c r="Z355" s="35">
        <f t="shared" si="56"/>
        <v>90.939999634250995</v>
      </c>
      <c r="AA355" s="31">
        <f t="shared" si="56"/>
        <v>19299.622054970354</v>
      </c>
      <c r="AB355" s="36">
        <f t="shared" si="56"/>
        <v>0</v>
      </c>
      <c r="AC355" s="31">
        <f t="shared" si="56"/>
        <v>0</v>
      </c>
      <c r="AD355" s="28">
        <f t="shared" si="56"/>
        <v>0</v>
      </c>
      <c r="AE355" s="28">
        <f t="shared" si="56"/>
        <v>93.609999967664479</v>
      </c>
      <c r="AF355" s="31">
        <f t="shared" si="56"/>
        <v>16909.900487593768</v>
      </c>
      <c r="AG355" s="35">
        <f t="shared" si="56"/>
        <v>131.47999947704375</v>
      </c>
      <c r="AH355" s="31">
        <f t="shared" si="56"/>
        <v>283608.1011364357</v>
      </c>
      <c r="AI355" s="28">
        <f t="shared" si="56"/>
        <v>0</v>
      </c>
      <c r="AJ355" s="31">
        <f t="shared" si="56"/>
        <v>0</v>
      </c>
      <c r="AK355" s="29">
        <f t="shared" si="56"/>
        <v>0.16999999992549414</v>
      </c>
      <c r="AL355" s="31">
        <f t="shared" si="56"/>
        <v>833.33999963477231</v>
      </c>
      <c r="AM355" s="29">
        <f t="shared" si="56"/>
        <v>17.830000011250377</v>
      </c>
      <c r="AN355" s="31">
        <f t="shared" si="56"/>
        <v>145671.10009191558</v>
      </c>
      <c r="AO355" s="28">
        <f t="shared" si="56"/>
        <v>13.819999907165766</v>
      </c>
      <c r="AP355" s="31">
        <f t="shared" si="56"/>
        <v>13.819999907165766</v>
      </c>
      <c r="AQ355" s="28">
        <f t="shared" si="56"/>
        <v>48.470000293105841</v>
      </c>
      <c r="AR355" s="28">
        <f t="shared" si="56"/>
        <v>1019.5699974114448</v>
      </c>
      <c r="AS355" s="31">
        <f>SUM(AS3:AS351)</f>
        <v>5462757.873873827</v>
      </c>
      <c r="AT355" s="31">
        <f>SUM(AT3:AT354)</f>
        <v>5462757.873873828</v>
      </c>
      <c r="AU355" s="28">
        <f>SUM(AU3:AU354)</f>
        <v>99.999999999999915</v>
      </c>
      <c r="AV355" s="31">
        <f>SUM(AV3:BF354)</f>
        <v>99999.999999999971</v>
      </c>
      <c r="AW355" s="37">
        <f t="shared" ref="AW355:BF355" si="57">SUM(AW3:AW351)</f>
        <v>0</v>
      </c>
      <c r="AX355" s="31">
        <f t="shared" si="57"/>
        <v>0</v>
      </c>
      <c r="AY355" s="38">
        <f t="shared" si="57"/>
        <v>0</v>
      </c>
      <c r="AZ355" s="31">
        <f t="shared" si="57"/>
        <v>0</v>
      </c>
      <c r="BA355" s="39">
        <f t="shared" si="57"/>
        <v>0</v>
      </c>
      <c r="BB355" s="31">
        <f t="shared" si="57"/>
        <v>0</v>
      </c>
      <c r="BC355" s="40">
        <f t="shared" si="57"/>
        <v>0</v>
      </c>
      <c r="BD355" s="31">
        <f t="shared" si="57"/>
        <v>0</v>
      </c>
      <c r="BE355" s="28">
        <f t="shared" si="57"/>
        <v>0</v>
      </c>
      <c r="BF355" s="31">
        <f t="shared" si="57"/>
        <v>0</v>
      </c>
    </row>
    <row r="358" spans="1:58" x14ac:dyDescent="0.25">
      <c r="B358" s="41" t="s">
        <v>367</v>
      </c>
      <c r="C358" s="42">
        <f>SUM(K355,L355)</f>
        <v>4382.8749930940567</v>
      </c>
    </row>
  </sheetData>
  <autoFilter ref="A2:AV355" xr:uid="{00000000-0001-0000-0000-000000000000}"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D52C9-F897-4978-8344-4A18B13BF0C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BF96DD19-14CD-4605-A3F1-854D6B42FF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F5759E-F393-4BDA-9551-733A23B22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2026-01-21T16:37:49Z</dcterms:created>
  <dcterms:modified xsi:type="dcterms:W3CDTF">2026-02-26T17:16:04Z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