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38/"/>
    </mc:Choice>
  </mc:AlternateContent>
  <xr:revisionPtr revIDLastSave="54" documentId="13_ncr:1_{4E49D423-4DA9-496E-A0E8-C2CBEC6F3257}" xr6:coauthVersionLast="47" xr6:coauthVersionMax="47" xr10:uidLastSave="{B22D5A2F-E678-40CC-9A44-32347E1556A9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" i="1" l="1"/>
  <c r="AT284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80" i="1"/>
  <c r="AS284" i="1"/>
  <c r="AT13" i="1"/>
  <c r="AT30" i="1"/>
  <c r="AT45" i="1"/>
  <c r="AT46" i="1"/>
  <c r="AT49" i="1"/>
  <c r="AT61" i="1"/>
  <c r="AT62" i="1"/>
  <c r="AT77" i="1"/>
  <c r="AT78" i="1"/>
  <c r="AT81" i="1"/>
  <c r="AT94" i="1"/>
  <c r="AT125" i="1"/>
  <c r="AT126" i="1"/>
  <c r="AT141" i="1"/>
  <c r="AT142" i="1"/>
  <c r="AT157" i="1"/>
  <c r="AT158" i="1"/>
  <c r="AT173" i="1"/>
  <c r="AT174" i="1"/>
  <c r="AT177" i="1"/>
  <c r="AT189" i="1"/>
  <c r="AT190" i="1"/>
  <c r="AT205" i="1"/>
  <c r="AT206" i="1"/>
  <c r="AT209" i="1"/>
  <c r="AT221" i="1"/>
  <c r="AT222" i="1"/>
  <c r="AT224" i="1"/>
  <c r="AT225" i="1"/>
  <c r="AT237" i="1"/>
  <c r="AT238" i="1"/>
  <c r="AT240" i="1"/>
  <c r="AT241" i="1"/>
  <c r="AT253" i="1"/>
  <c r="AT254" i="1"/>
  <c r="AT256" i="1"/>
  <c r="AT269" i="1"/>
  <c r="AT270" i="1"/>
  <c r="AT272" i="1"/>
  <c r="AT273" i="1"/>
  <c r="AV282" i="1"/>
  <c r="AV283" i="1"/>
  <c r="AT65" i="1"/>
  <c r="AT93" i="1"/>
  <c r="AT97" i="1"/>
  <c r="AT109" i="1"/>
  <c r="AT110" i="1"/>
  <c r="AT113" i="1"/>
  <c r="AT129" i="1"/>
  <c r="AT145" i="1"/>
  <c r="AT161" i="1"/>
  <c r="AT175" i="1"/>
  <c r="AT191" i="1"/>
  <c r="AT193" i="1"/>
  <c r="AT207" i="1"/>
  <c r="AT223" i="1"/>
  <c r="AT239" i="1"/>
  <c r="AT255" i="1"/>
  <c r="AT257" i="1"/>
  <c r="AT271" i="1"/>
  <c r="AT275" i="1"/>
  <c r="AT283" i="1"/>
  <c r="AT282" i="1"/>
  <c r="AT280" i="1"/>
  <c r="AT208" i="1" l="1"/>
  <c r="AT192" i="1"/>
  <c r="AT176" i="1"/>
  <c r="AT160" i="1"/>
  <c r="AT144" i="1"/>
  <c r="AT128" i="1"/>
  <c r="AT112" i="1"/>
  <c r="AT96" i="1"/>
  <c r="AT80" i="1"/>
  <c r="AT64" i="1"/>
  <c r="AT48" i="1"/>
  <c r="AT32" i="1"/>
  <c r="AT16" i="1"/>
  <c r="AT159" i="1"/>
  <c r="AT143" i="1"/>
  <c r="AT127" i="1"/>
  <c r="AT111" i="1"/>
  <c r="AT95" i="1"/>
  <c r="AT79" i="1"/>
  <c r="AT63" i="1"/>
  <c r="AT47" i="1"/>
  <c r="AT268" i="1"/>
  <c r="AT252" i="1"/>
  <c r="AT236" i="1"/>
  <c r="AT220" i="1"/>
  <c r="AT204" i="1"/>
  <c r="AT188" i="1"/>
  <c r="AT172" i="1"/>
  <c r="AT156" i="1"/>
  <c r="AT140" i="1"/>
  <c r="AT124" i="1"/>
  <c r="AT108" i="1"/>
  <c r="AT92" i="1"/>
  <c r="AT76" i="1"/>
  <c r="AT60" i="1"/>
  <c r="AT44" i="1"/>
  <c r="AT28" i="1"/>
  <c r="AT267" i="1"/>
  <c r="AT251" i="1"/>
  <c r="AT235" i="1"/>
  <c r="AT219" i="1"/>
  <c r="AT203" i="1"/>
  <c r="AT187" i="1"/>
  <c r="AT171" i="1"/>
  <c r="AT155" i="1"/>
  <c r="AT139" i="1"/>
  <c r="AT123" i="1"/>
  <c r="AT107" i="1"/>
  <c r="AT91" i="1"/>
  <c r="AT75" i="1"/>
  <c r="AT59" i="1"/>
  <c r="AT43" i="1"/>
  <c r="AT27" i="1"/>
  <c r="AT11" i="1"/>
  <c r="AT38" i="1"/>
  <c r="AT21" i="1"/>
  <c r="AT4" i="1"/>
  <c r="AT266" i="1"/>
  <c r="AT250" i="1"/>
  <c r="AT234" i="1"/>
  <c r="AT218" i="1"/>
  <c r="AT202" i="1"/>
  <c r="AT186" i="1"/>
  <c r="AT170" i="1"/>
  <c r="AT154" i="1"/>
  <c r="AT138" i="1"/>
  <c r="AT122" i="1"/>
  <c r="AT106" i="1"/>
  <c r="AT90" i="1"/>
  <c r="AT74" i="1"/>
  <c r="AT58" i="1"/>
  <c r="AT42" i="1"/>
  <c r="AT26" i="1"/>
  <c r="AT10" i="1"/>
  <c r="AT265" i="1"/>
  <c r="AT249" i="1"/>
  <c r="AT233" i="1"/>
  <c r="AT217" i="1"/>
  <c r="AT201" i="1"/>
  <c r="AT185" i="1"/>
  <c r="AT169" i="1"/>
  <c r="AT153" i="1"/>
  <c r="AT137" i="1"/>
  <c r="AT121" i="1"/>
  <c r="AT105" i="1"/>
  <c r="AT89" i="1"/>
  <c r="AT73" i="1"/>
  <c r="AT57" i="1"/>
  <c r="AT41" i="1"/>
  <c r="AT25" i="1"/>
  <c r="AT9" i="1"/>
  <c r="AT264" i="1"/>
  <c r="AT248" i="1"/>
  <c r="AT232" i="1"/>
  <c r="AT216" i="1"/>
  <c r="AT200" i="1"/>
  <c r="AT184" i="1"/>
  <c r="AT168" i="1"/>
  <c r="AT152" i="1"/>
  <c r="AT136" i="1"/>
  <c r="AT120" i="1"/>
  <c r="AT104" i="1"/>
  <c r="AT88" i="1"/>
  <c r="AT72" i="1"/>
  <c r="AT56" i="1"/>
  <c r="AT40" i="1"/>
  <c r="AT24" i="1"/>
  <c r="AT8" i="1"/>
  <c r="AT18" i="1"/>
  <c r="AT263" i="1"/>
  <c r="AT247" i="1"/>
  <c r="AT231" i="1"/>
  <c r="AT215" i="1"/>
  <c r="AT199" i="1"/>
  <c r="AT183" i="1"/>
  <c r="AT167" i="1"/>
  <c r="AT151" i="1"/>
  <c r="AT135" i="1"/>
  <c r="AT119" i="1"/>
  <c r="AT103" i="1"/>
  <c r="AT87" i="1"/>
  <c r="AT71" i="1"/>
  <c r="AT55" i="1"/>
  <c r="AT39" i="1"/>
  <c r="AT23" i="1"/>
  <c r="AT7" i="1"/>
  <c r="AT34" i="1"/>
  <c r="AT17" i="1"/>
  <c r="AT278" i="1"/>
  <c r="AT262" i="1"/>
  <c r="AT246" i="1"/>
  <c r="AT230" i="1"/>
  <c r="AT214" i="1"/>
  <c r="AT198" i="1"/>
  <c r="AT182" i="1"/>
  <c r="AT166" i="1"/>
  <c r="AT150" i="1"/>
  <c r="AT134" i="1"/>
  <c r="AT118" i="1"/>
  <c r="AT102" i="1"/>
  <c r="AT86" i="1"/>
  <c r="AT70" i="1"/>
  <c r="AT54" i="1"/>
  <c r="AT22" i="1"/>
  <c r="AT6" i="1"/>
  <c r="AT33" i="1"/>
  <c r="AT15" i="1"/>
  <c r="AT277" i="1"/>
  <c r="AT261" i="1"/>
  <c r="AT245" i="1"/>
  <c r="AT229" i="1"/>
  <c r="AT213" i="1"/>
  <c r="AT197" i="1"/>
  <c r="AT181" i="1"/>
  <c r="AT165" i="1"/>
  <c r="AT149" i="1"/>
  <c r="AT133" i="1"/>
  <c r="AT117" i="1"/>
  <c r="AT101" i="1"/>
  <c r="AT85" i="1"/>
  <c r="AT69" i="1"/>
  <c r="AT53" i="1"/>
  <c r="AT37" i="1"/>
  <c r="AT5" i="1"/>
  <c r="AT31" i="1"/>
  <c r="AT14" i="1"/>
  <c r="AT276" i="1"/>
  <c r="AT260" i="1"/>
  <c r="AT244" i="1"/>
  <c r="AT228" i="1"/>
  <c r="AT212" i="1"/>
  <c r="AT196" i="1"/>
  <c r="AT180" i="1"/>
  <c r="AT164" i="1"/>
  <c r="AT148" i="1"/>
  <c r="AT132" i="1"/>
  <c r="AT116" i="1"/>
  <c r="AT100" i="1"/>
  <c r="AT84" i="1"/>
  <c r="AT68" i="1"/>
  <c r="AT52" i="1"/>
  <c r="AT36" i="1"/>
  <c r="AT20" i="1"/>
  <c r="AT259" i="1"/>
  <c r="AT243" i="1"/>
  <c r="AT227" i="1"/>
  <c r="AT211" i="1"/>
  <c r="AT195" i="1"/>
  <c r="AT179" i="1"/>
  <c r="AT163" i="1"/>
  <c r="AT147" i="1"/>
  <c r="AT131" i="1"/>
  <c r="AT115" i="1"/>
  <c r="AT99" i="1"/>
  <c r="AT83" i="1"/>
  <c r="AT67" i="1"/>
  <c r="AT51" i="1"/>
  <c r="AT35" i="1"/>
  <c r="AT19" i="1"/>
  <c r="AT3" i="1"/>
  <c r="AT29" i="1"/>
  <c r="AT12" i="1"/>
  <c r="AT274" i="1"/>
  <c r="AT258" i="1"/>
  <c r="AT242" i="1"/>
  <c r="AT226" i="1"/>
  <c r="AT210" i="1"/>
  <c r="AT194" i="1"/>
  <c r="AT178" i="1"/>
  <c r="AT162" i="1"/>
  <c r="AT146" i="1"/>
  <c r="AT130" i="1"/>
  <c r="AT114" i="1"/>
  <c r="AT98" i="1"/>
  <c r="AT82" i="1"/>
  <c r="AT66" i="1"/>
  <c r="AT50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7" i="1"/>
  <c r="L257" i="1"/>
  <c r="K259" i="1"/>
  <c r="L259" i="1"/>
  <c r="K261" i="1"/>
  <c r="L261" i="1"/>
  <c r="K262" i="1"/>
  <c r="L262" i="1"/>
  <c r="K263" i="1"/>
  <c r="L263" i="1"/>
  <c r="K264" i="1"/>
  <c r="L264" i="1"/>
  <c r="K266" i="1"/>
  <c r="L266" i="1"/>
  <c r="K267" i="1"/>
  <c r="L267" i="1"/>
  <c r="K268" i="1"/>
  <c r="L268" i="1"/>
  <c r="K270" i="1"/>
  <c r="L270" i="1"/>
  <c r="K271" i="1"/>
  <c r="L271" i="1"/>
  <c r="K272" i="1"/>
  <c r="L272" i="1"/>
  <c r="K273" i="1"/>
  <c r="L273" i="1"/>
  <c r="K274" i="1"/>
  <c r="L274" i="1"/>
  <c r="K276" i="1"/>
  <c r="L276" i="1"/>
  <c r="K277" i="1"/>
  <c r="L277" i="1"/>
  <c r="K278" i="1"/>
  <c r="L278" i="1"/>
  <c r="BF284" i="1" l="1"/>
  <c r="BE284" i="1"/>
  <c r="BD284" i="1"/>
  <c r="BC284" i="1"/>
  <c r="BB284" i="1"/>
  <c r="BA284" i="1"/>
  <c r="AZ284" i="1"/>
  <c r="AY284" i="1"/>
  <c r="AX284" i="1"/>
  <c r="AW284" i="1"/>
  <c r="AR284" i="1"/>
  <c r="AQ284" i="1"/>
  <c r="AO284" i="1"/>
  <c r="AM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AP278" i="1"/>
  <c r="AN278" i="1"/>
  <c r="AL278" i="1"/>
  <c r="AP277" i="1"/>
  <c r="AN277" i="1"/>
  <c r="AL277" i="1"/>
  <c r="AP276" i="1"/>
  <c r="AN276" i="1"/>
  <c r="AL276" i="1"/>
  <c r="AP274" i="1"/>
  <c r="AN274" i="1"/>
  <c r="AL274" i="1"/>
  <c r="AP273" i="1"/>
  <c r="AN273" i="1"/>
  <c r="AL273" i="1"/>
  <c r="AP272" i="1"/>
  <c r="AN272" i="1"/>
  <c r="AL272" i="1"/>
  <c r="AP271" i="1"/>
  <c r="AN271" i="1"/>
  <c r="AL271" i="1"/>
  <c r="AP270" i="1"/>
  <c r="AN270" i="1"/>
  <c r="AL270" i="1"/>
  <c r="AP268" i="1"/>
  <c r="AN268" i="1"/>
  <c r="AL268" i="1"/>
  <c r="AP267" i="1"/>
  <c r="AN267" i="1"/>
  <c r="AL267" i="1"/>
  <c r="AP266" i="1"/>
  <c r="AN266" i="1"/>
  <c r="AL266" i="1"/>
  <c r="AP264" i="1"/>
  <c r="AN264" i="1"/>
  <c r="AL264" i="1"/>
  <c r="AP263" i="1"/>
  <c r="AN263" i="1"/>
  <c r="AL263" i="1"/>
  <c r="AP262" i="1"/>
  <c r="AN262" i="1"/>
  <c r="AL262" i="1"/>
  <c r="AP261" i="1"/>
  <c r="AN261" i="1"/>
  <c r="AL261" i="1"/>
  <c r="AP259" i="1"/>
  <c r="AN259" i="1"/>
  <c r="AL259" i="1"/>
  <c r="AP257" i="1"/>
  <c r="AN257" i="1"/>
  <c r="AL257" i="1"/>
  <c r="AP255" i="1"/>
  <c r="AN255" i="1"/>
  <c r="AL255" i="1"/>
  <c r="AP254" i="1"/>
  <c r="AN254" i="1"/>
  <c r="AL254" i="1"/>
  <c r="AP253" i="1"/>
  <c r="AN253" i="1"/>
  <c r="AL253" i="1"/>
  <c r="AP252" i="1"/>
  <c r="AN252" i="1"/>
  <c r="AL252" i="1"/>
  <c r="AP251" i="1"/>
  <c r="AN251" i="1"/>
  <c r="AL251" i="1"/>
  <c r="AP250" i="1"/>
  <c r="AN250" i="1"/>
  <c r="AL250" i="1"/>
  <c r="AP249" i="1"/>
  <c r="AN249" i="1"/>
  <c r="AL249" i="1"/>
  <c r="AP248" i="1"/>
  <c r="AN248" i="1"/>
  <c r="AL248" i="1"/>
  <c r="AP247" i="1"/>
  <c r="AN247" i="1"/>
  <c r="AL247" i="1"/>
  <c r="AP246" i="1"/>
  <c r="AN246" i="1"/>
  <c r="AL246" i="1"/>
  <c r="AP245" i="1"/>
  <c r="AN245" i="1"/>
  <c r="AL245" i="1"/>
  <c r="AP244" i="1"/>
  <c r="AN244" i="1"/>
  <c r="AL244" i="1"/>
  <c r="AP243" i="1"/>
  <c r="AN243" i="1"/>
  <c r="AL243" i="1"/>
  <c r="AP242" i="1"/>
  <c r="AN242" i="1"/>
  <c r="AL242" i="1"/>
  <c r="AP241" i="1"/>
  <c r="AN241" i="1"/>
  <c r="AL241" i="1"/>
  <c r="AP240" i="1"/>
  <c r="AN240" i="1"/>
  <c r="AL240" i="1"/>
  <c r="AP239" i="1"/>
  <c r="AN239" i="1"/>
  <c r="AL239" i="1"/>
  <c r="AP238" i="1"/>
  <c r="AN238" i="1"/>
  <c r="AL238" i="1"/>
  <c r="AP237" i="1"/>
  <c r="AN237" i="1"/>
  <c r="AL237" i="1"/>
  <c r="AP236" i="1"/>
  <c r="AN236" i="1"/>
  <c r="AL236" i="1"/>
  <c r="AP235" i="1"/>
  <c r="AN235" i="1"/>
  <c r="AL235" i="1"/>
  <c r="AP234" i="1"/>
  <c r="AN234" i="1"/>
  <c r="AL234" i="1"/>
  <c r="AP233" i="1"/>
  <c r="AN233" i="1"/>
  <c r="AL233" i="1"/>
  <c r="AP232" i="1"/>
  <c r="AN232" i="1"/>
  <c r="AL232" i="1"/>
  <c r="AP231" i="1"/>
  <c r="AN231" i="1"/>
  <c r="AL231" i="1"/>
  <c r="AP230" i="1"/>
  <c r="AN230" i="1"/>
  <c r="AL230" i="1"/>
  <c r="AP229" i="1"/>
  <c r="AN229" i="1"/>
  <c r="AL229" i="1"/>
  <c r="AP228" i="1"/>
  <c r="AN228" i="1"/>
  <c r="AL228" i="1"/>
  <c r="AP227" i="1"/>
  <c r="AN227" i="1"/>
  <c r="AL227" i="1"/>
  <c r="AP226" i="1"/>
  <c r="AN226" i="1"/>
  <c r="AL226" i="1"/>
  <c r="AP225" i="1"/>
  <c r="AN225" i="1"/>
  <c r="AL225" i="1"/>
  <c r="AP224" i="1"/>
  <c r="AN224" i="1"/>
  <c r="AL224" i="1"/>
  <c r="AP223" i="1"/>
  <c r="AN223" i="1"/>
  <c r="AL223" i="1"/>
  <c r="AP222" i="1"/>
  <c r="AN222" i="1"/>
  <c r="AL222" i="1"/>
  <c r="AP221" i="1"/>
  <c r="AN221" i="1"/>
  <c r="AL221" i="1"/>
  <c r="AP220" i="1"/>
  <c r="AN220" i="1"/>
  <c r="AL220" i="1"/>
  <c r="AP219" i="1"/>
  <c r="AN219" i="1"/>
  <c r="AL219" i="1"/>
  <c r="AP218" i="1"/>
  <c r="AN218" i="1"/>
  <c r="AL218" i="1"/>
  <c r="AP217" i="1"/>
  <c r="AN217" i="1"/>
  <c r="AL217" i="1"/>
  <c r="AP216" i="1"/>
  <c r="AN216" i="1"/>
  <c r="AL216" i="1"/>
  <c r="AP215" i="1"/>
  <c r="AN215" i="1"/>
  <c r="AL215" i="1"/>
  <c r="AP214" i="1"/>
  <c r="AN214" i="1"/>
  <c r="AL214" i="1"/>
  <c r="AP213" i="1"/>
  <c r="AN213" i="1"/>
  <c r="AL213" i="1"/>
  <c r="AP212" i="1"/>
  <c r="AN212" i="1"/>
  <c r="AL212" i="1"/>
  <c r="AP211" i="1"/>
  <c r="AN211" i="1"/>
  <c r="AL211" i="1"/>
  <c r="AP210" i="1"/>
  <c r="AN210" i="1"/>
  <c r="AL210" i="1"/>
  <c r="AP209" i="1"/>
  <c r="AN209" i="1"/>
  <c r="AL209" i="1"/>
  <c r="AP208" i="1"/>
  <c r="AN208" i="1"/>
  <c r="AL208" i="1"/>
  <c r="AP207" i="1"/>
  <c r="AN207" i="1"/>
  <c r="AL207" i="1"/>
  <c r="AP206" i="1"/>
  <c r="AN206" i="1"/>
  <c r="AL206" i="1"/>
  <c r="AP205" i="1"/>
  <c r="AN205" i="1"/>
  <c r="AL205" i="1"/>
  <c r="AP204" i="1"/>
  <c r="AN204" i="1"/>
  <c r="AL204" i="1"/>
  <c r="AP203" i="1"/>
  <c r="AN203" i="1"/>
  <c r="AL203" i="1"/>
  <c r="AP202" i="1"/>
  <c r="AN202" i="1"/>
  <c r="AL202" i="1"/>
  <c r="AP201" i="1"/>
  <c r="AN201" i="1"/>
  <c r="AL201" i="1"/>
  <c r="AP200" i="1"/>
  <c r="AN200" i="1"/>
  <c r="AL200" i="1"/>
  <c r="AP199" i="1"/>
  <c r="AN199" i="1"/>
  <c r="AL199" i="1"/>
  <c r="AP198" i="1"/>
  <c r="AN198" i="1"/>
  <c r="AL198" i="1"/>
  <c r="AP197" i="1"/>
  <c r="AN197" i="1"/>
  <c r="AL197" i="1"/>
  <c r="AP196" i="1"/>
  <c r="AN196" i="1"/>
  <c r="AL196" i="1"/>
  <c r="AP195" i="1"/>
  <c r="AN195" i="1"/>
  <c r="AL195" i="1"/>
  <c r="AP194" i="1"/>
  <c r="AN194" i="1"/>
  <c r="AL194" i="1"/>
  <c r="AP193" i="1"/>
  <c r="AN193" i="1"/>
  <c r="AL193" i="1"/>
  <c r="AP192" i="1"/>
  <c r="AN192" i="1"/>
  <c r="AL192" i="1"/>
  <c r="AP191" i="1"/>
  <c r="AN191" i="1"/>
  <c r="AL191" i="1"/>
  <c r="AP190" i="1"/>
  <c r="AN190" i="1"/>
  <c r="AL190" i="1"/>
  <c r="AP189" i="1"/>
  <c r="AN189" i="1"/>
  <c r="AL189" i="1"/>
  <c r="AP188" i="1"/>
  <c r="AN188" i="1"/>
  <c r="AL188" i="1"/>
  <c r="AP187" i="1"/>
  <c r="AN187" i="1"/>
  <c r="AL187" i="1"/>
  <c r="AP186" i="1"/>
  <c r="AN186" i="1"/>
  <c r="AL186" i="1"/>
  <c r="AP185" i="1"/>
  <c r="AN185" i="1"/>
  <c r="AL185" i="1"/>
  <c r="AP184" i="1"/>
  <c r="AN184" i="1"/>
  <c r="AL184" i="1"/>
  <c r="AP183" i="1"/>
  <c r="AN183" i="1"/>
  <c r="AL183" i="1"/>
  <c r="AP182" i="1"/>
  <c r="AN182" i="1"/>
  <c r="AL182" i="1"/>
  <c r="AP181" i="1"/>
  <c r="AN181" i="1"/>
  <c r="AL181" i="1"/>
  <c r="AP180" i="1"/>
  <c r="AN180" i="1"/>
  <c r="AL180" i="1"/>
  <c r="AP179" i="1"/>
  <c r="AN179" i="1"/>
  <c r="AL179" i="1"/>
  <c r="AP178" i="1"/>
  <c r="AN178" i="1"/>
  <c r="AL178" i="1"/>
  <c r="AP177" i="1"/>
  <c r="AN177" i="1"/>
  <c r="AL177" i="1"/>
  <c r="AP176" i="1"/>
  <c r="AN176" i="1"/>
  <c r="AL176" i="1"/>
  <c r="AP175" i="1"/>
  <c r="AN175" i="1"/>
  <c r="AL175" i="1"/>
  <c r="AP174" i="1"/>
  <c r="AN174" i="1"/>
  <c r="AL174" i="1"/>
  <c r="AP173" i="1"/>
  <c r="AN173" i="1"/>
  <c r="AL173" i="1"/>
  <c r="AP172" i="1"/>
  <c r="AN172" i="1"/>
  <c r="AL172" i="1"/>
  <c r="AP171" i="1"/>
  <c r="AN171" i="1"/>
  <c r="AL171" i="1"/>
  <c r="AP170" i="1"/>
  <c r="AN170" i="1"/>
  <c r="AL170" i="1"/>
  <c r="AP169" i="1"/>
  <c r="AN169" i="1"/>
  <c r="AL169" i="1"/>
  <c r="AP168" i="1"/>
  <c r="AN168" i="1"/>
  <c r="AL168" i="1"/>
  <c r="AP167" i="1"/>
  <c r="AN167" i="1"/>
  <c r="AL167" i="1"/>
  <c r="AP166" i="1"/>
  <c r="AN166" i="1"/>
  <c r="AL166" i="1"/>
  <c r="AP165" i="1"/>
  <c r="AN165" i="1"/>
  <c r="AL165" i="1"/>
  <c r="AP164" i="1"/>
  <c r="AN164" i="1"/>
  <c r="AL164" i="1"/>
  <c r="AP163" i="1"/>
  <c r="AN163" i="1"/>
  <c r="AL163" i="1"/>
  <c r="AP162" i="1"/>
  <c r="AN162" i="1"/>
  <c r="AL162" i="1"/>
  <c r="AP161" i="1"/>
  <c r="AN161" i="1"/>
  <c r="AL161" i="1"/>
  <c r="AP160" i="1"/>
  <c r="AN160" i="1"/>
  <c r="AL160" i="1"/>
  <c r="AP159" i="1"/>
  <c r="AN159" i="1"/>
  <c r="AL159" i="1"/>
  <c r="AP158" i="1"/>
  <c r="AN158" i="1"/>
  <c r="AL158" i="1"/>
  <c r="AP157" i="1"/>
  <c r="AN157" i="1"/>
  <c r="AL157" i="1"/>
  <c r="AP156" i="1"/>
  <c r="AN156" i="1"/>
  <c r="AL156" i="1"/>
  <c r="AP155" i="1"/>
  <c r="AN155" i="1"/>
  <c r="AL155" i="1"/>
  <c r="AP154" i="1"/>
  <c r="AN154" i="1"/>
  <c r="AL154" i="1"/>
  <c r="AP153" i="1"/>
  <c r="AN153" i="1"/>
  <c r="AL153" i="1"/>
  <c r="AP152" i="1"/>
  <c r="AN152" i="1"/>
  <c r="AL152" i="1"/>
  <c r="AP151" i="1"/>
  <c r="AN151" i="1"/>
  <c r="AL151" i="1"/>
  <c r="AP150" i="1"/>
  <c r="AN150" i="1"/>
  <c r="AL150" i="1"/>
  <c r="AP149" i="1"/>
  <c r="AN149" i="1"/>
  <c r="AL149" i="1"/>
  <c r="AP148" i="1"/>
  <c r="AN148" i="1"/>
  <c r="AL148" i="1"/>
  <c r="AP147" i="1"/>
  <c r="AN147" i="1"/>
  <c r="AL147" i="1"/>
  <c r="AP146" i="1"/>
  <c r="AN146" i="1"/>
  <c r="AL146" i="1"/>
  <c r="AP145" i="1"/>
  <c r="AN145" i="1"/>
  <c r="AL145" i="1"/>
  <c r="AP144" i="1"/>
  <c r="AN144" i="1"/>
  <c r="AL144" i="1"/>
  <c r="AP143" i="1"/>
  <c r="AN143" i="1"/>
  <c r="AL143" i="1"/>
  <c r="AP142" i="1"/>
  <c r="AN142" i="1"/>
  <c r="AL142" i="1"/>
  <c r="AP141" i="1"/>
  <c r="AN141" i="1"/>
  <c r="AL141" i="1"/>
  <c r="AP140" i="1"/>
  <c r="AN140" i="1"/>
  <c r="AL140" i="1"/>
  <c r="AP139" i="1"/>
  <c r="AN139" i="1"/>
  <c r="AL139" i="1"/>
  <c r="AP138" i="1"/>
  <c r="AN138" i="1"/>
  <c r="AL138" i="1"/>
  <c r="AP137" i="1"/>
  <c r="AN137" i="1"/>
  <c r="AL137" i="1"/>
  <c r="AP136" i="1"/>
  <c r="AN136" i="1"/>
  <c r="AL136" i="1"/>
  <c r="AP135" i="1"/>
  <c r="AN135" i="1"/>
  <c r="AL135" i="1"/>
  <c r="AP134" i="1"/>
  <c r="AN134" i="1"/>
  <c r="AL134" i="1"/>
  <c r="AP133" i="1"/>
  <c r="AN133" i="1"/>
  <c r="AL133" i="1"/>
  <c r="AP132" i="1"/>
  <c r="AN132" i="1"/>
  <c r="AL132" i="1"/>
  <c r="AP131" i="1"/>
  <c r="AN131" i="1"/>
  <c r="AL131" i="1"/>
  <c r="AP130" i="1"/>
  <c r="AN130" i="1"/>
  <c r="AL130" i="1"/>
  <c r="AP129" i="1"/>
  <c r="AN129" i="1"/>
  <c r="AL129" i="1"/>
  <c r="AP128" i="1"/>
  <c r="AN128" i="1"/>
  <c r="AL128" i="1"/>
  <c r="AP127" i="1"/>
  <c r="AN127" i="1"/>
  <c r="AL127" i="1"/>
  <c r="AP126" i="1"/>
  <c r="AN126" i="1"/>
  <c r="AL126" i="1"/>
  <c r="AP125" i="1"/>
  <c r="AN125" i="1"/>
  <c r="AL125" i="1"/>
  <c r="AP124" i="1"/>
  <c r="AN124" i="1"/>
  <c r="AL124" i="1"/>
  <c r="AP123" i="1"/>
  <c r="AN123" i="1"/>
  <c r="AL123" i="1"/>
  <c r="AP122" i="1"/>
  <c r="AN122" i="1"/>
  <c r="AL122" i="1"/>
  <c r="AP121" i="1"/>
  <c r="AN121" i="1"/>
  <c r="AL121" i="1"/>
  <c r="AP120" i="1"/>
  <c r="AN120" i="1"/>
  <c r="AL120" i="1"/>
  <c r="AP119" i="1"/>
  <c r="AN119" i="1"/>
  <c r="AL119" i="1"/>
  <c r="AP118" i="1"/>
  <c r="AN118" i="1"/>
  <c r="AL118" i="1"/>
  <c r="AP117" i="1"/>
  <c r="AN117" i="1"/>
  <c r="AL117" i="1"/>
  <c r="AP116" i="1"/>
  <c r="AN116" i="1"/>
  <c r="AL116" i="1"/>
  <c r="AP115" i="1"/>
  <c r="AN115" i="1"/>
  <c r="AL115" i="1"/>
  <c r="AP114" i="1"/>
  <c r="AN114" i="1"/>
  <c r="AL114" i="1"/>
  <c r="AP113" i="1"/>
  <c r="AN113" i="1"/>
  <c r="AL113" i="1"/>
  <c r="AP112" i="1"/>
  <c r="AN112" i="1"/>
  <c r="AL112" i="1"/>
  <c r="AP111" i="1"/>
  <c r="AN111" i="1"/>
  <c r="AL111" i="1"/>
  <c r="AP110" i="1"/>
  <c r="AN110" i="1"/>
  <c r="AL110" i="1"/>
  <c r="AP109" i="1"/>
  <c r="AN109" i="1"/>
  <c r="AL109" i="1"/>
  <c r="AP108" i="1"/>
  <c r="AN108" i="1"/>
  <c r="AL108" i="1"/>
  <c r="AP107" i="1"/>
  <c r="AN107" i="1"/>
  <c r="AL107" i="1"/>
  <c r="AP106" i="1"/>
  <c r="AN106" i="1"/>
  <c r="AL106" i="1"/>
  <c r="AP105" i="1"/>
  <c r="AN105" i="1"/>
  <c r="AL105" i="1"/>
  <c r="AP104" i="1"/>
  <c r="AN104" i="1"/>
  <c r="AL104" i="1"/>
  <c r="AP103" i="1"/>
  <c r="AN103" i="1"/>
  <c r="AL103" i="1"/>
  <c r="AP102" i="1"/>
  <c r="AN102" i="1"/>
  <c r="AL102" i="1"/>
  <c r="AP101" i="1"/>
  <c r="AN101" i="1"/>
  <c r="AL101" i="1"/>
  <c r="AP100" i="1"/>
  <c r="AN100" i="1"/>
  <c r="AL100" i="1"/>
  <c r="AP99" i="1"/>
  <c r="AN99" i="1"/>
  <c r="AL99" i="1"/>
  <c r="AP98" i="1"/>
  <c r="AN98" i="1"/>
  <c r="AL98" i="1"/>
  <c r="AP97" i="1"/>
  <c r="AN97" i="1"/>
  <c r="AL97" i="1"/>
  <c r="AP96" i="1"/>
  <c r="AN96" i="1"/>
  <c r="AL96" i="1"/>
  <c r="AP95" i="1"/>
  <c r="AN95" i="1"/>
  <c r="AL95" i="1"/>
  <c r="AP94" i="1"/>
  <c r="AN94" i="1"/>
  <c r="AL94" i="1"/>
  <c r="AP93" i="1"/>
  <c r="AN93" i="1"/>
  <c r="AL93" i="1"/>
  <c r="AP92" i="1"/>
  <c r="AN92" i="1"/>
  <c r="AL92" i="1"/>
  <c r="AP91" i="1"/>
  <c r="AN91" i="1"/>
  <c r="AL91" i="1"/>
  <c r="AP90" i="1"/>
  <c r="AN90" i="1"/>
  <c r="AL90" i="1"/>
  <c r="AP89" i="1"/>
  <c r="AN89" i="1"/>
  <c r="AL89" i="1"/>
  <c r="AP88" i="1"/>
  <c r="AN88" i="1"/>
  <c r="AL88" i="1"/>
  <c r="AP87" i="1"/>
  <c r="AN87" i="1"/>
  <c r="AL87" i="1"/>
  <c r="AP86" i="1"/>
  <c r="AN86" i="1"/>
  <c r="AL86" i="1"/>
  <c r="AP85" i="1"/>
  <c r="AN85" i="1"/>
  <c r="AL85" i="1"/>
  <c r="AP84" i="1"/>
  <c r="AN84" i="1"/>
  <c r="AL84" i="1"/>
  <c r="AP83" i="1"/>
  <c r="AN83" i="1"/>
  <c r="AL83" i="1"/>
  <c r="AP82" i="1"/>
  <c r="AN82" i="1"/>
  <c r="AL82" i="1"/>
  <c r="AP81" i="1"/>
  <c r="AN81" i="1"/>
  <c r="AL81" i="1"/>
  <c r="AP80" i="1"/>
  <c r="AN80" i="1"/>
  <c r="AL80" i="1"/>
  <c r="AP79" i="1"/>
  <c r="AN79" i="1"/>
  <c r="AL79" i="1"/>
  <c r="AP78" i="1"/>
  <c r="AN78" i="1"/>
  <c r="AL78" i="1"/>
  <c r="AP77" i="1"/>
  <c r="AN77" i="1"/>
  <c r="AL77" i="1"/>
  <c r="AP76" i="1"/>
  <c r="AN76" i="1"/>
  <c r="AL76" i="1"/>
  <c r="AP75" i="1"/>
  <c r="AN75" i="1"/>
  <c r="AL75" i="1"/>
  <c r="AP74" i="1"/>
  <c r="AN74" i="1"/>
  <c r="AL74" i="1"/>
  <c r="AP73" i="1"/>
  <c r="AN73" i="1"/>
  <c r="AL73" i="1"/>
  <c r="AP72" i="1"/>
  <c r="AN72" i="1"/>
  <c r="AL72" i="1"/>
  <c r="AP71" i="1"/>
  <c r="AN71" i="1"/>
  <c r="AL71" i="1"/>
  <c r="AP70" i="1"/>
  <c r="AN70" i="1"/>
  <c r="AL70" i="1"/>
  <c r="AP69" i="1"/>
  <c r="AN69" i="1"/>
  <c r="AL69" i="1"/>
  <c r="AP68" i="1"/>
  <c r="AN68" i="1"/>
  <c r="AL68" i="1"/>
  <c r="AP67" i="1"/>
  <c r="AN67" i="1"/>
  <c r="AL67" i="1"/>
  <c r="AP66" i="1"/>
  <c r="AN66" i="1"/>
  <c r="AL66" i="1"/>
  <c r="AP65" i="1"/>
  <c r="AN65" i="1"/>
  <c r="AL65" i="1"/>
  <c r="AP64" i="1"/>
  <c r="AN64" i="1"/>
  <c r="AL64" i="1"/>
  <c r="AP63" i="1"/>
  <c r="AN63" i="1"/>
  <c r="AL63" i="1"/>
  <c r="AP62" i="1"/>
  <c r="AN62" i="1"/>
  <c r="AL62" i="1"/>
  <c r="AP61" i="1"/>
  <c r="AN61" i="1"/>
  <c r="AL61" i="1"/>
  <c r="AP60" i="1"/>
  <c r="AN60" i="1"/>
  <c r="AL60" i="1"/>
  <c r="AP59" i="1"/>
  <c r="AN59" i="1"/>
  <c r="AL59" i="1"/>
  <c r="AP58" i="1"/>
  <c r="AN58" i="1"/>
  <c r="AL58" i="1"/>
  <c r="AP57" i="1"/>
  <c r="AN57" i="1"/>
  <c r="AL57" i="1"/>
  <c r="AP56" i="1"/>
  <c r="AN56" i="1"/>
  <c r="AL56" i="1"/>
  <c r="AP55" i="1"/>
  <c r="AN55" i="1"/>
  <c r="AL55" i="1"/>
  <c r="AP54" i="1"/>
  <c r="AN54" i="1"/>
  <c r="AL54" i="1"/>
  <c r="AP53" i="1"/>
  <c r="AN53" i="1"/>
  <c r="AL53" i="1"/>
  <c r="AP52" i="1"/>
  <c r="AN52" i="1"/>
  <c r="AL52" i="1"/>
  <c r="AP51" i="1"/>
  <c r="AN51" i="1"/>
  <c r="AL51" i="1"/>
  <c r="AP50" i="1"/>
  <c r="AN50" i="1"/>
  <c r="AL50" i="1"/>
  <c r="AP49" i="1"/>
  <c r="AN49" i="1"/>
  <c r="AL49" i="1"/>
  <c r="AP48" i="1"/>
  <c r="AN48" i="1"/>
  <c r="AL48" i="1"/>
  <c r="AP47" i="1"/>
  <c r="AN47" i="1"/>
  <c r="AL47" i="1"/>
  <c r="AP46" i="1"/>
  <c r="AN46" i="1"/>
  <c r="AL46" i="1"/>
  <c r="AP45" i="1"/>
  <c r="AN45" i="1"/>
  <c r="AL45" i="1"/>
  <c r="AP44" i="1"/>
  <c r="AN44" i="1"/>
  <c r="AL44" i="1"/>
  <c r="AP43" i="1"/>
  <c r="AN43" i="1"/>
  <c r="AL43" i="1"/>
  <c r="AP42" i="1"/>
  <c r="AN42" i="1"/>
  <c r="AL42" i="1"/>
  <c r="AP41" i="1"/>
  <c r="AN41" i="1"/>
  <c r="AL41" i="1"/>
  <c r="AP40" i="1"/>
  <c r="AN40" i="1"/>
  <c r="AL40" i="1"/>
  <c r="AP39" i="1"/>
  <c r="AN39" i="1"/>
  <c r="AL39" i="1"/>
  <c r="AP38" i="1"/>
  <c r="AN38" i="1"/>
  <c r="AL38" i="1"/>
  <c r="AP37" i="1"/>
  <c r="AN37" i="1"/>
  <c r="AL37" i="1"/>
  <c r="AP36" i="1"/>
  <c r="AN36" i="1"/>
  <c r="AL36" i="1"/>
  <c r="AP35" i="1"/>
  <c r="AN35" i="1"/>
  <c r="AL35" i="1"/>
  <c r="AP34" i="1"/>
  <c r="AN34" i="1"/>
  <c r="AL34" i="1"/>
  <c r="AP33" i="1"/>
  <c r="AN33" i="1"/>
  <c r="AL33" i="1"/>
  <c r="AP32" i="1"/>
  <c r="AN32" i="1"/>
  <c r="AL32" i="1"/>
  <c r="AP31" i="1"/>
  <c r="AN31" i="1"/>
  <c r="AL31" i="1"/>
  <c r="AP30" i="1"/>
  <c r="AN30" i="1"/>
  <c r="AL30" i="1"/>
  <c r="AP29" i="1"/>
  <c r="AN29" i="1"/>
  <c r="AL29" i="1"/>
  <c r="AP28" i="1"/>
  <c r="AN28" i="1"/>
  <c r="AL28" i="1"/>
  <c r="AP27" i="1"/>
  <c r="AN27" i="1"/>
  <c r="AL27" i="1"/>
  <c r="AP26" i="1"/>
  <c r="AN26" i="1"/>
  <c r="AL26" i="1"/>
  <c r="AP25" i="1"/>
  <c r="AN25" i="1"/>
  <c r="AL25" i="1"/>
  <c r="AP24" i="1"/>
  <c r="AN24" i="1"/>
  <c r="AL24" i="1"/>
  <c r="AP23" i="1"/>
  <c r="AN23" i="1"/>
  <c r="AL23" i="1"/>
  <c r="AP22" i="1"/>
  <c r="AN22" i="1"/>
  <c r="AL22" i="1"/>
  <c r="AP21" i="1"/>
  <c r="AN21" i="1"/>
  <c r="AL21" i="1"/>
  <c r="AP20" i="1"/>
  <c r="AN20" i="1"/>
  <c r="AL20" i="1"/>
  <c r="AP19" i="1"/>
  <c r="AN19" i="1"/>
  <c r="AL19" i="1"/>
  <c r="AP18" i="1"/>
  <c r="AN18" i="1"/>
  <c r="AL18" i="1"/>
  <c r="AP17" i="1"/>
  <c r="AN17" i="1"/>
  <c r="AL17" i="1"/>
  <c r="AP16" i="1"/>
  <c r="AN16" i="1"/>
  <c r="AL16" i="1"/>
  <c r="AP15" i="1"/>
  <c r="AN15" i="1"/>
  <c r="AL15" i="1"/>
  <c r="AP14" i="1"/>
  <c r="AN14" i="1"/>
  <c r="AL14" i="1"/>
  <c r="AP13" i="1"/>
  <c r="AN13" i="1"/>
  <c r="AL13" i="1"/>
  <c r="AP12" i="1"/>
  <c r="AN12" i="1"/>
  <c r="AL12" i="1"/>
  <c r="AP11" i="1"/>
  <c r="AN11" i="1"/>
  <c r="AL11" i="1"/>
  <c r="AP10" i="1"/>
  <c r="AN10" i="1"/>
  <c r="AL10" i="1"/>
  <c r="AP9" i="1"/>
  <c r="AN9" i="1"/>
  <c r="AL9" i="1"/>
  <c r="AP8" i="1"/>
  <c r="AN8" i="1"/>
  <c r="AL8" i="1"/>
  <c r="AP7" i="1"/>
  <c r="AN7" i="1"/>
  <c r="AL7" i="1"/>
  <c r="AP6" i="1"/>
  <c r="AN6" i="1"/>
  <c r="AL6" i="1"/>
  <c r="AP5" i="1"/>
  <c r="AN5" i="1"/>
  <c r="AL5" i="1"/>
  <c r="AP4" i="1"/>
  <c r="AN4" i="1"/>
  <c r="AL4" i="1"/>
  <c r="AS3" i="1"/>
  <c r="AV280" i="1" s="1"/>
  <c r="AP3" i="1"/>
  <c r="AN3" i="1"/>
  <c r="AL3" i="1"/>
  <c r="L3" i="1"/>
  <c r="K3" i="1"/>
  <c r="AL284" i="1" l="1"/>
  <c r="AN284" i="1"/>
  <c r="K284" i="1"/>
  <c r="AP284" i="1"/>
  <c r="L284" i="1"/>
  <c r="AV56" i="1" l="1"/>
  <c r="AV60" i="1"/>
  <c r="AV64" i="1"/>
  <c r="AV68" i="1"/>
  <c r="AV72" i="1"/>
  <c r="AV76" i="1"/>
  <c r="AV80" i="1"/>
  <c r="AV84" i="1"/>
  <c r="AV88" i="1"/>
  <c r="AV92" i="1"/>
  <c r="AV96" i="1"/>
  <c r="AV100" i="1"/>
  <c r="AV104" i="1"/>
  <c r="AV108" i="1"/>
  <c r="AV112" i="1"/>
  <c r="AV116" i="1"/>
  <c r="AV120" i="1"/>
  <c r="AV124" i="1"/>
  <c r="AV128" i="1"/>
  <c r="AV132" i="1"/>
  <c r="AV136" i="1"/>
  <c r="AV140" i="1"/>
  <c r="AV7" i="1"/>
  <c r="AV11" i="1"/>
  <c r="AV10" i="1"/>
  <c r="AV18" i="1"/>
  <c r="AV26" i="1"/>
  <c r="AV34" i="1"/>
  <c r="AV42" i="1"/>
  <c r="AV50" i="1"/>
  <c r="AV58" i="1"/>
  <c r="AV66" i="1"/>
  <c r="AV74" i="1"/>
  <c r="AV82" i="1"/>
  <c r="AV90" i="1"/>
  <c r="AV98" i="1"/>
  <c r="AV106" i="1"/>
  <c r="AV114" i="1"/>
  <c r="AV122" i="1"/>
  <c r="AV130" i="1"/>
  <c r="AV138" i="1"/>
  <c r="AV174" i="1"/>
  <c r="AV178" i="1"/>
  <c r="AV182" i="1"/>
  <c r="AV186" i="1"/>
  <c r="AV190" i="1"/>
  <c r="AV194" i="1"/>
  <c r="AV198" i="1"/>
  <c r="AV202" i="1"/>
  <c r="AV206" i="1"/>
  <c r="AV144" i="1"/>
  <c r="AV152" i="1"/>
  <c r="AV160" i="1"/>
  <c r="AV168" i="1"/>
  <c r="AV224" i="1"/>
  <c r="AV232" i="1"/>
  <c r="AV240" i="1"/>
  <c r="AV248" i="1"/>
  <c r="AV256" i="1"/>
  <c r="AV264" i="1"/>
  <c r="AV272" i="1"/>
  <c r="AV14" i="1"/>
  <c r="AV30" i="1"/>
  <c r="AV46" i="1"/>
  <c r="AV62" i="1"/>
  <c r="AV78" i="1"/>
  <c r="AV94" i="1"/>
  <c r="AV110" i="1"/>
  <c r="AV126" i="1"/>
  <c r="AV142" i="1"/>
  <c r="AV150" i="1"/>
  <c r="AV158" i="1"/>
  <c r="AV166" i="1"/>
  <c r="AV180" i="1"/>
  <c r="AV188" i="1"/>
  <c r="AV196" i="1"/>
  <c r="AV204" i="1"/>
  <c r="AV262" i="1"/>
  <c r="AV148" i="1"/>
  <c r="AV156" i="1"/>
  <c r="AV164" i="1"/>
  <c r="AV228" i="1"/>
  <c r="AV236" i="1"/>
  <c r="AV244" i="1"/>
  <c r="AV252" i="1"/>
  <c r="AV260" i="1"/>
  <c r="AV268" i="1"/>
  <c r="AV276" i="1"/>
  <c r="AV6" i="1"/>
  <c r="AV22" i="1"/>
  <c r="AV38" i="1"/>
  <c r="AV54" i="1"/>
  <c r="AV70" i="1"/>
  <c r="AV86" i="1"/>
  <c r="AV102" i="1"/>
  <c r="AV118" i="1"/>
  <c r="AV134" i="1"/>
  <c r="AV146" i="1"/>
  <c r="AV154" i="1"/>
  <c r="AV162" i="1"/>
  <c r="AV170" i="1"/>
  <c r="AV176" i="1"/>
  <c r="AV184" i="1"/>
  <c r="AV192" i="1"/>
  <c r="AV200" i="1"/>
  <c r="AV208" i="1"/>
  <c r="AV210" i="1"/>
  <c r="AV212" i="1"/>
  <c r="AV214" i="1"/>
  <c r="AV216" i="1"/>
  <c r="AV218" i="1"/>
  <c r="AV220" i="1"/>
  <c r="AV222" i="1"/>
  <c r="AV227" i="1"/>
  <c r="AV230" i="1"/>
  <c r="AV235" i="1"/>
  <c r="AV238" i="1"/>
  <c r="AV243" i="1"/>
  <c r="AV246" i="1"/>
  <c r="AV251" i="1"/>
  <c r="AV254" i="1"/>
  <c r="AV259" i="1"/>
  <c r="AV267" i="1"/>
  <c r="AV270" i="1"/>
  <c r="AV275" i="1"/>
  <c r="AV278" i="1"/>
  <c r="AV263" i="1"/>
  <c r="AV274" i="1"/>
  <c r="AV242" i="1"/>
  <c r="AV223" i="1"/>
  <c r="AV187" i="1"/>
  <c r="AV257" i="1"/>
  <c r="AV225" i="1"/>
  <c r="AV181" i="1"/>
  <c r="AV105" i="1"/>
  <c r="AV41" i="1"/>
  <c r="AV199" i="1"/>
  <c r="AV172" i="1"/>
  <c r="AV253" i="1"/>
  <c r="AV221" i="1"/>
  <c r="AV213" i="1"/>
  <c r="AV193" i="1"/>
  <c r="AV113" i="1"/>
  <c r="AV49" i="1"/>
  <c r="AV131" i="1"/>
  <c r="AV99" i="1"/>
  <c r="AV67" i="1"/>
  <c r="AV43" i="1"/>
  <c r="AV27" i="1"/>
  <c r="AV8" i="1"/>
  <c r="AV125" i="1"/>
  <c r="AV93" i="1"/>
  <c r="AV61" i="1"/>
  <c r="AV29" i="1"/>
  <c r="AV169" i="1"/>
  <c r="AV161" i="1"/>
  <c r="AV153" i="1"/>
  <c r="AV145" i="1"/>
  <c r="AV119" i="1"/>
  <c r="AV87" i="1"/>
  <c r="AV55" i="1"/>
  <c r="AV39" i="1"/>
  <c r="AV23" i="1"/>
  <c r="AV4" i="1"/>
  <c r="AV189" i="1"/>
  <c r="AV255" i="1"/>
  <c r="AV266" i="1"/>
  <c r="AV226" i="1"/>
  <c r="AV234" i="1"/>
  <c r="AV179" i="1"/>
  <c r="AV249" i="1"/>
  <c r="AV205" i="1"/>
  <c r="AV173" i="1"/>
  <c r="AV89" i="1"/>
  <c r="AV25" i="1"/>
  <c r="AV191" i="1"/>
  <c r="AV277" i="1"/>
  <c r="AV245" i="1"/>
  <c r="AV219" i="1"/>
  <c r="AV211" i="1"/>
  <c r="AV185" i="1"/>
  <c r="AV97" i="1"/>
  <c r="AV33" i="1"/>
  <c r="AV123" i="1"/>
  <c r="AV91" i="1"/>
  <c r="AV59" i="1"/>
  <c r="AV40" i="1"/>
  <c r="AV24" i="1"/>
  <c r="AV171" i="1"/>
  <c r="AV117" i="1"/>
  <c r="AV85" i="1"/>
  <c r="AV53" i="1"/>
  <c r="AV21" i="1"/>
  <c r="AV167" i="1"/>
  <c r="AV159" i="1"/>
  <c r="AV151" i="1"/>
  <c r="AV143" i="1"/>
  <c r="AV111" i="1"/>
  <c r="AV79" i="1"/>
  <c r="AV52" i="1"/>
  <c r="AV36" i="1"/>
  <c r="AV20" i="1"/>
  <c r="AV57" i="1"/>
  <c r="AV247" i="1"/>
  <c r="AV258" i="1"/>
  <c r="AV271" i="1"/>
  <c r="AV203" i="1"/>
  <c r="AV273" i="1"/>
  <c r="AV241" i="1"/>
  <c r="AV197" i="1"/>
  <c r="AV137" i="1"/>
  <c r="AV73" i="1"/>
  <c r="AV9" i="1"/>
  <c r="AV183" i="1"/>
  <c r="AV269" i="1"/>
  <c r="AV237" i="1"/>
  <c r="AV217" i="1"/>
  <c r="AV209" i="1"/>
  <c r="AV177" i="1"/>
  <c r="AV81" i="1"/>
  <c r="AV17" i="1"/>
  <c r="AV115" i="1"/>
  <c r="AV83" i="1"/>
  <c r="AV51" i="1"/>
  <c r="AV35" i="1"/>
  <c r="AV19" i="1"/>
  <c r="AV141" i="1"/>
  <c r="AV109" i="1"/>
  <c r="AV77" i="1"/>
  <c r="AV45" i="1"/>
  <c r="AV13" i="1"/>
  <c r="AV165" i="1"/>
  <c r="AV157" i="1"/>
  <c r="AV149" i="1"/>
  <c r="AV135" i="1"/>
  <c r="AV103" i="1"/>
  <c r="AV71" i="1"/>
  <c r="AV47" i="1"/>
  <c r="AV31" i="1"/>
  <c r="AV15" i="1"/>
  <c r="AV231" i="1"/>
  <c r="AV250" i="1"/>
  <c r="AV239" i="1"/>
  <c r="AV195" i="1"/>
  <c r="AV265" i="1"/>
  <c r="AV233" i="1"/>
  <c r="AV121" i="1"/>
  <c r="AV207" i="1"/>
  <c r="AV175" i="1"/>
  <c r="AV261" i="1"/>
  <c r="AV229" i="1"/>
  <c r="AV215" i="1"/>
  <c r="AV201" i="1"/>
  <c r="AV129" i="1"/>
  <c r="AV65" i="1"/>
  <c r="AV139" i="1"/>
  <c r="AV107" i="1"/>
  <c r="AV75" i="1"/>
  <c r="AV48" i="1"/>
  <c r="AV32" i="1"/>
  <c r="AV16" i="1"/>
  <c r="AV133" i="1"/>
  <c r="AV101" i="1"/>
  <c r="AV69" i="1"/>
  <c r="AV37" i="1"/>
  <c r="AV5" i="1"/>
  <c r="AV163" i="1"/>
  <c r="AV155" i="1"/>
  <c r="AV147" i="1"/>
  <c r="AV127" i="1"/>
  <c r="AV95" i="1"/>
  <c r="AV63" i="1"/>
  <c r="AV44" i="1"/>
  <c r="AV28" i="1"/>
  <c r="AV12" i="1"/>
  <c r="C287" i="1"/>
  <c r="AU284" i="1" l="1"/>
  <c r="AV3" i="1"/>
  <c r="AV284" i="1" s="1"/>
</calcChain>
</file>

<file path=xl/sharedStrings.xml><?xml version="1.0" encoding="utf-8"?>
<sst xmlns="http://schemas.openxmlformats.org/spreadsheetml/2006/main" count="2148" uniqueCount="308">
  <si>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</si>
  <si>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</si>
  <si>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</si>
  <si>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</si>
  <si>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</si>
  <si>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</si>
  <si>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</si>
  <si>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</si>
  <si>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</si>
  <si>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</si>
  <si>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</si>
  <si>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</si>
  <si>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</si>
  <si>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</si>
  <si>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</si>
  <si>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</si>
  <si>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</si>
  <si>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</si>
  <si>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</si>
  <si>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</si>
  <si>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</si>
  <si>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</si>
  <si>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</si>
  <si>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</si>
  <si>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</si>
  <si>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</si>
  <si>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</si>
  <si>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</si>
  <si>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</si>
  <si>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</si>
  <si>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</si>
  <si>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</si>
  <si>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</si>
  <si>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</si>
  <si>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</si>
  <si>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</si>
  <si>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</si>
  <si>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</si>
  <si>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</si>
  <si>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</si>
  <si>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</si>
  <si>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</si>
  <si>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</si>
  <si>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</si>
  <si>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</si>
  <si>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</si>
  <si>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</si>
  <si>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</si>
  <si>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</si>
  <si>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</si>
  <si>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</si>
  <si>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</si>
  <si>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</si>
  <si>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</si>
  <si>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</si>
  <si>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</si>
  <si>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</si>
  <si>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</si>
  <si>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02-005-0200</t>
  </si>
  <si>
    <t>HERDING LIV TST/TODD/&amp; - SUSAN HERDING LIV TST</t>
  </si>
  <si>
    <t>38143 335TH STREET</t>
  </si>
  <si>
    <t>SWSW</t>
  </si>
  <si>
    <t>05</t>
  </si>
  <si>
    <t>106</t>
  </si>
  <si>
    <t>037</t>
  </si>
  <si>
    <t>NWSW</t>
  </si>
  <si>
    <t>SWNW</t>
  </si>
  <si>
    <t>SENW</t>
  </si>
  <si>
    <t>NESW</t>
  </si>
  <si>
    <t>SESW</t>
  </si>
  <si>
    <t>02-005-0400</t>
  </si>
  <si>
    <t>OLSON MINNESOTA FARMS LLC  RCD</t>
  </si>
  <si>
    <t>32385 COUNTY RD 5</t>
  </si>
  <si>
    <t>NWNW</t>
  </si>
  <si>
    <t>NENW</t>
  </si>
  <si>
    <t>02-005-0500</t>
  </si>
  <si>
    <t>OLSON/CURTIS C &amp; LYNETTE R</t>
  </si>
  <si>
    <t>02-006-0100</t>
  </si>
  <si>
    <t>QUADE/SHIRLEY J</t>
  </si>
  <si>
    <t>37194 330TH ST</t>
  </si>
  <si>
    <t>06</t>
  </si>
  <si>
    <t>02-006-0200</t>
  </si>
  <si>
    <t>OLSON/CURTIS</t>
  </si>
  <si>
    <t>SWNE</t>
  </si>
  <si>
    <t>NWNE</t>
  </si>
  <si>
    <t>NENE</t>
  </si>
  <si>
    <t>SENE</t>
  </si>
  <si>
    <t>SWSE</t>
  </si>
  <si>
    <t>31</t>
  </si>
  <si>
    <t>107</t>
  </si>
  <si>
    <t>SESE</t>
  </si>
  <si>
    <t>02-006-0300</t>
  </si>
  <si>
    <t>HERDING LIV TRUST &amp;/TODD - SUSAN HERDING LIV TRUST</t>
  </si>
  <si>
    <t>38143 335TH ST</t>
  </si>
  <si>
    <t>NWSE</t>
  </si>
  <si>
    <t>NESE</t>
  </si>
  <si>
    <t>02-006-0400</t>
  </si>
  <si>
    <t>HERDING/TORY S &amp; TRAVIS A</t>
  </si>
  <si>
    <t>02-006-0401</t>
  </si>
  <si>
    <t>100</t>
  </si>
  <si>
    <t>City of Storden</t>
  </si>
  <si>
    <t>NO ADDRESS</t>
  </si>
  <si>
    <t>NO CITY STATE ZIP</t>
  </si>
  <si>
    <t>29</t>
  </si>
  <si>
    <t>30</t>
  </si>
  <si>
    <t>32</t>
  </si>
  <si>
    <t>13-001-0100</t>
  </si>
  <si>
    <t>SORENSON FARMS INC</t>
  </si>
  <si>
    <t>PO BOX 96</t>
  </si>
  <si>
    <t>01</t>
  </si>
  <si>
    <t>038</t>
  </si>
  <si>
    <t>13-001-0200</t>
  </si>
  <si>
    <t>13-001-0300</t>
  </si>
  <si>
    <t>BYERS/HARRIS</t>
  </si>
  <si>
    <t>31199 360TH AVE</t>
  </si>
  <si>
    <t>13-001-0400</t>
  </si>
  <si>
    <t>THERKILSEN/BRENT &amp; MARCIA</t>
  </si>
  <si>
    <t>37087 STATE HWY 30</t>
  </si>
  <si>
    <t>13-001-0500</t>
  </si>
  <si>
    <t>BAKKE/EMMET, MARLENE, OLIN</t>
  </si>
  <si>
    <t>614 KATHRYN AVE</t>
  </si>
  <si>
    <t>13-001-0600</t>
  </si>
  <si>
    <t>BYERS/LYNN/&amp; - BRUCE &amp; PAULA BYERS LIV TRUSTS</t>
  </si>
  <si>
    <t>28760 COUNTY RD 6</t>
  </si>
  <si>
    <t>13-002-0100</t>
  </si>
  <si>
    <t>PEDERSON/BRUCE E &amp; JANE M</t>
  </si>
  <si>
    <t>35641 320TH ST</t>
  </si>
  <si>
    <t>02</t>
  </si>
  <si>
    <t>13-002-0101</t>
  </si>
  <si>
    <t>13-002-0400</t>
  </si>
  <si>
    <t>BYERS/HARRIS L</t>
  </si>
  <si>
    <t>13-011-0100</t>
  </si>
  <si>
    <t>KELM/WAYNE N</t>
  </si>
  <si>
    <t>PO BOX 115</t>
  </si>
  <si>
    <t>11</t>
  </si>
  <si>
    <t>13-012-0200</t>
  </si>
  <si>
    <t>SCHMALZ/H CHARLES</t>
  </si>
  <si>
    <t>36281 330TH ST</t>
  </si>
  <si>
    <t>12</t>
  </si>
  <si>
    <t>13-012-0300</t>
  </si>
  <si>
    <t>13-012-0301</t>
  </si>
  <si>
    <t>VAUPEL/BRIAN J &amp; CONNIE J</t>
  </si>
  <si>
    <t>36706 290TH ST</t>
  </si>
  <si>
    <t>17-028-0200</t>
  </si>
  <si>
    <t>PATTERSON/JAMES L</t>
  </si>
  <si>
    <t>368 9TH ST</t>
  </si>
  <si>
    <t>28</t>
  </si>
  <si>
    <t>17-028-0300</t>
  </si>
  <si>
    <t>THOMPSON/DEANNE &amp; JERRY/TRSTEE - DEANNE J THOMPSON TRUST</t>
  </si>
  <si>
    <t>112 GREENVIEW DR</t>
  </si>
  <si>
    <t>17-028-0301</t>
  </si>
  <si>
    <t>17-028-0302</t>
  </si>
  <si>
    <t>17-029-0100</t>
  </si>
  <si>
    <t>SABOLIK/MERVIN/ETAL TSTEE - C/O MARK SABOLIK</t>
  </si>
  <si>
    <t>2121 SOUTH WASATCH DRIVE</t>
  </si>
  <si>
    <t>17-029-0200</t>
  </si>
  <si>
    <t>QUADE ETAL/CLAYTON</t>
  </si>
  <si>
    <t>36935 LOMOND DR</t>
  </si>
  <si>
    <t>17-029-0300</t>
  </si>
  <si>
    <t>AGRIMSON LIV TST/KATHLEEN L - % KATHLEEN AGRIMSON</t>
  </si>
  <si>
    <t>8587 LAKE RILEY DR</t>
  </si>
  <si>
    <t>17-029-0301</t>
  </si>
  <si>
    <t>17-029-0302</t>
  </si>
  <si>
    <t>17-029-0303</t>
  </si>
  <si>
    <t>17-029-0400</t>
  </si>
  <si>
    <t>JACKELS FAMILY TRUST - %CURTIS &amp; JULIANNE JACKELS</t>
  </si>
  <si>
    <t>140 EAST RIO SALADO PKWY #208</t>
  </si>
  <si>
    <t>17-029-0600</t>
  </si>
  <si>
    <t>CROATT/JOHN/&amp; GALE BONDHUS</t>
  </si>
  <si>
    <t>223 SORENSON ST PO BOX 295</t>
  </si>
  <si>
    <t>17-029-0601</t>
  </si>
  <si>
    <t>LUND/MATTHEW T &amp; KELSIE R</t>
  </si>
  <si>
    <t>38683 310TH ST</t>
  </si>
  <si>
    <t>17-029-0701</t>
  </si>
  <si>
    <t>ALL SEASONS HUNTING LLC - C/O DANIEL R CLAUSEN</t>
  </si>
  <si>
    <t>855 W BROADWAY    STE A</t>
  </si>
  <si>
    <t>17-029-0800</t>
  </si>
  <si>
    <t>NORTH CENTRAL PROPANE - C/O VISION ENERGY</t>
  </si>
  <si>
    <t>PO BOX 1369</t>
  </si>
  <si>
    <t>17-029-0900</t>
  </si>
  <si>
    <t>AHLRICHS FAMILY, LLC, C/O SHIRLEY AHLRICHS</t>
  </si>
  <si>
    <t>3011 NORWAY AVE PO BOX 190</t>
  </si>
  <si>
    <t>17-031-0100</t>
  </si>
  <si>
    <t>SORENSON/JOHN &amp; SHERYL/TRUSTEE - JOHN TRUST  SHERYL TRUST</t>
  </si>
  <si>
    <t>17-031-0200</t>
  </si>
  <si>
    <t>17-031-0300</t>
  </si>
  <si>
    <t>17-031-0301</t>
  </si>
  <si>
    <t>SOIL CONSERVATION DIST</t>
  </si>
  <si>
    <t>17-031-0400</t>
  </si>
  <si>
    <t>JOHNSON/CASEY A &amp; ELIZABETH N</t>
  </si>
  <si>
    <t>31115 COUNTY ROAD 5 PO BOX 61</t>
  </si>
  <si>
    <t>17-031-0402</t>
  </si>
  <si>
    <t>SORENSON/JOHN &amp; SHERYL/TSTE/LE - JOHN TRUST  SHERYL TRUST</t>
  </si>
  <si>
    <t>17-031-0403</t>
  </si>
  <si>
    <t>ANDERSON/TYSON J &amp; JENNIFER M</t>
  </si>
  <si>
    <t>39852 STATE HWY 30</t>
  </si>
  <si>
    <t>17-031-0404</t>
  </si>
  <si>
    <t>CITY OF STORDEN - C/O CITY CLERK</t>
  </si>
  <si>
    <t>PO BOX 146</t>
  </si>
  <si>
    <t>17-031-0405</t>
  </si>
  <si>
    <t>SCHULER/JERIS</t>
  </si>
  <si>
    <t>15305 120TH ST NE</t>
  </si>
  <si>
    <t>17-031-0500</t>
  </si>
  <si>
    <t>17-031-0501</t>
  </si>
  <si>
    <t>HAAR/ROGER P &amp; DEBRA J/TRSTEES - ROGER TRUST &amp; DEBRA TRUST</t>
  </si>
  <si>
    <t>434 FIR AVE</t>
  </si>
  <si>
    <t>17-031-0601</t>
  </si>
  <si>
    <t>JOHNSON FAMILY LAND,LLC - ATTN: PRESIDENT</t>
  </si>
  <si>
    <t>905 LAKEVIEW COURT</t>
  </si>
  <si>
    <t>17-031-0700</t>
  </si>
  <si>
    <t>17-031-0701</t>
  </si>
  <si>
    <t>17-031-0801</t>
  </si>
  <si>
    <t>17-031-0803</t>
  </si>
  <si>
    <t>17-031-1000</t>
  </si>
  <si>
    <t>17-031-1001</t>
  </si>
  <si>
    <t>17-032-0100</t>
  </si>
  <si>
    <t>PEDERSON/JEFFREY T &amp; MORGEN</t>
  </si>
  <si>
    <t>31164 COUNTY RD 5</t>
  </si>
  <si>
    <t>17-032-0101</t>
  </si>
  <si>
    <t>17-032-0102</t>
  </si>
  <si>
    <t>17-032-0200</t>
  </si>
  <si>
    <t>PEDERSON/JEFFERY T</t>
  </si>
  <si>
    <t>17-032-0201</t>
  </si>
  <si>
    <t>BETHANY LUTHERAN - CEMETERY ASSOCIATION</t>
  </si>
  <si>
    <t>17-032-0202</t>
  </si>
  <si>
    <t>17-032-0300</t>
  </si>
  <si>
    <t>TRI-M FARMS</t>
  </si>
  <si>
    <t>29382 340TH AVE</t>
  </si>
  <si>
    <t>17-032-0301</t>
  </si>
  <si>
    <t>17-032-0302</t>
  </si>
  <si>
    <t>HANSEN/JOHN R</t>
  </si>
  <si>
    <t>29216 370TH AVE</t>
  </si>
  <si>
    <t>17-032-0400</t>
  </si>
  <si>
    <t>REID OLESON ETAL - C/O REVA R BERNTSON</t>
  </si>
  <si>
    <t>510 ANDERSON ST</t>
  </si>
  <si>
    <t>17-033-0101</t>
  </si>
  <si>
    <t>THOMPSON/SCOTT D</t>
  </si>
  <si>
    <t>39557 310TH ST</t>
  </si>
  <si>
    <t>33</t>
  </si>
  <si>
    <t>17-033-0102</t>
  </si>
  <si>
    <t>THOMPSON LIFETIME TRST/SCOTT D - SCOTT D&amp;DEANNE J THOMPSON TSTE</t>
  </si>
  <si>
    <t>39557 310TH STREET</t>
  </si>
  <si>
    <t>17-033-0200</t>
  </si>
  <si>
    <t>OLSON MINNESOTA FARMS LLC</t>
  </si>
  <si>
    <t>17-033-0201</t>
  </si>
  <si>
    <t>QUIRING/TERRY</t>
  </si>
  <si>
    <t>23104 COUNTY RD 5</t>
  </si>
  <si>
    <t>18-035-0500</t>
  </si>
  <si>
    <t>BYERS/HARRIS/LE</t>
  </si>
  <si>
    <t>35</t>
  </si>
  <si>
    <t>18-035-0502</t>
  </si>
  <si>
    <t>TIMMERMAN/INEZ/TRUSTEE - INEZ TRUST</t>
  </si>
  <si>
    <t>6315 SHADY LANE DR NE</t>
  </si>
  <si>
    <t>18-035-0600</t>
  </si>
  <si>
    <t>TIMMERMAN/TRACY</t>
  </si>
  <si>
    <t>120 COVENTRY LN</t>
  </si>
  <si>
    <t>18-036-0300</t>
  </si>
  <si>
    <t>36</t>
  </si>
  <si>
    <t>18-036-0500</t>
  </si>
  <si>
    <t>23-029-0020</t>
  </si>
  <si>
    <t>MNTH 30</t>
  </si>
  <si>
    <t>CSAH 5</t>
  </si>
  <si>
    <t>TOTAL WATERSHED ACRES:</t>
  </si>
  <si>
    <t>SALT LAKE CITY UT 84109</t>
  </si>
  <si>
    <t>CHANHASSEN MN 55317</t>
  </si>
  <si>
    <t>FOREST LAKE MN 55025</t>
  </si>
  <si>
    <t>LAKE CRYSTAL MN 56055</t>
  </si>
  <si>
    <t>STORDEN MN 56174</t>
  </si>
  <si>
    <t>WESTBROOK MN 56183</t>
  </si>
  <si>
    <t>MARSHALL MN 56258</t>
  </si>
  <si>
    <t>WHITE SD 57276</t>
  </si>
  <si>
    <t>SAVANNAH GA 31405-3071</t>
  </si>
  <si>
    <t>BAGLEY MN 56621</t>
  </si>
  <si>
    <t>TEMPE AZ 85821</t>
  </si>
  <si>
    <t>MINOT ND 58702</t>
  </si>
  <si>
    <t>FOLEY MN 56329</t>
  </si>
  <si>
    <t>LAMBERTON MN 56152</t>
  </si>
  <si>
    <t>ROCHESTER MN 55906-8500</t>
  </si>
  <si>
    <t>SALEM IL 62881-5871</t>
  </si>
  <si>
    <t>220 10TH ST</t>
  </si>
  <si>
    <t>WINDON MN 56101</t>
  </si>
  <si>
    <t>320TH ST</t>
  </si>
  <si>
    <t>360TH AVE</t>
  </si>
  <si>
    <t>330TH ST</t>
  </si>
  <si>
    <t>370TH AVE</t>
  </si>
  <si>
    <t>310TH ST</t>
  </si>
  <si>
    <t>390TH AVE</t>
  </si>
  <si>
    <t>PLEASANT AVE</t>
  </si>
  <si>
    <t>WESTBROOK TWP RDS</t>
  </si>
  <si>
    <t>MN STATE HWYS</t>
  </si>
  <si>
    <t>COTTONWOOD CTY RDS</t>
  </si>
  <si>
    <t>ROSE HILL TWP RDS</t>
  </si>
  <si>
    <t>AMO TWP RDS</t>
  </si>
  <si>
    <t>STORDEN TWP RDS</t>
  </si>
  <si>
    <t>MNDOT 180 SOUTH COUNTY RD 26</t>
  </si>
  <si>
    <t>WINDOM, MN 56101</t>
  </si>
  <si>
    <t>COTTONWOOD COUNTY HWY DEPT. 46705 COUNTY RD 15</t>
  </si>
  <si>
    <t>KARLA NELSON 37254TH ST</t>
  </si>
  <si>
    <t>STORDEN, MN 56174</t>
  </si>
  <si>
    <t>MARK SCHOBORG 34499 350TH AVE</t>
  </si>
  <si>
    <t>WESTBROOK, MN 56183</t>
  </si>
  <si>
    <t>DAVID VAN LOH 29754 340TH AVE</t>
  </si>
  <si>
    <t>OUTLETTING BENEFITS</t>
  </si>
  <si>
    <t>JD 15</t>
  </si>
  <si>
    <t>JD 29</t>
  </si>
  <si>
    <t>OUTLETTING ENTITY</t>
  </si>
  <si>
    <t>STORDEN WWTP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</si>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</sst>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87"/>
  <sheetViews>
    <sheetView tabSelected="1" workbookViewId="0">
      <pane xSplit="1" ySplit="2" topLeftCell="B40" activePane="bottomRight" state="frozen"/>
      <selection pane="topRight" activeCell="B1" sqref="B1"/>
      <selection pane="bottomLeft" activeCell="A3" sqref="A3"/>
      <selection pane="bottomRight" activeCell="C46" sqref="C46:D56"/>
    </sheetView>
  </sheetViews>
  <sheetFormatPr defaultRowHeight="14.4" x14ac:dyDescent="0.3"/>
  <cols>
    <col min="1" max="1" width="14.6640625" style="1" customWidth="1"/>
    <col min="2" max="2" width="60" style="1" bestFit="1" customWidth="1"/>
    <col min="3" max="3" width="46.88671875" style="1" bestFit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customWidth="1"/>
    <col min="23" max="23" width="17.6640625" style="5" customWidth="1"/>
    <col min="24" max="24" width="17.6640625" style="2" customWidth="1"/>
    <col min="25" max="25" width="17.6640625" style="5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0" width="17.6640625" style="2" hidden="1" customWidth="1"/>
    <col min="31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6" width="17.6640625" style="5" customWidth="1"/>
    <col min="47" max="47" width="17.6640625" style="11" customWidth="1"/>
    <col min="48" max="48" width="17.6640625" style="5" customWidth="1"/>
    <col min="49" max="49" width="13.6640625" style="12" hidden="1" customWidth="1"/>
    <col min="50" max="50" width="13.6640625" style="5" hidden="1" customWidth="1"/>
    <col min="51" max="51" width="13.6640625" style="13" hidden="1" customWidth="1"/>
    <col min="52" max="52" width="13.6640625" style="5" hidden="1" customWidth="1"/>
    <col min="53" max="53" width="13.6640625" style="14" hidden="1" customWidth="1"/>
    <col min="54" max="54" width="13.6640625" style="5" hidden="1" customWidth="1"/>
    <col min="55" max="55" width="13.6640625" style="15" hidden="1" customWidth="1"/>
    <col min="56" max="56" width="13.6640625" style="5" hidden="1" customWidth="1"/>
    <col min="57" max="57" width="13.6640625" style="2" hidden="1" customWidth="1"/>
    <col min="58" max="58" width="13.6640625" style="5" hidden="1" customWidth="1"/>
  </cols>
  <sheetData>
    <row r="1" spans="1:58" x14ac:dyDescent="0.3">
      <c r="AL1" s="5">
        <v>0</v>
      </c>
      <c r="AN1" s="5">
        <v>9642</v>
      </c>
      <c r="AP1" s="5">
        <v>1</v>
      </c>
      <c r="AV1" s="5" t="s">
        <v>0</v>
      </c>
    </row>
    <row r="2" spans="1:58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307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3">
      <c r="A3" s="1" t="s">
        <v>58</v>
      </c>
      <c r="B3" s="1" t="s">
        <v>59</v>
      </c>
      <c r="C3" s="1" t="s">
        <v>60</v>
      </c>
      <c r="D3" s="1" t="s">
        <v>267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160</v>
      </c>
      <c r="J3" s="2">
        <v>35.94</v>
      </c>
      <c r="K3" s="2">
        <f t="shared" ref="K3:K66" si="0">SUM(N3,P3,R3,T3,V3,X3,Z3,AB3,AE3,AG3,AI3,AW3,AY3,BA3,BC3,BE3)</f>
        <v>18.219999313354489</v>
      </c>
      <c r="L3" s="2">
        <f t="shared" ref="L3:L66" si="1">SUM(M3,AD3,AK3,AM3,AO3,AQ3,AR3)</f>
        <v>0</v>
      </c>
      <c r="R3" s="7">
        <v>18.219999313354489</v>
      </c>
      <c r="S3" s="5">
        <v>34476.793700695038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S3" s="5">
        <f t="shared" ref="AS3" si="5">SUM(O3,Q3,S3,U3,W3,Y3,AA3,AC3,AF3,AH3,AJ3,AX3,AZ3,BB3,BD3,BF3)</f>
        <v>34476.793700695038</v>
      </c>
      <c r="AT3" s="5">
        <f t="shared" ref="AT3:AT66" si="6">$AS$284*(AU3/100)</f>
        <v>30167.194488108162</v>
      </c>
      <c r="AU3" s="11">
        <f>(AS3/$AS$284)*(100-12.5)</f>
        <v>0.46682436848298314</v>
      </c>
      <c r="AV3" s="5">
        <f>(AU3/100)*$AV$1</f>
        <v>466.82436848298317</v>
      </c>
    </row>
    <row r="4" spans="1:58" x14ac:dyDescent="0.3">
      <c r="A4" s="1" t="s">
        <v>58</v>
      </c>
      <c r="B4" s="1" t="s">
        <v>59</v>
      </c>
      <c r="C4" s="1" t="s">
        <v>60</v>
      </c>
      <c r="D4" s="1" t="s">
        <v>267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160</v>
      </c>
      <c r="J4" s="2">
        <v>39.409999999999997</v>
      </c>
      <c r="K4" s="2">
        <f t="shared" si="0"/>
        <v>39.41000182740391</v>
      </c>
      <c r="L4" s="2">
        <f t="shared" si="1"/>
        <v>0</v>
      </c>
      <c r="R4" s="7">
        <v>39.110001830384142</v>
      </c>
      <c r="S4" s="5">
        <v>73996.439713755855</v>
      </c>
      <c r="T4" s="8">
        <v>0.29999999701976782</v>
      </c>
      <c r="U4" s="5">
        <v>150.45374892838299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67" si="7">SUM(O4,Q4,S4,U4,W4,Y4,AA4,AC4,AF4,AH4,AJ4,AX4,AZ4,BB4,BD4,BF4)</f>
        <v>74146.893462684238</v>
      </c>
      <c r="AT4" s="5">
        <f t="shared" si="6"/>
        <v>64878.531779848709</v>
      </c>
      <c r="AU4" s="11">
        <f t="shared" ref="AU4:AU66" si="8">(AS4/$AS$284)*(100-12.5)</f>
        <v>1.003967393725328</v>
      </c>
      <c r="AV4" s="5">
        <f t="shared" ref="AV4:AV67" si="9">(AU4/100)*$AV$1</f>
        <v>1003.967393725328</v>
      </c>
    </row>
    <row r="5" spans="1:58" x14ac:dyDescent="0.3">
      <c r="A5" s="1" t="s">
        <v>58</v>
      </c>
      <c r="B5" s="1" t="s">
        <v>59</v>
      </c>
      <c r="C5" s="1" t="s">
        <v>60</v>
      </c>
      <c r="D5" s="1" t="s">
        <v>267</v>
      </c>
      <c r="E5" s="1" t="s">
        <v>66</v>
      </c>
      <c r="F5" s="1" t="s">
        <v>62</v>
      </c>
      <c r="G5" s="1" t="s">
        <v>63</v>
      </c>
      <c r="H5" s="1" t="s">
        <v>64</v>
      </c>
      <c r="I5" s="2">
        <v>160</v>
      </c>
      <c r="J5" s="2">
        <v>0.11</v>
      </c>
      <c r="K5" s="2">
        <f t="shared" si="0"/>
        <v>0.11000000312924385</v>
      </c>
      <c r="L5" s="2">
        <f t="shared" si="1"/>
        <v>0</v>
      </c>
      <c r="R5" s="7">
        <v>9.0000003576278687E-2</v>
      </c>
      <c r="S5" s="5">
        <v>170.30250676721329</v>
      </c>
      <c r="T5" s="8">
        <v>1.9999999552965161E-2</v>
      </c>
      <c r="U5" s="5">
        <v>9.4624997884966433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7"/>
        <v>179.76500655570993</v>
      </c>
      <c r="AT5" s="5">
        <f t="shared" si="6"/>
        <v>157.29438073624618</v>
      </c>
      <c r="AU5" s="11">
        <f t="shared" si="8"/>
        <v>2.4340629348899357E-3</v>
      </c>
      <c r="AV5" s="5">
        <f t="shared" si="9"/>
        <v>2.4340629348899356</v>
      </c>
    </row>
    <row r="6" spans="1:58" x14ac:dyDescent="0.3">
      <c r="A6" s="1" t="s">
        <v>58</v>
      </c>
      <c r="B6" s="1" t="s">
        <v>59</v>
      </c>
      <c r="C6" s="1" t="s">
        <v>60</v>
      </c>
      <c r="D6" s="1" t="s">
        <v>267</v>
      </c>
      <c r="E6" s="1" t="s">
        <v>67</v>
      </c>
      <c r="F6" s="1" t="s">
        <v>62</v>
      </c>
      <c r="G6" s="1" t="s">
        <v>63</v>
      </c>
      <c r="H6" s="1" t="s">
        <v>64</v>
      </c>
      <c r="I6" s="2">
        <v>160</v>
      </c>
      <c r="J6" s="2">
        <v>0.12</v>
      </c>
      <c r="K6" s="2">
        <f t="shared" si="0"/>
        <v>8.0000000074505806E-2</v>
      </c>
      <c r="L6" s="2">
        <f t="shared" si="1"/>
        <v>0</v>
      </c>
      <c r="R6" s="7">
        <v>7.0000000298023224E-2</v>
      </c>
      <c r="S6" s="5">
        <v>110.3812504699454</v>
      </c>
      <c r="T6" s="8">
        <v>9.9999997764825821E-3</v>
      </c>
      <c r="U6" s="5">
        <v>4.7312498942483217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7"/>
        <v>115.11250036419372</v>
      </c>
      <c r="AT6" s="5">
        <f t="shared" si="6"/>
        <v>100.72343781866951</v>
      </c>
      <c r="AU6" s="11">
        <f t="shared" si="8"/>
        <v>1.5586519081073533E-3</v>
      </c>
      <c r="AV6" s="5">
        <f t="shared" si="9"/>
        <v>1.5586519081073533</v>
      </c>
    </row>
    <row r="7" spans="1:58" x14ac:dyDescent="0.3">
      <c r="A7" s="1" t="s">
        <v>58</v>
      </c>
      <c r="B7" s="1" t="s">
        <v>59</v>
      </c>
      <c r="C7" s="1" t="s">
        <v>60</v>
      </c>
      <c r="D7" s="1" t="s">
        <v>267</v>
      </c>
      <c r="E7" s="1" t="s">
        <v>68</v>
      </c>
      <c r="F7" s="1" t="s">
        <v>62</v>
      </c>
      <c r="G7" s="1" t="s">
        <v>63</v>
      </c>
      <c r="H7" s="1" t="s">
        <v>64</v>
      </c>
      <c r="I7" s="2">
        <v>160</v>
      </c>
      <c r="J7" s="2">
        <v>42.58</v>
      </c>
      <c r="K7" s="2">
        <f t="shared" si="0"/>
        <v>22.919999370351434</v>
      </c>
      <c r="L7" s="2">
        <f t="shared" si="1"/>
        <v>0</v>
      </c>
      <c r="R7" s="7">
        <v>22.659999370574951</v>
      </c>
      <c r="S7" s="5">
        <v>40601.37637513876</v>
      </c>
      <c r="T7" s="8">
        <v>0.25999999977648258</v>
      </c>
      <c r="U7" s="5">
        <v>123.958749873098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7"/>
        <v>40725.335125011858</v>
      </c>
      <c r="AT7" s="5">
        <f t="shared" si="6"/>
        <v>35634.668234385375</v>
      </c>
      <c r="AU7" s="11">
        <f t="shared" si="8"/>
        <v>0.55143117472110659</v>
      </c>
      <c r="AV7" s="5">
        <f t="shared" si="9"/>
        <v>551.43117472110657</v>
      </c>
    </row>
    <row r="8" spans="1:58" x14ac:dyDescent="0.3">
      <c r="A8" s="1" t="s">
        <v>58</v>
      </c>
      <c r="B8" s="1" t="s">
        <v>59</v>
      </c>
      <c r="C8" s="1" t="s">
        <v>60</v>
      </c>
      <c r="D8" s="1" t="s">
        <v>267</v>
      </c>
      <c r="E8" s="1" t="s">
        <v>69</v>
      </c>
      <c r="F8" s="1" t="s">
        <v>62</v>
      </c>
      <c r="G8" s="1" t="s">
        <v>63</v>
      </c>
      <c r="H8" s="1" t="s">
        <v>64</v>
      </c>
      <c r="I8" s="2">
        <v>160</v>
      </c>
      <c r="J8" s="2">
        <v>38.130000000000003</v>
      </c>
      <c r="K8" s="2">
        <f t="shared" si="0"/>
        <v>12.090000152587891</v>
      </c>
      <c r="L8" s="2">
        <f t="shared" si="1"/>
        <v>0</v>
      </c>
      <c r="R8" s="7">
        <v>12.090000152587891</v>
      </c>
      <c r="S8" s="5">
        <v>22877.30278873444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7"/>
        <v>22877.30278873444</v>
      </c>
      <c r="AT8" s="5">
        <f t="shared" si="6"/>
        <v>20017.639940142635</v>
      </c>
      <c r="AU8" s="11">
        <f t="shared" si="8"/>
        <v>0.30976437425298181</v>
      </c>
      <c r="AV8" s="5">
        <f t="shared" si="9"/>
        <v>309.76437425298184</v>
      </c>
    </row>
    <row r="9" spans="1:58" x14ac:dyDescent="0.3">
      <c r="A9" s="1" t="s">
        <v>70</v>
      </c>
      <c r="B9" s="1" t="s">
        <v>71</v>
      </c>
      <c r="C9" s="1" t="s">
        <v>72</v>
      </c>
      <c r="D9" s="1" t="s">
        <v>267</v>
      </c>
      <c r="E9" s="1" t="s">
        <v>73</v>
      </c>
      <c r="F9" s="1" t="s">
        <v>62</v>
      </c>
      <c r="G9" s="1" t="s">
        <v>63</v>
      </c>
      <c r="H9" s="1" t="s">
        <v>64</v>
      </c>
      <c r="I9" s="2">
        <v>67.84</v>
      </c>
      <c r="J9" s="2">
        <v>30.68</v>
      </c>
      <c r="K9" s="2">
        <f t="shared" si="0"/>
        <v>28.769999504089359</v>
      </c>
      <c r="L9" s="2">
        <f t="shared" si="1"/>
        <v>0</v>
      </c>
      <c r="R9" s="7">
        <v>28.769999504089359</v>
      </c>
      <c r="S9" s="5">
        <v>45366.692968010902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7"/>
        <v>45366.692968010902</v>
      </c>
      <c r="AT9" s="5">
        <f t="shared" si="6"/>
        <v>39695.85634700954</v>
      </c>
      <c r="AU9" s="11">
        <f t="shared" si="8"/>
        <v>0.61427631521681014</v>
      </c>
      <c r="AV9" s="5">
        <f t="shared" si="9"/>
        <v>614.27631521681019</v>
      </c>
    </row>
    <row r="10" spans="1:58" x14ac:dyDescent="0.3">
      <c r="A10" s="1" t="s">
        <v>70</v>
      </c>
      <c r="B10" s="1" t="s">
        <v>71</v>
      </c>
      <c r="C10" s="1" t="s">
        <v>72</v>
      </c>
      <c r="D10" s="1" t="s">
        <v>267</v>
      </c>
      <c r="E10" s="1" t="s">
        <v>74</v>
      </c>
      <c r="F10" s="1" t="s">
        <v>62</v>
      </c>
      <c r="G10" s="1" t="s">
        <v>63</v>
      </c>
      <c r="H10" s="1" t="s">
        <v>64</v>
      </c>
      <c r="I10" s="2">
        <v>67.84</v>
      </c>
      <c r="J10" s="2">
        <v>33.39</v>
      </c>
      <c r="K10" s="2">
        <f t="shared" si="0"/>
        <v>2.6400001049041748</v>
      </c>
      <c r="L10" s="2">
        <f t="shared" si="1"/>
        <v>0</v>
      </c>
      <c r="R10" s="7">
        <v>2.6400001049041748</v>
      </c>
      <c r="S10" s="5">
        <v>4162.9501654207706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7"/>
        <v>4162.9501654207706</v>
      </c>
      <c r="AT10" s="5">
        <f t="shared" si="6"/>
        <v>3642.5813947431743</v>
      </c>
      <c r="AU10" s="11">
        <f t="shared" si="8"/>
        <v>5.6367381458662262E-2</v>
      </c>
      <c r="AV10" s="5">
        <f t="shared" si="9"/>
        <v>56.367381458662265</v>
      </c>
    </row>
    <row r="11" spans="1:58" x14ac:dyDescent="0.3">
      <c r="A11" s="1" t="s">
        <v>75</v>
      </c>
      <c r="B11" s="1" t="s">
        <v>76</v>
      </c>
      <c r="C11" s="1" t="s">
        <v>72</v>
      </c>
      <c r="D11" s="1" t="s">
        <v>267</v>
      </c>
      <c r="E11" s="1" t="s">
        <v>66</v>
      </c>
      <c r="F11" s="1" t="s">
        <v>62</v>
      </c>
      <c r="G11" s="1" t="s">
        <v>63</v>
      </c>
      <c r="H11" s="1" t="s">
        <v>64</v>
      </c>
      <c r="I11" s="2">
        <v>80</v>
      </c>
      <c r="J11" s="2">
        <v>37.22</v>
      </c>
      <c r="K11" s="2">
        <f t="shared" si="0"/>
        <v>37.20999966561795</v>
      </c>
      <c r="L11" s="2">
        <f t="shared" si="1"/>
        <v>0</v>
      </c>
      <c r="R11" s="7">
        <v>18.419999957084659</v>
      </c>
      <c r="S11" s="5">
        <v>30979.286218419671</v>
      </c>
      <c r="T11" s="8">
        <v>18.789999708533291</v>
      </c>
      <c r="U11" s="5">
        <v>8911.7823624946177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7"/>
        <v>39891.068580914289</v>
      </c>
      <c r="AT11" s="5">
        <f t="shared" si="6"/>
        <v>34904.68500830001</v>
      </c>
      <c r="AU11" s="11">
        <f t="shared" si="8"/>
        <v>0.54013499805294451</v>
      </c>
      <c r="AV11" s="5">
        <f t="shared" si="9"/>
        <v>540.13499805294452</v>
      </c>
    </row>
    <row r="12" spans="1:58" x14ac:dyDescent="0.3">
      <c r="A12" s="1" t="s">
        <v>75</v>
      </c>
      <c r="B12" s="1" t="s">
        <v>76</v>
      </c>
      <c r="C12" s="1" t="s">
        <v>72</v>
      </c>
      <c r="D12" s="1" t="s">
        <v>267</v>
      </c>
      <c r="E12" s="1" t="s">
        <v>73</v>
      </c>
      <c r="F12" s="1" t="s">
        <v>62</v>
      </c>
      <c r="G12" s="1" t="s">
        <v>63</v>
      </c>
      <c r="H12" s="1" t="s">
        <v>64</v>
      </c>
      <c r="I12" s="2">
        <v>80</v>
      </c>
      <c r="J12" s="2">
        <v>0.17</v>
      </c>
      <c r="K12" s="2">
        <f t="shared" si="0"/>
        <v>0.17999999597668651</v>
      </c>
      <c r="L12" s="2">
        <f t="shared" si="1"/>
        <v>0</v>
      </c>
      <c r="R12" s="7">
        <v>0.17999999597668651</v>
      </c>
      <c r="S12" s="5">
        <v>283.83749365573749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7"/>
        <v>283.83749365573749</v>
      </c>
      <c r="AT12" s="5">
        <f t="shared" si="6"/>
        <v>248.35780694877033</v>
      </c>
      <c r="AU12" s="11">
        <f t="shared" si="8"/>
        <v>3.8432303153805511E-3</v>
      </c>
      <c r="AV12" s="5">
        <f t="shared" si="9"/>
        <v>3.8432303153805512</v>
      </c>
    </row>
    <row r="13" spans="1:58" x14ac:dyDescent="0.3">
      <c r="A13" s="1" t="s">
        <v>75</v>
      </c>
      <c r="B13" s="1" t="s">
        <v>76</v>
      </c>
      <c r="C13" s="1" t="s">
        <v>72</v>
      </c>
      <c r="D13" s="1" t="s">
        <v>267</v>
      </c>
      <c r="E13" s="1" t="s">
        <v>74</v>
      </c>
      <c r="F13" s="1" t="s">
        <v>62</v>
      </c>
      <c r="G13" s="1" t="s">
        <v>63</v>
      </c>
      <c r="H13" s="1" t="s">
        <v>64</v>
      </c>
      <c r="I13" s="2">
        <v>80</v>
      </c>
      <c r="J13" s="2">
        <v>0.18</v>
      </c>
      <c r="K13" s="2">
        <f t="shared" si="0"/>
        <v>5.000000074505806E-2</v>
      </c>
      <c r="L13" s="2">
        <f t="shared" si="1"/>
        <v>0</v>
      </c>
      <c r="R13" s="7">
        <v>5.000000074505806E-2</v>
      </c>
      <c r="S13" s="5">
        <v>78.843751174863428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7"/>
        <v>78.843751174863428</v>
      </c>
      <c r="AT13" s="5">
        <f t="shared" si="6"/>
        <v>68.988282278005499</v>
      </c>
      <c r="AU13" s="11">
        <f t="shared" si="8"/>
        <v>1.0675640162644557E-3</v>
      </c>
      <c r="AV13" s="5">
        <f t="shared" si="9"/>
        <v>1.0675640162644557</v>
      </c>
    </row>
    <row r="14" spans="1:58" x14ac:dyDescent="0.3">
      <c r="A14" s="1" t="s">
        <v>75</v>
      </c>
      <c r="B14" s="1" t="s">
        <v>76</v>
      </c>
      <c r="C14" s="1" t="s">
        <v>72</v>
      </c>
      <c r="D14" s="1" t="s">
        <v>267</v>
      </c>
      <c r="E14" s="1" t="s">
        <v>67</v>
      </c>
      <c r="F14" s="1" t="s">
        <v>62</v>
      </c>
      <c r="G14" s="1" t="s">
        <v>63</v>
      </c>
      <c r="H14" s="1" t="s">
        <v>64</v>
      </c>
      <c r="I14" s="2">
        <v>80</v>
      </c>
      <c r="J14" s="2">
        <v>40.35</v>
      </c>
      <c r="K14" s="2">
        <f t="shared" si="0"/>
        <v>24.859999418258671</v>
      </c>
      <c r="L14" s="2">
        <f t="shared" si="1"/>
        <v>0</v>
      </c>
      <c r="R14" s="7">
        <v>24.139999389648441</v>
      </c>
      <c r="S14" s="5">
        <v>38065.76153755188</v>
      </c>
      <c r="T14" s="8">
        <v>0.72000002861022949</v>
      </c>
      <c r="U14" s="5">
        <v>340.65001353621477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7"/>
        <v>38406.411551088095</v>
      </c>
      <c r="AT14" s="5">
        <f t="shared" si="6"/>
        <v>33605.610107202076</v>
      </c>
      <c r="AU14" s="11">
        <f t="shared" si="8"/>
        <v>0.52003237231636201</v>
      </c>
      <c r="AV14" s="5">
        <f t="shared" si="9"/>
        <v>520.03237231636194</v>
      </c>
    </row>
    <row r="15" spans="1:58" x14ac:dyDescent="0.3">
      <c r="A15" s="1" t="s">
        <v>77</v>
      </c>
      <c r="B15" s="1" t="s">
        <v>78</v>
      </c>
      <c r="C15" s="1" t="s">
        <v>79</v>
      </c>
      <c r="D15" s="1" t="s">
        <v>267</v>
      </c>
      <c r="E15" s="1" t="s">
        <v>61</v>
      </c>
      <c r="F15" s="1" t="s">
        <v>80</v>
      </c>
      <c r="G15" s="1" t="s">
        <v>63</v>
      </c>
      <c r="H15" s="1" t="s">
        <v>64</v>
      </c>
      <c r="I15" s="2">
        <v>155.19999999999999</v>
      </c>
      <c r="J15" s="2">
        <v>38.880000000000003</v>
      </c>
      <c r="K15" s="2">
        <f t="shared" si="0"/>
        <v>25.490000694990162</v>
      </c>
      <c r="L15" s="2">
        <f t="shared" si="1"/>
        <v>3.109999960288405</v>
      </c>
      <c r="P15" s="6">
        <v>0.2199999988079071</v>
      </c>
      <c r="Q15" s="5">
        <v>460.45999750494963</v>
      </c>
      <c r="R15" s="7">
        <v>23.780000686645511</v>
      </c>
      <c r="S15" s="5">
        <v>29998.470866203312</v>
      </c>
      <c r="Z15" s="9">
        <v>1.4900000095367429</v>
      </c>
      <c r="AA15" s="5">
        <v>225.73500144481659</v>
      </c>
      <c r="AL15" s="5" t="str">
        <f t="shared" si="2"/>
        <v/>
      </c>
      <c r="AN15" s="5" t="str">
        <f t="shared" si="3"/>
        <v/>
      </c>
      <c r="AO15" s="2">
        <v>3.9999999105930328E-2</v>
      </c>
      <c r="AP15" s="5">
        <f t="shared" si="4"/>
        <v>3.9999999105930328E-2</v>
      </c>
      <c r="AQ15" s="2">
        <v>2.999999932944775E-2</v>
      </c>
      <c r="AR15" s="2">
        <v>3.0399999618530269</v>
      </c>
      <c r="AS15" s="5">
        <f t="shared" si="7"/>
        <v>30684.665865153078</v>
      </c>
      <c r="AT15" s="5">
        <f t="shared" si="6"/>
        <v>26849.082632008944</v>
      </c>
      <c r="AU15" s="11">
        <f t="shared" si="8"/>
        <v>0.41547801367395315</v>
      </c>
      <c r="AV15" s="5">
        <f t="shared" si="9"/>
        <v>415.47801367395317</v>
      </c>
    </row>
    <row r="16" spans="1:58" x14ac:dyDescent="0.3">
      <c r="A16" s="1" t="s">
        <v>77</v>
      </c>
      <c r="B16" s="1" t="s">
        <v>78</v>
      </c>
      <c r="C16" s="1" t="s">
        <v>79</v>
      </c>
      <c r="D16" s="1" t="s">
        <v>267</v>
      </c>
      <c r="E16" s="1" t="s">
        <v>65</v>
      </c>
      <c r="F16" s="1" t="s">
        <v>80</v>
      </c>
      <c r="G16" s="1" t="s">
        <v>63</v>
      </c>
      <c r="H16" s="1" t="s">
        <v>64</v>
      </c>
      <c r="I16" s="2">
        <v>155.19999999999999</v>
      </c>
      <c r="J16" s="2">
        <v>36.33</v>
      </c>
      <c r="K16" s="2">
        <f t="shared" si="0"/>
        <v>30.829999923706062</v>
      </c>
      <c r="L16" s="2">
        <f t="shared" si="1"/>
        <v>5.4999998807907104</v>
      </c>
      <c r="P16" s="6">
        <v>15.88000011444092</v>
      </c>
      <c r="Q16" s="5">
        <v>33236.840239524841</v>
      </c>
      <c r="R16" s="7">
        <v>14.94999980926514</v>
      </c>
      <c r="S16" s="5">
        <v>18859.42475938797</v>
      </c>
      <c r="AL16" s="5" t="str">
        <f t="shared" si="2"/>
        <v/>
      </c>
      <c r="AM16" s="3">
        <v>0.44999998807907099</v>
      </c>
      <c r="AN16" s="5">
        <f t="shared" si="3"/>
        <v>4338.8998850584021</v>
      </c>
      <c r="AP16" s="5" t="str">
        <f t="shared" si="4"/>
        <v/>
      </c>
      <c r="AQ16" s="2">
        <v>0.68000000715255737</v>
      </c>
      <c r="AR16" s="2">
        <v>4.369999885559082</v>
      </c>
      <c r="AS16" s="5">
        <f t="shared" si="7"/>
        <v>52096.264998912811</v>
      </c>
      <c r="AT16" s="5">
        <f t="shared" si="6"/>
        <v>45584.231874048703</v>
      </c>
      <c r="AU16" s="11">
        <f t="shared" si="8"/>
        <v>0.70539639560361234</v>
      </c>
      <c r="AV16" s="5">
        <f t="shared" si="9"/>
        <v>705.39639560361229</v>
      </c>
    </row>
    <row r="17" spans="1:48" x14ac:dyDescent="0.3">
      <c r="A17" s="1" t="s">
        <v>77</v>
      </c>
      <c r="B17" s="1" t="s">
        <v>78</v>
      </c>
      <c r="C17" s="1" t="s">
        <v>79</v>
      </c>
      <c r="D17" s="1" t="s">
        <v>267</v>
      </c>
      <c r="E17" s="1" t="s">
        <v>66</v>
      </c>
      <c r="F17" s="1" t="s">
        <v>80</v>
      </c>
      <c r="G17" s="1" t="s">
        <v>63</v>
      </c>
      <c r="H17" s="1" t="s">
        <v>64</v>
      </c>
      <c r="I17" s="2">
        <v>155.19999999999999</v>
      </c>
      <c r="J17" s="2">
        <v>0.08</v>
      </c>
      <c r="K17" s="2">
        <f t="shared" si="0"/>
        <v>8.0000000074505806E-2</v>
      </c>
      <c r="L17" s="2">
        <f t="shared" si="1"/>
        <v>0</v>
      </c>
      <c r="P17" s="6">
        <v>7.0000000298023224E-2</v>
      </c>
      <c r="Q17" s="5">
        <v>146.51000062376261</v>
      </c>
      <c r="R17" s="7">
        <v>9.9999997764825821E-3</v>
      </c>
      <c r="S17" s="5">
        <v>12.614999718032781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7"/>
        <v>159.12500034179538</v>
      </c>
      <c r="AT17" s="5">
        <f t="shared" si="6"/>
        <v>139.23437529907099</v>
      </c>
      <c r="AU17" s="11">
        <f t="shared" si="8"/>
        <v>2.1545921131556844E-3</v>
      </c>
      <c r="AV17" s="5">
        <f t="shared" si="9"/>
        <v>2.1545921131556844</v>
      </c>
    </row>
    <row r="18" spans="1:48" x14ac:dyDescent="0.3">
      <c r="A18" s="1" t="s">
        <v>77</v>
      </c>
      <c r="B18" s="1" t="s">
        <v>78</v>
      </c>
      <c r="C18" s="1" t="s">
        <v>79</v>
      </c>
      <c r="D18" s="1" t="s">
        <v>267</v>
      </c>
      <c r="E18" s="1" t="s">
        <v>67</v>
      </c>
      <c r="F18" s="1" t="s">
        <v>80</v>
      </c>
      <c r="G18" s="1" t="s">
        <v>63</v>
      </c>
      <c r="H18" s="1" t="s">
        <v>64</v>
      </c>
      <c r="I18" s="2">
        <v>155.19999999999999</v>
      </c>
      <c r="J18" s="2">
        <v>0.09</v>
      </c>
      <c r="K18" s="2">
        <f t="shared" si="0"/>
        <v>8.9999997988343239E-2</v>
      </c>
      <c r="L18" s="2">
        <f t="shared" si="1"/>
        <v>0</v>
      </c>
      <c r="P18" s="6">
        <v>3.9999999105930328E-2</v>
      </c>
      <c r="Q18" s="5">
        <v>83.719998128712177</v>
      </c>
      <c r="R18" s="7">
        <v>2.999999932944775E-2</v>
      </c>
      <c r="S18" s="5">
        <v>37.844999154098332</v>
      </c>
      <c r="T18" s="8">
        <v>1.9999999552965161E-2</v>
      </c>
      <c r="U18" s="5">
        <v>7.5699998307973146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7"/>
        <v>129.13499711360782</v>
      </c>
      <c r="AT18" s="5">
        <f t="shared" si="6"/>
        <v>112.99312247440685</v>
      </c>
      <c r="AU18" s="11">
        <f t="shared" si="8"/>
        <v>1.7485200044978814E-3</v>
      </c>
      <c r="AV18" s="5">
        <f t="shared" si="9"/>
        <v>1.7485200044978815</v>
      </c>
    </row>
    <row r="19" spans="1:48" x14ac:dyDescent="0.3">
      <c r="A19" s="1" t="s">
        <v>77</v>
      </c>
      <c r="B19" s="1" t="s">
        <v>78</v>
      </c>
      <c r="C19" s="1" t="s">
        <v>79</v>
      </c>
      <c r="D19" s="1" t="s">
        <v>267</v>
      </c>
      <c r="E19" s="1" t="s">
        <v>68</v>
      </c>
      <c r="F19" s="1" t="s">
        <v>80</v>
      </c>
      <c r="G19" s="1" t="s">
        <v>63</v>
      </c>
      <c r="H19" s="1" t="s">
        <v>64</v>
      </c>
      <c r="I19" s="2">
        <v>155.19999999999999</v>
      </c>
      <c r="J19" s="2">
        <v>38.590000000000003</v>
      </c>
      <c r="K19" s="2">
        <f t="shared" si="0"/>
        <v>36.799999171867967</v>
      </c>
      <c r="L19" s="2">
        <f t="shared" si="1"/>
        <v>1.7799999862909317</v>
      </c>
      <c r="N19" s="4">
        <v>0.62000001408159733</v>
      </c>
      <c r="O19" s="5">
        <v>2697.3000619187951</v>
      </c>
      <c r="P19" s="6">
        <v>16.649999544024471</v>
      </c>
      <c r="Q19" s="5">
        <v>35026.354047514498</v>
      </c>
      <c r="R19" s="7">
        <v>18.39999961853027</v>
      </c>
      <c r="S19" s="5">
        <v>23211.59951877594</v>
      </c>
      <c r="T19" s="8">
        <v>1.129999995231628</v>
      </c>
      <c r="U19" s="5">
        <v>427.70499819517141</v>
      </c>
      <c r="AL19" s="5" t="str">
        <f t="shared" si="2"/>
        <v/>
      </c>
      <c r="AM19" s="3">
        <v>0.40000000223517418</v>
      </c>
      <c r="AN19" s="5">
        <f t="shared" si="3"/>
        <v>3856.8000215515494</v>
      </c>
      <c r="AO19" s="2">
        <v>0.12999999523162839</v>
      </c>
      <c r="AP19" s="5">
        <f t="shared" si="4"/>
        <v>0.12999999523162839</v>
      </c>
      <c r="AQ19" s="2">
        <v>0.78999998047947884</v>
      </c>
      <c r="AR19" s="2">
        <v>0.46000000834465032</v>
      </c>
      <c r="AS19" s="5">
        <f t="shared" si="7"/>
        <v>61362.958626404405</v>
      </c>
      <c r="AT19" s="5">
        <f t="shared" si="6"/>
        <v>53692.588798103854</v>
      </c>
      <c r="AU19" s="11">
        <f t="shared" si="8"/>
        <v>0.83086973393471819</v>
      </c>
      <c r="AV19" s="5">
        <f t="shared" si="9"/>
        <v>830.86973393471828</v>
      </c>
    </row>
    <row r="20" spans="1:48" x14ac:dyDescent="0.3">
      <c r="A20" s="1" t="s">
        <v>77</v>
      </c>
      <c r="B20" s="1" t="s">
        <v>78</v>
      </c>
      <c r="C20" s="1" t="s">
        <v>79</v>
      </c>
      <c r="D20" s="1" t="s">
        <v>267</v>
      </c>
      <c r="E20" s="1" t="s">
        <v>69</v>
      </c>
      <c r="F20" s="1" t="s">
        <v>80</v>
      </c>
      <c r="G20" s="1" t="s">
        <v>63</v>
      </c>
      <c r="H20" s="1" t="s">
        <v>64</v>
      </c>
      <c r="I20" s="2">
        <v>155.19999999999999</v>
      </c>
      <c r="J20" s="2">
        <v>39.03</v>
      </c>
      <c r="K20" s="2">
        <f t="shared" si="0"/>
        <v>17.829999823123217</v>
      </c>
      <c r="L20" s="2">
        <f t="shared" si="1"/>
        <v>2.2599999867379661</v>
      </c>
      <c r="N20" s="4">
        <v>11.039999961853029</v>
      </c>
      <c r="O20" s="5">
        <v>48288.959833145142</v>
      </c>
      <c r="P20" s="6">
        <v>6.6399998664855957</v>
      </c>
      <c r="Q20" s="5">
        <v>19580.014540910721</v>
      </c>
      <c r="R20" s="7">
        <v>0.14999999478459361</v>
      </c>
      <c r="S20" s="5">
        <v>201.83999313879761</v>
      </c>
      <c r="AL20" s="5" t="str">
        <f t="shared" si="2"/>
        <v/>
      </c>
      <c r="AM20" s="3">
        <v>2.999999932944775E-2</v>
      </c>
      <c r="AN20" s="5">
        <f t="shared" si="3"/>
        <v>289.25999353453523</v>
      </c>
      <c r="AO20" s="2">
        <v>0.37999999336898332</v>
      </c>
      <c r="AP20" s="5">
        <f t="shared" si="4"/>
        <v>0.37999999336898332</v>
      </c>
      <c r="AQ20" s="2">
        <v>0.64999997615814209</v>
      </c>
      <c r="AR20" s="2">
        <v>1.200000017881393</v>
      </c>
      <c r="AS20" s="5">
        <f t="shared" si="7"/>
        <v>68070.81436719466</v>
      </c>
      <c r="AT20" s="5">
        <f t="shared" si="6"/>
        <v>59561.962571295328</v>
      </c>
      <c r="AU20" s="11">
        <f t="shared" si="8"/>
        <v>0.92169577034790817</v>
      </c>
      <c r="AV20" s="5">
        <f t="shared" si="9"/>
        <v>921.69577034790814</v>
      </c>
    </row>
    <row r="21" spans="1:48" x14ac:dyDescent="0.3">
      <c r="A21" s="1" t="s">
        <v>81</v>
      </c>
      <c r="B21" s="1" t="s">
        <v>82</v>
      </c>
      <c r="C21" s="1" t="s">
        <v>72</v>
      </c>
      <c r="D21" s="1" t="s">
        <v>267</v>
      </c>
      <c r="E21" s="1" t="s">
        <v>74</v>
      </c>
      <c r="F21" s="1" t="s">
        <v>80</v>
      </c>
      <c r="G21" s="1" t="s">
        <v>63</v>
      </c>
      <c r="H21" s="1" t="s">
        <v>64</v>
      </c>
      <c r="I21" s="2">
        <v>151</v>
      </c>
      <c r="J21" s="2">
        <v>0.06</v>
      </c>
      <c r="K21" s="2">
        <f t="shared" si="0"/>
        <v>5.9999998658895493E-2</v>
      </c>
      <c r="L21" s="2">
        <f t="shared" si="1"/>
        <v>0</v>
      </c>
      <c r="R21" s="7">
        <v>5.9999998658895493E-2</v>
      </c>
      <c r="S21" s="5">
        <v>85.151248096721247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7"/>
        <v>85.151248096721247</v>
      </c>
      <c r="AT21" s="5">
        <f t="shared" si="6"/>
        <v>74.507342084631091</v>
      </c>
      <c r="AU21" s="11">
        <f t="shared" si="8"/>
        <v>1.1529690946141652E-3</v>
      </c>
      <c r="AV21" s="5">
        <f t="shared" si="9"/>
        <v>1.1529690946141651</v>
      </c>
    </row>
    <row r="22" spans="1:48" x14ac:dyDescent="0.3">
      <c r="A22" s="1" t="s">
        <v>81</v>
      </c>
      <c r="B22" s="1" t="s">
        <v>82</v>
      </c>
      <c r="C22" s="1" t="s">
        <v>72</v>
      </c>
      <c r="D22" s="1" t="s">
        <v>267</v>
      </c>
      <c r="E22" s="1" t="s">
        <v>67</v>
      </c>
      <c r="F22" s="1" t="s">
        <v>80</v>
      </c>
      <c r="G22" s="1" t="s">
        <v>63</v>
      </c>
      <c r="H22" s="1" t="s">
        <v>64</v>
      </c>
      <c r="I22" s="2">
        <v>151</v>
      </c>
      <c r="J22" s="2">
        <v>7.0000000000000007E-2</v>
      </c>
      <c r="K22" s="2">
        <f t="shared" si="0"/>
        <v>5.9999998658895493E-2</v>
      </c>
      <c r="L22" s="2">
        <f t="shared" si="1"/>
        <v>0</v>
      </c>
      <c r="R22" s="7">
        <v>9.9999997764825821E-3</v>
      </c>
      <c r="S22" s="5">
        <v>12.614999718032781</v>
      </c>
      <c r="T22" s="8">
        <v>4.999999888241291E-2</v>
      </c>
      <c r="U22" s="5">
        <v>20.817499534692619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7"/>
        <v>33.4324992527254</v>
      </c>
      <c r="AT22" s="5">
        <f t="shared" si="6"/>
        <v>29.253436846134722</v>
      </c>
      <c r="AU22" s="11">
        <f t="shared" si="8"/>
        <v>4.5268436171739211E-4</v>
      </c>
      <c r="AV22" s="5">
        <f t="shared" si="9"/>
        <v>0.45268436171739213</v>
      </c>
    </row>
    <row r="23" spans="1:48" x14ac:dyDescent="0.3">
      <c r="A23" s="1" t="s">
        <v>81</v>
      </c>
      <c r="B23" s="1" t="s">
        <v>82</v>
      </c>
      <c r="C23" s="1" t="s">
        <v>72</v>
      </c>
      <c r="D23" s="1" t="s">
        <v>267</v>
      </c>
      <c r="E23" s="1" t="s">
        <v>83</v>
      </c>
      <c r="F23" s="1" t="s">
        <v>80</v>
      </c>
      <c r="G23" s="1" t="s">
        <v>63</v>
      </c>
      <c r="H23" s="1" t="s">
        <v>64</v>
      </c>
      <c r="I23" s="2">
        <v>151</v>
      </c>
      <c r="J23" s="2">
        <v>40.33</v>
      </c>
      <c r="K23" s="2">
        <f t="shared" si="0"/>
        <v>40.000001300126307</v>
      </c>
      <c r="L23" s="2">
        <f t="shared" si="1"/>
        <v>0</v>
      </c>
      <c r="R23" s="7">
        <v>35.970001220703118</v>
      </c>
      <c r="S23" s="5">
        <v>45376.154999999999</v>
      </c>
      <c r="T23" s="8">
        <v>4.0300000794231892</v>
      </c>
      <c r="U23" s="5">
        <v>1527.2474999999999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7"/>
        <v>46903.402499999997</v>
      </c>
      <c r="AT23" s="5">
        <f t="shared" si="6"/>
        <v>41040.477187500001</v>
      </c>
      <c r="AU23" s="11">
        <f t="shared" si="8"/>
        <v>0.63508374478930341</v>
      </c>
      <c r="AV23" s="5">
        <f t="shared" si="9"/>
        <v>635.08374478930341</v>
      </c>
    </row>
    <row r="24" spans="1:48" x14ac:dyDescent="0.3">
      <c r="A24" s="1" t="s">
        <v>81</v>
      </c>
      <c r="B24" s="1" t="s">
        <v>82</v>
      </c>
      <c r="C24" s="1" t="s">
        <v>72</v>
      </c>
      <c r="D24" s="1" t="s">
        <v>267</v>
      </c>
      <c r="E24" s="1" t="s">
        <v>84</v>
      </c>
      <c r="F24" s="1" t="s">
        <v>80</v>
      </c>
      <c r="G24" s="1" t="s">
        <v>63</v>
      </c>
      <c r="H24" s="1" t="s">
        <v>64</v>
      </c>
      <c r="I24" s="2">
        <v>151</v>
      </c>
      <c r="J24" s="2">
        <v>33.68</v>
      </c>
      <c r="K24" s="2">
        <f t="shared" si="0"/>
        <v>33.679999426007271</v>
      </c>
      <c r="L24" s="2">
        <f t="shared" si="1"/>
        <v>0</v>
      </c>
      <c r="P24" s="6">
        <v>14.35999965667725</v>
      </c>
      <c r="Q24" s="5">
        <v>30055.47928142548</v>
      </c>
      <c r="R24" s="7">
        <v>19.319999769330021</v>
      </c>
      <c r="S24" s="5">
        <v>24397.409708445892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7"/>
        <v>54452.888989871368</v>
      </c>
      <c r="AT24" s="5">
        <f t="shared" si="6"/>
        <v>47646.277866137447</v>
      </c>
      <c r="AU24" s="11">
        <f t="shared" si="8"/>
        <v>0.73730567103919031</v>
      </c>
      <c r="AV24" s="5">
        <f t="shared" si="9"/>
        <v>737.30567103919032</v>
      </c>
    </row>
    <row r="25" spans="1:48" x14ac:dyDescent="0.3">
      <c r="A25" s="1" t="s">
        <v>81</v>
      </c>
      <c r="B25" s="1" t="s">
        <v>82</v>
      </c>
      <c r="C25" s="1" t="s">
        <v>72</v>
      </c>
      <c r="D25" s="1" t="s">
        <v>267</v>
      </c>
      <c r="E25" s="1" t="s">
        <v>85</v>
      </c>
      <c r="F25" s="1" t="s">
        <v>80</v>
      </c>
      <c r="G25" s="1" t="s">
        <v>63</v>
      </c>
      <c r="H25" s="1" t="s">
        <v>64</v>
      </c>
      <c r="I25" s="2">
        <v>151</v>
      </c>
      <c r="J25" s="2">
        <v>33.74</v>
      </c>
      <c r="K25" s="2">
        <f t="shared" si="0"/>
        <v>33.739999055862427</v>
      </c>
      <c r="L25" s="2">
        <f t="shared" si="1"/>
        <v>0</v>
      </c>
      <c r="P25" s="6">
        <v>7.809999942779541</v>
      </c>
      <c r="Q25" s="5">
        <v>16346.329880237579</v>
      </c>
      <c r="R25" s="7">
        <v>25.929999113082889</v>
      </c>
      <c r="S25" s="5">
        <v>33095.451390177011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7"/>
        <v>49441.781270414591</v>
      </c>
      <c r="AT25" s="5">
        <f t="shared" si="6"/>
        <v>43261.558611612767</v>
      </c>
      <c r="AU25" s="11">
        <f t="shared" si="8"/>
        <v>0.66945402518012509</v>
      </c>
      <c r="AV25" s="5">
        <f t="shared" si="9"/>
        <v>669.45402518012509</v>
      </c>
    </row>
    <row r="26" spans="1:48" x14ac:dyDescent="0.3">
      <c r="A26" s="1" t="s">
        <v>81</v>
      </c>
      <c r="B26" s="1" t="s">
        <v>82</v>
      </c>
      <c r="C26" s="1" t="s">
        <v>72</v>
      </c>
      <c r="D26" s="1" t="s">
        <v>267</v>
      </c>
      <c r="E26" s="1" t="s">
        <v>86</v>
      </c>
      <c r="F26" s="1" t="s">
        <v>80</v>
      </c>
      <c r="G26" s="1" t="s">
        <v>63</v>
      </c>
      <c r="H26" s="1" t="s">
        <v>64</v>
      </c>
      <c r="I26" s="2">
        <v>151</v>
      </c>
      <c r="J26" s="2">
        <v>39.53</v>
      </c>
      <c r="K26" s="2">
        <f t="shared" si="0"/>
        <v>34.479999670758843</v>
      </c>
      <c r="L26" s="2">
        <f t="shared" si="1"/>
        <v>5.059999942779541</v>
      </c>
      <c r="R26" s="7">
        <v>20.33999969437718</v>
      </c>
      <c r="S26" s="5">
        <v>30345.38216243824</v>
      </c>
      <c r="T26" s="8">
        <v>10.3399999961257</v>
      </c>
      <c r="U26" s="5">
        <v>3957.2174979131669</v>
      </c>
      <c r="Z26" s="9">
        <v>3.799999980255961</v>
      </c>
      <c r="AA26" s="5">
        <v>807.91161970384417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5.059999942779541</v>
      </c>
      <c r="AS26" s="5">
        <f t="shared" si="7"/>
        <v>35110.511280055252</v>
      </c>
      <c r="AT26" s="5">
        <f t="shared" si="6"/>
        <v>30721.69737004834</v>
      </c>
      <c r="AU26" s="11">
        <f t="shared" si="8"/>
        <v>0.47540506224904616</v>
      </c>
      <c r="AV26" s="5">
        <f t="shared" si="9"/>
        <v>475.40506224904613</v>
      </c>
    </row>
    <row r="27" spans="1:48" x14ac:dyDescent="0.3">
      <c r="A27" s="1" t="s">
        <v>81</v>
      </c>
      <c r="B27" s="1" t="s">
        <v>82</v>
      </c>
      <c r="C27" s="1" t="s">
        <v>72</v>
      </c>
      <c r="D27" s="1" t="s">
        <v>267</v>
      </c>
      <c r="E27" s="1" t="s">
        <v>87</v>
      </c>
      <c r="F27" s="1" t="s">
        <v>88</v>
      </c>
      <c r="G27" s="1" t="s">
        <v>89</v>
      </c>
      <c r="H27" s="1" t="s">
        <v>64</v>
      </c>
      <c r="I27" s="2">
        <v>151</v>
      </c>
      <c r="J27" s="2">
        <v>0.08</v>
      </c>
      <c r="K27" s="2">
        <f t="shared" si="0"/>
        <v>7.9999998211860657E-2</v>
      </c>
      <c r="L27" s="2">
        <f t="shared" si="1"/>
        <v>0</v>
      </c>
      <c r="P27" s="6">
        <v>7.9999998211860657E-2</v>
      </c>
      <c r="Q27" s="5">
        <v>167.43999625742441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7"/>
        <v>167.43999625742441</v>
      </c>
      <c r="AT27" s="5">
        <f t="shared" si="6"/>
        <v>146.50999672524637</v>
      </c>
      <c r="AU27" s="11">
        <f t="shared" si="8"/>
        <v>2.2671792275767637E-3</v>
      </c>
      <c r="AV27" s="5">
        <f t="shared" si="9"/>
        <v>2.2671792275767637</v>
      </c>
    </row>
    <row r="28" spans="1:48" x14ac:dyDescent="0.3">
      <c r="A28" s="1" t="s">
        <v>81</v>
      </c>
      <c r="B28" s="1" t="s">
        <v>82</v>
      </c>
      <c r="C28" s="1" t="s">
        <v>72</v>
      </c>
      <c r="D28" s="1" t="s">
        <v>267</v>
      </c>
      <c r="E28" s="1" t="s">
        <v>90</v>
      </c>
      <c r="F28" s="1" t="s">
        <v>88</v>
      </c>
      <c r="G28" s="1" t="s">
        <v>89</v>
      </c>
      <c r="H28" s="1" t="s">
        <v>64</v>
      </c>
      <c r="I28" s="2">
        <v>151</v>
      </c>
      <c r="J28" s="2">
        <v>0.08</v>
      </c>
      <c r="K28" s="2">
        <f t="shared" si="0"/>
        <v>8.0000000074505806E-2</v>
      </c>
      <c r="L28" s="2">
        <f t="shared" si="1"/>
        <v>0</v>
      </c>
      <c r="P28" s="6">
        <v>5.000000074505806E-2</v>
      </c>
      <c r="Q28" s="5">
        <v>104.6500015594065</v>
      </c>
      <c r="R28" s="7">
        <v>2.999999932944775E-2</v>
      </c>
      <c r="S28" s="5">
        <v>37.844999154098332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7"/>
        <v>142.49500071350485</v>
      </c>
      <c r="AT28" s="5">
        <f t="shared" si="6"/>
        <v>124.68312562431674</v>
      </c>
      <c r="AU28" s="11">
        <f t="shared" si="8"/>
        <v>1.9294177787397646E-3</v>
      </c>
      <c r="AV28" s="5">
        <f t="shared" si="9"/>
        <v>1.9294177787397646</v>
      </c>
    </row>
    <row r="29" spans="1:48" x14ac:dyDescent="0.3">
      <c r="A29" s="1" t="s">
        <v>91</v>
      </c>
      <c r="B29" s="1" t="s">
        <v>92</v>
      </c>
      <c r="C29" s="1" t="s">
        <v>93</v>
      </c>
      <c r="D29" s="1" t="s">
        <v>267</v>
      </c>
      <c r="E29" s="1" t="s">
        <v>68</v>
      </c>
      <c r="F29" s="1" t="s">
        <v>80</v>
      </c>
      <c r="G29" s="1" t="s">
        <v>63</v>
      </c>
      <c r="H29" s="1" t="s">
        <v>64</v>
      </c>
      <c r="I29" s="2">
        <v>160.24</v>
      </c>
      <c r="J29" s="2">
        <v>7.0000000000000007E-2</v>
      </c>
      <c r="K29" s="2">
        <f t="shared" si="0"/>
        <v>7.0000000298023224E-2</v>
      </c>
      <c r="L29" s="2">
        <f t="shared" si="1"/>
        <v>0</v>
      </c>
      <c r="R29" s="7">
        <v>5.000000074505806E-2</v>
      </c>
      <c r="S29" s="5">
        <v>63.075000939890742</v>
      </c>
      <c r="T29" s="8">
        <v>1.9999999552965161E-2</v>
      </c>
      <c r="U29" s="5">
        <v>7.5699998307973146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7"/>
        <v>70.645000770688057</v>
      </c>
      <c r="AT29" s="5">
        <f t="shared" si="6"/>
        <v>61.81437567435205</v>
      </c>
      <c r="AU29" s="11">
        <f t="shared" si="8"/>
        <v>9.5655089500365769E-4</v>
      </c>
      <c r="AV29" s="5">
        <f t="shared" si="9"/>
        <v>0.95655089500365775</v>
      </c>
    </row>
    <row r="30" spans="1:48" x14ac:dyDescent="0.3">
      <c r="A30" s="1" t="s">
        <v>91</v>
      </c>
      <c r="B30" s="1" t="s">
        <v>92</v>
      </c>
      <c r="C30" s="1" t="s">
        <v>93</v>
      </c>
      <c r="D30" s="1" t="s">
        <v>267</v>
      </c>
      <c r="E30" s="1" t="s">
        <v>69</v>
      </c>
      <c r="F30" s="1" t="s">
        <v>80</v>
      </c>
      <c r="G30" s="1" t="s">
        <v>63</v>
      </c>
      <c r="H30" s="1" t="s">
        <v>64</v>
      </c>
      <c r="I30" s="2">
        <v>160.24</v>
      </c>
      <c r="J30" s="2">
        <v>7.0000000000000007E-2</v>
      </c>
      <c r="K30" s="2">
        <f t="shared" si="0"/>
        <v>3.9999999105930321E-2</v>
      </c>
      <c r="L30" s="2">
        <f t="shared" si="1"/>
        <v>0</v>
      </c>
      <c r="N30" s="4">
        <v>1.9999999552965161E-2</v>
      </c>
      <c r="O30" s="5">
        <v>87.479998044669628</v>
      </c>
      <c r="P30" s="6">
        <v>1.9999999552965161E-2</v>
      </c>
      <c r="Q30" s="5">
        <v>62.789998596534133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7"/>
        <v>150.26999664120376</v>
      </c>
      <c r="AT30" s="5">
        <f t="shared" si="6"/>
        <v>131.48624706105329</v>
      </c>
      <c r="AU30" s="11">
        <f t="shared" si="8"/>
        <v>2.0346931589104167E-3</v>
      </c>
      <c r="AV30" s="5">
        <f t="shared" si="9"/>
        <v>2.0346931589104167</v>
      </c>
    </row>
    <row r="31" spans="1:48" x14ac:dyDescent="0.3">
      <c r="A31" s="1" t="s">
        <v>91</v>
      </c>
      <c r="B31" s="1" t="s">
        <v>92</v>
      </c>
      <c r="C31" s="1" t="s">
        <v>93</v>
      </c>
      <c r="D31" s="1" t="s">
        <v>267</v>
      </c>
      <c r="E31" s="1" t="s">
        <v>87</v>
      </c>
      <c r="F31" s="1" t="s">
        <v>80</v>
      </c>
      <c r="G31" s="1" t="s">
        <v>63</v>
      </c>
      <c r="H31" s="1" t="s">
        <v>64</v>
      </c>
      <c r="I31" s="2">
        <v>160.24</v>
      </c>
      <c r="J31" s="2">
        <v>38.32</v>
      </c>
      <c r="K31" s="2">
        <f t="shared" si="0"/>
        <v>23.8999999333173</v>
      </c>
      <c r="L31" s="2">
        <f t="shared" si="1"/>
        <v>0</v>
      </c>
      <c r="N31" s="4">
        <v>1.4900000095367429</v>
      </c>
      <c r="O31" s="5">
        <v>6517.2600417137146</v>
      </c>
      <c r="P31" s="6">
        <v>22.359999923035499</v>
      </c>
      <c r="Q31" s="5">
        <v>70167.824759071693</v>
      </c>
      <c r="R31" s="7">
        <v>5.000000074505806E-2</v>
      </c>
      <c r="S31" s="5">
        <v>63.075000939890742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7"/>
        <v>76748.159801725298</v>
      </c>
      <c r="AT31" s="5">
        <f t="shared" si="6"/>
        <v>67154.639826509636</v>
      </c>
      <c r="AU31" s="11">
        <f t="shared" si="8"/>
        <v>1.0391891874489827</v>
      </c>
      <c r="AV31" s="5">
        <f t="shared" si="9"/>
        <v>1039.1891874489827</v>
      </c>
    </row>
    <row r="32" spans="1:48" x14ac:dyDescent="0.3">
      <c r="A32" s="1" t="s">
        <v>91</v>
      </c>
      <c r="B32" s="1" t="s">
        <v>92</v>
      </c>
      <c r="C32" s="1" t="s">
        <v>93</v>
      </c>
      <c r="D32" s="1" t="s">
        <v>267</v>
      </c>
      <c r="E32" s="1" t="s">
        <v>94</v>
      </c>
      <c r="F32" s="1" t="s">
        <v>80</v>
      </c>
      <c r="G32" s="1" t="s">
        <v>63</v>
      </c>
      <c r="H32" s="1" t="s">
        <v>64</v>
      </c>
      <c r="I32" s="2">
        <v>160.24</v>
      </c>
      <c r="J32" s="2">
        <v>39.36</v>
      </c>
      <c r="K32" s="2">
        <f t="shared" si="0"/>
        <v>39.369999244809151</v>
      </c>
      <c r="L32" s="2">
        <f t="shared" si="1"/>
        <v>0</v>
      </c>
      <c r="P32" s="6">
        <v>13.859999693930151</v>
      </c>
      <c r="Q32" s="5">
        <v>43471.609040029347</v>
      </c>
      <c r="R32" s="7">
        <v>16.369999885559078</v>
      </c>
      <c r="S32" s="5">
        <v>24580.32736766338</v>
      </c>
      <c r="T32" s="8">
        <v>9.1399996653199196</v>
      </c>
      <c r="U32" s="5">
        <v>3467.0598731543869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7"/>
        <v>71518.996280847117</v>
      </c>
      <c r="AT32" s="5">
        <f t="shared" si="6"/>
        <v>62579.121745741235</v>
      </c>
      <c r="AU32" s="11">
        <f t="shared" si="8"/>
        <v>0.96838501176141012</v>
      </c>
      <c r="AV32" s="5">
        <f t="shared" si="9"/>
        <v>968.38501176141017</v>
      </c>
    </row>
    <row r="33" spans="1:48" x14ac:dyDescent="0.3">
      <c r="A33" s="1" t="s">
        <v>91</v>
      </c>
      <c r="B33" s="1" t="s">
        <v>92</v>
      </c>
      <c r="C33" s="1" t="s">
        <v>93</v>
      </c>
      <c r="D33" s="1" t="s">
        <v>267</v>
      </c>
      <c r="E33" s="1" t="s">
        <v>83</v>
      </c>
      <c r="F33" s="1" t="s">
        <v>80</v>
      </c>
      <c r="G33" s="1" t="s">
        <v>63</v>
      </c>
      <c r="H33" s="1" t="s">
        <v>64</v>
      </c>
      <c r="I33" s="2">
        <v>160.24</v>
      </c>
      <c r="J33" s="2">
        <v>0.09</v>
      </c>
      <c r="K33" s="2">
        <f t="shared" si="0"/>
        <v>7.9999998211860657E-2</v>
      </c>
      <c r="L33" s="2">
        <f t="shared" si="1"/>
        <v>0</v>
      </c>
      <c r="R33" s="7">
        <v>5.9999998658895493E-2</v>
      </c>
      <c r="S33" s="5">
        <v>75.689998308196664</v>
      </c>
      <c r="T33" s="8">
        <v>1.9999999552965161E-2</v>
      </c>
      <c r="U33" s="5">
        <v>7.5699998307973146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7"/>
        <v>83.259998138993979</v>
      </c>
      <c r="AT33" s="5">
        <f t="shared" si="6"/>
        <v>72.852498371619717</v>
      </c>
      <c r="AU33" s="11">
        <f t="shared" si="8"/>
        <v>1.1273610994269067E-3</v>
      </c>
      <c r="AV33" s="5">
        <f t="shared" si="9"/>
        <v>1.1273610994269068</v>
      </c>
    </row>
    <row r="34" spans="1:48" x14ac:dyDescent="0.3">
      <c r="A34" s="1" t="s">
        <v>91</v>
      </c>
      <c r="B34" s="1" t="s">
        <v>92</v>
      </c>
      <c r="C34" s="1" t="s">
        <v>93</v>
      </c>
      <c r="D34" s="1" t="s">
        <v>267</v>
      </c>
      <c r="E34" s="1" t="s">
        <v>86</v>
      </c>
      <c r="F34" s="1" t="s">
        <v>80</v>
      </c>
      <c r="G34" s="1" t="s">
        <v>63</v>
      </c>
      <c r="H34" s="1" t="s">
        <v>64</v>
      </c>
      <c r="I34" s="2">
        <v>160.24</v>
      </c>
      <c r="J34" s="2">
        <v>0.09</v>
      </c>
      <c r="K34" s="2">
        <f t="shared" si="0"/>
        <v>8.9999999850988388E-2</v>
      </c>
      <c r="L34" s="2">
        <f t="shared" si="1"/>
        <v>0</v>
      </c>
      <c r="R34" s="7">
        <v>8.0000000074505806E-2</v>
      </c>
      <c r="S34" s="5">
        <v>132.45750056393439</v>
      </c>
      <c r="T34" s="8">
        <v>9.9999997764825821E-3</v>
      </c>
      <c r="U34" s="5">
        <v>3.7849999153986569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7"/>
        <v>136.24250047933305</v>
      </c>
      <c r="AT34" s="5">
        <f t="shared" si="6"/>
        <v>119.21218791941642</v>
      </c>
      <c r="AU34" s="11">
        <f t="shared" si="8"/>
        <v>1.8447573692307994E-3</v>
      </c>
      <c r="AV34" s="5">
        <f t="shared" si="9"/>
        <v>1.8447573692307995</v>
      </c>
    </row>
    <row r="35" spans="1:48" x14ac:dyDescent="0.3">
      <c r="A35" s="1" t="s">
        <v>91</v>
      </c>
      <c r="B35" s="1" t="s">
        <v>92</v>
      </c>
      <c r="C35" s="1" t="s">
        <v>93</v>
      </c>
      <c r="D35" s="1" t="s">
        <v>267</v>
      </c>
      <c r="E35" s="1" t="s">
        <v>95</v>
      </c>
      <c r="F35" s="1" t="s">
        <v>80</v>
      </c>
      <c r="G35" s="1" t="s">
        <v>63</v>
      </c>
      <c r="H35" s="1" t="s">
        <v>64</v>
      </c>
      <c r="I35" s="2">
        <v>160.24</v>
      </c>
      <c r="J35" s="2">
        <v>40.14</v>
      </c>
      <c r="K35" s="2">
        <f t="shared" si="0"/>
        <v>39.879999354481697</v>
      </c>
      <c r="L35" s="2">
        <f t="shared" si="1"/>
        <v>0</v>
      </c>
      <c r="P35" s="6">
        <v>3.9800000190734859</v>
      </c>
      <c r="Q35" s="5">
        <v>12495.21005988121</v>
      </c>
      <c r="R35" s="7">
        <v>35.699999332427979</v>
      </c>
      <c r="S35" s="5">
        <v>66884.728772878647</v>
      </c>
      <c r="T35" s="8">
        <v>0.20000000298023221</v>
      </c>
      <c r="U35" s="5">
        <v>75.700001128017902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S35" s="5">
        <f t="shared" si="7"/>
        <v>79455.638833887875</v>
      </c>
      <c r="AT35" s="5">
        <f t="shared" si="6"/>
        <v>69523.683979651891</v>
      </c>
      <c r="AU35" s="11">
        <f t="shared" si="8"/>
        <v>1.0758491274753876</v>
      </c>
      <c r="AV35" s="5">
        <f t="shared" si="9"/>
        <v>1075.8491274753876</v>
      </c>
    </row>
    <row r="36" spans="1:48" x14ac:dyDescent="0.3">
      <c r="A36" s="1" t="s">
        <v>91</v>
      </c>
      <c r="B36" s="1" t="s">
        <v>92</v>
      </c>
      <c r="C36" s="1" t="s">
        <v>93</v>
      </c>
      <c r="D36" s="1" t="s">
        <v>267</v>
      </c>
      <c r="E36" s="1" t="s">
        <v>90</v>
      </c>
      <c r="F36" s="1" t="s">
        <v>80</v>
      </c>
      <c r="G36" s="1" t="s">
        <v>63</v>
      </c>
      <c r="H36" s="1" t="s">
        <v>64</v>
      </c>
      <c r="I36" s="2">
        <v>160.24</v>
      </c>
      <c r="J36" s="2">
        <v>36.76</v>
      </c>
      <c r="K36" s="2">
        <f t="shared" si="0"/>
        <v>2.5499999523162842</v>
      </c>
      <c r="L36" s="2">
        <f t="shared" si="1"/>
        <v>0</v>
      </c>
      <c r="P36" s="6">
        <v>1.139999985694885</v>
      </c>
      <c r="Q36" s="5">
        <v>3579.0299550890918</v>
      </c>
      <c r="R36" s="7">
        <v>1.4099999666213989</v>
      </c>
      <c r="S36" s="5">
        <v>2668.0724368393421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S36" s="5">
        <f t="shared" si="7"/>
        <v>6247.1023919284344</v>
      </c>
      <c r="AT36" s="5">
        <f t="shared" si="6"/>
        <v>5466.2145929373801</v>
      </c>
      <c r="AU36" s="11">
        <f t="shared" si="8"/>
        <v>8.4587321381388594E-2</v>
      </c>
      <c r="AV36" s="5">
        <f t="shared" si="9"/>
        <v>84.587321381388591</v>
      </c>
    </row>
    <row r="37" spans="1:48" x14ac:dyDescent="0.3">
      <c r="A37" s="1" t="s">
        <v>96</v>
      </c>
      <c r="B37" s="1" t="s">
        <v>97</v>
      </c>
      <c r="C37" s="1" t="s">
        <v>93</v>
      </c>
      <c r="D37" s="1" t="s">
        <v>267</v>
      </c>
      <c r="E37" s="1" t="s">
        <v>66</v>
      </c>
      <c r="F37" s="1" t="s">
        <v>80</v>
      </c>
      <c r="G37" s="1" t="s">
        <v>63</v>
      </c>
      <c r="H37" s="1" t="s">
        <v>64</v>
      </c>
      <c r="I37" s="2">
        <v>131.63999999999999</v>
      </c>
      <c r="J37" s="2">
        <v>35.799999999999997</v>
      </c>
      <c r="K37" s="2">
        <f t="shared" si="0"/>
        <v>32.480000272393227</v>
      </c>
      <c r="L37" s="2">
        <f t="shared" si="1"/>
        <v>2.4599999785423279</v>
      </c>
      <c r="P37" s="6">
        <v>26.480000257492069</v>
      </c>
      <c r="Q37" s="5">
        <v>56715.067499999997</v>
      </c>
      <c r="R37" s="7">
        <v>5.6100000143051147</v>
      </c>
      <c r="S37" s="5">
        <v>7190.55</v>
      </c>
      <c r="Z37" s="9">
        <v>7.9999998211860657E-2</v>
      </c>
      <c r="AA37" s="5">
        <v>13.332000000000001</v>
      </c>
      <c r="AE37" s="2">
        <v>0.31000000238418579</v>
      </c>
      <c r="AF37" s="5">
        <v>48.198149999999998</v>
      </c>
      <c r="AL37" s="5" t="str">
        <f t="shared" si="2"/>
        <v/>
      </c>
      <c r="AM37" s="3">
        <v>0.95999997854232788</v>
      </c>
      <c r="AN37" s="5">
        <f t="shared" si="3"/>
        <v>9256.3197931051254</v>
      </c>
      <c r="AP37" s="5" t="str">
        <f t="shared" si="4"/>
        <v/>
      </c>
      <c r="AQ37" s="2">
        <v>1.5</v>
      </c>
      <c r="AS37" s="5">
        <f t="shared" si="7"/>
        <v>63967.147649999999</v>
      </c>
      <c r="AT37" s="5">
        <f t="shared" si="6"/>
        <v>55971.254193749992</v>
      </c>
      <c r="AU37" s="11">
        <f t="shared" si="8"/>
        <v>0.86613110153474027</v>
      </c>
      <c r="AV37" s="5">
        <f t="shared" si="9"/>
        <v>866.1311015347402</v>
      </c>
    </row>
    <row r="38" spans="1:48" x14ac:dyDescent="0.3">
      <c r="A38" s="1" t="s">
        <v>96</v>
      </c>
      <c r="B38" s="1" t="s">
        <v>97</v>
      </c>
      <c r="C38" s="1" t="s">
        <v>93</v>
      </c>
      <c r="D38" s="1" t="s">
        <v>267</v>
      </c>
      <c r="E38" s="1" t="s">
        <v>73</v>
      </c>
      <c r="F38" s="1" t="s">
        <v>80</v>
      </c>
      <c r="G38" s="1" t="s">
        <v>63</v>
      </c>
      <c r="H38" s="1" t="s">
        <v>64</v>
      </c>
      <c r="I38" s="2">
        <v>131.63999999999999</v>
      </c>
      <c r="J38" s="2">
        <v>20.94</v>
      </c>
      <c r="K38" s="2">
        <f t="shared" si="0"/>
        <v>19.930000182241201</v>
      </c>
      <c r="L38" s="2">
        <f t="shared" si="1"/>
        <v>0.47999998554587364</v>
      </c>
      <c r="P38" s="6">
        <v>0.51999998092651367</v>
      </c>
      <c r="Q38" s="5">
        <v>1088.3599999999999</v>
      </c>
      <c r="R38" s="7">
        <v>0.55000001192092896</v>
      </c>
      <c r="S38" s="5">
        <v>693.82500000000005</v>
      </c>
      <c r="AE38" s="2">
        <v>18.860000189393759</v>
      </c>
      <c r="AF38" s="5">
        <v>3012.6914999999999</v>
      </c>
      <c r="AL38" s="5" t="str">
        <f t="shared" si="2"/>
        <v/>
      </c>
      <c r="AM38" s="3">
        <v>0.28999998979270458</v>
      </c>
      <c r="AN38" s="5">
        <f t="shared" si="3"/>
        <v>2796.1799015812576</v>
      </c>
      <c r="AP38" s="5" t="str">
        <f t="shared" si="4"/>
        <v/>
      </c>
      <c r="AQ38" s="2">
        <v>0.18999999575316909</v>
      </c>
      <c r="AS38" s="5">
        <f t="shared" si="7"/>
        <v>4794.8765000000003</v>
      </c>
      <c r="AT38" s="5">
        <f t="shared" si="6"/>
        <v>4195.5169375000005</v>
      </c>
      <c r="AU38" s="11">
        <f t="shared" si="8"/>
        <v>6.4923821324523928E-2</v>
      </c>
      <c r="AV38" s="5">
        <f t="shared" si="9"/>
        <v>64.923821324523928</v>
      </c>
    </row>
    <row r="39" spans="1:48" x14ac:dyDescent="0.3">
      <c r="A39" s="1" t="s">
        <v>96</v>
      </c>
      <c r="B39" s="1" t="s">
        <v>97</v>
      </c>
      <c r="C39" s="1" t="s">
        <v>93</v>
      </c>
      <c r="D39" s="1" t="s">
        <v>267</v>
      </c>
      <c r="E39" s="1" t="s">
        <v>74</v>
      </c>
      <c r="F39" s="1" t="s">
        <v>80</v>
      </c>
      <c r="G39" s="1" t="s">
        <v>63</v>
      </c>
      <c r="H39" s="1" t="s">
        <v>64</v>
      </c>
      <c r="I39" s="2">
        <v>131.63999999999999</v>
      </c>
      <c r="J39" s="2">
        <v>35.770000000000003</v>
      </c>
      <c r="K39" s="2">
        <f t="shared" si="0"/>
        <v>33.540000276640058</v>
      </c>
      <c r="L39" s="2">
        <f t="shared" si="1"/>
        <v>1.3600000143051147</v>
      </c>
      <c r="N39" s="4">
        <v>5.679999828338623</v>
      </c>
      <c r="O39" s="5">
        <v>16562.88</v>
      </c>
      <c r="P39" s="6">
        <v>7.75</v>
      </c>
      <c r="Q39" s="5">
        <v>16220.75</v>
      </c>
      <c r="R39" s="7">
        <v>11.7400002963841</v>
      </c>
      <c r="S39" s="5">
        <v>15443.91375</v>
      </c>
      <c r="T39" s="8">
        <v>8.3700001519173384</v>
      </c>
      <c r="U39" s="5">
        <v>3957.2175000000002</v>
      </c>
      <c r="AL39" s="5" t="str">
        <f t="shared" si="2"/>
        <v/>
      </c>
      <c r="AM39" s="3">
        <v>0.43999999761581421</v>
      </c>
      <c r="AN39" s="5">
        <f t="shared" si="3"/>
        <v>4242.4799770116806</v>
      </c>
      <c r="AP39" s="5" t="str">
        <f t="shared" si="4"/>
        <v/>
      </c>
      <c r="AQ39" s="2">
        <v>0.92000001668930054</v>
      </c>
      <c r="AS39" s="5">
        <f t="shared" si="7"/>
        <v>52184.761250000003</v>
      </c>
      <c r="AT39" s="5">
        <f t="shared" si="6"/>
        <v>45661.666093750006</v>
      </c>
      <c r="AU39" s="11">
        <f t="shared" si="8"/>
        <v>0.70659465687133749</v>
      </c>
      <c r="AV39" s="5">
        <f t="shared" si="9"/>
        <v>706.59465687133752</v>
      </c>
    </row>
    <row r="40" spans="1:48" x14ac:dyDescent="0.3">
      <c r="A40" s="1" t="s">
        <v>96</v>
      </c>
      <c r="B40" s="1" t="s">
        <v>97</v>
      </c>
      <c r="C40" s="1" t="s">
        <v>93</v>
      </c>
      <c r="D40" s="1" t="s">
        <v>267</v>
      </c>
      <c r="E40" s="1" t="s">
        <v>67</v>
      </c>
      <c r="F40" s="1" t="s">
        <v>80</v>
      </c>
      <c r="G40" s="1" t="s">
        <v>63</v>
      </c>
      <c r="H40" s="1" t="s">
        <v>64</v>
      </c>
      <c r="I40" s="2">
        <v>131.63999999999999</v>
      </c>
      <c r="J40" s="2">
        <v>42.29</v>
      </c>
      <c r="K40" s="2">
        <f t="shared" si="0"/>
        <v>41.080000543370836</v>
      </c>
      <c r="L40" s="2">
        <f t="shared" si="1"/>
        <v>0.14000000059604645</v>
      </c>
      <c r="N40" s="4">
        <v>0.39</v>
      </c>
      <c r="O40" s="5">
        <v>1137.24</v>
      </c>
      <c r="P40" s="6">
        <v>16.29000091552734</v>
      </c>
      <c r="Q40" s="5">
        <v>34094.97</v>
      </c>
      <c r="R40" s="7">
        <v>15.78999973274767</v>
      </c>
      <c r="S40" s="5">
        <v>19919.084999999999</v>
      </c>
      <c r="T40" s="8">
        <v>8.6099998950958252</v>
      </c>
      <c r="U40" s="5">
        <v>3397.9837499999999</v>
      </c>
      <c r="AL40" s="5" t="str">
        <f t="shared" si="2"/>
        <v/>
      </c>
      <c r="AM40" s="3">
        <v>7.0000000298023224E-2</v>
      </c>
      <c r="AN40" s="5">
        <f t="shared" si="3"/>
        <v>674.94000287353992</v>
      </c>
      <c r="AP40" s="5" t="str">
        <f t="shared" si="4"/>
        <v/>
      </c>
      <c r="AQ40" s="2">
        <v>7.0000000298023224E-2</v>
      </c>
      <c r="AS40" s="5">
        <f t="shared" si="7"/>
        <v>58549.278749999998</v>
      </c>
      <c r="AT40" s="5">
        <f t="shared" si="6"/>
        <v>51230.618906249998</v>
      </c>
      <c r="AU40" s="11">
        <f t="shared" si="8"/>
        <v>0.79277180804234371</v>
      </c>
      <c r="AV40" s="5">
        <f t="shared" si="9"/>
        <v>792.77180804234376</v>
      </c>
    </row>
    <row r="41" spans="1:48" x14ac:dyDescent="0.3">
      <c r="A41" s="1" t="s">
        <v>96</v>
      </c>
      <c r="B41" s="1" t="s">
        <v>97</v>
      </c>
      <c r="C41" s="1" t="s">
        <v>93</v>
      </c>
      <c r="D41" s="1" t="s">
        <v>267</v>
      </c>
      <c r="E41" s="1" t="s">
        <v>61</v>
      </c>
      <c r="F41" s="1" t="s">
        <v>88</v>
      </c>
      <c r="G41" s="1" t="s">
        <v>89</v>
      </c>
      <c r="H41" s="1" t="s">
        <v>64</v>
      </c>
      <c r="I41" s="2">
        <v>131.63999999999999</v>
      </c>
      <c r="J41" s="2">
        <v>0.08</v>
      </c>
      <c r="K41" s="2">
        <f t="shared" si="0"/>
        <v>7.0000000298023224E-2</v>
      </c>
      <c r="L41" s="2">
        <f t="shared" si="1"/>
        <v>9.9999997764825821E-3</v>
      </c>
      <c r="AE41" s="2">
        <v>7.0000000298023224E-2</v>
      </c>
      <c r="AF41" s="5">
        <v>11.56155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Q41" s="2">
        <v>9.9999997764825821E-3</v>
      </c>
      <c r="AS41" s="5">
        <f t="shared" si="7"/>
        <v>11.56155</v>
      </c>
      <c r="AT41" s="5">
        <f t="shared" si="6"/>
        <v>10.116356250000001</v>
      </c>
      <c r="AU41" s="11">
        <f t="shared" si="8"/>
        <v>1.5654626483800981E-4</v>
      </c>
      <c r="AV41" s="5">
        <f t="shared" si="9"/>
        <v>0.15654626483800982</v>
      </c>
    </row>
    <row r="42" spans="1:48" x14ac:dyDescent="0.3">
      <c r="A42" s="1" t="s">
        <v>96</v>
      </c>
      <c r="B42" s="1" t="s">
        <v>97</v>
      </c>
      <c r="C42" s="1" t="s">
        <v>93</v>
      </c>
      <c r="D42" s="1" t="s">
        <v>267</v>
      </c>
      <c r="E42" s="1" t="s">
        <v>69</v>
      </c>
      <c r="F42" s="1" t="s">
        <v>88</v>
      </c>
      <c r="G42" s="1" t="s">
        <v>89</v>
      </c>
      <c r="H42" s="1" t="s">
        <v>64</v>
      </c>
      <c r="I42" s="2">
        <v>131.63999999999999</v>
      </c>
      <c r="J42" s="2">
        <v>0.09</v>
      </c>
      <c r="K42" s="2">
        <f t="shared" si="0"/>
        <v>8.9999997988343239E-2</v>
      </c>
      <c r="L42" s="2">
        <f t="shared" si="1"/>
        <v>0</v>
      </c>
      <c r="N42" s="4">
        <v>9.9999997764825821E-3</v>
      </c>
      <c r="O42" s="5">
        <v>29.16</v>
      </c>
      <c r="P42" s="6">
        <v>3.9999999105930328E-2</v>
      </c>
      <c r="Q42" s="5">
        <v>83.72</v>
      </c>
      <c r="R42" s="7">
        <v>3.9999999105930328E-2</v>
      </c>
      <c r="S42" s="5">
        <v>63.075000000000003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S42" s="5">
        <f t="shared" si="7"/>
        <v>175.95499999999998</v>
      </c>
      <c r="AT42" s="5">
        <f t="shared" si="6"/>
        <v>153.96062499999999</v>
      </c>
      <c r="AU42" s="11">
        <f t="shared" si="8"/>
        <v>2.3824744977595574E-3</v>
      </c>
      <c r="AV42" s="5">
        <f t="shared" si="9"/>
        <v>2.3824744977595573</v>
      </c>
    </row>
    <row r="43" spans="1:48" x14ac:dyDescent="0.3">
      <c r="A43" s="1" t="s">
        <v>98</v>
      </c>
      <c r="B43" s="1" t="s">
        <v>97</v>
      </c>
      <c r="C43" s="1" t="s">
        <v>93</v>
      </c>
      <c r="D43" s="1" t="s">
        <v>267</v>
      </c>
      <c r="E43" s="1" t="s">
        <v>66</v>
      </c>
      <c r="F43" s="1" t="s">
        <v>80</v>
      </c>
      <c r="G43" s="1" t="s">
        <v>63</v>
      </c>
      <c r="H43" s="1" t="s">
        <v>64</v>
      </c>
      <c r="I43" s="2">
        <v>19.8</v>
      </c>
      <c r="J43" s="2">
        <v>5.54</v>
      </c>
      <c r="K43" s="2">
        <f t="shared" si="0"/>
        <v>5.4000000059604645</v>
      </c>
      <c r="L43" s="2">
        <f t="shared" si="1"/>
        <v>0.14000000059604645</v>
      </c>
      <c r="P43" s="6">
        <v>2.2099999785423279</v>
      </c>
      <c r="Q43" s="5">
        <v>5044.1299613267183</v>
      </c>
      <c r="R43" s="7">
        <v>0.2800000011920929</v>
      </c>
      <c r="S43" s="5">
        <v>353.22000150382519</v>
      </c>
      <c r="Z43" s="9">
        <v>1.39000004529953</v>
      </c>
      <c r="AA43" s="5">
        <v>221.64450715184211</v>
      </c>
      <c r="AE43" s="2">
        <v>1.5199999809265139</v>
      </c>
      <c r="AF43" s="5">
        <v>238.58834710031749</v>
      </c>
      <c r="AL43" s="5" t="str">
        <f t="shared" si="2"/>
        <v/>
      </c>
      <c r="AM43" s="3">
        <v>7.0000000298023224E-2</v>
      </c>
      <c r="AN43" s="5">
        <f t="shared" si="3"/>
        <v>674.94000287353992</v>
      </c>
      <c r="AP43" s="5" t="str">
        <f t="shared" si="4"/>
        <v/>
      </c>
      <c r="AQ43" s="2">
        <v>7.0000000298023224E-2</v>
      </c>
      <c r="AS43" s="5">
        <f t="shared" si="7"/>
        <v>5857.5828170827026</v>
      </c>
      <c r="AT43" s="5">
        <f t="shared" si="6"/>
        <v>5125.3849649473641</v>
      </c>
      <c r="AU43" s="11">
        <f t="shared" si="8"/>
        <v>7.9313129380887873E-2</v>
      </c>
      <c r="AV43" s="5">
        <f t="shared" si="9"/>
        <v>79.313129380887872</v>
      </c>
    </row>
    <row r="44" spans="1:48" x14ac:dyDescent="0.3">
      <c r="A44" s="1" t="s">
        <v>98</v>
      </c>
      <c r="B44" s="1" t="s">
        <v>97</v>
      </c>
      <c r="C44" s="1" t="s">
        <v>93</v>
      </c>
      <c r="D44" s="1" t="s">
        <v>267</v>
      </c>
      <c r="E44" s="1" t="s">
        <v>73</v>
      </c>
      <c r="F44" s="1" t="s">
        <v>80</v>
      </c>
      <c r="G44" s="1" t="s">
        <v>63</v>
      </c>
      <c r="H44" s="1" t="s">
        <v>64</v>
      </c>
      <c r="I44" s="2">
        <v>19.8</v>
      </c>
      <c r="J44" s="2">
        <v>13.59</v>
      </c>
      <c r="K44" s="2">
        <f t="shared" si="0"/>
        <v>13.219999946653843</v>
      </c>
      <c r="L44" s="2">
        <f t="shared" si="1"/>
        <v>0.37000000476837158</v>
      </c>
      <c r="P44" s="6">
        <v>2.6699999570846562</v>
      </c>
      <c r="Q44" s="5">
        <v>6462.1373877227306</v>
      </c>
      <c r="R44" s="7">
        <v>0.51000000908970833</v>
      </c>
      <c r="S44" s="5">
        <v>649.67251132568344</v>
      </c>
      <c r="Z44" s="9">
        <v>5.7999999709427357</v>
      </c>
      <c r="AA44" s="5">
        <v>930.9296211588196</v>
      </c>
      <c r="AE44" s="2">
        <v>4.2400000095367432</v>
      </c>
      <c r="AF44" s="5">
        <v>681.53085157513624</v>
      </c>
      <c r="AL44" s="5" t="str">
        <f t="shared" si="2"/>
        <v/>
      </c>
      <c r="AM44" s="3">
        <v>0.1800000071525574</v>
      </c>
      <c r="AN44" s="5">
        <f t="shared" si="3"/>
        <v>1735.5600689649584</v>
      </c>
      <c r="AP44" s="5" t="str">
        <f t="shared" si="4"/>
        <v/>
      </c>
      <c r="AQ44" s="2">
        <v>0.18999999761581421</v>
      </c>
      <c r="AS44" s="5">
        <f t="shared" si="7"/>
        <v>8724.2703717823697</v>
      </c>
      <c r="AT44" s="5">
        <f t="shared" si="6"/>
        <v>7633.7365753095737</v>
      </c>
      <c r="AU44" s="11">
        <f t="shared" si="8"/>
        <v>0.11812879243176262</v>
      </c>
      <c r="AV44" s="5">
        <f t="shared" si="9"/>
        <v>118.12879243176262</v>
      </c>
    </row>
    <row r="45" spans="1:48" x14ac:dyDescent="0.3">
      <c r="A45" s="1" t="s">
        <v>98</v>
      </c>
      <c r="B45" s="1" t="s">
        <v>97</v>
      </c>
      <c r="C45" s="1" t="s">
        <v>93</v>
      </c>
      <c r="D45" s="1" t="s">
        <v>267</v>
      </c>
      <c r="E45" s="1" t="s">
        <v>74</v>
      </c>
      <c r="F45" s="1" t="s">
        <v>80</v>
      </c>
      <c r="G45" s="1" t="s">
        <v>63</v>
      </c>
      <c r="H45" s="1" t="s">
        <v>64</v>
      </c>
      <c r="I45" s="2">
        <v>19.8</v>
      </c>
      <c r="J45" s="2">
        <v>0.04</v>
      </c>
      <c r="K45" s="2">
        <f t="shared" si="0"/>
        <v>0</v>
      </c>
      <c r="L45" s="2">
        <f t="shared" si="1"/>
        <v>3.9999999105930328E-2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Q45" s="2">
        <v>3.9999999105930328E-2</v>
      </c>
      <c r="AS45" s="5">
        <f t="shared" si="7"/>
        <v>0</v>
      </c>
      <c r="AT45" s="5">
        <f t="shared" si="6"/>
        <v>0</v>
      </c>
      <c r="AU45" s="11">
        <f t="shared" si="8"/>
        <v>0</v>
      </c>
      <c r="AV45" s="5">
        <f t="shared" si="9"/>
        <v>0</v>
      </c>
    </row>
    <row r="46" spans="1:48" x14ac:dyDescent="0.3">
      <c r="A46" s="1" t="s">
        <v>99</v>
      </c>
      <c r="B46" s="1" t="s">
        <v>100</v>
      </c>
      <c r="C46" s="1" t="s">
        <v>297</v>
      </c>
      <c r="D46" s="1" t="s">
        <v>298</v>
      </c>
      <c r="E46" s="1" t="s">
        <v>61</v>
      </c>
      <c r="F46" s="1" t="s">
        <v>103</v>
      </c>
      <c r="G46" s="1" t="s">
        <v>89</v>
      </c>
      <c r="H46" s="1" t="s">
        <v>64</v>
      </c>
      <c r="I46" s="2">
        <v>999</v>
      </c>
      <c r="J46" s="2">
        <v>40.93</v>
      </c>
      <c r="K46" s="2">
        <f t="shared" si="0"/>
        <v>40.000000581145287</v>
      </c>
      <c r="L46" s="2">
        <f t="shared" si="1"/>
        <v>0</v>
      </c>
      <c r="P46" s="6">
        <v>0.10999999940395359</v>
      </c>
      <c r="Q46" s="5">
        <v>230.23</v>
      </c>
      <c r="V46" s="2">
        <v>39.890000581741333</v>
      </c>
      <c r="W46" s="5">
        <v>16190.805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S46" s="5">
        <f t="shared" si="7"/>
        <v>16421.035</v>
      </c>
      <c r="AT46" s="5">
        <f t="shared" si="6"/>
        <v>14368.405624999999</v>
      </c>
      <c r="AU46" s="11">
        <f t="shared" si="8"/>
        <v>0.22234490133452936</v>
      </c>
      <c r="AV46" s="5">
        <f t="shared" si="9"/>
        <v>222.34490133452937</v>
      </c>
    </row>
    <row r="47" spans="1:48" x14ac:dyDescent="0.3">
      <c r="A47" s="1" t="s">
        <v>99</v>
      </c>
      <c r="B47" s="1" t="s">
        <v>100</v>
      </c>
      <c r="C47" s="1" t="s">
        <v>297</v>
      </c>
      <c r="D47" s="1" t="s">
        <v>298</v>
      </c>
      <c r="E47" s="1" t="s">
        <v>65</v>
      </c>
      <c r="F47" s="1" t="s">
        <v>103</v>
      </c>
      <c r="G47" s="1" t="s">
        <v>89</v>
      </c>
      <c r="H47" s="1" t="s">
        <v>64</v>
      </c>
      <c r="I47" s="2">
        <v>999</v>
      </c>
      <c r="J47" s="2">
        <v>40.74</v>
      </c>
      <c r="K47" s="2">
        <f t="shared" si="0"/>
        <v>40.000000078231089</v>
      </c>
      <c r="L47" s="2">
        <f t="shared" si="1"/>
        <v>0</v>
      </c>
      <c r="P47" s="6">
        <v>4.1700000762939453</v>
      </c>
      <c r="Q47" s="5">
        <v>13091.715</v>
      </c>
      <c r="R47" s="7">
        <v>10.33999991416931</v>
      </c>
      <c r="S47" s="5">
        <v>19565.865000000002</v>
      </c>
      <c r="T47" s="8">
        <v>0.3099999912083149</v>
      </c>
      <c r="U47" s="5">
        <v>176.0025</v>
      </c>
      <c r="V47" s="2">
        <v>25.180000096559521</v>
      </c>
      <c r="W47" s="5">
        <v>11401.89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7"/>
        <v>44235.472500000003</v>
      </c>
      <c r="AT47" s="5">
        <f t="shared" si="6"/>
        <v>38706.038437500007</v>
      </c>
      <c r="AU47" s="11">
        <f t="shared" si="8"/>
        <v>0.5989593085027094</v>
      </c>
      <c r="AV47" s="5">
        <f t="shared" si="9"/>
        <v>598.9593085027094</v>
      </c>
    </row>
    <row r="48" spans="1:48" x14ac:dyDescent="0.3">
      <c r="A48" s="1" t="s">
        <v>99</v>
      </c>
      <c r="B48" s="1" t="s">
        <v>100</v>
      </c>
      <c r="C48" s="1" t="s">
        <v>297</v>
      </c>
      <c r="D48" s="1" t="s">
        <v>298</v>
      </c>
      <c r="E48" s="1" t="s">
        <v>66</v>
      </c>
      <c r="F48" s="1" t="s">
        <v>103</v>
      </c>
      <c r="G48" s="1" t="s">
        <v>89</v>
      </c>
      <c r="H48" s="1" t="s">
        <v>64</v>
      </c>
      <c r="I48" s="2">
        <v>999</v>
      </c>
      <c r="J48" s="2">
        <v>1.1000000000000001</v>
      </c>
      <c r="K48" s="2">
        <f t="shared" si="0"/>
        <v>0.9699999988079071</v>
      </c>
      <c r="L48" s="2">
        <f t="shared" si="1"/>
        <v>0</v>
      </c>
      <c r="P48" s="6">
        <v>0.119999997317791</v>
      </c>
      <c r="Q48" s="5">
        <v>376.7399915792048</v>
      </c>
      <c r="R48" s="7">
        <v>0.51999999582767487</v>
      </c>
      <c r="S48" s="5">
        <v>983.96999210491776</v>
      </c>
      <c r="T48" s="8">
        <v>0.26000000536441797</v>
      </c>
      <c r="U48" s="5">
        <v>147.61500304564831</v>
      </c>
      <c r="V48" s="2">
        <v>7.0000000298023224E-2</v>
      </c>
      <c r="W48" s="5">
        <v>31.815000135451559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S48" s="5">
        <f t="shared" si="7"/>
        <v>1540.1399868652225</v>
      </c>
      <c r="AT48" s="5">
        <f t="shared" si="6"/>
        <v>1347.6224885070696</v>
      </c>
      <c r="AU48" s="11">
        <f t="shared" si="8"/>
        <v>2.0853878785406114E-2</v>
      </c>
      <c r="AV48" s="5">
        <f t="shared" si="9"/>
        <v>20.853878785406117</v>
      </c>
    </row>
    <row r="49" spans="1:48" x14ac:dyDescent="0.3">
      <c r="A49" s="1" t="s">
        <v>99</v>
      </c>
      <c r="B49" s="1" t="s">
        <v>100</v>
      </c>
      <c r="C49" s="1" t="s">
        <v>297</v>
      </c>
      <c r="D49" s="1" t="s">
        <v>298</v>
      </c>
      <c r="E49" s="1" t="s">
        <v>67</v>
      </c>
      <c r="F49" s="1" t="s">
        <v>103</v>
      </c>
      <c r="G49" s="1" t="s">
        <v>89</v>
      </c>
      <c r="H49" s="1" t="s">
        <v>64</v>
      </c>
      <c r="I49" s="2">
        <v>999</v>
      </c>
      <c r="J49" s="2">
        <v>0.75</v>
      </c>
      <c r="K49" s="2">
        <f t="shared" si="0"/>
        <v>0.7499999888241291</v>
      </c>
      <c r="L49" s="2">
        <f t="shared" si="1"/>
        <v>0</v>
      </c>
      <c r="P49" s="6">
        <v>9.0000003576278687E-2</v>
      </c>
      <c r="Q49" s="5">
        <v>282.55501122772688</v>
      </c>
      <c r="R49" s="7">
        <v>0.63999998569488525</v>
      </c>
      <c r="S49" s="5">
        <v>1211.0399729311471</v>
      </c>
      <c r="T49" s="8">
        <v>1.9999999552965161E-2</v>
      </c>
      <c r="U49" s="5">
        <v>11.35499974619597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S49" s="5">
        <f t="shared" si="7"/>
        <v>1504.94998390507</v>
      </c>
      <c r="AT49" s="5">
        <f t="shared" si="6"/>
        <v>1316.8312359169361</v>
      </c>
      <c r="AU49" s="11">
        <f t="shared" si="8"/>
        <v>2.0377397386021914E-2</v>
      </c>
      <c r="AV49" s="5">
        <f t="shared" si="9"/>
        <v>20.377397386021915</v>
      </c>
    </row>
    <row r="50" spans="1:48" x14ac:dyDescent="0.3">
      <c r="A50" s="1" t="s">
        <v>99</v>
      </c>
      <c r="B50" s="1" t="s">
        <v>100</v>
      </c>
      <c r="C50" s="1" t="s">
        <v>297</v>
      </c>
      <c r="D50" s="1" t="s">
        <v>298</v>
      </c>
      <c r="E50" s="1" t="s">
        <v>68</v>
      </c>
      <c r="F50" s="1" t="s">
        <v>103</v>
      </c>
      <c r="G50" s="1" t="s">
        <v>89</v>
      </c>
      <c r="H50" s="1" t="s">
        <v>64</v>
      </c>
      <c r="I50" s="2">
        <v>999</v>
      </c>
      <c r="J50" s="2">
        <v>40.78</v>
      </c>
      <c r="K50" s="2">
        <f t="shared" si="0"/>
        <v>39.879999075084925</v>
      </c>
      <c r="L50" s="2">
        <f t="shared" si="1"/>
        <v>0.11999999731779099</v>
      </c>
      <c r="P50" s="6">
        <v>30.449999153614041</v>
      </c>
      <c r="Q50" s="5">
        <v>94812.9</v>
      </c>
      <c r="R50" s="7">
        <v>9.3299999237060547</v>
      </c>
      <c r="S50" s="5">
        <v>17654.692500000001</v>
      </c>
      <c r="T50" s="8">
        <v>5.9999998658895493E-2</v>
      </c>
      <c r="U50" s="5">
        <v>34.064999999999998</v>
      </c>
      <c r="V50" s="2">
        <v>3.9999999105930328E-2</v>
      </c>
      <c r="W50" s="5">
        <v>13.635</v>
      </c>
      <c r="AL50" s="5" t="str">
        <f t="shared" si="2"/>
        <v/>
      </c>
      <c r="AM50" s="3">
        <v>5.9999998658895493E-2</v>
      </c>
      <c r="AN50" s="5">
        <f t="shared" si="3"/>
        <v>578.51998706907034</v>
      </c>
      <c r="AP50" s="5" t="str">
        <f t="shared" si="4"/>
        <v/>
      </c>
      <c r="AQ50" s="2">
        <v>5.9999998658895493E-2</v>
      </c>
      <c r="AS50" s="5">
        <f t="shared" si="7"/>
        <v>112515.2925</v>
      </c>
      <c r="AT50" s="5">
        <f t="shared" si="6"/>
        <v>98450.880937499984</v>
      </c>
      <c r="AU50" s="11">
        <f t="shared" si="8"/>
        <v>1.5234850671433446</v>
      </c>
      <c r="AV50" s="5">
        <f t="shared" si="9"/>
        <v>1523.4850671433446</v>
      </c>
    </row>
    <row r="51" spans="1:48" x14ac:dyDescent="0.3">
      <c r="A51" s="1" t="s">
        <v>99</v>
      </c>
      <c r="B51" s="1" t="s">
        <v>100</v>
      </c>
      <c r="C51" s="1" t="s">
        <v>297</v>
      </c>
      <c r="D51" s="1" t="s">
        <v>298</v>
      </c>
      <c r="E51" s="1" t="s">
        <v>69</v>
      </c>
      <c r="F51" s="1" t="s">
        <v>103</v>
      </c>
      <c r="G51" s="1" t="s">
        <v>89</v>
      </c>
      <c r="H51" s="1" t="s">
        <v>64</v>
      </c>
      <c r="I51" s="2">
        <v>999</v>
      </c>
      <c r="J51" s="2">
        <v>39.94</v>
      </c>
      <c r="K51" s="2">
        <f t="shared" si="0"/>
        <v>37.29999889805913</v>
      </c>
      <c r="L51" s="2">
        <f t="shared" si="1"/>
        <v>2.6399999745190139</v>
      </c>
      <c r="N51" s="4">
        <v>13.60999965667725</v>
      </c>
      <c r="O51" s="5">
        <v>39686.75899887085</v>
      </c>
      <c r="P51" s="6">
        <v>19.279999375343319</v>
      </c>
      <c r="Q51" s="5">
        <v>41080.356185108423</v>
      </c>
      <c r="R51" s="7">
        <v>1.9999999552965161E-2</v>
      </c>
      <c r="S51" s="5">
        <v>25.229999436065551</v>
      </c>
      <c r="V51" s="2">
        <v>4.3899998664855957</v>
      </c>
      <c r="W51" s="5">
        <v>1330.169959545135</v>
      </c>
      <c r="AL51" s="5" t="str">
        <f t="shared" si="2"/>
        <v/>
      </c>
      <c r="AM51" s="3">
        <v>0.96000001765787601</v>
      </c>
      <c r="AN51" s="5">
        <f t="shared" si="3"/>
        <v>9256.3201702572405</v>
      </c>
      <c r="AP51" s="5" t="str">
        <f t="shared" si="4"/>
        <v/>
      </c>
      <c r="AQ51" s="2">
        <v>1.6799999568611379</v>
      </c>
      <c r="AS51" s="5">
        <f t="shared" si="7"/>
        <v>82122.515142960474</v>
      </c>
      <c r="AT51" s="5">
        <f t="shared" si="6"/>
        <v>71857.200750090415</v>
      </c>
      <c r="AU51" s="11">
        <f t="shared" si="8"/>
        <v>1.1119592965245457</v>
      </c>
      <c r="AV51" s="5">
        <f t="shared" si="9"/>
        <v>1111.9592965245458</v>
      </c>
    </row>
    <row r="52" spans="1:48" x14ac:dyDescent="0.3">
      <c r="A52" s="1" t="s">
        <v>99</v>
      </c>
      <c r="B52" s="1" t="s">
        <v>100</v>
      </c>
      <c r="C52" s="1" t="s">
        <v>297</v>
      </c>
      <c r="D52" s="1" t="s">
        <v>298</v>
      </c>
      <c r="E52" s="1" t="s">
        <v>95</v>
      </c>
      <c r="F52" s="1" t="s">
        <v>104</v>
      </c>
      <c r="G52" s="1" t="s">
        <v>89</v>
      </c>
      <c r="H52" s="1" t="s">
        <v>64</v>
      </c>
      <c r="I52" s="2">
        <v>999</v>
      </c>
      <c r="J52" s="2">
        <v>20.09</v>
      </c>
      <c r="K52" s="2">
        <f t="shared" si="0"/>
        <v>2.999999932944775E-2</v>
      </c>
      <c r="L52" s="2">
        <f t="shared" si="1"/>
        <v>0</v>
      </c>
      <c r="V52" s="2">
        <v>2.999999932944775E-2</v>
      </c>
      <c r="W52" s="5">
        <v>13.634999695234001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7"/>
        <v>13.634999695234001</v>
      </c>
      <c r="AT52" s="5">
        <f t="shared" si="6"/>
        <v>11.930624733329751</v>
      </c>
      <c r="AU52" s="11">
        <f t="shared" si="8"/>
        <v>1.8462128982327499E-4</v>
      </c>
      <c r="AV52" s="5">
        <f t="shared" si="9"/>
        <v>0.18462128982327497</v>
      </c>
    </row>
    <row r="53" spans="1:48" x14ac:dyDescent="0.3">
      <c r="A53" s="1" t="s">
        <v>99</v>
      </c>
      <c r="B53" s="1" t="s">
        <v>100</v>
      </c>
      <c r="C53" s="1" t="s">
        <v>297</v>
      </c>
      <c r="D53" s="1" t="s">
        <v>298</v>
      </c>
      <c r="E53" s="1" t="s">
        <v>90</v>
      </c>
      <c r="F53" s="1" t="s">
        <v>104</v>
      </c>
      <c r="G53" s="1" t="s">
        <v>89</v>
      </c>
      <c r="H53" s="1" t="s">
        <v>64</v>
      </c>
      <c r="I53" s="2">
        <v>999</v>
      </c>
      <c r="J53" s="2">
        <v>21.87</v>
      </c>
      <c r="K53" s="2">
        <f t="shared" si="0"/>
        <v>8.5900001525878906</v>
      </c>
      <c r="L53" s="2">
        <f t="shared" si="1"/>
        <v>0</v>
      </c>
      <c r="V53" s="2">
        <v>8.5900001525878906</v>
      </c>
      <c r="W53" s="5">
        <v>3904.1550693511958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S53" s="5">
        <f t="shared" si="7"/>
        <v>3904.1550693511958</v>
      </c>
      <c r="AT53" s="5">
        <f t="shared" si="6"/>
        <v>3416.1356856822963</v>
      </c>
      <c r="AU53" s="11">
        <f t="shared" si="8"/>
        <v>5.2863231440015472E-2</v>
      </c>
      <c r="AV53" s="5">
        <f t="shared" si="9"/>
        <v>52.863231440015468</v>
      </c>
    </row>
    <row r="54" spans="1:48" x14ac:dyDescent="0.3">
      <c r="A54" s="1" t="s">
        <v>99</v>
      </c>
      <c r="B54" s="1" t="s">
        <v>100</v>
      </c>
      <c r="C54" s="1" t="s">
        <v>297</v>
      </c>
      <c r="D54" s="1" t="s">
        <v>298</v>
      </c>
      <c r="E54" s="1" t="s">
        <v>85</v>
      </c>
      <c r="F54" s="1" t="s">
        <v>88</v>
      </c>
      <c r="G54" s="1" t="s">
        <v>89</v>
      </c>
      <c r="H54" s="1" t="s">
        <v>64</v>
      </c>
      <c r="I54" s="2">
        <v>999</v>
      </c>
      <c r="J54" s="2">
        <v>0.45</v>
      </c>
      <c r="K54" s="2">
        <f t="shared" si="0"/>
        <v>0.43000000715255737</v>
      </c>
      <c r="L54" s="2">
        <f t="shared" si="1"/>
        <v>0</v>
      </c>
      <c r="V54" s="2">
        <v>0.43000000715255737</v>
      </c>
      <c r="W54" s="5">
        <v>195.4350032508373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S54" s="5">
        <f t="shared" si="7"/>
        <v>195.4350032508373</v>
      </c>
      <c r="AT54" s="5">
        <f t="shared" si="6"/>
        <v>171.00562784448263</v>
      </c>
      <c r="AU54" s="11">
        <f t="shared" si="8"/>
        <v>2.6462385906321283E-3</v>
      </c>
      <c r="AV54" s="5">
        <f t="shared" si="9"/>
        <v>2.646238590632128</v>
      </c>
    </row>
    <row r="55" spans="1:48" x14ac:dyDescent="0.3">
      <c r="A55" s="1" t="s">
        <v>99</v>
      </c>
      <c r="B55" s="1" t="s">
        <v>100</v>
      </c>
      <c r="C55" s="1" t="s">
        <v>297</v>
      </c>
      <c r="D55" s="1" t="s">
        <v>298</v>
      </c>
      <c r="E55" s="1" t="s">
        <v>73</v>
      </c>
      <c r="F55" s="1" t="s">
        <v>105</v>
      </c>
      <c r="G55" s="1" t="s">
        <v>89</v>
      </c>
      <c r="H55" s="1" t="s">
        <v>64</v>
      </c>
      <c r="I55" s="2">
        <v>999</v>
      </c>
      <c r="J55" s="2">
        <v>0.75</v>
      </c>
      <c r="K55" s="2">
        <f t="shared" si="0"/>
        <v>0.75000002980232239</v>
      </c>
      <c r="L55" s="2">
        <f t="shared" si="1"/>
        <v>0</v>
      </c>
      <c r="V55" s="2">
        <v>0.75000002980232239</v>
      </c>
      <c r="W55" s="5">
        <v>318.15001264214521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S55" s="5">
        <f t="shared" si="7"/>
        <v>318.15001264214521</v>
      </c>
      <c r="AT55" s="5">
        <f t="shared" si="6"/>
        <v>278.38126106187707</v>
      </c>
      <c r="AU55" s="11">
        <f t="shared" si="8"/>
        <v>4.3078303633417173E-3</v>
      </c>
      <c r="AV55" s="5">
        <f t="shared" si="9"/>
        <v>4.3078303633417176</v>
      </c>
    </row>
    <row r="56" spans="1:48" x14ac:dyDescent="0.3">
      <c r="A56" s="1" t="s">
        <v>99</v>
      </c>
      <c r="B56" s="1" t="s">
        <v>100</v>
      </c>
      <c r="C56" s="1" t="s">
        <v>297</v>
      </c>
      <c r="D56" s="1" t="s">
        <v>298</v>
      </c>
      <c r="E56" s="1" t="s">
        <v>74</v>
      </c>
      <c r="F56" s="1" t="s">
        <v>105</v>
      </c>
      <c r="G56" s="1" t="s">
        <v>89</v>
      </c>
      <c r="H56" s="1" t="s">
        <v>64</v>
      </c>
      <c r="I56" s="2">
        <v>999</v>
      </c>
      <c r="J56" s="2">
        <v>0.4</v>
      </c>
      <c r="K56" s="2">
        <f t="shared" si="0"/>
        <v>0.37999999523162842</v>
      </c>
      <c r="L56" s="2">
        <f t="shared" si="1"/>
        <v>1.9999999552965164E-2</v>
      </c>
      <c r="P56" s="6">
        <v>0.25</v>
      </c>
      <c r="Q56" s="5">
        <v>570.34250187128782</v>
      </c>
      <c r="V56" s="2">
        <v>0.12999999523162839</v>
      </c>
      <c r="W56" s="5">
        <v>39.389998555183411</v>
      </c>
      <c r="AL56" s="5" t="str">
        <f t="shared" si="2"/>
        <v/>
      </c>
      <c r="AM56" s="3">
        <v>9.9999997764825821E-3</v>
      </c>
      <c r="AN56" s="5">
        <f t="shared" si="3"/>
        <v>96.419997844845057</v>
      </c>
      <c r="AP56" s="5" t="str">
        <f t="shared" si="4"/>
        <v/>
      </c>
      <c r="AQ56" s="2">
        <v>9.9999997764825821E-3</v>
      </c>
      <c r="AS56" s="5">
        <f t="shared" si="7"/>
        <v>609.73250042647123</v>
      </c>
      <c r="AT56" s="5">
        <f t="shared" si="6"/>
        <v>533.51593787316233</v>
      </c>
      <c r="AU56" s="11">
        <f t="shared" si="8"/>
        <v>8.2559298270650817E-3</v>
      </c>
      <c r="AV56" s="5">
        <f t="shared" si="9"/>
        <v>8.2559298270650814</v>
      </c>
    </row>
    <row r="57" spans="1:48" x14ac:dyDescent="0.3">
      <c r="A57" s="1" t="s">
        <v>106</v>
      </c>
      <c r="B57" s="1" t="s">
        <v>107</v>
      </c>
      <c r="C57" s="1" t="s">
        <v>108</v>
      </c>
      <c r="D57" s="1" t="s">
        <v>267</v>
      </c>
      <c r="E57" s="1" t="s">
        <v>83</v>
      </c>
      <c r="F57" s="1" t="s">
        <v>109</v>
      </c>
      <c r="G57" s="1" t="s">
        <v>63</v>
      </c>
      <c r="H57" s="1" t="s">
        <v>110</v>
      </c>
      <c r="I57" s="2">
        <v>79.930000000000007</v>
      </c>
      <c r="J57" s="2">
        <v>7.0000000000000007E-2</v>
      </c>
      <c r="K57" s="2">
        <f t="shared" si="0"/>
        <v>6.9999998435378075E-2</v>
      </c>
      <c r="L57" s="2">
        <f t="shared" si="1"/>
        <v>0</v>
      </c>
      <c r="P57" s="6">
        <v>1.9999999552965161E-2</v>
      </c>
      <c r="Q57" s="5">
        <v>52.324998830445111</v>
      </c>
      <c r="R57" s="7">
        <v>1.9999999552965161E-2</v>
      </c>
      <c r="S57" s="5">
        <v>31.53749929508194</v>
      </c>
      <c r="AE57" s="2">
        <v>2.999999932944775E-2</v>
      </c>
      <c r="AF57" s="5">
        <v>5.6306248741457248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S57" s="5">
        <f t="shared" si="7"/>
        <v>89.493122999672778</v>
      </c>
      <c r="AT57" s="5">
        <f t="shared" si="6"/>
        <v>78.306482624713681</v>
      </c>
      <c r="AU57" s="11">
        <f t="shared" si="8"/>
        <v>1.2117591615559645E-3</v>
      </c>
      <c r="AV57" s="5">
        <f t="shared" si="9"/>
        <v>1.2117591615559646</v>
      </c>
    </row>
    <row r="58" spans="1:48" x14ac:dyDescent="0.3">
      <c r="A58" s="1" t="s">
        <v>106</v>
      </c>
      <c r="B58" s="1" t="s">
        <v>107</v>
      </c>
      <c r="C58" s="1" t="s">
        <v>108</v>
      </c>
      <c r="D58" s="1" t="s">
        <v>267</v>
      </c>
      <c r="E58" s="1" t="s">
        <v>84</v>
      </c>
      <c r="F58" s="1" t="s">
        <v>109</v>
      </c>
      <c r="G58" s="1" t="s">
        <v>63</v>
      </c>
      <c r="H58" s="1" t="s">
        <v>110</v>
      </c>
      <c r="I58" s="2">
        <v>79.930000000000007</v>
      </c>
      <c r="J58" s="2">
        <v>0.06</v>
      </c>
      <c r="K58" s="2">
        <f t="shared" si="0"/>
        <v>4.999999888241291E-2</v>
      </c>
      <c r="L58" s="2">
        <f t="shared" si="1"/>
        <v>0</v>
      </c>
      <c r="AE58" s="2">
        <v>4.999999888241291E-2</v>
      </c>
      <c r="AF58" s="5">
        <v>9.7597497818525873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S58" s="5">
        <f t="shared" si="7"/>
        <v>9.7597497818525873</v>
      </c>
      <c r="AT58" s="5">
        <f t="shared" si="6"/>
        <v>8.5397810591210153</v>
      </c>
      <c r="AU58" s="11">
        <f t="shared" si="8"/>
        <v>1.3214944139000424E-4</v>
      </c>
      <c r="AV58" s="5">
        <f t="shared" si="9"/>
        <v>0.13214944139000426</v>
      </c>
    </row>
    <row r="59" spans="1:48" x14ac:dyDescent="0.3">
      <c r="A59" s="1" t="s">
        <v>106</v>
      </c>
      <c r="B59" s="1" t="s">
        <v>107</v>
      </c>
      <c r="C59" s="1" t="s">
        <v>108</v>
      </c>
      <c r="D59" s="1" t="s">
        <v>267</v>
      </c>
      <c r="E59" s="1" t="s">
        <v>85</v>
      </c>
      <c r="F59" s="1" t="s">
        <v>109</v>
      </c>
      <c r="G59" s="1" t="s">
        <v>63</v>
      </c>
      <c r="H59" s="1" t="s">
        <v>110</v>
      </c>
      <c r="I59" s="2">
        <v>79.930000000000007</v>
      </c>
      <c r="J59" s="2">
        <v>34.799999999999997</v>
      </c>
      <c r="K59" s="2">
        <f t="shared" si="0"/>
        <v>31.849999267607927</v>
      </c>
      <c r="L59" s="2">
        <f t="shared" si="1"/>
        <v>2.9599999859929089</v>
      </c>
      <c r="P59" s="6">
        <v>0.56000000238418579</v>
      </c>
      <c r="Q59" s="5">
        <v>1465.1000062376261</v>
      </c>
      <c r="AE59" s="2">
        <v>31.289999265223742</v>
      </c>
      <c r="AF59" s="5">
        <v>5982.1976772842008</v>
      </c>
      <c r="AL59" s="5" t="str">
        <f t="shared" si="2"/>
        <v/>
      </c>
      <c r="AM59" s="3">
        <v>1.180000014603138</v>
      </c>
      <c r="AN59" s="5">
        <f t="shared" si="3"/>
        <v>11377.560140803456</v>
      </c>
      <c r="AP59" s="5" t="str">
        <f t="shared" si="4"/>
        <v/>
      </c>
      <c r="AQ59" s="2">
        <v>1.779999971389771</v>
      </c>
      <c r="AS59" s="5">
        <f t="shared" si="7"/>
        <v>7447.2976835218269</v>
      </c>
      <c r="AT59" s="5">
        <f t="shared" si="6"/>
        <v>6516.3854730815983</v>
      </c>
      <c r="AU59" s="11">
        <f t="shared" si="8"/>
        <v>0.10083826437563344</v>
      </c>
      <c r="AV59" s="5">
        <f t="shared" si="9"/>
        <v>100.83826437563344</v>
      </c>
    </row>
    <row r="60" spans="1:48" x14ac:dyDescent="0.3">
      <c r="A60" s="1" t="s">
        <v>106</v>
      </c>
      <c r="B60" s="1" t="s">
        <v>107</v>
      </c>
      <c r="C60" s="1" t="s">
        <v>108</v>
      </c>
      <c r="D60" s="1" t="s">
        <v>267</v>
      </c>
      <c r="E60" s="1" t="s">
        <v>86</v>
      </c>
      <c r="F60" s="1" t="s">
        <v>109</v>
      </c>
      <c r="G60" s="1" t="s">
        <v>63</v>
      </c>
      <c r="H60" s="1" t="s">
        <v>110</v>
      </c>
      <c r="I60" s="2">
        <v>79.930000000000007</v>
      </c>
      <c r="J60" s="2">
        <v>42.73</v>
      </c>
      <c r="K60" s="2">
        <f t="shared" si="0"/>
        <v>42.719999492168427</v>
      </c>
      <c r="L60" s="2">
        <f t="shared" si="1"/>
        <v>0</v>
      </c>
      <c r="P60" s="6">
        <v>20.239999771118161</v>
      </c>
      <c r="Q60" s="5">
        <v>52952.899401187897</v>
      </c>
      <c r="R60" s="7">
        <v>6.8199998736381531</v>
      </c>
      <c r="S60" s="5">
        <v>10697.519798487419</v>
      </c>
      <c r="AE60" s="2">
        <v>15.659999847412109</v>
      </c>
      <c r="AF60" s="5">
        <v>2939.1862213611612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S60" s="5">
        <f t="shared" si="7"/>
        <v>66589.605421036482</v>
      </c>
      <c r="AT60" s="5">
        <f t="shared" si="6"/>
        <v>58265.904743406914</v>
      </c>
      <c r="AU60" s="11">
        <f t="shared" si="8"/>
        <v>0.90163983252246882</v>
      </c>
      <c r="AV60" s="5">
        <f t="shared" si="9"/>
        <v>901.63983252246874</v>
      </c>
    </row>
    <row r="61" spans="1:48" x14ac:dyDescent="0.3">
      <c r="A61" s="1" t="s">
        <v>111</v>
      </c>
      <c r="B61" s="1" t="s">
        <v>107</v>
      </c>
      <c r="C61" s="1" t="s">
        <v>108</v>
      </c>
      <c r="D61" s="1" t="s">
        <v>267</v>
      </c>
      <c r="E61" s="1" t="s">
        <v>73</v>
      </c>
      <c r="F61" s="1" t="s">
        <v>109</v>
      </c>
      <c r="G61" s="1" t="s">
        <v>63</v>
      </c>
      <c r="H61" s="1" t="s">
        <v>110</v>
      </c>
      <c r="I61" s="2">
        <v>159.43</v>
      </c>
      <c r="J61" s="2">
        <v>0.06</v>
      </c>
      <c r="K61" s="2">
        <f t="shared" si="0"/>
        <v>4.999999888241291E-2</v>
      </c>
      <c r="L61" s="2">
        <f t="shared" si="1"/>
        <v>0</v>
      </c>
      <c r="AE61" s="2">
        <v>4.999999888241291E-2</v>
      </c>
      <c r="AF61" s="5">
        <v>9.572062286047732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S61" s="5">
        <f t="shared" si="7"/>
        <v>9.572062286047732</v>
      </c>
      <c r="AT61" s="5">
        <f t="shared" si="6"/>
        <v>8.3755545002917664</v>
      </c>
      <c r="AU61" s="11">
        <f t="shared" si="8"/>
        <v>1.2960810597865803E-4</v>
      </c>
      <c r="AV61" s="5">
        <f t="shared" si="9"/>
        <v>0.12960810597865804</v>
      </c>
    </row>
    <row r="62" spans="1:48" x14ac:dyDescent="0.3">
      <c r="A62" s="1" t="s">
        <v>111</v>
      </c>
      <c r="B62" s="1" t="s">
        <v>107</v>
      </c>
      <c r="C62" s="1" t="s">
        <v>108</v>
      </c>
      <c r="D62" s="1" t="s">
        <v>267</v>
      </c>
      <c r="E62" s="1" t="s">
        <v>66</v>
      </c>
      <c r="F62" s="1" t="s">
        <v>109</v>
      </c>
      <c r="G62" s="1" t="s">
        <v>63</v>
      </c>
      <c r="H62" s="1" t="s">
        <v>110</v>
      </c>
      <c r="I62" s="2">
        <v>159.43</v>
      </c>
      <c r="J62" s="2">
        <v>7.0000000000000007E-2</v>
      </c>
      <c r="K62" s="2">
        <f t="shared" si="0"/>
        <v>5.9999998658895493E-2</v>
      </c>
      <c r="L62" s="2">
        <f t="shared" si="1"/>
        <v>0</v>
      </c>
      <c r="P62" s="6">
        <v>2.999999932944775E-2</v>
      </c>
      <c r="Q62" s="5">
        <v>78.487498245667666</v>
      </c>
      <c r="R62" s="7">
        <v>9.9999997764825821E-3</v>
      </c>
      <c r="S62" s="5">
        <v>15.76874964754097</v>
      </c>
      <c r="AE62" s="2">
        <v>1.9999999552965161E-2</v>
      </c>
      <c r="AF62" s="5">
        <v>3.7537499160971501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S62" s="5">
        <f t="shared" si="7"/>
        <v>98.009997809305787</v>
      </c>
      <c r="AT62" s="5">
        <f t="shared" si="6"/>
        <v>85.758748083142578</v>
      </c>
      <c r="AU62" s="11">
        <f t="shared" si="8"/>
        <v>1.327079766452452E-3</v>
      </c>
      <c r="AV62" s="5">
        <f t="shared" si="9"/>
        <v>1.3270797664524521</v>
      </c>
    </row>
    <row r="63" spans="1:48" x14ac:dyDescent="0.3">
      <c r="A63" s="1" t="s">
        <v>111</v>
      </c>
      <c r="B63" s="1" t="s">
        <v>107</v>
      </c>
      <c r="C63" s="1" t="s">
        <v>108</v>
      </c>
      <c r="D63" s="1" t="s">
        <v>267</v>
      </c>
      <c r="E63" s="1" t="s">
        <v>74</v>
      </c>
      <c r="F63" s="1" t="s">
        <v>109</v>
      </c>
      <c r="G63" s="1" t="s">
        <v>63</v>
      </c>
      <c r="H63" s="1" t="s">
        <v>110</v>
      </c>
      <c r="I63" s="2">
        <v>159.43</v>
      </c>
      <c r="J63" s="2">
        <v>36.61</v>
      </c>
      <c r="K63" s="2">
        <f t="shared" si="0"/>
        <v>32.630000330507762</v>
      </c>
      <c r="L63" s="2">
        <f t="shared" si="1"/>
        <v>3.9700000379234548</v>
      </c>
      <c r="AE63" s="2">
        <v>32.630000330507762</v>
      </c>
      <c r="AF63" s="5">
        <v>6532.2758122111672</v>
      </c>
      <c r="AL63" s="5" t="str">
        <f t="shared" si="2"/>
        <v/>
      </c>
      <c r="AM63" s="3">
        <v>1.5700000021606679</v>
      </c>
      <c r="AN63" s="5">
        <f t="shared" si="3"/>
        <v>15137.940020833161</v>
      </c>
      <c r="AP63" s="5" t="str">
        <f t="shared" si="4"/>
        <v/>
      </c>
      <c r="AQ63" s="2">
        <v>2.4000000357627869</v>
      </c>
      <c r="AS63" s="5">
        <f t="shared" si="7"/>
        <v>6532.2758122111672</v>
      </c>
      <c r="AT63" s="5">
        <f t="shared" si="6"/>
        <v>5715.7413356847701</v>
      </c>
      <c r="AU63" s="11">
        <f t="shared" si="8"/>
        <v>8.8448640475830217E-2</v>
      </c>
      <c r="AV63" s="5">
        <f t="shared" si="9"/>
        <v>88.448640475830217</v>
      </c>
    </row>
    <row r="64" spans="1:48" x14ac:dyDescent="0.3">
      <c r="A64" s="1" t="s">
        <v>111</v>
      </c>
      <c r="B64" s="1" t="s">
        <v>107</v>
      </c>
      <c r="C64" s="1" t="s">
        <v>108</v>
      </c>
      <c r="D64" s="1" t="s">
        <v>267</v>
      </c>
      <c r="E64" s="1" t="s">
        <v>67</v>
      </c>
      <c r="F64" s="1" t="s">
        <v>109</v>
      </c>
      <c r="G64" s="1" t="s">
        <v>63</v>
      </c>
      <c r="H64" s="1" t="s">
        <v>110</v>
      </c>
      <c r="I64" s="2">
        <v>159.43</v>
      </c>
      <c r="J64" s="2">
        <v>41.33</v>
      </c>
      <c r="K64" s="2">
        <f t="shared" si="0"/>
        <v>39.99999953806401</v>
      </c>
      <c r="L64" s="2">
        <f t="shared" si="1"/>
        <v>0</v>
      </c>
      <c r="P64" s="6">
        <v>20.349999248981479</v>
      </c>
      <c r="Q64" s="5">
        <v>53240.6875</v>
      </c>
      <c r="R64" s="7">
        <v>6.1400000602006912</v>
      </c>
      <c r="S64" s="5">
        <v>9682.0125000000007</v>
      </c>
      <c r="AE64" s="2">
        <v>13.510000228881839</v>
      </c>
      <c r="AF64" s="5">
        <v>2547.4824374999998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S64" s="5">
        <f t="shared" si="7"/>
        <v>65470.1824375</v>
      </c>
      <c r="AT64" s="5">
        <f t="shared" si="6"/>
        <v>57286.409632812509</v>
      </c>
      <c r="AU64" s="11">
        <f t="shared" si="8"/>
        <v>0.88648256668471737</v>
      </c>
      <c r="AV64" s="5">
        <f t="shared" si="9"/>
        <v>886.48256668471743</v>
      </c>
    </row>
    <row r="65" spans="1:48" x14ac:dyDescent="0.3">
      <c r="A65" s="1" t="s">
        <v>111</v>
      </c>
      <c r="B65" s="1" t="s">
        <v>107</v>
      </c>
      <c r="C65" s="1" t="s">
        <v>108</v>
      </c>
      <c r="D65" s="1" t="s">
        <v>267</v>
      </c>
      <c r="E65" s="1" t="s">
        <v>83</v>
      </c>
      <c r="F65" s="1" t="s">
        <v>109</v>
      </c>
      <c r="G65" s="1" t="s">
        <v>63</v>
      </c>
      <c r="H65" s="1" t="s">
        <v>110</v>
      </c>
      <c r="I65" s="2">
        <v>159.43</v>
      </c>
      <c r="J65" s="2">
        <v>42.48</v>
      </c>
      <c r="K65" s="2">
        <f t="shared" si="0"/>
        <v>42.480000615119941</v>
      </c>
      <c r="L65" s="2">
        <f t="shared" si="1"/>
        <v>0</v>
      </c>
      <c r="P65" s="6">
        <v>16.280000686645511</v>
      </c>
      <c r="Q65" s="5">
        <v>42592.55179643631</v>
      </c>
      <c r="R65" s="7">
        <v>11.10999965667725</v>
      </c>
      <c r="S65" s="5">
        <v>17519.080708622929</v>
      </c>
      <c r="AE65" s="2">
        <v>15.09000027179718</v>
      </c>
      <c r="AF65" s="5">
        <v>2857.9176136024298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S65" s="5">
        <f t="shared" si="7"/>
        <v>62969.550118661675</v>
      </c>
      <c r="AT65" s="5">
        <f t="shared" si="6"/>
        <v>55098.35635382896</v>
      </c>
      <c r="AU65" s="11">
        <f t="shared" si="8"/>
        <v>0.85262338264387916</v>
      </c>
      <c r="AV65" s="5">
        <f t="shared" si="9"/>
        <v>852.62338264387915</v>
      </c>
    </row>
    <row r="66" spans="1:48" x14ac:dyDescent="0.3">
      <c r="A66" s="1" t="s">
        <v>111</v>
      </c>
      <c r="B66" s="1" t="s">
        <v>107</v>
      </c>
      <c r="C66" s="1" t="s">
        <v>108</v>
      </c>
      <c r="D66" s="1" t="s">
        <v>267</v>
      </c>
      <c r="E66" s="1" t="s">
        <v>84</v>
      </c>
      <c r="F66" s="1" t="s">
        <v>109</v>
      </c>
      <c r="G66" s="1" t="s">
        <v>63</v>
      </c>
      <c r="H66" s="1" t="s">
        <v>110</v>
      </c>
      <c r="I66" s="2">
        <v>159.43</v>
      </c>
      <c r="J66" s="2">
        <v>35.99</v>
      </c>
      <c r="K66" s="2">
        <f t="shared" si="0"/>
        <v>33.500001192092903</v>
      </c>
      <c r="L66" s="2">
        <f t="shared" si="1"/>
        <v>2.4900000393390647</v>
      </c>
      <c r="AE66" s="2">
        <v>33.500001192092903</v>
      </c>
      <c r="AF66" s="5">
        <v>6810.0534945040936</v>
      </c>
      <c r="AL66" s="5" t="str">
        <f t="shared" si="2"/>
        <v/>
      </c>
      <c r="AM66" s="3">
        <v>1.0000000298023219</v>
      </c>
      <c r="AN66" s="5">
        <f t="shared" si="3"/>
        <v>9642.0002873539888</v>
      </c>
      <c r="AP66" s="5" t="str">
        <f t="shared" si="4"/>
        <v/>
      </c>
      <c r="AQ66" s="2">
        <v>1.4900000095367429</v>
      </c>
      <c r="AS66" s="5">
        <f t="shared" si="7"/>
        <v>6810.0534945040936</v>
      </c>
      <c r="AT66" s="5">
        <f t="shared" si="6"/>
        <v>5958.7968076910811</v>
      </c>
      <c r="AU66" s="11">
        <f t="shared" si="8"/>
        <v>9.2209819436983087E-2</v>
      </c>
      <c r="AV66" s="5">
        <f t="shared" si="9"/>
        <v>92.209819436983082</v>
      </c>
    </row>
    <row r="67" spans="1:48" x14ac:dyDescent="0.3">
      <c r="A67" s="1" t="s">
        <v>112</v>
      </c>
      <c r="B67" s="1" t="s">
        <v>113</v>
      </c>
      <c r="C67" s="1" t="s">
        <v>114</v>
      </c>
      <c r="D67" s="1" t="s">
        <v>268</v>
      </c>
      <c r="E67" s="1" t="s">
        <v>68</v>
      </c>
      <c r="F67" s="1" t="s">
        <v>109</v>
      </c>
      <c r="G67" s="1" t="s">
        <v>63</v>
      </c>
      <c r="H67" s="1" t="s">
        <v>110</v>
      </c>
      <c r="I67" s="2">
        <v>80</v>
      </c>
      <c r="J67" s="2">
        <v>0.06</v>
      </c>
      <c r="K67" s="2">
        <f t="shared" ref="K67:K129" si="10">SUM(N67,P67,R67,T67,V67,X67,Z67,AB67,AE67,AG67,AI67,AW67,AY67,BA67,BC67,BE67)</f>
        <v>6.0000000521540642E-2</v>
      </c>
      <c r="L67" s="2">
        <f t="shared" ref="L67:L129" si="11">SUM(M67,AD67,AK67,AM67,AO67,AQ67,AR67)</f>
        <v>0</v>
      </c>
      <c r="R67" s="7">
        <v>6.0000000521540642E-2</v>
      </c>
      <c r="S67" s="5">
        <v>94.6125008224044</v>
      </c>
      <c r="AL67" s="5" t="str">
        <f t="shared" ref="AL67:AL98" si="12">IF(AK67&gt;0,AK67*$AL$1,"")</f>
        <v/>
      </c>
      <c r="AN67" s="5" t="str">
        <f t="shared" ref="AN67:AN98" si="13">IF(AM67&gt;0,AM67*$AN$1,"")</f>
        <v/>
      </c>
      <c r="AP67" s="5" t="str">
        <f t="shared" ref="AP67:AP98" si="14">IF(AO67&gt;0,AO67*$AP$1,"")</f>
        <v/>
      </c>
      <c r="AS67" s="5">
        <f t="shared" si="7"/>
        <v>94.6125008224044</v>
      </c>
      <c r="AT67" s="5">
        <f t="shared" ref="AT67:AT130" si="15">$AS$284*(AU67/100)</f>
        <v>82.78593821960385</v>
      </c>
      <c r="AU67" s="11">
        <f t="shared" ref="AU67:AU130" si="16">(AS67/$AS$284)*(100-12.5)</f>
        <v>1.281076811563375E-3</v>
      </c>
      <c r="AV67" s="5">
        <f t="shared" si="9"/>
        <v>1.2810768115633751</v>
      </c>
    </row>
    <row r="68" spans="1:48" x14ac:dyDescent="0.3">
      <c r="A68" s="1" t="s">
        <v>112</v>
      </c>
      <c r="B68" s="1" t="s">
        <v>113</v>
      </c>
      <c r="C68" s="1" t="s">
        <v>114</v>
      </c>
      <c r="D68" s="1" t="s">
        <v>268</v>
      </c>
      <c r="E68" s="1" t="s">
        <v>69</v>
      </c>
      <c r="F68" s="1" t="s">
        <v>109</v>
      </c>
      <c r="G68" s="1" t="s">
        <v>63</v>
      </c>
      <c r="H68" s="1" t="s">
        <v>110</v>
      </c>
      <c r="I68" s="2">
        <v>80</v>
      </c>
      <c r="J68" s="2">
        <v>0.06</v>
      </c>
      <c r="K68" s="2">
        <f t="shared" si="10"/>
        <v>5.9999998658895493E-2</v>
      </c>
      <c r="L68" s="2">
        <f t="shared" si="11"/>
        <v>0</v>
      </c>
      <c r="R68" s="7">
        <v>5.9999998658895493E-2</v>
      </c>
      <c r="S68" s="5">
        <v>94.61249788524583</v>
      </c>
      <c r="AL68" s="5" t="str">
        <f t="shared" si="12"/>
        <v/>
      </c>
      <c r="AN68" s="5" t="str">
        <f t="shared" si="13"/>
        <v/>
      </c>
      <c r="AP68" s="5" t="str">
        <f t="shared" si="14"/>
        <v/>
      </c>
      <c r="AS68" s="5">
        <f t="shared" ref="AS68:AS131" si="17">SUM(O68,Q68,S68,U68,W68,Y68,AA68,AC68,AF68,AH68,AJ68,AX68,AZ68,BB68,BD68,BF68)</f>
        <v>94.61249788524583</v>
      </c>
      <c r="AT68" s="5">
        <f t="shared" si="15"/>
        <v>82.785935649590115</v>
      </c>
      <c r="AU68" s="11">
        <f t="shared" si="16"/>
        <v>1.281076771793517E-3</v>
      </c>
      <c r="AV68" s="5">
        <f t="shared" ref="AV68:AV131" si="18">(AU68/100)*$AV$1</f>
        <v>1.281076771793517</v>
      </c>
    </row>
    <row r="69" spans="1:48" x14ac:dyDescent="0.3">
      <c r="A69" s="1" t="s">
        <v>112</v>
      </c>
      <c r="B69" s="1" t="s">
        <v>113</v>
      </c>
      <c r="C69" s="1" t="s">
        <v>114</v>
      </c>
      <c r="D69" s="1" t="s">
        <v>268</v>
      </c>
      <c r="E69" s="1" t="s">
        <v>87</v>
      </c>
      <c r="F69" s="1" t="s">
        <v>109</v>
      </c>
      <c r="G69" s="1" t="s">
        <v>63</v>
      </c>
      <c r="H69" s="1" t="s">
        <v>110</v>
      </c>
      <c r="I69" s="2">
        <v>80</v>
      </c>
      <c r="J69" s="2">
        <v>40.43</v>
      </c>
      <c r="K69" s="2">
        <f t="shared" si="10"/>
        <v>39.219999451190233</v>
      </c>
      <c r="L69" s="2">
        <f t="shared" si="11"/>
        <v>0.77999997138977051</v>
      </c>
      <c r="R69" s="7">
        <v>38.34999942779541</v>
      </c>
      <c r="S69" s="5">
        <v>60473.15625</v>
      </c>
      <c r="T69" s="8">
        <v>0.87000002339482307</v>
      </c>
      <c r="U69" s="5">
        <v>411.61874999999998</v>
      </c>
      <c r="AL69" s="5" t="str">
        <f t="shared" si="12"/>
        <v/>
      </c>
      <c r="AN69" s="5" t="str">
        <f t="shared" si="13"/>
        <v/>
      </c>
      <c r="AP69" s="5" t="str">
        <f t="shared" si="14"/>
        <v/>
      </c>
      <c r="AR69" s="2">
        <v>0.77999997138977051</v>
      </c>
      <c r="AS69" s="5">
        <f t="shared" si="17"/>
        <v>60884.775000000001</v>
      </c>
      <c r="AT69" s="5">
        <f t="shared" si="15"/>
        <v>53274.178124999999</v>
      </c>
      <c r="AU69" s="11">
        <f t="shared" si="16"/>
        <v>0.82439500860634063</v>
      </c>
      <c r="AV69" s="5">
        <f t="shared" si="18"/>
        <v>824.39500860634064</v>
      </c>
    </row>
    <row r="70" spans="1:48" x14ac:dyDescent="0.3">
      <c r="A70" s="1" t="s">
        <v>112</v>
      </c>
      <c r="B70" s="1" t="s">
        <v>113</v>
      </c>
      <c r="C70" s="1" t="s">
        <v>114</v>
      </c>
      <c r="D70" s="1" t="s">
        <v>268</v>
      </c>
      <c r="E70" s="1" t="s">
        <v>94</v>
      </c>
      <c r="F70" s="1" t="s">
        <v>109</v>
      </c>
      <c r="G70" s="1" t="s">
        <v>63</v>
      </c>
      <c r="H70" s="1" t="s">
        <v>110</v>
      </c>
      <c r="I70" s="2">
        <v>80</v>
      </c>
      <c r="J70" s="2">
        <v>38.340000000000003</v>
      </c>
      <c r="K70" s="2">
        <f t="shared" si="10"/>
        <v>38.340002059936523</v>
      </c>
      <c r="L70" s="2">
        <f t="shared" si="11"/>
        <v>0</v>
      </c>
      <c r="R70" s="7">
        <v>38.340002059936523</v>
      </c>
      <c r="S70" s="5">
        <v>60457.390748262413</v>
      </c>
      <c r="AL70" s="5" t="str">
        <f t="shared" si="12"/>
        <v/>
      </c>
      <c r="AN70" s="5" t="str">
        <f t="shared" si="13"/>
        <v/>
      </c>
      <c r="AP70" s="5" t="str">
        <f t="shared" si="14"/>
        <v/>
      </c>
      <c r="AS70" s="5">
        <f t="shared" si="17"/>
        <v>60457.390748262413</v>
      </c>
      <c r="AT70" s="5">
        <f t="shared" si="15"/>
        <v>52900.216904729619</v>
      </c>
      <c r="AU70" s="11">
        <f t="shared" si="16"/>
        <v>0.81860811945565537</v>
      </c>
      <c r="AV70" s="5">
        <f t="shared" si="18"/>
        <v>818.60811945565547</v>
      </c>
    </row>
    <row r="71" spans="1:48" x14ac:dyDescent="0.3">
      <c r="A71" s="1" t="s">
        <v>112</v>
      </c>
      <c r="B71" s="1" t="s">
        <v>113</v>
      </c>
      <c r="C71" s="1" t="s">
        <v>114</v>
      </c>
      <c r="D71" s="1" t="s">
        <v>268</v>
      </c>
      <c r="E71" s="1" t="s">
        <v>83</v>
      </c>
      <c r="F71" s="1" t="s">
        <v>109</v>
      </c>
      <c r="G71" s="1" t="s">
        <v>63</v>
      </c>
      <c r="H71" s="1" t="s">
        <v>110</v>
      </c>
      <c r="I71" s="2">
        <v>80</v>
      </c>
      <c r="J71" s="2">
        <v>0.08</v>
      </c>
      <c r="K71" s="2">
        <f t="shared" si="10"/>
        <v>7.9999998211860657E-2</v>
      </c>
      <c r="L71" s="2">
        <f t="shared" si="11"/>
        <v>0</v>
      </c>
      <c r="R71" s="7">
        <v>7.9999998211860657E-2</v>
      </c>
      <c r="S71" s="5">
        <v>126.1499971803278</v>
      </c>
      <c r="AL71" s="5" t="str">
        <f t="shared" si="12"/>
        <v/>
      </c>
      <c r="AN71" s="5" t="str">
        <f t="shared" si="13"/>
        <v/>
      </c>
      <c r="AP71" s="5" t="str">
        <f t="shared" si="14"/>
        <v/>
      </c>
      <c r="AS71" s="5">
        <f t="shared" si="17"/>
        <v>126.1499971803278</v>
      </c>
      <c r="AT71" s="5">
        <f t="shared" si="15"/>
        <v>110.38124753278683</v>
      </c>
      <c r="AU71" s="11">
        <f t="shared" si="16"/>
        <v>1.7081023623913565E-3</v>
      </c>
      <c r="AV71" s="5">
        <f t="shared" si="18"/>
        <v>1.7081023623913563</v>
      </c>
    </row>
    <row r="72" spans="1:48" x14ac:dyDescent="0.3">
      <c r="A72" s="1" t="s">
        <v>115</v>
      </c>
      <c r="B72" s="1" t="s">
        <v>116</v>
      </c>
      <c r="C72" s="1" t="s">
        <v>117</v>
      </c>
      <c r="D72" s="1" t="s">
        <v>267</v>
      </c>
      <c r="E72" s="1" t="s">
        <v>87</v>
      </c>
      <c r="F72" s="1" t="s">
        <v>109</v>
      </c>
      <c r="G72" s="1" t="s">
        <v>63</v>
      </c>
      <c r="H72" s="1" t="s">
        <v>110</v>
      </c>
      <c r="I72" s="2">
        <v>80</v>
      </c>
      <c r="J72" s="2">
        <v>7.0000000000000007E-2</v>
      </c>
      <c r="K72" s="2">
        <f t="shared" si="10"/>
        <v>7.0000000298023224E-2</v>
      </c>
      <c r="L72" s="2">
        <f t="shared" si="11"/>
        <v>0</v>
      </c>
      <c r="R72" s="7">
        <v>7.0000000298023224E-2</v>
      </c>
      <c r="S72" s="5">
        <v>110.3812504699454</v>
      </c>
      <c r="AL72" s="5" t="str">
        <f t="shared" si="12"/>
        <v/>
      </c>
      <c r="AN72" s="5" t="str">
        <f t="shared" si="13"/>
        <v/>
      </c>
      <c r="AP72" s="5" t="str">
        <f t="shared" si="14"/>
        <v/>
      </c>
      <c r="AS72" s="5">
        <f t="shared" si="17"/>
        <v>110.3812504699454</v>
      </c>
      <c r="AT72" s="5">
        <f t="shared" si="15"/>
        <v>96.583594161202228</v>
      </c>
      <c r="AU72" s="11">
        <f t="shared" si="16"/>
        <v>1.494589606862295E-3</v>
      </c>
      <c r="AV72" s="5">
        <f t="shared" si="18"/>
        <v>1.494589606862295</v>
      </c>
    </row>
    <row r="73" spans="1:48" x14ac:dyDescent="0.3">
      <c r="A73" s="1" t="s">
        <v>115</v>
      </c>
      <c r="B73" s="1" t="s">
        <v>116</v>
      </c>
      <c r="C73" s="1" t="s">
        <v>117</v>
      </c>
      <c r="D73" s="1" t="s">
        <v>267</v>
      </c>
      <c r="E73" s="1" t="s">
        <v>94</v>
      </c>
      <c r="F73" s="1" t="s">
        <v>109</v>
      </c>
      <c r="G73" s="1" t="s">
        <v>63</v>
      </c>
      <c r="H73" s="1" t="s">
        <v>110</v>
      </c>
      <c r="I73" s="2">
        <v>80</v>
      </c>
      <c r="J73" s="2">
        <v>0.06</v>
      </c>
      <c r="K73" s="2">
        <f t="shared" si="10"/>
        <v>5.9999998658895493E-2</v>
      </c>
      <c r="L73" s="2">
        <f t="shared" si="11"/>
        <v>0</v>
      </c>
      <c r="R73" s="7">
        <v>5.9999998658895493E-2</v>
      </c>
      <c r="S73" s="5">
        <v>94.61249788524583</v>
      </c>
      <c r="AL73" s="5" t="str">
        <f t="shared" si="12"/>
        <v/>
      </c>
      <c r="AN73" s="5" t="str">
        <f t="shared" si="13"/>
        <v/>
      </c>
      <c r="AP73" s="5" t="str">
        <f t="shared" si="14"/>
        <v/>
      </c>
      <c r="AS73" s="5">
        <f t="shared" si="17"/>
        <v>94.61249788524583</v>
      </c>
      <c r="AT73" s="5">
        <f t="shared" si="15"/>
        <v>82.785935649590115</v>
      </c>
      <c r="AU73" s="11">
        <f t="shared" si="16"/>
        <v>1.281076771793517E-3</v>
      </c>
      <c r="AV73" s="5">
        <f t="shared" si="18"/>
        <v>1.281076771793517</v>
      </c>
    </row>
    <row r="74" spans="1:48" x14ac:dyDescent="0.3">
      <c r="A74" s="1" t="s">
        <v>115</v>
      </c>
      <c r="B74" s="1" t="s">
        <v>116</v>
      </c>
      <c r="C74" s="1" t="s">
        <v>117</v>
      </c>
      <c r="D74" s="1" t="s">
        <v>267</v>
      </c>
      <c r="E74" s="1" t="s">
        <v>86</v>
      </c>
      <c r="F74" s="1" t="s">
        <v>109</v>
      </c>
      <c r="G74" s="1" t="s">
        <v>63</v>
      </c>
      <c r="H74" s="1" t="s">
        <v>110</v>
      </c>
      <c r="I74" s="2">
        <v>80</v>
      </c>
      <c r="J74" s="2">
        <v>0.08</v>
      </c>
      <c r="K74" s="2">
        <f t="shared" si="10"/>
        <v>8.9999997988343239E-2</v>
      </c>
      <c r="L74" s="2">
        <f t="shared" si="11"/>
        <v>0</v>
      </c>
      <c r="P74" s="6">
        <v>1.9999999552965161E-2</v>
      </c>
      <c r="Q74" s="5">
        <v>52.324998830445111</v>
      </c>
      <c r="R74" s="7">
        <v>6.9999998435378075E-2</v>
      </c>
      <c r="S74" s="5">
        <v>107.22749760327859</v>
      </c>
      <c r="AL74" s="5" t="str">
        <f t="shared" si="12"/>
        <v/>
      </c>
      <c r="AN74" s="5" t="str">
        <f t="shared" si="13"/>
        <v/>
      </c>
      <c r="AP74" s="5" t="str">
        <f t="shared" si="14"/>
        <v/>
      </c>
      <c r="AS74" s="5">
        <f t="shared" si="17"/>
        <v>159.55249643372372</v>
      </c>
      <c r="AT74" s="5">
        <f t="shared" si="15"/>
        <v>139.60843437950825</v>
      </c>
      <c r="AU74" s="11">
        <f t="shared" si="16"/>
        <v>2.1603805166503908E-3</v>
      </c>
      <c r="AV74" s="5">
        <f t="shared" si="18"/>
        <v>2.1603805166503909</v>
      </c>
    </row>
    <row r="75" spans="1:48" x14ac:dyDescent="0.3">
      <c r="A75" s="1" t="s">
        <v>115</v>
      </c>
      <c r="B75" s="1" t="s">
        <v>116</v>
      </c>
      <c r="C75" s="1" t="s">
        <v>117</v>
      </c>
      <c r="D75" s="1" t="s">
        <v>267</v>
      </c>
      <c r="E75" s="1" t="s">
        <v>95</v>
      </c>
      <c r="F75" s="1" t="s">
        <v>109</v>
      </c>
      <c r="G75" s="1" t="s">
        <v>63</v>
      </c>
      <c r="H75" s="1" t="s">
        <v>110</v>
      </c>
      <c r="I75" s="2">
        <v>80</v>
      </c>
      <c r="J75" s="2">
        <v>37.31</v>
      </c>
      <c r="K75" s="2">
        <f t="shared" si="10"/>
        <v>37.309999227523797</v>
      </c>
      <c r="L75" s="2">
        <f t="shared" si="11"/>
        <v>0</v>
      </c>
      <c r="P75" s="6">
        <v>0.97000002861022949</v>
      </c>
      <c r="Q75" s="5">
        <v>2537.7625748515129</v>
      </c>
      <c r="R75" s="7">
        <v>36.339999198913567</v>
      </c>
      <c r="S75" s="5">
        <v>54585.103772878647</v>
      </c>
      <c r="AL75" s="5" t="str">
        <f t="shared" si="12"/>
        <v/>
      </c>
      <c r="AN75" s="5" t="str">
        <f t="shared" si="13"/>
        <v/>
      </c>
      <c r="AP75" s="5" t="str">
        <f t="shared" si="14"/>
        <v/>
      </c>
      <c r="AS75" s="5">
        <f t="shared" si="17"/>
        <v>57122.86634773016</v>
      </c>
      <c r="AT75" s="5">
        <f t="shared" si="15"/>
        <v>49982.50805426389</v>
      </c>
      <c r="AU75" s="11">
        <f t="shared" si="16"/>
        <v>0.77345782906080962</v>
      </c>
      <c r="AV75" s="5">
        <f t="shared" si="18"/>
        <v>773.45782906080967</v>
      </c>
    </row>
    <row r="76" spans="1:48" x14ac:dyDescent="0.3">
      <c r="A76" s="1" t="s">
        <v>115</v>
      </c>
      <c r="B76" s="1" t="s">
        <v>116</v>
      </c>
      <c r="C76" s="1" t="s">
        <v>117</v>
      </c>
      <c r="D76" s="1" t="s">
        <v>267</v>
      </c>
      <c r="E76" s="1" t="s">
        <v>90</v>
      </c>
      <c r="F76" s="1" t="s">
        <v>109</v>
      </c>
      <c r="G76" s="1" t="s">
        <v>63</v>
      </c>
      <c r="H76" s="1" t="s">
        <v>110</v>
      </c>
      <c r="I76" s="2">
        <v>80</v>
      </c>
      <c r="J76" s="2">
        <v>40.24</v>
      </c>
      <c r="K76" s="2">
        <f t="shared" si="10"/>
        <v>33.599999636411667</v>
      </c>
      <c r="L76" s="2">
        <f t="shared" si="11"/>
        <v>0</v>
      </c>
      <c r="R76" s="7">
        <v>33.37999963760376</v>
      </c>
      <c r="S76" s="5">
        <v>51226.360744714737</v>
      </c>
      <c r="T76" s="8">
        <v>0.2199999988079071</v>
      </c>
      <c r="U76" s="5">
        <v>104.08749943599101</v>
      </c>
      <c r="AL76" s="5" t="str">
        <f t="shared" si="12"/>
        <v/>
      </c>
      <c r="AN76" s="5" t="str">
        <f t="shared" si="13"/>
        <v/>
      </c>
      <c r="AP76" s="5" t="str">
        <f t="shared" si="14"/>
        <v/>
      </c>
      <c r="AS76" s="5">
        <f t="shared" si="17"/>
        <v>51330.448244150728</v>
      </c>
      <c r="AT76" s="5">
        <f t="shared" si="15"/>
        <v>44914.142213631887</v>
      </c>
      <c r="AU76" s="11">
        <f t="shared" si="16"/>
        <v>0.69502704612120136</v>
      </c>
      <c r="AV76" s="5">
        <f t="shared" si="18"/>
        <v>695.02704612120135</v>
      </c>
    </row>
    <row r="77" spans="1:48" x14ac:dyDescent="0.3">
      <c r="A77" s="1" t="s">
        <v>118</v>
      </c>
      <c r="B77" s="1" t="s">
        <v>119</v>
      </c>
      <c r="C77" s="1" t="s">
        <v>120</v>
      </c>
      <c r="D77" s="1" t="s">
        <v>269</v>
      </c>
      <c r="E77" s="1" t="s">
        <v>73</v>
      </c>
      <c r="F77" s="1" t="s">
        <v>109</v>
      </c>
      <c r="G77" s="1" t="s">
        <v>63</v>
      </c>
      <c r="H77" s="1" t="s">
        <v>110</v>
      </c>
      <c r="I77" s="2">
        <v>79.48</v>
      </c>
      <c r="J77" s="2">
        <v>36.340000000000003</v>
      </c>
      <c r="K77" s="2">
        <f t="shared" si="10"/>
        <v>33.919999931007624</v>
      </c>
      <c r="L77" s="2">
        <f t="shared" si="11"/>
        <v>2.4199999552220111</v>
      </c>
      <c r="N77" s="4">
        <v>12.15000009536743</v>
      </c>
      <c r="O77" s="5">
        <v>44286.750347614288</v>
      </c>
      <c r="P77" s="6">
        <v>19.439999837428331</v>
      </c>
      <c r="Q77" s="5">
        <v>50859.899574671872</v>
      </c>
      <c r="R77" s="7">
        <v>2.3299999982118611</v>
      </c>
      <c r="S77" s="5">
        <v>3674.1187471803278</v>
      </c>
      <c r="AL77" s="5" t="str">
        <f t="shared" si="12"/>
        <v/>
      </c>
      <c r="AM77" s="3">
        <v>0.9699999988079071</v>
      </c>
      <c r="AN77" s="5">
        <f t="shared" si="13"/>
        <v>9352.7399885058403</v>
      </c>
      <c r="AP77" s="5" t="str">
        <f t="shared" si="14"/>
        <v/>
      </c>
      <c r="AQ77" s="2">
        <v>1.449999956414104</v>
      </c>
      <c r="AS77" s="5">
        <f t="shared" si="17"/>
        <v>98820.768669466488</v>
      </c>
      <c r="AT77" s="5">
        <f t="shared" si="15"/>
        <v>86468.172585783192</v>
      </c>
      <c r="AU77" s="11">
        <f t="shared" si="16"/>
        <v>1.3380578057116912</v>
      </c>
      <c r="AV77" s="5">
        <f t="shared" si="18"/>
        <v>1338.0578057116913</v>
      </c>
    </row>
    <row r="78" spans="1:48" x14ac:dyDescent="0.3">
      <c r="A78" s="1" t="s">
        <v>118</v>
      </c>
      <c r="B78" s="1" t="s">
        <v>119</v>
      </c>
      <c r="C78" s="1" t="s">
        <v>120</v>
      </c>
      <c r="D78" s="1" t="s">
        <v>269</v>
      </c>
      <c r="E78" s="1" t="s">
        <v>66</v>
      </c>
      <c r="F78" s="1" t="s">
        <v>109</v>
      </c>
      <c r="G78" s="1" t="s">
        <v>63</v>
      </c>
      <c r="H78" s="1" t="s">
        <v>110</v>
      </c>
      <c r="I78" s="2">
        <v>79.48</v>
      </c>
      <c r="J78" s="2">
        <v>39.5</v>
      </c>
      <c r="K78" s="2">
        <f t="shared" si="10"/>
        <v>39.500001072883606</v>
      </c>
      <c r="L78" s="2">
        <f t="shared" si="11"/>
        <v>0</v>
      </c>
      <c r="N78" s="4">
        <v>2.880000114440918</v>
      </c>
      <c r="O78" s="5">
        <v>10497.60041713715</v>
      </c>
      <c r="P78" s="6">
        <v>36.24000096321106</v>
      </c>
      <c r="Q78" s="5">
        <v>94812.902520000935</v>
      </c>
      <c r="R78" s="7">
        <v>0.37999999523162842</v>
      </c>
      <c r="S78" s="5">
        <v>599.21249248087406</v>
      </c>
      <c r="AL78" s="5" t="str">
        <f t="shared" si="12"/>
        <v/>
      </c>
      <c r="AN78" s="5" t="str">
        <f t="shared" si="13"/>
        <v/>
      </c>
      <c r="AP78" s="5" t="str">
        <f t="shared" si="14"/>
        <v/>
      </c>
      <c r="AS78" s="5">
        <f t="shared" si="17"/>
        <v>105909.71542961895</v>
      </c>
      <c r="AT78" s="5">
        <f t="shared" si="15"/>
        <v>92671.001000916571</v>
      </c>
      <c r="AU78" s="11">
        <f t="shared" si="16"/>
        <v>1.4340439093861446</v>
      </c>
      <c r="AV78" s="5">
        <f t="shared" si="18"/>
        <v>1434.0439093861446</v>
      </c>
    </row>
    <row r="79" spans="1:48" x14ac:dyDescent="0.3">
      <c r="A79" s="1" t="s">
        <v>121</v>
      </c>
      <c r="B79" s="1" t="s">
        <v>122</v>
      </c>
      <c r="C79" s="1" t="s">
        <v>123</v>
      </c>
      <c r="D79" s="1" t="s">
        <v>268</v>
      </c>
      <c r="E79" s="1" t="s">
        <v>66</v>
      </c>
      <c r="F79" s="1" t="s">
        <v>109</v>
      </c>
      <c r="G79" s="1" t="s">
        <v>63</v>
      </c>
      <c r="H79" s="1" t="s">
        <v>110</v>
      </c>
      <c r="I79" s="2">
        <v>160</v>
      </c>
      <c r="J79" s="2">
        <v>0.08</v>
      </c>
      <c r="K79" s="2">
        <f t="shared" si="10"/>
        <v>8.0000000074505806E-2</v>
      </c>
      <c r="L79" s="2">
        <f t="shared" si="11"/>
        <v>0</v>
      </c>
      <c r="P79" s="6">
        <v>7.0000000298023224E-2</v>
      </c>
      <c r="Q79" s="5">
        <v>183.13750077970329</v>
      </c>
      <c r="R79" s="7">
        <v>9.9999997764825821E-3</v>
      </c>
      <c r="S79" s="5">
        <v>15.76874964754097</v>
      </c>
      <c r="AL79" s="5" t="str">
        <f t="shared" si="12"/>
        <v/>
      </c>
      <c r="AN79" s="5" t="str">
        <f t="shared" si="13"/>
        <v/>
      </c>
      <c r="AP79" s="5" t="str">
        <f t="shared" si="14"/>
        <v/>
      </c>
      <c r="AS79" s="5">
        <f t="shared" si="17"/>
        <v>198.90625042724426</v>
      </c>
      <c r="AT79" s="5">
        <f t="shared" si="15"/>
        <v>174.04296912383876</v>
      </c>
      <c r="AU79" s="11">
        <f t="shared" si="16"/>
        <v>2.693240141444606E-3</v>
      </c>
      <c r="AV79" s="5">
        <f t="shared" si="18"/>
        <v>2.6932401414446061</v>
      </c>
    </row>
    <row r="80" spans="1:48" x14ac:dyDescent="0.3">
      <c r="A80" s="1" t="s">
        <v>121</v>
      </c>
      <c r="B80" s="1" t="s">
        <v>122</v>
      </c>
      <c r="C80" s="1" t="s">
        <v>123</v>
      </c>
      <c r="D80" s="1" t="s">
        <v>268</v>
      </c>
      <c r="E80" s="1" t="s">
        <v>65</v>
      </c>
      <c r="F80" s="1" t="s">
        <v>109</v>
      </c>
      <c r="G80" s="1" t="s">
        <v>63</v>
      </c>
      <c r="H80" s="1" t="s">
        <v>110</v>
      </c>
      <c r="I80" s="2">
        <v>160</v>
      </c>
      <c r="J80" s="2">
        <v>38.299999999999997</v>
      </c>
      <c r="K80" s="2">
        <f t="shared" si="10"/>
        <v>38.290000319480896</v>
      </c>
      <c r="L80" s="2">
        <f t="shared" si="11"/>
        <v>0</v>
      </c>
      <c r="N80" s="4">
        <v>1.610000014305115</v>
      </c>
      <c r="O80" s="5">
        <v>5868.4500521421432</v>
      </c>
      <c r="P80" s="6">
        <v>29.770000457763668</v>
      </c>
      <c r="Q80" s="5">
        <v>77885.763697624207</v>
      </c>
      <c r="R80" s="7">
        <v>6.9099998474121094</v>
      </c>
      <c r="S80" s="5">
        <v>10896.20600938797</v>
      </c>
      <c r="AL80" s="5" t="str">
        <f t="shared" si="12"/>
        <v/>
      </c>
      <c r="AN80" s="5" t="str">
        <f t="shared" si="13"/>
        <v/>
      </c>
      <c r="AP80" s="5" t="str">
        <f t="shared" si="14"/>
        <v/>
      </c>
      <c r="AS80" s="5">
        <f t="shared" si="17"/>
        <v>94650.41975915432</v>
      </c>
      <c r="AT80" s="5">
        <f t="shared" si="15"/>
        <v>82819.11728926003</v>
      </c>
      <c r="AU80" s="11">
        <f t="shared" si="16"/>
        <v>1.2815902434055442</v>
      </c>
      <c r="AV80" s="5">
        <f t="shared" si="18"/>
        <v>1281.5902434055442</v>
      </c>
    </row>
    <row r="81" spans="1:48" x14ac:dyDescent="0.3">
      <c r="A81" s="1" t="s">
        <v>121</v>
      </c>
      <c r="B81" s="1" t="s">
        <v>122</v>
      </c>
      <c r="C81" s="1" t="s">
        <v>123</v>
      </c>
      <c r="D81" s="1" t="s">
        <v>268</v>
      </c>
      <c r="E81" s="1" t="s">
        <v>61</v>
      </c>
      <c r="F81" s="1" t="s">
        <v>109</v>
      </c>
      <c r="G81" s="1" t="s">
        <v>63</v>
      </c>
      <c r="H81" s="1" t="s">
        <v>110</v>
      </c>
      <c r="I81" s="2">
        <v>160</v>
      </c>
      <c r="J81" s="2">
        <v>37.43</v>
      </c>
      <c r="K81" s="2">
        <f t="shared" si="10"/>
        <v>37.440000057220459</v>
      </c>
      <c r="L81" s="2">
        <f t="shared" si="11"/>
        <v>0</v>
      </c>
      <c r="P81" s="6">
        <v>0.5</v>
      </c>
      <c r="Q81" s="5">
        <v>1308.125</v>
      </c>
      <c r="R81" s="7">
        <v>23.409999847412109</v>
      </c>
      <c r="S81" s="5">
        <v>36914.64350938797</v>
      </c>
      <c r="T81" s="8">
        <v>13.53000020980835</v>
      </c>
      <c r="U81" s="5">
        <v>6401.3813492655754</v>
      </c>
      <c r="AL81" s="5" t="str">
        <f t="shared" si="12"/>
        <v/>
      </c>
      <c r="AN81" s="5" t="str">
        <f t="shared" si="13"/>
        <v/>
      </c>
      <c r="AP81" s="5" t="str">
        <f t="shared" si="14"/>
        <v/>
      </c>
      <c r="AS81" s="5">
        <f t="shared" si="17"/>
        <v>44624.149858653545</v>
      </c>
      <c r="AT81" s="5">
        <f t="shared" si="15"/>
        <v>39046.131126321852</v>
      </c>
      <c r="AU81" s="11">
        <f t="shared" si="16"/>
        <v>0.60422209668632798</v>
      </c>
      <c r="AV81" s="5">
        <f t="shared" si="18"/>
        <v>604.22209668632797</v>
      </c>
    </row>
    <row r="82" spans="1:48" x14ac:dyDescent="0.3">
      <c r="A82" s="1" t="s">
        <v>121</v>
      </c>
      <c r="B82" s="1" t="s">
        <v>122</v>
      </c>
      <c r="C82" s="1" t="s">
        <v>123</v>
      </c>
      <c r="D82" s="1" t="s">
        <v>268</v>
      </c>
      <c r="E82" s="1" t="s">
        <v>67</v>
      </c>
      <c r="F82" s="1" t="s">
        <v>109</v>
      </c>
      <c r="G82" s="1" t="s">
        <v>63</v>
      </c>
      <c r="H82" s="1" t="s">
        <v>110</v>
      </c>
      <c r="I82" s="2">
        <v>160</v>
      </c>
      <c r="J82" s="2">
        <v>0.08</v>
      </c>
      <c r="K82" s="2">
        <f t="shared" si="10"/>
        <v>8.0000000074505806E-2</v>
      </c>
      <c r="L82" s="2">
        <f t="shared" si="11"/>
        <v>0</v>
      </c>
      <c r="R82" s="7">
        <v>8.0000000074505806E-2</v>
      </c>
      <c r="S82" s="5">
        <v>126.1500001174863</v>
      </c>
      <c r="AL82" s="5" t="str">
        <f t="shared" si="12"/>
        <v/>
      </c>
      <c r="AN82" s="5" t="str">
        <f t="shared" si="13"/>
        <v/>
      </c>
      <c r="AP82" s="5" t="str">
        <f t="shared" si="14"/>
        <v/>
      </c>
      <c r="AS82" s="5">
        <f t="shared" si="17"/>
        <v>126.1500001174863</v>
      </c>
      <c r="AT82" s="5">
        <f t="shared" si="15"/>
        <v>110.38125010280052</v>
      </c>
      <c r="AU82" s="11">
        <f t="shared" si="16"/>
        <v>1.7081024021612136E-3</v>
      </c>
      <c r="AV82" s="5">
        <f t="shared" si="18"/>
        <v>1.7081024021612137</v>
      </c>
    </row>
    <row r="83" spans="1:48" x14ac:dyDescent="0.3">
      <c r="A83" s="1" t="s">
        <v>121</v>
      </c>
      <c r="B83" s="1" t="s">
        <v>122</v>
      </c>
      <c r="C83" s="1" t="s">
        <v>123</v>
      </c>
      <c r="D83" s="1" t="s">
        <v>268</v>
      </c>
      <c r="E83" s="1" t="s">
        <v>68</v>
      </c>
      <c r="F83" s="1" t="s">
        <v>109</v>
      </c>
      <c r="G83" s="1" t="s">
        <v>63</v>
      </c>
      <c r="H83" s="1" t="s">
        <v>110</v>
      </c>
      <c r="I83" s="2">
        <v>160</v>
      </c>
      <c r="J83" s="2">
        <v>38.58</v>
      </c>
      <c r="K83" s="2">
        <f t="shared" si="10"/>
        <v>38.579999685287476</v>
      </c>
      <c r="L83" s="2">
        <f t="shared" si="11"/>
        <v>0</v>
      </c>
      <c r="P83" s="6">
        <v>0.50999999046325684</v>
      </c>
      <c r="Q83" s="5">
        <v>1334.2874750494959</v>
      </c>
      <c r="R83" s="7">
        <v>38.069999694824219</v>
      </c>
      <c r="S83" s="5">
        <v>60031.63076877594</v>
      </c>
      <c r="AL83" s="5" t="str">
        <f t="shared" si="12"/>
        <v/>
      </c>
      <c r="AN83" s="5" t="str">
        <f t="shared" si="13"/>
        <v/>
      </c>
      <c r="AP83" s="5" t="str">
        <f t="shared" si="14"/>
        <v/>
      </c>
      <c r="AS83" s="5">
        <f t="shared" si="17"/>
        <v>61365.918243825436</v>
      </c>
      <c r="AT83" s="5">
        <f t="shared" si="15"/>
        <v>53695.178463347256</v>
      </c>
      <c r="AU83" s="11">
        <f t="shared" si="16"/>
        <v>0.83090980789129076</v>
      </c>
      <c r="AV83" s="5">
        <f t="shared" si="18"/>
        <v>830.90980789129082</v>
      </c>
    </row>
    <row r="84" spans="1:48" x14ac:dyDescent="0.3">
      <c r="A84" s="1" t="s">
        <v>121</v>
      </c>
      <c r="B84" s="1" t="s">
        <v>122</v>
      </c>
      <c r="C84" s="1" t="s">
        <v>123</v>
      </c>
      <c r="D84" s="1" t="s">
        <v>268</v>
      </c>
      <c r="E84" s="1" t="s">
        <v>69</v>
      </c>
      <c r="F84" s="1" t="s">
        <v>109</v>
      </c>
      <c r="G84" s="1" t="s">
        <v>63</v>
      </c>
      <c r="H84" s="1" t="s">
        <v>110</v>
      </c>
      <c r="I84" s="2">
        <v>160</v>
      </c>
      <c r="J84" s="2">
        <v>39.590000000000003</v>
      </c>
      <c r="K84" s="2">
        <f t="shared" si="10"/>
        <v>39.590000152587898</v>
      </c>
      <c r="L84" s="2">
        <f t="shared" si="11"/>
        <v>0</v>
      </c>
      <c r="R84" s="7">
        <v>25.170000076293949</v>
      </c>
      <c r="S84" s="5">
        <v>39689.943870306022</v>
      </c>
      <c r="T84" s="8">
        <v>14.420000076293951</v>
      </c>
      <c r="U84" s="5">
        <v>6822.4625360965729</v>
      </c>
      <c r="AL84" s="5" t="str">
        <f t="shared" si="12"/>
        <v/>
      </c>
      <c r="AN84" s="5" t="str">
        <f t="shared" si="13"/>
        <v/>
      </c>
      <c r="AP84" s="5" t="str">
        <f t="shared" si="14"/>
        <v/>
      </c>
      <c r="AS84" s="5">
        <f t="shared" si="17"/>
        <v>46512.406406402595</v>
      </c>
      <c r="AT84" s="5">
        <f t="shared" si="15"/>
        <v>40698.355605602272</v>
      </c>
      <c r="AU84" s="11">
        <f t="shared" si="16"/>
        <v>0.6297895603573781</v>
      </c>
      <c r="AV84" s="5">
        <f t="shared" si="18"/>
        <v>629.78956035737804</v>
      </c>
    </row>
    <row r="85" spans="1:48" x14ac:dyDescent="0.3">
      <c r="A85" s="1" t="s">
        <v>124</v>
      </c>
      <c r="B85" s="1" t="s">
        <v>125</v>
      </c>
      <c r="C85" s="1" t="s">
        <v>126</v>
      </c>
      <c r="D85" s="1" t="s">
        <v>268</v>
      </c>
      <c r="E85" s="1" t="s">
        <v>84</v>
      </c>
      <c r="F85" s="1" t="s">
        <v>127</v>
      </c>
      <c r="G85" s="1" t="s">
        <v>63</v>
      </c>
      <c r="H85" s="1" t="s">
        <v>110</v>
      </c>
      <c r="I85" s="2">
        <v>80.599999999999994</v>
      </c>
      <c r="J85" s="2">
        <v>38.979999999999997</v>
      </c>
      <c r="K85" s="2">
        <f t="shared" si="10"/>
        <v>8.5800001621246338</v>
      </c>
      <c r="L85" s="2">
        <f t="shared" si="11"/>
        <v>0</v>
      </c>
      <c r="P85" s="6">
        <v>0.25</v>
      </c>
      <c r="Q85" s="5">
        <v>654.0625</v>
      </c>
      <c r="R85" s="7">
        <v>2.970000028610229</v>
      </c>
      <c r="S85" s="5">
        <v>4683.3187951147556</v>
      </c>
      <c r="Z85" s="9">
        <v>5.3600001335144043</v>
      </c>
      <c r="AA85" s="5">
        <v>1001.604399561882</v>
      </c>
      <c r="AL85" s="5" t="str">
        <f t="shared" si="12"/>
        <v/>
      </c>
      <c r="AN85" s="5" t="str">
        <f t="shared" si="13"/>
        <v/>
      </c>
      <c r="AP85" s="5" t="str">
        <f t="shared" si="14"/>
        <v/>
      </c>
      <c r="AS85" s="5">
        <f t="shared" si="17"/>
        <v>6338.9856946766376</v>
      </c>
      <c r="AT85" s="5">
        <f t="shared" si="15"/>
        <v>5546.6124828420579</v>
      </c>
      <c r="AU85" s="11">
        <f t="shared" si="16"/>
        <v>8.5831444171690169E-2</v>
      </c>
      <c r="AV85" s="5">
        <f t="shared" si="18"/>
        <v>85.831444171690165</v>
      </c>
    </row>
    <row r="86" spans="1:48" x14ac:dyDescent="0.3">
      <c r="A86" s="1" t="s">
        <v>124</v>
      </c>
      <c r="B86" s="1" t="s">
        <v>125</v>
      </c>
      <c r="C86" s="1" t="s">
        <v>126</v>
      </c>
      <c r="D86" s="1" t="s">
        <v>268</v>
      </c>
      <c r="E86" s="1" t="s">
        <v>83</v>
      </c>
      <c r="F86" s="1" t="s">
        <v>127</v>
      </c>
      <c r="G86" s="1" t="s">
        <v>63</v>
      </c>
      <c r="H86" s="1" t="s">
        <v>110</v>
      </c>
      <c r="I86" s="2">
        <v>80.599999999999994</v>
      </c>
      <c r="J86" s="2">
        <v>40.5</v>
      </c>
      <c r="K86" s="2">
        <f t="shared" si="10"/>
        <v>6.279999852180481</v>
      </c>
      <c r="L86" s="2">
        <f t="shared" si="11"/>
        <v>0</v>
      </c>
      <c r="P86" s="6">
        <v>1.809999942779541</v>
      </c>
      <c r="Q86" s="5">
        <v>4735.4123502969742</v>
      </c>
      <c r="R86" s="7">
        <v>4.4699999094009399</v>
      </c>
      <c r="S86" s="5">
        <v>7048.6311071366072</v>
      </c>
      <c r="AL86" s="5" t="str">
        <f t="shared" si="12"/>
        <v/>
      </c>
      <c r="AN86" s="5" t="str">
        <f t="shared" si="13"/>
        <v/>
      </c>
      <c r="AP86" s="5" t="str">
        <f t="shared" si="14"/>
        <v/>
      </c>
      <c r="AS86" s="5">
        <f t="shared" si="17"/>
        <v>11784.043457433581</v>
      </c>
      <c r="AT86" s="5">
        <f t="shared" si="15"/>
        <v>10311.038025254384</v>
      </c>
      <c r="AU86" s="11">
        <f t="shared" si="16"/>
        <v>0.15955888163351922</v>
      </c>
      <c r="AV86" s="5">
        <f t="shared" si="18"/>
        <v>159.55888163351921</v>
      </c>
    </row>
    <row r="87" spans="1:48" x14ac:dyDescent="0.3">
      <c r="A87" s="1" t="s">
        <v>128</v>
      </c>
      <c r="B87" s="1" t="s">
        <v>125</v>
      </c>
      <c r="C87" s="1" t="s">
        <v>126</v>
      </c>
      <c r="D87" s="1" t="s">
        <v>268</v>
      </c>
      <c r="E87" s="1" t="s">
        <v>86</v>
      </c>
      <c r="F87" s="1" t="s">
        <v>127</v>
      </c>
      <c r="G87" s="1" t="s">
        <v>63</v>
      </c>
      <c r="H87" s="1" t="s">
        <v>110</v>
      </c>
      <c r="I87" s="2">
        <v>79.8</v>
      </c>
      <c r="J87" s="2">
        <v>39.51</v>
      </c>
      <c r="K87" s="2">
        <f t="shared" si="10"/>
        <v>38.079998999834061</v>
      </c>
      <c r="L87" s="2">
        <f t="shared" si="11"/>
        <v>1.1999999862164259</v>
      </c>
      <c r="N87" s="4">
        <v>4.7399999797344208</v>
      </c>
      <c r="O87" s="5">
        <v>17277.29992613196</v>
      </c>
      <c r="P87" s="6">
        <v>30.70999908447266</v>
      </c>
      <c r="Q87" s="5">
        <v>80345.035104751587</v>
      </c>
      <c r="R87" s="7">
        <v>2.6299999356269841</v>
      </c>
      <c r="S87" s="5">
        <v>4147.1811484917998</v>
      </c>
      <c r="AL87" s="5" t="str">
        <f t="shared" si="12"/>
        <v/>
      </c>
      <c r="AM87" s="3">
        <v>0.50999998860061169</v>
      </c>
      <c r="AN87" s="5">
        <f t="shared" si="13"/>
        <v>4917.4198900870979</v>
      </c>
      <c r="AP87" s="5" t="str">
        <f t="shared" si="14"/>
        <v/>
      </c>
      <c r="AQ87" s="2">
        <v>0.68999999761581421</v>
      </c>
      <c r="AS87" s="5">
        <f t="shared" si="17"/>
        <v>101769.51617937535</v>
      </c>
      <c r="AT87" s="5">
        <f t="shared" si="15"/>
        <v>89048.326656953446</v>
      </c>
      <c r="AU87" s="11">
        <f t="shared" si="16"/>
        <v>1.3779845809820153</v>
      </c>
      <c r="AV87" s="5">
        <f t="shared" si="18"/>
        <v>1377.9845809820154</v>
      </c>
    </row>
    <row r="88" spans="1:48" x14ac:dyDescent="0.3">
      <c r="A88" s="1" t="s">
        <v>128</v>
      </c>
      <c r="B88" s="1" t="s">
        <v>125</v>
      </c>
      <c r="C88" s="1" t="s">
        <v>126</v>
      </c>
      <c r="D88" s="1" t="s">
        <v>268</v>
      </c>
      <c r="E88" s="1" t="s">
        <v>85</v>
      </c>
      <c r="F88" s="1" t="s">
        <v>127</v>
      </c>
      <c r="G88" s="1" t="s">
        <v>63</v>
      </c>
      <c r="H88" s="1" t="s">
        <v>110</v>
      </c>
      <c r="I88" s="2">
        <v>79.8</v>
      </c>
      <c r="J88" s="2">
        <v>37.32</v>
      </c>
      <c r="K88" s="2">
        <f t="shared" si="10"/>
        <v>36.969999611377716</v>
      </c>
      <c r="L88" s="2">
        <f t="shared" si="11"/>
        <v>0.33999999426305288</v>
      </c>
      <c r="N88" s="4">
        <v>10.27999973297119</v>
      </c>
      <c r="O88" s="5">
        <v>37470.599026679993</v>
      </c>
      <c r="P88" s="6">
        <v>24.909999847412109</v>
      </c>
      <c r="Q88" s="5">
        <v>65170.787100791931</v>
      </c>
      <c r="R88" s="7">
        <v>1.200000047683716</v>
      </c>
      <c r="S88" s="5">
        <v>1892.2500751912589</v>
      </c>
      <c r="Z88" s="9">
        <v>0.57999998331069946</v>
      </c>
      <c r="AA88" s="5">
        <v>120.8212465234101</v>
      </c>
      <c r="AL88" s="5" t="str">
        <f t="shared" si="12"/>
        <v/>
      </c>
      <c r="AM88" s="3">
        <v>0.16999999806284899</v>
      </c>
      <c r="AN88" s="5">
        <f t="shared" si="13"/>
        <v>1639.13998132199</v>
      </c>
      <c r="AP88" s="5" t="str">
        <f t="shared" si="14"/>
        <v/>
      </c>
      <c r="AQ88" s="2">
        <v>0.1699999962002039</v>
      </c>
      <c r="AS88" s="5">
        <f t="shared" si="17"/>
        <v>104654.45744918659</v>
      </c>
      <c r="AT88" s="5">
        <f t="shared" si="15"/>
        <v>91572.650268038284</v>
      </c>
      <c r="AU88" s="11">
        <f t="shared" si="16"/>
        <v>1.4170474038791161</v>
      </c>
      <c r="AV88" s="5">
        <f t="shared" si="18"/>
        <v>1417.047403879116</v>
      </c>
    </row>
    <row r="89" spans="1:48" x14ac:dyDescent="0.3">
      <c r="A89" s="1" t="s">
        <v>128</v>
      </c>
      <c r="B89" s="1" t="s">
        <v>125</v>
      </c>
      <c r="C89" s="1" t="s">
        <v>126</v>
      </c>
      <c r="D89" s="1" t="s">
        <v>268</v>
      </c>
      <c r="E89" s="1" t="s">
        <v>84</v>
      </c>
      <c r="F89" s="1" t="s">
        <v>127</v>
      </c>
      <c r="G89" s="1" t="s">
        <v>63</v>
      </c>
      <c r="H89" s="1" t="s">
        <v>110</v>
      </c>
      <c r="I89" s="2">
        <v>79.8</v>
      </c>
      <c r="J89" s="2">
        <v>0.06</v>
      </c>
      <c r="K89" s="2">
        <f t="shared" si="10"/>
        <v>5.9999998658895493E-2</v>
      </c>
      <c r="L89" s="2">
        <f t="shared" si="11"/>
        <v>0</v>
      </c>
      <c r="P89" s="6">
        <v>1.9999999552965161E-2</v>
      </c>
      <c r="Q89" s="5">
        <v>52.324998830445111</v>
      </c>
      <c r="R89" s="7">
        <v>2.999999932944775E-2</v>
      </c>
      <c r="S89" s="5">
        <v>47.306248942622908</v>
      </c>
      <c r="Z89" s="9">
        <v>9.9999997764825821E-3</v>
      </c>
      <c r="AA89" s="5">
        <v>2.0831249534385279</v>
      </c>
      <c r="AL89" s="5" t="str">
        <f t="shared" si="12"/>
        <v/>
      </c>
      <c r="AN89" s="5" t="str">
        <f t="shared" si="13"/>
        <v/>
      </c>
      <c r="AP89" s="5" t="str">
        <f t="shared" si="14"/>
        <v/>
      </c>
      <c r="AS89" s="5">
        <f t="shared" si="17"/>
        <v>101.71437272650655</v>
      </c>
      <c r="AT89" s="5">
        <f t="shared" si="15"/>
        <v>89.000076135693234</v>
      </c>
      <c r="AU89" s="11">
        <f t="shared" si="16"/>
        <v>1.3772379249041638E-3</v>
      </c>
      <c r="AV89" s="5">
        <f t="shared" si="18"/>
        <v>1.3772379249041637</v>
      </c>
    </row>
    <row r="90" spans="1:48" x14ac:dyDescent="0.3">
      <c r="A90" s="1" t="s">
        <v>128</v>
      </c>
      <c r="B90" s="1" t="s">
        <v>125</v>
      </c>
      <c r="C90" s="1" t="s">
        <v>126</v>
      </c>
      <c r="D90" s="1" t="s">
        <v>268</v>
      </c>
      <c r="E90" s="1" t="s">
        <v>83</v>
      </c>
      <c r="F90" s="1" t="s">
        <v>127</v>
      </c>
      <c r="G90" s="1" t="s">
        <v>63</v>
      </c>
      <c r="H90" s="1" t="s">
        <v>110</v>
      </c>
      <c r="I90" s="2">
        <v>79.8</v>
      </c>
      <c r="J90" s="2">
        <v>7.0000000000000007E-2</v>
      </c>
      <c r="K90" s="2">
        <f t="shared" si="10"/>
        <v>5.9999998658895499E-2</v>
      </c>
      <c r="L90" s="2">
        <f t="shared" si="11"/>
        <v>0</v>
      </c>
      <c r="P90" s="6">
        <v>2.999999932944775E-2</v>
      </c>
      <c r="Q90" s="5">
        <v>78.487498245667666</v>
      </c>
      <c r="R90" s="7">
        <v>2.999999932944775E-2</v>
      </c>
      <c r="S90" s="5">
        <v>47.306248942622908</v>
      </c>
      <c r="AL90" s="5" t="str">
        <f t="shared" si="12"/>
        <v/>
      </c>
      <c r="AN90" s="5" t="str">
        <f t="shared" si="13"/>
        <v/>
      </c>
      <c r="AP90" s="5" t="str">
        <f t="shared" si="14"/>
        <v/>
      </c>
      <c r="AS90" s="5">
        <f t="shared" si="17"/>
        <v>125.79374718829058</v>
      </c>
      <c r="AT90" s="5">
        <f t="shared" si="15"/>
        <v>110.06952878975427</v>
      </c>
      <c r="AU90" s="11">
        <f t="shared" si="16"/>
        <v>1.7032786488233663E-3</v>
      </c>
      <c r="AV90" s="5">
        <f t="shared" si="18"/>
        <v>1.7032786488233662</v>
      </c>
    </row>
    <row r="91" spans="1:48" x14ac:dyDescent="0.3">
      <c r="A91" s="1" t="s">
        <v>129</v>
      </c>
      <c r="B91" s="1" t="s">
        <v>130</v>
      </c>
      <c r="C91" s="1" t="s">
        <v>114</v>
      </c>
      <c r="D91" s="1" t="s">
        <v>268</v>
      </c>
      <c r="E91" s="1" t="s">
        <v>86</v>
      </c>
      <c r="F91" s="1" t="s">
        <v>127</v>
      </c>
      <c r="G91" s="1" t="s">
        <v>63</v>
      </c>
      <c r="H91" s="1" t="s">
        <v>110</v>
      </c>
      <c r="I91" s="2">
        <v>160</v>
      </c>
      <c r="J91" s="2">
        <v>0.08</v>
      </c>
      <c r="K91" s="2">
        <f t="shared" si="10"/>
        <v>8.0000000074505806E-2</v>
      </c>
      <c r="L91" s="2">
        <f t="shared" si="11"/>
        <v>0</v>
      </c>
      <c r="N91" s="4">
        <v>5.000000074505806E-2</v>
      </c>
      <c r="O91" s="5">
        <v>182.2500027157366</v>
      </c>
      <c r="P91" s="6">
        <v>2.999999932944775E-2</v>
      </c>
      <c r="Q91" s="5">
        <v>78.487498245667666</v>
      </c>
      <c r="AL91" s="5" t="str">
        <f t="shared" si="12"/>
        <v/>
      </c>
      <c r="AN91" s="5" t="str">
        <f t="shared" si="13"/>
        <v/>
      </c>
      <c r="AP91" s="5" t="str">
        <f t="shared" si="14"/>
        <v/>
      </c>
      <c r="AS91" s="5">
        <f t="shared" si="17"/>
        <v>260.73750096140429</v>
      </c>
      <c r="AT91" s="5">
        <f t="shared" si="15"/>
        <v>228.14531334122876</v>
      </c>
      <c r="AU91" s="11">
        <f t="shared" si="16"/>
        <v>3.5304506643750043E-3</v>
      </c>
      <c r="AV91" s="5">
        <f t="shared" si="18"/>
        <v>3.5304506643750044</v>
      </c>
    </row>
    <row r="92" spans="1:48" x14ac:dyDescent="0.3">
      <c r="A92" s="1" t="s">
        <v>129</v>
      </c>
      <c r="B92" s="1" t="s">
        <v>130</v>
      </c>
      <c r="C92" s="1" t="s">
        <v>114</v>
      </c>
      <c r="D92" s="1" t="s">
        <v>268</v>
      </c>
      <c r="E92" s="1" t="s">
        <v>83</v>
      </c>
      <c r="F92" s="1" t="s">
        <v>127</v>
      </c>
      <c r="G92" s="1" t="s">
        <v>63</v>
      </c>
      <c r="H92" s="1" t="s">
        <v>110</v>
      </c>
      <c r="I92" s="2">
        <v>160</v>
      </c>
      <c r="J92" s="2">
        <v>0.09</v>
      </c>
      <c r="K92" s="2">
        <f t="shared" si="10"/>
        <v>2.9999999329447743E-2</v>
      </c>
      <c r="L92" s="2">
        <f t="shared" si="11"/>
        <v>0</v>
      </c>
      <c r="P92" s="6">
        <v>1.9999999552965161E-2</v>
      </c>
      <c r="Q92" s="5">
        <v>52.324998830445111</v>
      </c>
      <c r="R92" s="7">
        <v>9.9999997764825821E-3</v>
      </c>
      <c r="S92" s="5">
        <v>15.76874964754097</v>
      </c>
      <c r="AL92" s="5" t="str">
        <f t="shared" si="12"/>
        <v/>
      </c>
      <c r="AN92" s="5" t="str">
        <f t="shared" si="13"/>
        <v/>
      </c>
      <c r="AP92" s="5" t="str">
        <f t="shared" si="14"/>
        <v/>
      </c>
      <c r="AS92" s="5">
        <f t="shared" si="17"/>
        <v>68.093748477986082</v>
      </c>
      <c r="AT92" s="5">
        <f t="shared" si="15"/>
        <v>59.582029918237822</v>
      </c>
      <c r="AU92" s="11">
        <f t="shared" si="16"/>
        <v>9.2200630391665785E-4</v>
      </c>
      <c r="AV92" s="5">
        <f t="shared" si="18"/>
        <v>0.92200630391665783</v>
      </c>
    </row>
    <row r="93" spans="1:48" x14ac:dyDescent="0.3">
      <c r="A93" s="1" t="s">
        <v>129</v>
      </c>
      <c r="B93" s="1" t="s">
        <v>130</v>
      </c>
      <c r="C93" s="1" t="s">
        <v>114</v>
      </c>
      <c r="D93" s="1" t="s">
        <v>268</v>
      </c>
      <c r="E93" s="1" t="s">
        <v>94</v>
      </c>
      <c r="F93" s="1" t="s">
        <v>127</v>
      </c>
      <c r="G93" s="1" t="s">
        <v>63</v>
      </c>
      <c r="H93" s="1" t="s">
        <v>110</v>
      </c>
      <c r="I93" s="2">
        <v>160</v>
      </c>
      <c r="J93" s="2">
        <v>40.450000000000003</v>
      </c>
      <c r="K93" s="2">
        <f t="shared" si="10"/>
        <v>17.769999504089355</v>
      </c>
      <c r="L93" s="2">
        <f t="shared" si="11"/>
        <v>0</v>
      </c>
      <c r="P93" s="6">
        <v>8.619999885559082</v>
      </c>
      <c r="Q93" s="5">
        <v>22552.074700593948</v>
      </c>
      <c r="R93" s="7">
        <v>9.1499996185302734</v>
      </c>
      <c r="S93" s="5">
        <v>14428.405648469919</v>
      </c>
      <c r="AL93" s="5" t="str">
        <f t="shared" si="12"/>
        <v/>
      </c>
      <c r="AN93" s="5" t="str">
        <f t="shared" si="13"/>
        <v/>
      </c>
      <c r="AP93" s="5" t="str">
        <f t="shared" si="14"/>
        <v/>
      </c>
      <c r="AS93" s="5">
        <f t="shared" si="17"/>
        <v>36980.480349063866</v>
      </c>
      <c r="AT93" s="5">
        <f t="shared" si="15"/>
        <v>32357.920305430882</v>
      </c>
      <c r="AU93" s="11">
        <f t="shared" si="16"/>
        <v>0.50072490890593124</v>
      </c>
      <c r="AV93" s="5">
        <f t="shared" si="18"/>
        <v>500.72490890593122</v>
      </c>
    </row>
    <row r="94" spans="1:48" x14ac:dyDescent="0.3">
      <c r="A94" s="1" t="s">
        <v>129</v>
      </c>
      <c r="B94" s="1" t="s">
        <v>130</v>
      </c>
      <c r="C94" s="1" t="s">
        <v>114</v>
      </c>
      <c r="D94" s="1" t="s">
        <v>268</v>
      </c>
      <c r="E94" s="1" t="s">
        <v>87</v>
      </c>
      <c r="F94" s="1" t="s">
        <v>127</v>
      </c>
      <c r="G94" s="1" t="s">
        <v>63</v>
      </c>
      <c r="H94" s="1" t="s">
        <v>110</v>
      </c>
      <c r="I94" s="2">
        <v>160</v>
      </c>
      <c r="J94" s="2">
        <v>38.99</v>
      </c>
      <c r="K94" s="2">
        <f t="shared" si="10"/>
        <v>4.0199999995529652</v>
      </c>
      <c r="L94" s="2">
        <f t="shared" si="11"/>
        <v>0</v>
      </c>
      <c r="R94" s="7">
        <v>1.9999999552965161E-2</v>
      </c>
      <c r="S94" s="5">
        <v>31.53749929508194</v>
      </c>
      <c r="T94" s="8">
        <v>4</v>
      </c>
      <c r="U94" s="5">
        <v>1892.5</v>
      </c>
      <c r="AL94" s="5" t="str">
        <f t="shared" si="12"/>
        <v/>
      </c>
      <c r="AN94" s="5" t="str">
        <f t="shared" si="13"/>
        <v/>
      </c>
      <c r="AP94" s="5" t="str">
        <f t="shared" si="14"/>
        <v/>
      </c>
      <c r="AS94" s="5">
        <f t="shared" si="17"/>
        <v>1924.0374992950819</v>
      </c>
      <c r="AT94" s="5">
        <f t="shared" si="15"/>
        <v>1683.5328118831967</v>
      </c>
      <c r="AU94" s="11">
        <f t="shared" si="16"/>
        <v>2.6051946661382774E-2</v>
      </c>
      <c r="AV94" s="5">
        <f t="shared" si="18"/>
        <v>26.051946661382772</v>
      </c>
    </row>
    <row r="95" spans="1:48" x14ac:dyDescent="0.3">
      <c r="A95" s="1" t="s">
        <v>129</v>
      </c>
      <c r="B95" s="1" t="s">
        <v>130</v>
      </c>
      <c r="C95" s="1" t="s">
        <v>114</v>
      </c>
      <c r="D95" s="1" t="s">
        <v>268</v>
      </c>
      <c r="E95" s="1" t="s">
        <v>90</v>
      </c>
      <c r="F95" s="1" t="s">
        <v>127</v>
      </c>
      <c r="G95" s="1" t="s">
        <v>63</v>
      </c>
      <c r="H95" s="1" t="s">
        <v>110</v>
      </c>
      <c r="I95" s="2">
        <v>160</v>
      </c>
      <c r="J95" s="2">
        <v>38.380000000000003</v>
      </c>
      <c r="K95" s="2">
        <f t="shared" si="10"/>
        <v>35.249999999999993</v>
      </c>
      <c r="L95" s="2">
        <f t="shared" si="11"/>
        <v>0</v>
      </c>
      <c r="R95" s="7">
        <v>31.829999923706051</v>
      </c>
      <c r="S95" s="5">
        <v>50191.931129693978</v>
      </c>
      <c r="T95" s="8">
        <v>3.4200000762939449</v>
      </c>
      <c r="U95" s="5">
        <v>1618.0875360965731</v>
      </c>
      <c r="AL95" s="5" t="str">
        <f t="shared" si="12"/>
        <v/>
      </c>
      <c r="AN95" s="5" t="str">
        <f t="shared" si="13"/>
        <v/>
      </c>
      <c r="AP95" s="5" t="str">
        <f t="shared" si="14"/>
        <v/>
      </c>
      <c r="AS95" s="5">
        <f t="shared" si="17"/>
        <v>51810.018665790551</v>
      </c>
      <c r="AT95" s="5">
        <f t="shared" si="15"/>
        <v>45333.766332566731</v>
      </c>
      <c r="AU95" s="11">
        <f t="shared" si="16"/>
        <v>0.70152054900226002</v>
      </c>
      <c r="AV95" s="5">
        <f t="shared" si="18"/>
        <v>701.52054900225994</v>
      </c>
    </row>
    <row r="96" spans="1:48" x14ac:dyDescent="0.3">
      <c r="A96" s="1" t="s">
        <v>129</v>
      </c>
      <c r="B96" s="1" t="s">
        <v>130</v>
      </c>
      <c r="C96" s="1" t="s">
        <v>114</v>
      </c>
      <c r="D96" s="1" t="s">
        <v>268</v>
      </c>
      <c r="E96" s="1" t="s">
        <v>95</v>
      </c>
      <c r="F96" s="1" t="s">
        <v>127</v>
      </c>
      <c r="G96" s="1" t="s">
        <v>63</v>
      </c>
      <c r="H96" s="1" t="s">
        <v>110</v>
      </c>
      <c r="I96" s="2">
        <v>160</v>
      </c>
      <c r="J96" s="2">
        <v>39.450000000000003</v>
      </c>
      <c r="K96" s="2">
        <f t="shared" si="10"/>
        <v>39.280001163482673</v>
      </c>
      <c r="L96" s="2">
        <f t="shared" si="11"/>
        <v>0.17000000178813934</v>
      </c>
      <c r="N96" s="4">
        <v>10.97000026702881</v>
      </c>
      <c r="O96" s="5">
        <v>39985.650973320007</v>
      </c>
      <c r="P96" s="6">
        <v>21.280000686645511</v>
      </c>
      <c r="Q96" s="5">
        <v>55673.80179643631</v>
      </c>
      <c r="R96" s="7">
        <v>7.0300002098083496</v>
      </c>
      <c r="S96" s="5">
        <v>11085.431580841539</v>
      </c>
      <c r="AL96" s="5" t="str">
        <f t="shared" si="12"/>
        <v/>
      </c>
      <c r="AM96" s="3">
        <v>7.9999998211860657E-2</v>
      </c>
      <c r="AN96" s="5">
        <f t="shared" si="13"/>
        <v>771.35998275876045</v>
      </c>
      <c r="AP96" s="5" t="str">
        <f t="shared" si="14"/>
        <v/>
      </c>
      <c r="AQ96" s="2">
        <v>9.0000003576278687E-2</v>
      </c>
      <c r="AS96" s="5">
        <f t="shared" si="17"/>
        <v>106744.88435059786</v>
      </c>
      <c r="AT96" s="5">
        <f t="shared" si="15"/>
        <v>93401.773806773141</v>
      </c>
      <c r="AU96" s="11">
        <f t="shared" si="16"/>
        <v>1.445352304461895</v>
      </c>
      <c r="AV96" s="5">
        <f t="shared" si="18"/>
        <v>1445.3523044618951</v>
      </c>
    </row>
    <row r="97" spans="1:48" x14ac:dyDescent="0.3">
      <c r="A97" s="1" t="s">
        <v>131</v>
      </c>
      <c r="B97" s="1" t="s">
        <v>132</v>
      </c>
      <c r="C97" s="1" t="s">
        <v>133</v>
      </c>
      <c r="D97" s="1" t="s">
        <v>270</v>
      </c>
      <c r="E97" s="1" t="s">
        <v>85</v>
      </c>
      <c r="F97" s="1" t="s">
        <v>134</v>
      </c>
      <c r="G97" s="1" t="s">
        <v>63</v>
      </c>
      <c r="H97" s="1" t="s">
        <v>110</v>
      </c>
      <c r="I97" s="2">
        <v>120</v>
      </c>
      <c r="J97" s="2">
        <v>39.409999999999997</v>
      </c>
      <c r="K97" s="2">
        <f t="shared" si="10"/>
        <v>11.940000057220459</v>
      </c>
      <c r="L97" s="2">
        <f t="shared" si="11"/>
        <v>0</v>
      </c>
      <c r="R97" s="7">
        <v>6.690000057220459</v>
      </c>
      <c r="S97" s="5">
        <v>10549.293840229509</v>
      </c>
      <c r="T97" s="8">
        <v>5.25</v>
      </c>
      <c r="U97" s="5">
        <v>2483.90625</v>
      </c>
      <c r="AL97" s="5" t="str">
        <f t="shared" si="12"/>
        <v/>
      </c>
      <c r="AN97" s="5" t="str">
        <f t="shared" si="13"/>
        <v/>
      </c>
      <c r="AP97" s="5" t="str">
        <f t="shared" si="14"/>
        <v/>
      </c>
      <c r="AS97" s="5">
        <f t="shared" si="17"/>
        <v>13033.200090229509</v>
      </c>
      <c r="AT97" s="5">
        <f t="shared" si="15"/>
        <v>11404.050078950822</v>
      </c>
      <c r="AU97" s="11">
        <f t="shared" si="16"/>
        <v>0.17647277337483661</v>
      </c>
      <c r="AV97" s="5">
        <f t="shared" si="18"/>
        <v>176.47277337483661</v>
      </c>
    </row>
    <row r="98" spans="1:48" x14ac:dyDescent="0.3">
      <c r="A98" s="1" t="s">
        <v>135</v>
      </c>
      <c r="B98" s="1" t="s">
        <v>136</v>
      </c>
      <c r="C98" s="1" t="s">
        <v>137</v>
      </c>
      <c r="D98" s="1" t="s">
        <v>267</v>
      </c>
      <c r="E98" s="1" t="s">
        <v>85</v>
      </c>
      <c r="F98" s="1" t="s">
        <v>134</v>
      </c>
      <c r="G98" s="1" t="s">
        <v>63</v>
      </c>
      <c r="H98" s="1" t="s">
        <v>110</v>
      </c>
      <c r="I98" s="2">
        <v>120</v>
      </c>
      <c r="J98" s="2">
        <v>0.06</v>
      </c>
      <c r="K98" s="2">
        <f t="shared" si="10"/>
        <v>1.9999999552965161E-2</v>
      </c>
      <c r="L98" s="2">
        <f t="shared" si="11"/>
        <v>0</v>
      </c>
      <c r="T98" s="8">
        <v>1.9999999552965161E-2</v>
      </c>
      <c r="U98" s="5">
        <v>9.4624997884966433</v>
      </c>
      <c r="AL98" s="5" t="str">
        <f t="shared" si="12"/>
        <v/>
      </c>
      <c r="AN98" s="5" t="str">
        <f t="shared" si="13"/>
        <v/>
      </c>
      <c r="AP98" s="5" t="str">
        <f t="shared" si="14"/>
        <v/>
      </c>
      <c r="AS98" s="5">
        <f t="shared" si="17"/>
        <v>9.4624997884966433</v>
      </c>
      <c r="AT98" s="5">
        <f t="shared" si="15"/>
        <v>8.2796873149345629</v>
      </c>
      <c r="AU98" s="11">
        <f t="shared" si="16"/>
        <v>1.2812460249011658E-4</v>
      </c>
      <c r="AV98" s="5">
        <f t="shared" si="18"/>
        <v>0.12812460249011656</v>
      </c>
    </row>
    <row r="99" spans="1:48" x14ac:dyDescent="0.3">
      <c r="A99" s="1" t="s">
        <v>135</v>
      </c>
      <c r="B99" s="1" t="s">
        <v>136</v>
      </c>
      <c r="C99" s="1" t="s">
        <v>137</v>
      </c>
      <c r="D99" s="1" t="s">
        <v>267</v>
      </c>
      <c r="E99" s="1" t="s">
        <v>73</v>
      </c>
      <c r="F99" s="1" t="s">
        <v>138</v>
      </c>
      <c r="G99" s="1" t="s">
        <v>63</v>
      </c>
      <c r="H99" s="1" t="s">
        <v>110</v>
      </c>
      <c r="I99" s="2">
        <v>120</v>
      </c>
      <c r="J99" s="2">
        <v>37.630000000000003</v>
      </c>
      <c r="K99" s="2">
        <f t="shared" si="10"/>
        <v>1.059999942779541</v>
      </c>
      <c r="L99" s="2">
        <f t="shared" si="11"/>
        <v>0</v>
      </c>
      <c r="T99" s="8">
        <v>1.059999942779541</v>
      </c>
      <c r="U99" s="5">
        <v>501.51247292757029</v>
      </c>
      <c r="AL99" s="5" t="str">
        <f t="shared" ref="AL99:AL129" si="19">IF(AK99&gt;0,AK99*$AL$1,"")</f>
        <v/>
      </c>
      <c r="AN99" s="5" t="str">
        <f t="shared" ref="AN99:AN129" si="20">IF(AM99&gt;0,AM99*$AN$1,"")</f>
        <v/>
      </c>
      <c r="AP99" s="5" t="str">
        <f t="shared" ref="AP99:AP129" si="21">IF(AO99&gt;0,AO99*$AP$1,"")</f>
        <v/>
      </c>
      <c r="AS99" s="5">
        <f t="shared" si="17"/>
        <v>501.51247292757029</v>
      </c>
      <c r="AT99" s="5">
        <f t="shared" si="15"/>
        <v>438.82341381162399</v>
      </c>
      <c r="AU99" s="11">
        <f t="shared" si="16"/>
        <v>6.79060371719057E-3</v>
      </c>
      <c r="AV99" s="5">
        <f t="shared" si="18"/>
        <v>6.79060371719057</v>
      </c>
    </row>
    <row r="100" spans="1:48" x14ac:dyDescent="0.3">
      <c r="A100" s="1" t="s">
        <v>139</v>
      </c>
      <c r="B100" s="1" t="s">
        <v>92</v>
      </c>
      <c r="C100" s="1" t="s">
        <v>93</v>
      </c>
      <c r="D100" s="1" t="s">
        <v>267</v>
      </c>
      <c r="E100" s="1" t="s">
        <v>84</v>
      </c>
      <c r="F100" s="1" t="s">
        <v>138</v>
      </c>
      <c r="G100" s="1" t="s">
        <v>63</v>
      </c>
      <c r="H100" s="1" t="s">
        <v>110</v>
      </c>
      <c r="I100" s="2">
        <v>116.02</v>
      </c>
      <c r="J100" s="2">
        <v>15.5</v>
      </c>
      <c r="K100" s="2">
        <f t="shared" si="10"/>
        <v>9.8599996566772461</v>
      </c>
      <c r="L100" s="2">
        <f t="shared" si="11"/>
        <v>0</v>
      </c>
      <c r="T100" s="8">
        <v>9.8599996566772461</v>
      </c>
      <c r="U100" s="5">
        <v>4665.0123375654221</v>
      </c>
      <c r="AL100" s="5" t="str">
        <f t="shared" si="19"/>
        <v/>
      </c>
      <c r="AN100" s="5" t="str">
        <f t="shared" si="20"/>
        <v/>
      </c>
      <c r="AP100" s="5" t="str">
        <f t="shared" si="21"/>
        <v/>
      </c>
      <c r="AS100" s="5">
        <f t="shared" si="17"/>
        <v>4665.0123375654221</v>
      </c>
      <c r="AT100" s="5">
        <f t="shared" si="15"/>
        <v>4081.8857953697443</v>
      </c>
      <c r="AU100" s="11">
        <f t="shared" si="16"/>
        <v>6.3165428240080243E-2</v>
      </c>
      <c r="AV100" s="5">
        <f t="shared" si="18"/>
        <v>63.165428240080246</v>
      </c>
    </row>
    <row r="101" spans="1:48" x14ac:dyDescent="0.3">
      <c r="A101" s="1" t="s">
        <v>139</v>
      </c>
      <c r="B101" s="1" t="s">
        <v>92</v>
      </c>
      <c r="C101" s="1" t="s">
        <v>93</v>
      </c>
      <c r="D101" s="1" t="s">
        <v>267</v>
      </c>
      <c r="E101" s="1" t="s">
        <v>85</v>
      </c>
      <c r="F101" s="1" t="s">
        <v>138</v>
      </c>
      <c r="G101" s="1" t="s">
        <v>63</v>
      </c>
      <c r="H101" s="1" t="s">
        <v>110</v>
      </c>
      <c r="I101" s="2">
        <v>116.02</v>
      </c>
      <c r="J101" s="2">
        <v>35.96</v>
      </c>
      <c r="K101" s="2">
        <f t="shared" si="10"/>
        <v>11.77999973297119</v>
      </c>
      <c r="L101" s="2">
        <f t="shared" si="11"/>
        <v>0</v>
      </c>
      <c r="T101" s="8">
        <v>11.77999973297119</v>
      </c>
      <c r="U101" s="5">
        <v>5573.4123736619949</v>
      </c>
      <c r="AL101" s="5" t="str">
        <f t="shared" si="19"/>
        <v/>
      </c>
      <c r="AN101" s="5" t="str">
        <f t="shared" si="20"/>
        <v/>
      </c>
      <c r="AP101" s="5" t="str">
        <f t="shared" si="21"/>
        <v/>
      </c>
      <c r="AS101" s="5">
        <f t="shared" si="17"/>
        <v>5573.4123736619949</v>
      </c>
      <c r="AT101" s="5">
        <f t="shared" si="15"/>
        <v>4876.7358269542456</v>
      </c>
      <c r="AU101" s="11">
        <f t="shared" si="16"/>
        <v>7.546539084281359E-2</v>
      </c>
      <c r="AV101" s="5">
        <f t="shared" si="18"/>
        <v>75.465390842813591</v>
      </c>
    </row>
    <row r="102" spans="1:48" x14ac:dyDescent="0.3">
      <c r="A102" s="1" t="s">
        <v>140</v>
      </c>
      <c r="B102" s="1" t="s">
        <v>141</v>
      </c>
      <c r="C102" s="1" t="s">
        <v>142</v>
      </c>
      <c r="D102" s="1" t="s">
        <v>268</v>
      </c>
      <c r="E102" s="1" t="s">
        <v>74</v>
      </c>
      <c r="F102" s="1" t="s">
        <v>138</v>
      </c>
      <c r="G102" s="1" t="s">
        <v>63</v>
      </c>
      <c r="H102" s="1" t="s">
        <v>110</v>
      </c>
      <c r="I102" s="2">
        <v>116.02</v>
      </c>
      <c r="J102" s="2">
        <v>18.55</v>
      </c>
      <c r="K102" s="2">
        <f t="shared" si="10"/>
        <v>7.1000001430511475</v>
      </c>
      <c r="L102" s="2">
        <f t="shared" si="11"/>
        <v>0</v>
      </c>
      <c r="R102" s="7">
        <v>3.9600000381469731</v>
      </c>
      <c r="S102" s="5">
        <v>6244.4250601530084</v>
      </c>
      <c r="T102" s="8">
        <v>3.1400001049041748</v>
      </c>
      <c r="U102" s="5">
        <v>1485.6125496327879</v>
      </c>
      <c r="AL102" s="5" t="str">
        <f t="shared" si="19"/>
        <v/>
      </c>
      <c r="AN102" s="5" t="str">
        <f t="shared" si="20"/>
        <v/>
      </c>
      <c r="AP102" s="5" t="str">
        <f t="shared" si="21"/>
        <v/>
      </c>
      <c r="AS102" s="5">
        <f t="shared" si="17"/>
        <v>7730.0376097857961</v>
      </c>
      <c r="AT102" s="5">
        <f t="shared" si="15"/>
        <v>6763.7829085625708</v>
      </c>
      <c r="AU102" s="11">
        <f t="shared" si="16"/>
        <v>0.10466663335532896</v>
      </c>
      <c r="AV102" s="5">
        <f t="shared" si="18"/>
        <v>104.66663335532895</v>
      </c>
    </row>
    <row r="103" spans="1:48" x14ac:dyDescent="0.3">
      <c r="A103" s="1" t="s">
        <v>140</v>
      </c>
      <c r="B103" s="1" t="s">
        <v>141</v>
      </c>
      <c r="C103" s="1" t="s">
        <v>142</v>
      </c>
      <c r="D103" s="1" t="s">
        <v>268</v>
      </c>
      <c r="E103" s="1" t="s">
        <v>84</v>
      </c>
      <c r="F103" s="1" t="s">
        <v>138</v>
      </c>
      <c r="G103" s="1" t="s">
        <v>63</v>
      </c>
      <c r="H103" s="1" t="s">
        <v>110</v>
      </c>
      <c r="I103" s="2">
        <v>116.02</v>
      </c>
      <c r="J103" s="2">
        <v>21.43</v>
      </c>
      <c r="K103" s="2">
        <f t="shared" si="10"/>
        <v>16.270000228658319</v>
      </c>
      <c r="L103" s="2">
        <f t="shared" si="11"/>
        <v>0</v>
      </c>
      <c r="R103" s="7">
        <v>7.3700001332908869</v>
      </c>
      <c r="S103" s="5">
        <v>11621.568960183071</v>
      </c>
      <c r="T103" s="8">
        <v>8.9000000953674316</v>
      </c>
      <c r="U103" s="5">
        <v>4210.8125451207161</v>
      </c>
      <c r="AL103" s="5" t="str">
        <f t="shared" si="19"/>
        <v/>
      </c>
      <c r="AN103" s="5" t="str">
        <f t="shared" si="20"/>
        <v/>
      </c>
      <c r="AP103" s="5" t="str">
        <f t="shared" si="21"/>
        <v/>
      </c>
      <c r="AS103" s="5">
        <f t="shared" si="17"/>
        <v>15832.381505303787</v>
      </c>
      <c r="AT103" s="5">
        <f t="shared" si="15"/>
        <v>13853.333817140814</v>
      </c>
      <c r="AU103" s="11">
        <f t="shared" si="16"/>
        <v>0.21437438649192322</v>
      </c>
      <c r="AV103" s="5">
        <f t="shared" si="18"/>
        <v>214.37438649192322</v>
      </c>
    </row>
    <row r="104" spans="1:48" x14ac:dyDescent="0.3">
      <c r="A104" s="1" t="s">
        <v>143</v>
      </c>
      <c r="B104" s="1" t="s">
        <v>144</v>
      </c>
      <c r="C104" s="1" t="s">
        <v>145</v>
      </c>
      <c r="D104" s="1" t="s">
        <v>268</v>
      </c>
      <c r="E104" s="1" t="s">
        <v>65</v>
      </c>
      <c r="F104" s="1" t="s">
        <v>146</v>
      </c>
      <c r="G104" s="1" t="s">
        <v>89</v>
      </c>
      <c r="H104" s="1" t="s">
        <v>64</v>
      </c>
      <c r="I104" s="2">
        <v>114.2</v>
      </c>
      <c r="J104" s="2">
        <v>0.88</v>
      </c>
      <c r="K104" s="2">
        <f t="shared" si="10"/>
        <v>0.87999999523162842</v>
      </c>
      <c r="L104" s="2">
        <f t="shared" si="11"/>
        <v>0</v>
      </c>
      <c r="P104" s="6">
        <v>0.87999999523162842</v>
      </c>
      <c r="Q104" s="5">
        <v>2302.2999875247478</v>
      </c>
      <c r="AL104" s="5" t="str">
        <f t="shared" si="19"/>
        <v/>
      </c>
      <c r="AN104" s="5" t="str">
        <f t="shared" si="20"/>
        <v/>
      </c>
      <c r="AP104" s="5" t="str">
        <f t="shared" si="21"/>
        <v/>
      </c>
      <c r="AS104" s="5">
        <f t="shared" si="17"/>
        <v>2302.2999875247478</v>
      </c>
      <c r="AT104" s="5">
        <f t="shared" si="15"/>
        <v>2014.5124890841544</v>
      </c>
      <c r="AU104" s="11">
        <f t="shared" si="16"/>
        <v>3.1173714907049298E-2</v>
      </c>
      <c r="AV104" s="5">
        <f t="shared" si="18"/>
        <v>31.173714907049302</v>
      </c>
    </row>
    <row r="105" spans="1:48" x14ac:dyDescent="0.3">
      <c r="A105" s="1" t="s">
        <v>143</v>
      </c>
      <c r="B105" s="1" t="s">
        <v>144</v>
      </c>
      <c r="C105" s="1" t="s">
        <v>145</v>
      </c>
      <c r="D105" s="1" t="s">
        <v>268</v>
      </c>
      <c r="E105" s="1" t="s">
        <v>66</v>
      </c>
      <c r="F105" s="1" t="s">
        <v>146</v>
      </c>
      <c r="G105" s="1" t="s">
        <v>89</v>
      </c>
      <c r="H105" s="1" t="s">
        <v>64</v>
      </c>
      <c r="I105" s="2">
        <v>114.2</v>
      </c>
      <c r="J105" s="2">
        <v>27.01</v>
      </c>
      <c r="K105" s="2">
        <f t="shared" si="10"/>
        <v>16.720000267028809</v>
      </c>
      <c r="L105" s="2">
        <f t="shared" si="11"/>
        <v>3.779999971389771</v>
      </c>
      <c r="P105" s="6">
        <v>9.7700004577636719</v>
      </c>
      <c r="Q105" s="5">
        <v>25560.76369762421</v>
      </c>
      <c r="R105" s="7">
        <v>6.9499998092651367</v>
      </c>
      <c r="S105" s="5">
        <v>10959.280949234961</v>
      </c>
      <c r="AL105" s="5" t="str">
        <f t="shared" si="19"/>
        <v/>
      </c>
      <c r="AN105" s="5" t="str">
        <f t="shared" si="20"/>
        <v/>
      </c>
      <c r="AP105" s="5" t="str">
        <f t="shared" si="21"/>
        <v/>
      </c>
      <c r="AR105" s="2">
        <v>3.779999971389771</v>
      </c>
      <c r="AS105" s="5">
        <f t="shared" si="17"/>
        <v>36520.044646859169</v>
      </c>
      <c r="AT105" s="5">
        <f t="shared" si="15"/>
        <v>31955.039066001777</v>
      </c>
      <c r="AU105" s="11">
        <f t="shared" si="16"/>
        <v>0.49449049488893426</v>
      </c>
      <c r="AV105" s="5">
        <f t="shared" si="18"/>
        <v>494.49049488893428</v>
      </c>
    </row>
    <row r="106" spans="1:48" x14ac:dyDescent="0.3">
      <c r="A106" s="1" t="s">
        <v>143</v>
      </c>
      <c r="B106" s="1" t="s">
        <v>144</v>
      </c>
      <c r="C106" s="1" t="s">
        <v>145</v>
      </c>
      <c r="D106" s="1" t="s">
        <v>268</v>
      </c>
      <c r="E106" s="1" t="s">
        <v>73</v>
      </c>
      <c r="F106" s="1" t="s">
        <v>146</v>
      </c>
      <c r="G106" s="1" t="s">
        <v>89</v>
      </c>
      <c r="H106" s="1" t="s">
        <v>64</v>
      </c>
      <c r="I106" s="2">
        <v>114.2</v>
      </c>
      <c r="J106" s="2">
        <v>41.17</v>
      </c>
      <c r="K106" s="2">
        <f t="shared" si="10"/>
        <v>0</v>
      </c>
      <c r="L106" s="2">
        <f t="shared" si="11"/>
        <v>1.9999999552965161E-2</v>
      </c>
      <c r="AL106" s="5" t="str">
        <f t="shared" si="19"/>
        <v/>
      </c>
      <c r="AN106" s="5" t="str">
        <f t="shared" si="20"/>
        <v/>
      </c>
      <c r="AP106" s="5" t="str">
        <f t="shared" si="21"/>
        <v/>
      </c>
      <c r="AR106" s="2">
        <v>1.9999999552965161E-2</v>
      </c>
      <c r="AS106" s="5">
        <f t="shared" si="17"/>
        <v>0</v>
      </c>
      <c r="AT106" s="5">
        <f t="shared" si="15"/>
        <v>0</v>
      </c>
      <c r="AU106" s="11">
        <f t="shared" si="16"/>
        <v>0</v>
      </c>
      <c r="AV106" s="5">
        <f t="shared" si="18"/>
        <v>0</v>
      </c>
    </row>
    <row r="107" spans="1:48" x14ac:dyDescent="0.3">
      <c r="A107" s="1" t="s">
        <v>143</v>
      </c>
      <c r="B107" s="1" t="s">
        <v>144</v>
      </c>
      <c r="C107" s="1" t="s">
        <v>145</v>
      </c>
      <c r="D107" s="1" t="s">
        <v>268</v>
      </c>
      <c r="E107" s="1" t="s">
        <v>67</v>
      </c>
      <c r="F107" s="1" t="s">
        <v>146</v>
      </c>
      <c r="G107" s="1" t="s">
        <v>89</v>
      </c>
      <c r="H107" s="1" t="s">
        <v>64</v>
      </c>
      <c r="I107" s="2">
        <v>114.2</v>
      </c>
      <c r="J107" s="2">
        <v>3.74</v>
      </c>
      <c r="K107" s="2">
        <f t="shared" si="10"/>
        <v>0</v>
      </c>
      <c r="L107" s="2">
        <f t="shared" si="11"/>
        <v>0.10000000149011611</v>
      </c>
      <c r="AL107" s="5" t="str">
        <f t="shared" si="19"/>
        <v/>
      </c>
      <c r="AN107" s="5" t="str">
        <f t="shared" si="20"/>
        <v/>
      </c>
      <c r="AP107" s="5" t="str">
        <f t="shared" si="21"/>
        <v/>
      </c>
      <c r="AR107" s="2">
        <v>0.10000000149011611</v>
      </c>
      <c r="AS107" s="5">
        <f t="shared" si="17"/>
        <v>0</v>
      </c>
      <c r="AT107" s="5">
        <f t="shared" si="15"/>
        <v>0</v>
      </c>
      <c r="AU107" s="11">
        <f t="shared" si="16"/>
        <v>0</v>
      </c>
      <c r="AV107" s="5">
        <f t="shared" si="18"/>
        <v>0</v>
      </c>
    </row>
    <row r="108" spans="1:48" x14ac:dyDescent="0.3">
      <c r="A108" s="1" t="s">
        <v>147</v>
      </c>
      <c r="B108" s="1" t="s">
        <v>148</v>
      </c>
      <c r="C108" s="1" t="s">
        <v>149</v>
      </c>
      <c r="D108" s="1" t="s">
        <v>271</v>
      </c>
      <c r="E108" s="1" t="s">
        <v>61</v>
      </c>
      <c r="F108" s="1" t="s">
        <v>146</v>
      </c>
      <c r="G108" s="1" t="s">
        <v>89</v>
      </c>
      <c r="H108" s="1" t="s">
        <v>64</v>
      </c>
      <c r="I108" s="2">
        <v>146</v>
      </c>
      <c r="J108" s="2">
        <v>36.6</v>
      </c>
      <c r="K108" s="2">
        <f t="shared" si="10"/>
        <v>35.840000152587891</v>
      </c>
      <c r="L108" s="2">
        <f t="shared" si="11"/>
        <v>0.75999999046325684</v>
      </c>
      <c r="P108" s="6">
        <v>27.85000038146973</v>
      </c>
      <c r="Q108" s="5">
        <v>72862.563498020172</v>
      </c>
      <c r="R108" s="7">
        <v>7.9899997711181641</v>
      </c>
      <c r="S108" s="5">
        <v>12599.230889081949</v>
      </c>
      <c r="AL108" s="5" t="str">
        <f t="shared" si="19"/>
        <v/>
      </c>
      <c r="AN108" s="5" t="str">
        <f t="shared" si="20"/>
        <v/>
      </c>
      <c r="AP108" s="5" t="str">
        <f t="shared" si="21"/>
        <v/>
      </c>
      <c r="AR108" s="2">
        <v>0.75999999046325684</v>
      </c>
      <c r="AS108" s="5">
        <f t="shared" si="17"/>
        <v>85461.794387102127</v>
      </c>
      <c r="AT108" s="5">
        <f t="shared" si="15"/>
        <v>74779.070088714361</v>
      </c>
      <c r="AU108" s="11">
        <f t="shared" si="16"/>
        <v>1.1571739686854123</v>
      </c>
      <c r="AV108" s="5">
        <f t="shared" si="18"/>
        <v>1157.1739686854123</v>
      </c>
    </row>
    <row r="109" spans="1:48" x14ac:dyDescent="0.3">
      <c r="A109" s="1" t="s">
        <v>147</v>
      </c>
      <c r="B109" s="1" t="s">
        <v>148</v>
      </c>
      <c r="C109" s="1" t="s">
        <v>149</v>
      </c>
      <c r="D109" s="1" t="s">
        <v>271</v>
      </c>
      <c r="E109" s="1" t="s">
        <v>65</v>
      </c>
      <c r="F109" s="1" t="s">
        <v>146</v>
      </c>
      <c r="G109" s="1" t="s">
        <v>89</v>
      </c>
      <c r="H109" s="1" t="s">
        <v>64</v>
      </c>
      <c r="I109" s="2">
        <v>146</v>
      </c>
      <c r="J109" s="2">
        <v>37.68</v>
      </c>
      <c r="K109" s="2">
        <f t="shared" si="10"/>
        <v>33.760000228881836</v>
      </c>
      <c r="L109" s="2">
        <f t="shared" si="11"/>
        <v>3.9099999628961082</v>
      </c>
      <c r="N109" s="4">
        <v>2.5399999618530269</v>
      </c>
      <c r="O109" s="5">
        <v>9258.2998609542847</v>
      </c>
      <c r="P109" s="6">
        <v>17</v>
      </c>
      <c r="Q109" s="5">
        <v>44476.25</v>
      </c>
      <c r="R109" s="7">
        <v>14.22000026702881</v>
      </c>
      <c r="S109" s="5">
        <v>22423.162921071049</v>
      </c>
      <c r="AL109" s="5" t="str">
        <f t="shared" si="19"/>
        <v/>
      </c>
      <c r="AM109" s="3">
        <v>0.81000000238418579</v>
      </c>
      <c r="AN109" s="5">
        <f t="shared" si="20"/>
        <v>7810.0200229883194</v>
      </c>
      <c r="AO109" s="2">
        <v>5.9999998658895493E-2</v>
      </c>
      <c r="AP109" s="5">
        <f t="shared" si="21"/>
        <v>5.9999998658895493E-2</v>
      </c>
      <c r="AQ109" s="2">
        <v>1.379999995231628</v>
      </c>
      <c r="AR109" s="2">
        <v>1.6599999666213989</v>
      </c>
      <c r="AS109" s="5">
        <f t="shared" si="17"/>
        <v>76157.712782025337</v>
      </c>
      <c r="AT109" s="5">
        <f t="shared" si="15"/>
        <v>66637.99868427217</v>
      </c>
      <c r="AU109" s="11">
        <f t="shared" si="16"/>
        <v>1.0311943878313914</v>
      </c>
      <c r="AV109" s="5">
        <f t="shared" si="18"/>
        <v>1031.1943878313914</v>
      </c>
    </row>
    <row r="110" spans="1:48" x14ac:dyDescent="0.3">
      <c r="A110" s="1" t="s">
        <v>147</v>
      </c>
      <c r="B110" s="1" t="s">
        <v>148</v>
      </c>
      <c r="C110" s="1" t="s">
        <v>149</v>
      </c>
      <c r="D110" s="1" t="s">
        <v>271</v>
      </c>
      <c r="E110" s="1" t="s">
        <v>66</v>
      </c>
      <c r="F110" s="1" t="s">
        <v>146</v>
      </c>
      <c r="G110" s="1" t="s">
        <v>89</v>
      </c>
      <c r="H110" s="1" t="s">
        <v>64</v>
      </c>
      <c r="I110" s="2">
        <v>146</v>
      </c>
      <c r="J110" s="2">
        <v>0.05</v>
      </c>
      <c r="K110" s="2">
        <f t="shared" si="10"/>
        <v>0</v>
      </c>
      <c r="L110" s="2">
        <f t="shared" si="11"/>
        <v>3.9999999105930328E-2</v>
      </c>
      <c r="AL110" s="5" t="str">
        <f t="shared" si="19"/>
        <v/>
      </c>
      <c r="AN110" s="5" t="str">
        <f t="shared" si="20"/>
        <v/>
      </c>
      <c r="AP110" s="5" t="str">
        <f t="shared" si="21"/>
        <v/>
      </c>
      <c r="AQ110" s="2">
        <v>3.9999999105930328E-2</v>
      </c>
      <c r="AS110" s="5">
        <f t="shared" si="17"/>
        <v>0</v>
      </c>
      <c r="AT110" s="5">
        <f t="shared" si="15"/>
        <v>0</v>
      </c>
      <c r="AU110" s="11">
        <f t="shared" si="16"/>
        <v>0</v>
      </c>
      <c r="AV110" s="5">
        <f t="shared" si="18"/>
        <v>0</v>
      </c>
    </row>
    <row r="111" spans="1:48" x14ac:dyDescent="0.3">
      <c r="A111" s="1" t="s">
        <v>147</v>
      </c>
      <c r="B111" s="1" t="s">
        <v>148</v>
      </c>
      <c r="C111" s="1" t="s">
        <v>149</v>
      </c>
      <c r="D111" s="1" t="s">
        <v>271</v>
      </c>
      <c r="E111" s="1" t="s">
        <v>67</v>
      </c>
      <c r="F111" s="1" t="s">
        <v>146</v>
      </c>
      <c r="G111" s="1" t="s">
        <v>89</v>
      </c>
      <c r="H111" s="1" t="s">
        <v>64</v>
      </c>
      <c r="I111" s="2">
        <v>146</v>
      </c>
      <c r="J111" s="2">
        <v>0.08</v>
      </c>
      <c r="K111" s="2">
        <f t="shared" si="10"/>
        <v>0</v>
      </c>
      <c r="L111" s="2">
        <f t="shared" si="11"/>
        <v>1.9999999552965161E-2</v>
      </c>
      <c r="AL111" s="5" t="str">
        <f t="shared" si="19"/>
        <v/>
      </c>
      <c r="AN111" s="5" t="str">
        <f t="shared" si="20"/>
        <v/>
      </c>
      <c r="AP111" s="5" t="str">
        <f t="shared" si="21"/>
        <v/>
      </c>
      <c r="AR111" s="2">
        <v>1.9999999552965161E-2</v>
      </c>
      <c r="AS111" s="5">
        <f t="shared" si="17"/>
        <v>0</v>
      </c>
      <c r="AT111" s="5">
        <f t="shared" si="15"/>
        <v>0</v>
      </c>
      <c r="AU111" s="11">
        <f t="shared" si="16"/>
        <v>0</v>
      </c>
      <c r="AV111" s="5">
        <f t="shared" si="18"/>
        <v>0</v>
      </c>
    </row>
    <row r="112" spans="1:48" x14ac:dyDescent="0.3">
      <c r="A112" s="1" t="s">
        <v>147</v>
      </c>
      <c r="B112" s="1" t="s">
        <v>148</v>
      </c>
      <c r="C112" s="1" t="s">
        <v>149</v>
      </c>
      <c r="D112" s="1" t="s">
        <v>271</v>
      </c>
      <c r="E112" s="1" t="s">
        <v>68</v>
      </c>
      <c r="F112" s="1" t="s">
        <v>146</v>
      </c>
      <c r="G112" s="1" t="s">
        <v>89</v>
      </c>
      <c r="H112" s="1" t="s">
        <v>64</v>
      </c>
      <c r="I112" s="2">
        <v>146</v>
      </c>
      <c r="J112" s="2">
        <v>41.67</v>
      </c>
      <c r="K112" s="2">
        <f t="shared" si="10"/>
        <v>23.760000228881839</v>
      </c>
      <c r="L112" s="2">
        <f t="shared" si="11"/>
        <v>5.179999828338623</v>
      </c>
      <c r="R112" s="7">
        <v>13.44999980926514</v>
      </c>
      <c r="S112" s="5">
        <v>21208.968449234959</v>
      </c>
      <c r="T112" s="8">
        <v>10.310000419616699</v>
      </c>
      <c r="U112" s="5">
        <v>4877.9189485311508</v>
      </c>
      <c r="AL112" s="5" t="str">
        <f t="shared" si="19"/>
        <v/>
      </c>
      <c r="AN112" s="5" t="str">
        <f t="shared" si="20"/>
        <v/>
      </c>
      <c r="AP112" s="5" t="str">
        <f t="shared" si="21"/>
        <v/>
      </c>
      <c r="AR112" s="2">
        <v>5.179999828338623</v>
      </c>
      <c r="AS112" s="5">
        <f t="shared" si="17"/>
        <v>26086.88739776611</v>
      </c>
      <c r="AT112" s="5">
        <f t="shared" si="15"/>
        <v>22826.026473045345</v>
      </c>
      <c r="AU112" s="11">
        <f t="shared" si="16"/>
        <v>0.35322294877157767</v>
      </c>
      <c r="AV112" s="5">
        <f t="shared" si="18"/>
        <v>353.22294877157765</v>
      </c>
    </row>
    <row r="113" spans="1:48" x14ac:dyDescent="0.3">
      <c r="A113" s="1" t="s">
        <v>147</v>
      </c>
      <c r="B113" s="1" t="s">
        <v>148</v>
      </c>
      <c r="C113" s="1" t="s">
        <v>149</v>
      </c>
      <c r="D113" s="1" t="s">
        <v>271</v>
      </c>
      <c r="E113" s="1" t="s">
        <v>69</v>
      </c>
      <c r="F113" s="1" t="s">
        <v>146</v>
      </c>
      <c r="G113" s="1" t="s">
        <v>89</v>
      </c>
      <c r="H113" s="1" t="s">
        <v>64</v>
      </c>
      <c r="I113" s="2">
        <v>146</v>
      </c>
      <c r="J113" s="2">
        <v>27.75</v>
      </c>
      <c r="K113" s="2">
        <f t="shared" si="10"/>
        <v>25.920000076293952</v>
      </c>
      <c r="L113" s="2">
        <f t="shared" si="11"/>
        <v>0.86000001430511475</v>
      </c>
      <c r="P113" s="6">
        <v>5.0100002288818359</v>
      </c>
      <c r="Q113" s="5">
        <v>13107.4130988121</v>
      </c>
      <c r="R113" s="7">
        <v>8.9899997711181641</v>
      </c>
      <c r="S113" s="5">
        <v>14176.105889081949</v>
      </c>
      <c r="T113" s="8">
        <v>11.920000076293951</v>
      </c>
      <c r="U113" s="5">
        <v>5639.6500360965729</v>
      </c>
      <c r="AL113" s="5" t="str">
        <f t="shared" si="19"/>
        <v/>
      </c>
      <c r="AN113" s="5" t="str">
        <f t="shared" si="20"/>
        <v/>
      </c>
      <c r="AP113" s="5" t="str">
        <f t="shared" si="21"/>
        <v/>
      </c>
      <c r="AR113" s="2">
        <v>0.86000001430511475</v>
      </c>
      <c r="AS113" s="5">
        <f t="shared" si="17"/>
        <v>32923.169023990624</v>
      </c>
      <c r="AT113" s="5">
        <f t="shared" si="15"/>
        <v>28807.772895991795</v>
      </c>
      <c r="AU113" s="11">
        <f t="shared" si="16"/>
        <v>0.44578790364061882</v>
      </c>
      <c r="AV113" s="5">
        <f t="shared" si="18"/>
        <v>445.78790364061882</v>
      </c>
    </row>
    <row r="114" spans="1:48" x14ac:dyDescent="0.3">
      <c r="A114" s="1" t="s">
        <v>150</v>
      </c>
      <c r="B114" s="1" t="s">
        <v>148</v>
      </c>
      <c r="C114" s="1" t="s">
        <v>149</v>
      </c>
      <c r="D114" s="1" t="s">
        <v>271</v>
      </c>
      <c r="E114" s="1" t="s">
        <v>66</v>
      </c>
      <c r="F114" s="1" t="s">
        <v>146</v>
      </c>
      <c r="G114" s="1" t="s">
        <v>89</v>
      </c>
      <c r="H114" s="1" t="s">
        <v>64</v>
      </c>
      <c r="I114" s="2">
        <v>38.770000000000003</v>
      </c>
      <c r="J114" s="2">
        <v>6.16</v>
      </c>
      <c r="K114" s="2">
        <f t="shared" si="10"/>
        <v>5.4200000762939453</v>
      </c>
      <c r="L114" s="2">
        <f t="shared" si="11"/>
        <v>0.73999997973442078</v>
      </c>
      <c r="P114" s="6">
        <v>5.4200000762939453</v>
      </c>
      <c r="Q114" s="5">
        <v>14180.075199604031</v>
      </c>
      <c r="AL114" s="5" t="str">
        <f t="shared" si="19"/>
        <v/>
      </c>
      <c r="AM114" s="3">
        <v>0.34999999403953552</v>
      </c>
      <c r="AN114" s="5">
        <f t="shared" si="20"/>
        <v>3374.6999425292015</v>
      </c>
      <c r="AP114" s="5" t="str">
        <f t="shared" si="21"/>
        <v/>
      </c>
      <c r="AQ114" s="2">
        <v>0.38999998569488531</v>
      </c>
      <c r="AS114" s="5">
        <f t="shared" si="17"/>
        <v>14180.075199604031</v>
      </c>
      <c r="AT114" s="5">
        <f t="shared" si="15"/>
        <v>12407.565799653526</v>
      </c>
      <c r="AU114" s="11">
        <f t="shared" si="16"/>
        <v>0.19200174782966881</v>
      </c>
      <c r="AV114" s="5">
        <f t="shared" si="18"/>
        <v>192.0017478296688</v>
      </c>
    </row>
    <row r="115" spans="1:48" x14ac:dyDescent="0.3">
      <c r="A115" s="1" t="s">
        <v>150</v>
      </c>
      <c r="B115" s="1" t="s">
        <v>148</v>
      </c>
      <c r="C115" s="1" t="s">
        <v>149</v>
      </c>
      <c r="D115" s="1" t="s">
        <v>271</v>
      </c>
      <c r="E115" s="1" t="s">
        <v>67</v>
      </c>
      <c r="F115" s="1" t="s">
        <v>146</v>
      </c>
      <c r="G115" s="1" t="s">
        <v>89</v>
      </c>
      <c r="H115" s="1" t="s">
        <v>64</v>
      </c>
      <c r="I115" s="2">
        <v>38.770000000000003</v>
      </c>
      <c r="J115" s="2">
        <v>31.33</v>
      </c>
      <c r="K115" s="2">
        <f t="shared" si="10"/>
        <v>0.37000000476837158</v>
      </c>
      <c r="L115" s="2">
        <f t="shared" si="11"/>
        <v>4.9500000476837158</v>
      </c>
      <c r="P115" s="6">
        <v>0.37000000476837158</v>
      </c>
      <c r="Q115" s="5">
        <v>968.01251247525215</v>
      </c>
      <c r="AL115" s="5" t="str">
        <f t="shared" si="19"/>
        <v/>
      </c>
      <c r="AM115" s="3">
        <v>0.2199999988079071</v>
      </c>
      <c r="AN115" s="5">
        <f t="shared" si="20"/>
        <v>2121.2399885058403</v>
      </c>
      <c r="AO115" s="2">
        <v>0.34999999403953552</v>
      </c>
      <c r="AP115" s="5">
        <f t="shared" si="21"/>
        <v>0.34999999403953552</v>
      </c>
      <c r="AQ115" s="2">
        <v>0.93000000715255737</v>
      </c>
      <c r="AR115" s="2">
        <v>3.4500000476837158</v>
      </c>
      <c r="AS115" s="5">
        <f t="shared" si="17"/>
        <v>968.01251247525215</v>
      </c>
      <c r="AT115" s="5">
        <f t="shared" si="15"/>
        <v>847.01094841584552</v>
      </c>
      <c r="AU115" s="11">
        <f t="shared" si="16"/>
        <v>1.3107130371313369E-2</v>
      </c>
      <c r="AV115" s="5">
        <f t="shared" si="18"/>
        <v>13.107130371313367</v>
      </c>
    </row>
    <row r="116" spans="1:48" x14ac:dyDescent="0.3">
      <c r="A116" s="1" t="s">
        <v>151</v>
      </c>
      <c r="B116" s="1" t="s">
        <v>148</v>
      </c>
      <c r="C116" s="1" t="s">
        <v>149</v>
      </c>
      <c r="D116" s="1" t="s">
        <v>271</v>
      </c>
      <c r="E116" s="1" t="s">
        <v>69</v>
      </c>
      <c r="F116" s="1" t="s">
        <v>146</v>
      </c>
      <c r="G116" s="1" t="s">
        <v>89</v>
      </c>
      <c r="H116" s="1" t="s">
        <v>64</v>
      </c>
      <c r="I116" s="2">
        <v>10</v>
      </c>
      <c r="J116" s="2">
        <v>9.5</v>
      </c>
      <c r="K116" s="2">
        <f t="shared" si="10"/>
        <v>3.3899999856948848</v>
      </c>
      <c r="L116" s="2">
        <f t="shared" si="11"/>
        <v>3.809999942779541</v>
      </c>
      <c r="R116" s="7">
        <v>0.85000002384185791</v>
      </c>
      <c r="S116" s="5">
        <v>1340.3437875956299</v>
      </c>
      <c r="Z116" s="9">
        <v>2.5399999618530269</v>
      </c>
      <c r="AA116" s="5">
        <v>481.01249277591711</v>
      </c>
      <c r="AL116" s="5" t="str">
        <f t="shared" si="19"/>
        <v/>
      </c>
      <c r="AN116" s="5" t="str">
        <f t="shared" si="20"/>
        <v/>
      </c>
      <c r="AP116" s="5" t="str">
        <f t="shared" si="21"/>
        <v/>
      </c>
      <c r="AR116" s="2">
        <v>3.809999942779541</v>
      </c>
      <c r="AS116" s="5">
        <f t="shared" si="17"/>
        <v>1821.356280371547</v>
      </c>
      <c r="AT116" s="5">
        <f t="shared" si="15"/>
        <v>1593.6867453251036</v>
      </c>
      <c r="AU116" s="11">
        <f t="shared" si="16"/>
        <v>2.4661617398308761E-2</v>
      </c>
      <c r="AV116" s="5">
        <f t="shared" si="18"/>
        <v>24.66161739830876</v>
      </c>
    </row>
    <row r="117" spans="1:48" x14ac:dyDescent="0.3">
      <c r="A117" s="1" t="s">
        <v>152</v>
      </c>
      <c r="B117" s="1" t="s">
        <v>153</v>
      </c>
      <c r="C117" s="1" t="s">
        <v>154</v>
      </c>
      <c r="D117" s="1" t="s">
        <v>263</v>
      </c>
      <c r="E117" s="1" t="s">
        <v>83</v>
      </c>
      <c r="F117" s="1" t="s">
        <v>103</v>
      </c>
      <c r="G117" s="1" t="s">
        <v>89</v>
      </c>
      <c r="H117" s="1" t="s">
        <v>64</v>
      </c>
      <c r="I117" s="2">
        <v>80</v>
      </c>
      <c r="J117" s="2">
        <v>39.590000000000003</v>
      </c>
      <c r="K117" s="2">
        <f t="shared" si="10"/>
        <v>10.230000074952841</v>
      </c>
      <c r="L117" s="2">
        <f t="shared" si="11"/>
        <v>0</v>
      </c>
      <c r="R117" s="7">
        <v>6.2699999809265137</v>
      </c>
      <c r="S117" s="5">
        <v>9887.0062199234962</v>
      </c>
      <c r="T117" s="8">
        <v>3.9600000940263271</v>
      </c>
      <c r="U117" s="5">
        <v>1879.252544359304</v>
      </c>
      <c r="AL117" s="5" t="str">
        <f t="shared" si="19"/>
        <v/>
      </c>
      <c r="AN117" s="5" t="str">
        <f t="shared" si="20"/>
        <v/>
      </c>
      <c r="AP117" s="5" t="str">
        <f t="shared" si="21"/>
        <v/>
      </c>
      <c r="AS117" s="5">
        <f t="shared" si="17"/>
        <v>11766.2587642828</v>
      </c>
      <c r="AT117" s="5">
        <f t="shared" si="15"/>
        <v>10295.47641874745</v>
      </c>
      <c r="AU117" s="11">
        <f t="shared" si="16"/>
        <v>0.15931807246138877</v>
      </c>
      <c r="AV117" s="5">
        <f t="shared" si="18"/>
        <v>159.31807246138877</v>
      </c>
    </row>
    <row r="118" spans="1:48" x14ac:dyDescent="0.3">
      <c r="A118" s="1" t="s">
        <v>152</v>
      </c>
      <c r="B118" s="1" t="s">
        <v>153</v>
      </c>
      <c r="C118" s="1" t="s">
        <v>154</v>
      </c>
      <c r="D118" s="1" t="s">
        <v>263</v>
      </c>
      <c r="E118" s="1" t="s">
        <v>84</v>
      </c>
      <c r="F118" s="1" t="s">
        <v>103</v>
      </c>
      <c r="G118" s="1" t="s">
        <v>89</v>
      </c>
      <c r="H118" s="1" t="s">
        <v>64</v>
      </c>
      <c r="I118" s="2">
        <v>80</v>
      </c>
      <c r="J118" s="2">
        <v>40.409999999999997</v>
      </c>
      <c r="K118" s="2">
        <f t="shared" si="10"/>
        <v>0.20000000298023221</v>
      </c>
      <c r="L118" s="2">
        <f t="shared" si="11"/>
        <v>0</v>
      </c>
      <c r="R118" s="7">
        <v>0.20000000298023221</v>
      </c>
      <c r="S118" s="5">
        <v>315.37500469945371</v>
      </c>
      <c r="AL118" s="5" t="str">
        <f t="shared" si="19"/>
        <v/>
      </c>
      <c r="AN118" s="5" t="str">
        <f t="shared" si="20"/>
        <v/>
      </c>
      <c r="AP118" s="5" t="str">
        <f t="shared" si="21"/>
        <v/>
      </c>
      <c r="AS118" s="5">
        <f t="shared" si="17"/>
        <v>315.37500469945371</v>
      </c>
      <c r="AT118" s="5">
        <f t="shared" si="15"/>
        <v>275.953129112022</v>
      </c>
      <c r="AU118" s="11">
        <f t="shared" si="16"/>
        <v>4.2702560650578229E-3</v>
      </c>
      <c r="AV118" s="5">
        <f t="shared" si="18"/>
        <v>4.270256065057823</v>
      </c>
    </row>
    <row r="119" spans="1:48" x14ac:dyDescent="0.3">
      <c r="A119" s="1" t="s">
        <v>155</v>
      </c>
      <c r="B119" s="1" t="s">
        <v>156</v>
      </c>
      <c r="C119" s="1" t="s">
        <v>157</v>
      </c>
      <c r="D119" s="1" t="s">
        <v>272</v>
      </c>
      <c r="E119" s="1" t="s">
        <v>83</v>
      </c>
      <c r="F119" s="1" t="s">
        <v>103</v>
      </c>
      <c r="G119" s="1" t="s">
        <v>89</v>
      </c>
      <c r="H119" s="1" t="s">
        <v>64</v>
      </c>
      <c r="I119" s="2">
        <v>80</v>
      </c>
      <c r="J119" s="2">
        <v>0.06</v>
      </c>
      <c r="K119" s="2">
        <f t="shared" si="10"/>
        <v>5.9999998658895493E-2</v>
      </c>
      <c r="L119" s="2">
        <f t="shared" si="11"/>
        <v>0</v>
      </c>
      <c r="R119" s="7">
        <v>5.9999998658895493E-2</v>
      </c>
      <c r="S119" s="5">
        <v>94.61249788524583</v>
      </c>
      <c r="AL119" s="5" t="str">
        <f t="shared" si="19"/>
        <v/>
      </c>
      <c r="AN119" s="5" t="str">
        <f t="shared" si="20"/>
        <v/>
      </c>
      <c r="AP119" s="5" t="str">
        <f t="shared" si="21"/>
        <v/>
      </c>
      <c r="AS119" s="5">
        <f t="shared" si="17"/>
        <v>94.61249788524583</v>
      </c>
      <c r="AT119" s="5">
        <f t="shared" si="15"/>
        <v>82.785935649590115</v>
      </c>
      <c r="AU119" s="11">
        <f t="shared" si="16"/>
        <v>1.281076771793517E-3</v>
      </c>
      <c r="AV119" s="5">
        <f t="shared" si="18"/>
        <v>1.281076771793517</v>
      </c>
    </row>
    <row r="120" spans="1:48" x14ac:dyDescent="0.3">
      <c r="A120" s="1" t="s">
        <v>155</v>
      </c>
      <c r="B120" s="1" t="s">
        <v>156</v>
      </c>
      <c r="C120" s="1" t="s">
        <v>157</v>
      </c>
      <c r="D120" s="1" t="s">
        <v>272</v>
      </c>
      <c r="E120" s="1" t="s">
        <v>84</v>
      </c>
      <c r="F120" s="1" t="s">
        <v>103</v>
      </c>
      <c r="G120" s="1" t="s">
        <v>89</v>
      </c>
      <c r="H120" s="1" t="s">
        <v>64</v>
      </c>
      <c r="I120" s="2">
        <v>80</v>
      </c>
      <c r="J120" s="2">
        <v>7.0000000000000007E-2</v>
      </c>
      <c r="K120" s="2">
        <f t="shared" si="10"/>
        <v>5.000000074505806E-2</v>
      </c>
      <c r="L120" s="2">
        <f t="shared" si="11"/>
        <v>0</v>
      </c>
      <c r="R120" s="7">
        <v>5.000000074505806E-2</v>
      </c>
      <c r="S120" s="5">
        <v>78.843751174863428</v>
      </c>
      <c r="AL120" s="5" t="str">
        <f t="shared" si="19"/>
        <v/>
      </c>
      <c r="AN120" s="5" t="str">
        <f t="shared" si="20"/>
        <v/>
      </c>
      <c r="AP120" s="5" t="str">
        <f t="shared" si="21"/>
        <v/>
      </c>
      <c r="AS120" s="5">
        <f t="shared" si="17"/>
        <v>78.843751174863428</v>
      </c>
      <c r="AT120" s="5">
        <f t="shared" si="15"/>
        <v>68.988282278005499</v>
      </c>
      <c r="AU120" s="11">
        <f t="shared" si="16"/>
        <v>1.0675640162644557E-3</v>
      </c>
      <c r="AV120" s="5">
        <f t="shared" si="18"/>
        <v>1.0675640162644557</v>
      </c>
    </row>
    <row r="121" spans="1:48" x14ac:dyDescent="0.3">
      <c r="A121" s="1" t="s">
        <v>155</v>
      </c>
      <c r="B121" s="1" t="s">
        <v>156</v>
      </c>
      <c r="C121" s="1" t="s">
        <v>157</v>
      </c>
      <c r="D121" s="1" t="s">
        <v>272</v>
      </c>
      <c r="E121" s="1" t="s">
        <v>85</v>
      </c>
      <c r="F121" s="1" t="s">
        <v>103</v>
      </c>
      <c r="G121" s="1" t="s">
        <v>89</v>
      </c>
      <c r="H121" s="1" t="s">
        <v>64</v>
      </c>
      <c r="I121" s="2">
        <v>80</v>
      </c>
      <c r="J121" s="2">
        <v>39.39</v>
      </c>
      <c r="K121" s="2">
        <f t="shared" si="10"/>
        <v>18.309999465942379</v>
      </c>
      <c r="L121" s="2">
        <f t="shared" si="11"/>
        <v>0</v>
      </c>
      <c r="R121" s="7">
        <v>18.309999465942379</v>
      </c>
      <c r="S121" s="5">
        <v>28872.580407857891</v>
      </c>
      <c r="AL121" s="5" t="str">
        <f t="shared" si="19"/>
        <v/>
      </c>
      <c r="AN121" s="5" t="str">
        <f t="shared" si="20"/>
        <v/>
      </c>
      <c r="AP121" s="5" t="str">
        <f t="shared" si="21"/>
        <v/>
      </c>
      <c r="AS121" s="5">
        <f t="shared" si="17"/>
        <v>28872.580407857891</v>
      </c>
      <c r="AT121" s="5">
        <f t="shared" si="15"/>
        <v>25263.507856875654</v>
      </c>
      <c r="AU121" s="11">
        <f t="shared" si="16"/>
        <v>0.39094192552774104</v>
      </c>
      <c r="AV121" s="5">
        <f t="shared" si="18"/>
        <v>390.94192552774103</v>
      </c>
    </row>
    <row r="122" spans="1:48" x14ac:dyDescent="0.3">
      <c r="A122" s="1" t="s">
        <v>155</v>
      </c>
      <c r="B122" s="1" t="s">
        <v>156</v>
      </c>
      <c r="C122" s="1" t="s">
        <v>157</v>
      </c>
      <c r="D122" s="1" t="s">
        <v>272</v>
      </c>
      <c r="E122" s="1" t="s">
        <v>86</v>
      </c>
      <c r="F122" s="1" t="s">
        <v>103</v>
      </c>
      <c r="G122" s="1" t="s">
        <v>89</v>
      </c>
      <c r="H122" s="1" t="s">
        <v>64</v>
      </c>
      <c r="I122" s="2">
        <v>80</v>
      </c>
      <c r="J122" s="2">
        <v>38.33</v>
      </c>
      <c r="K122" s="2">
        <f t="shared" si="10"/>
        <v>38.159999847412109</v>
      </c>
      <c r="L122" s="2">
        <f t="shared" si="11"/>
        <v>0</v>
      </c>
      <c r="P122" s="6">
        <v>8.7600002288818359</v>
      </c>
      <c r="Q122" s="5">
        <v>22918.3505988121</v>
      </c>
      <c r="R122" s="7">
        <v>29.39999961853027</v>
      </c>
      <c r="S122" s="5">
        <v>46360.124398469918</v>
      </c>
      <c r="AL122" s="5" t="str">
        <f t="shared" si="19"/>
        <v/>
      </c>
      <c r="AN122" s="5" t="str">
        <f t="shared" si="20"/>
        <v/>
      </c>
      <c r="AP122" s="5" t="str">
        <f t="shared" si="21"/>
        <v/>
      </c>
      <c r="AS122" s="5">
        <f t="shared" si="17"/>
        <v>69278.474997282014</v>
      </c>
      <c r="AT122" s="5">
        <f t="shared" si="15"/>
        <v>60618.665622621767</v>
      </c>
      <c r="AU122" s="11">
        <f t="shared" si="16"/>
        <v>0.93804779588359266</v>
      </c>
      <c r="AV122" s="5">
        <f t="shared" si="18"/>
        <v>938.0477958835927</v>
      </c>
    </row>
    <row r="123" spans="1:48" x14ac:dyDescent="0.3">
      <c r="A123" s="1" t="s">
        <v>158</v>
      </c>
      <c r="B123" s="1" t="s">
        <v>159</v>
      </c>
      <c r="C123" s="1" t="s">
        <v>160</v>
      </c>
      <c r="D123" s="1" t="s">
        <v>264</v>
      </c>
      <c r="E123" s="1" t="s">
        <v>94</v>
      </c>
      <c r="F123" s="1" t="s">
        <v>103</v>
      </c>
      <c r="G123" s="1" t="s">
        <v>89</v>
      </c>
      <c r="H123" s="1" t="s">
        <v>64</v>
      </c>
      <c r="I123" s="2">
        <v>86.15</v>
      </c>
      <c r="J123" s="2">
        <v>6.17</v>
      </c>
      <c r="K123" s="2">
        <f t="shared" si="10"/>
        <v>6.1499999538064003</v>
      </c>
      <c r="L123" s="2">
        <f t="shared" si="11"/>
        <v>0</v>
      </c>
      <c r="P123" s="6">
        <v>1.949999988079071</v>
      </c>
      <c r="Q123" s="5">
        <v>7430.1499625742435</v>
      </c>
      <c r="R123" s="7">
        <v>3.6499999538063999</v>
      </c>
      <c r="S123" s="5">
        <v>6969.7874135300517</v>
      </c>
      <c r="T123" s="8">
        <v>0.55000001192092896</v>
      </c>
      <c r="U123" s="5">
        <v>312.26250676810741</v>
      </c>
      <c r="AL123" s="5" t="str">
        <f t="shared" si="19"/>
        <v/>
      </c>
      <c r="AN123" s="5" t="str">
        <f t="shared" si="20"/>
        <v/>
      </c>
      <c r="AP123" s="5" t="str">
        <f t="shared" si="21"/>
        <v/>
      </c>
      <c r="AS123" s="5">
        <f t="shared" si="17"/>
        <v>14712.199882872403</v>
      </c>
      <c r="AT123" s="5">
        <f t="shared" si="15"/>
        <v>12873.174897513352</v>
      </c>
      <c r="AU123" s="11">
        <f t="shared" si="16"/>
        <v>0.19920684849469839</v>
      </c>
      <c r="AV123" s="5">
        <f t="shared" si="18"/>
        <v>199.20684849469836</v>
      </c>
    </row>
    <row r="124" spans="1:48" x14ac:dyDescent="0.3">
      <c r="A124" s="1" t="s">
        <v>158</v>
      </c>
      <c r="B124" s="1" t="s">
        <v>159</v>
      </c>
      <c r="C124" s="1" t="s">
        <v>160</v>
      </c>
      <c r="D124" s="1" t="s">
        <v>264</v>
      </c>
      <c r="E124" s="1" t="s">
        <v>66</v>
      </c>
      <c r="F124" s="1" t="s">
        <v>103</v>
      </c>
      <c r="G124" s="1" t="s">
        <v>89</v>
      </c>
      <c r="H124" s="1" t="s">
        <v>64</v>
      </c>
      <c r="I124" s="2">
        <v>86.15</v>
      </c>
      <c r="J124" s="2">
        <v>0.06</v>
      </c>
      <c r="K124" s="2">
        <f t="shared" si="10"/>
        <v>1.9999999552965161E-2</v>
      </c>
      <c r="L124" s="2">
        <f t="shared" si="11"/>
        <v>0</v>
      </c>
      <c r="R124" s="7">
        <v>1.9999999552965161E-2</v>
      </c>
      <c r="S124" s="5">
        <v>37.844999154098332</v>
      </c>
      <c r="AL124" s="5" t="str">
        <f t="shared" si="19"/>
        <v/>
      </c>
      <c r="AN124" s="5" t="str">
        <f t="shared" si="20"/>
        <v/>
      </c>
      <c r="AP124" s="5" t="str">
        <f t="shared" si="21"/>
        <v/>
      </c>
      <c r="AS124" s="5">
        <f t="shared" si="17"/>
        <v>37.844999154098332</v>
      </c>
      <c r="AT124" s="5">
        <f t="shared" si="15"/>
        <v>33.114374259836033</v>
      </c>
      <c r="AU124" s="11">
        <f t="shared" si="16"/>
        <v>5.1243070871740673E-4</v>
      </c>
      <c r="AV124" s="5">
        <f t="shared" si="18"/>
        <v>0.5124307087174067</v>
      </c>
    </row>
    <row r="125" spans="1:48" x14ac:dyDescent="0.3">
      <c r="A125" s="1" t="s">
        <v>158</v>
      </c>
      <c r="B125" s="1" t="s">
        <v>159</v>
      </c>
      <c r="C125" s="1" t="s">
        <v>160</v>
      </c>
      <c r="D125" s="1" t="s">
        <v>264</v>
      </c>
      <c r="E125" s="1" t="s">
        <v>67</v>
      </c>
      <c r="F125" s="1" t="s">
        <v>103</v>
      </c>
      <c r="G125" s="1" t="s">
        <v>89</v>
      </c>
      <c r="H125" s="1" t="s">
        <v>64</v>
      </c>
      <c r="I125" s="2">
        <v>86.15</v>
      </c>
      <c r="J125" s="2">
        <v>39.5</v>
      </c>
      <c r="K125" s="2">
        <f t="shared" si="10"/>
        <v>8.0199998319149017</v>
      </c>
      <c r="L125" s="2">
        <f t="shared" si="11"/>
        <v>0</v>
      </c>
      <c r="P125" s="6">
        <v>9.0000003576278687E-2</v>
      </c>
      <c r="Q125" s="5">
        <v>282.55501122772688</v>
      </c>
      <c r="R125" s="7">
        <v>7.679999828338623</v>
      </c>
      <c r="S125" s="5">
        <v>14532.479675173759</v>
      </c>
      <c r="T125" s="8">
        <v>0.25</v>
      </c>
      <c r="U125" s="5">
        <v>141.9375</v>
      </c>
      <c r="AL125" s="5" t="str">
        <f t="shared" si="19"/>
        <v/>
      </c>
      <c r="AN125" s="5" t="str">
        <f t="shared" si="20"/>
        <v/>
      </c>
      <c r="AP125" s="5" t="str">
        <f t="shared" si="21"/>
        <v/>
      </c>
      <c r="AS125" s="5">
        <f t="shared" si="17"/>
        <v>14956.972186401486</v>
      </c>
      <c r="AT125" s="5">
        <f t="shared" si="15"/>
        <v>13087.350663101299</v>
      </c>
      <c r="AU125" s="11">
        <f t="shared" si="16"/>
        <v>0.20252112641186981</v>
      </c>
      <c r="AV125" s="5">
        <f t="shared" si="18"/>
        <v>202.5211264118698</v>
      </c>
    </row>
    <row r="126" spans="1:48" x14ac:dyDescent="0.3">
      <c r="A126" s="1" t="s">
        <v>158</v>
      </c>
      <c r="B126" s="1" t="s">
        <v>159</v>
      </c>
      <c r="C126" s="1" t="s">
        <v>160</v>
      </c>
      <c r="D126" s="1" t="s">
        <v>264</v>
      </c>
      <c r="E126" s="1" t="s">
        <v>68</v>
      </c>
      <c r="F126" s="1" t="s">
        <v>103</v>
      </c>
      <c r="G126" s="1" t="s">
        <v>89</v>
      </c>
      <c r="H126" s="1" t="s">
        <v>64</v>
      </c>
      <c r="I126" s="2">
        <v>86.15</v>
      </c>
      <c r="J126" s="2">
        <v>0.06</v>
      </c>
      <c r="K126" s="2">
        <f t="shared" si="10"/>
        <v>5.9999998658895499E-2</v>
      </c>
      <c r="L126" s="2">
        <f t="shared" si="11"/>
        <v>0</v>
      </c>
      <c r="P126" s="6">
        <v>2.999999932944775E-2</v>
      </c>
      <c r="Q126" s="5">
        <v>104.64999766089019</v>
      </c>
      <c r="R126" s="7">
        <v>2.999999932944775E-2</v>
      </c>
      <c r="S126" s="5">
        <v>56.767498731147498</v>
      </c>
      <c r="AL126" s="5" t="str">
        <f t="shared" si="19"/>
        <v/>
      </c>
      <c r="AN126" s="5" t="str">
        <f t="shared" si="20"/>
        <v/>
      </c>
      <c r="AP126" s="5" t="str">
        <f t="shared" si="21"/>
        <v/>
      </c>
      <c r="AS126" s="5">
        <f t="shared" si="17"/>
        <v>161.41749639203769</v>
      </c>
      <c r="AT126" s="5">
        <f t="shared" si="15"/>
        <v>141.24030934303298</v>
      </c>
      <c r="AU126" s="11">
        <f t="shared" si="16"/>
        <v>2.1856330803115866E-3</v>
      </c>
      <c r="AV126" s="5">
        <f t="shared" si="18"/>
        <v>2.1856330803115864</v>
      </c>
    </row>
    <row r="127" spans="1:48" x14ac:dyDescent="0.3">
      <c r="A127" s="1" t="s">
        <v>161</v>
      </c>
      <c r="B127" s="1" t="s">
        <v>159</v>
      </c>
      <c r="C127" s="1" t="s">
        <v>160</v>
      </c>
      <c r="D127" s="1" t="s">
        <v>264</v>
      </c>
      <c r="E127" s="1" t="s">
        <v>68</v>
      </c>
      <c r="F127" s="1" t="s">
        <v>103</v>
      </c>
      <c r="G127" s="1" t="s">
        <v>89</v>
      </c>
      <c r="H127" s="1" t="s">
        <v>64</v>
      </c>
      <c r="I127" s="2">
        <v>36.31</v>
      </c>
      <c r="J127" s="2">
        <v>0.61</v>
      </c>
      <c r="K127" s="2">
        <f t="shared" si="10"/>
        <v>0.59999999776482582</v>
      </c>
      <c r="L127" s="2">
        <f t="shared" si="11"/>
        <v>0</v>
      </c>
      <c r="P127" s="6">
        <v>0.32000000774860382</v>
      </c>
      <c r="Q127" s="5">
        <v>1161.615030564368</v>
      </c>
      <c r="R127" s="7">
        <v>0.25999999046325678</v>
      </c>
      <c r="S127" s="5">
        <v>491.98498195409769</v>
      </c>
      <c r="T127" s="8">
        <v>1.9999999552965161E-2</v>
      </c>
      <c r="U127" s="5">
        <v>11.35499974619597</v>
      </c>
      <c r="AL127" s="5" t="str">
        <f t="shared" si="19"/>
        <v/>
      </c>
      <c r="AN127" s="5" t="str">
        <f t="shared" si="20"/>
        <v/>
      </c>
      <c r="AP127" s="5" t="str">
        <f t="shared" si="21"/>
        <v/>
      </c>
      <c r="AS127" s="5">
        <f t="shared" si="17"/>
        <v>1664.9550122646617</v>
      </c>
      <c r="AT127" s="5">
        <f t="shared" si="15"/>
        <v>1456.835635731579</v>
      </c>
      <c r="AU127" s="11">
        <f t="shared" si="16"/>
        <v>2.2543905297590341E-2</v>
      </c>
      <c r="AV127" s="5">
        <f t="shared" si="18"/>
        <v>22.543905297590342</v>
      </c>
    </row>
    <row r="128" spans="1:48" x14ac:dyDescent="0.3">
      <c r="A128" s="1" t="s">
        <v>162</v>
      </c>
      <c r="B128" s="1" t="s">
        <v>159</v>
      </c>
      <c r="C128" s="1" t="s">
        <v>160</v>
      </c>
      <c r="D128" s="1" t="s">
        <v>264</v>
      </c>
      <c r="E128" s="1" t="s">
        <v>94</v>
      </c>
      <c r="F128" s="1" t="s">
        <v>103</v>
      </c>
      <c r="G128" s="1" t="s">
        <v>89</v>
      </c>
      <c r="H128" s="1" t="s">
        <v>64</v>
      </c>
      <c r="I128" s="2">
        <v>0.27</v>
      </c>
      <c r="J128" s="2">
        <v>0.24</v>
      </c>
      <c r="K128" s="2">
        <f t="shared" si="10"/>
        <v>0.239999994635582</v>
      </c>
      <c r="L128" s="2">
        <f t="shared" si="11"/>
        <v>0</v>
      </c>
      <c r="P128" s="6">
        <v>0.239999994635582</v>
      </c>
      <c r="Q128" s="5">
        <v>1004.639977544546</v>
      </c>
      <c r="AL128" s="5" t="str">
        <f t="shared" si="19"/>
        <v/>
      </c>
      <c r="AN128" s="5" t="str">
        <f t="shared" si="20"/>
        <v/>
      </c>
      <c r="AP128" s="5" t="str">
        <f t="shared" si="21"/>
        <v/>
      </c>
      <c r="AS128" s="5">
        <f t="shared" si="17"/>
        <v>1004.639977544546</v>
      </c>
      <c r="AT128" s="5">
        <f t="shared" si="15"/>
        <v>879.05998035147763</v>
      </c>
      <c r="AU128" s="11">
        <f t="shared" si="16"/>
        <v>1.3603075365460576E-2</v>
      </c>
      <c r="AV128" s="5">
        <f t="shared" si="18"/>
        <v>13.603075365460574</v>
      </c>
    </row>
    <row r="129" spans="1:48" x14ac:dyDescent="0.3">
      <c r="A129" s="1" t="s">
        <v>163</v>
      </c>
      <c r="B129" s="1" t="s">
        <v>159</v>
      </c>
      <c r="C129" s="1" t="s">
        <v>160</v>
      </c>
      <c r="D129" s="1" t="s">
        <v>264</v>
      </c>
      <c r="E129" s="1" t="s">
        <v>68</v>
      </c>
      <c r="F129" s="1" t="s">
        <v>103</v>
      </c>
      <c r="G129" s="1" t="s">
        <v>89</v>
      </c>
      <c r="H129" s="1" t="s">
        <v>64</v>
      </c>
      <c r="I129" s="2">
        <v>1.63</v>
      </c>
      <c r="J129" s="2">
        <v>0.03</v>
      </c>
      <c r="K129" s="2">
        <f t="shared" si="10"/>
        <v>2.999999932944775E-2</v>
      </c>
      <c r="L129" s="2">
        <f t="shared" si="11"/>
        <v>0</v>
      </c>
      <c r="P129" s="6">
        <v>2.999999932944775E-2</v>
      </c>
      <c r="Q129" s="5">
        <v>125.57999719306829</v>
      </c>
      <c r="AL129" s="5" t="str">
        <f t="shared" si="19"/>
        <v/>
      </c>
      <c r="AN129" s="5" t="str">
        <f t="shared" si="20"/>
        <v/>
      </c>
      <c r="AP129" s="5" t="str">
        <f t="shared" si="21"/>
        <v/>
      </c>
      <c r="AS129" s="5">
        <f t="shared" si="17"/>
        <v>125.57999719306829</v>
      </c>
      <c r="AT129" s="5">
        <f t="shared" si="15"/>
        <v>109.88249754393476</v>
      </c>
      <c r="AU129" s="11">
        <f t="shared" si="16"/>
        <v>1.7003844206825726E-3</v>
      </c>
      <c r="AV129" s="5">
        <f t="shared" si="18"/>
        <v>1.7003844206825725</v>
      </c>
    </row>
    <row r="130" spans="1:48" x14ac:dyDescent="0.3">
      <c r="A130" s="1" t="s">
        <v>164</v>
      </c>
      <c r="B130" s="1" t="s">
        <v>165</v>
      </c>
      <c r="C130" s="1" t="s">
        <v>166</v>
      </c>
      <c r="D130" s="1" t="s">
        <v>273</v>
      </c>
      <c r="E130" s="1" t="s">
        <v>66</v>
      </c>
      <c r="F130" s="1" t="s">
        <v>103</v>
      </c>
      <c r="G130" s="1" t="s">
        <v>89</v>
      </c>
      <c r="H130" s="1" t="s">
        <v>64</v>
      </c>
      <c r="I130" s="2">
        <v>74.61</v>
      </c>
      <c r="J130" s="2">
        <v>33.53</v>
      </c>
      <c r="K130" s="2">
        <f t="shared" ref="K130:K193" si="22">SUM(N130,P130,R130,T130,V130,X130,Z130,AB130,AE130,AG130,AI130,AW130,AY130,BA130,BC130,BE130)</f>
        <v>6.9900001063942909</v>
      </c>
      <c r="L130" s="2">
        <f t="shared" ref="L130:L193" si="23">SUM(M130,AD130,AK130,AM130,AO130,AQ130,AR130)</f>
        <v>0</v>
      </c>
      <c r="P130" s="6">
        <v>3.9999999105930328E-2</v>
      </c>
      <c r="Q130" s="5">
        <v>125.57999719306829</v>
      </c>
      <c r="R130" s="7">
        <v>4.5700000524520874</v>
      </c>
      <c r="S130" s="5">
        <v>8647.5825992524624</v>
      </c>
      <c r="T130" s="8">
        <v>2.3800000548362732</v>
      </c>
      <c r="U130" s="5">
        <v>1351.2450311332941</v>
      </c>
      <c r="AL130" s="5" t="str">
        <f t="shared" ref="AL130:AL193" si="24">IF(AK130&gt;0,AK130*$AL$1,"")</f>
        <v/>
      </c>
      <c r="AN130" s="5" t="str">
        <f t="shared" ref="AN130:AN193" si="25">IF(AM130&gt;0,AM130*$AN$1,"")</f>
        <v/>
      </c>
      <c r="AP130" s="5" t="str">
        <f t="shared" ref="AP130:AP193" si="26">IF(AO130&gt;0,AO130*$AP$1,"")</f>
        <v/>
      </c>
      <c r="AS130" s="5">
        <f t="shared" si="17"/>
        <v>10124.407627578825</v>
      </c>
      <c r="AT130" s="5">
        <f t="shared" si="15"/>
        <v>8858.8566741314717</v>
      </c>
      <c r="AU130" s="11">
        <f t="shared" si="16"/>
        <v>0.13708699938978089</v>
      </c>
      <c r="AV130" s="5">
        <f t="shared" si="18"/>
        <v>137.08699938978089</v>
      </c>
    </row>
    <row r="131" spans="1:48" x14ac:dyDescent="0.3">
      <c r="A131" s="1" t="s">
        <v>167</v>
      </c>
      <c r="B131" s="1" t="s">
        <v>168</v>
      </c>
      <c r="C131" s="1" t="s">
        <v>169</v>
      </c>
      <c r="D131" s="1" t="s">
        <v>267</v>
      </c>
      <c r="E131" s="1" t="s">
        <v>87</v>
      </c>
      <c r="F131" s="1" t="s">
        <v>103</v>
      </c>
      <c r="G131" s="1" t="s">
        <v>89</v>
      </c>
      <c r="H131" s="1" t="s">
        <v>64</v>
      </c>
      <c r="I131" s="2">
        <v>24.1</v>
      </c>
      <c r="J131" s="2">
        <v>8.39</v>
      </c>
      <c r="K131" s="2">
        <f t="shared" si="22"/>
        <v>7.5599998235702515</v>
      </c>
      <c r="L131" s="2">
        <f t="shared" si="23"/>
        <v>0.81999999284744263</v>
      </c>
      <c r="P131" s="6">
        <v>6.1999998092651367</v>
      </c>
      <c r="Q131" s="5">
        <v>16220.74950098991</v>
      </c>
      <c r="R131" s="7">
        <v>1.360000014305115</v>
      </c>
      <c r="S131" s="5">
        <v>2144.5500225573778</v>
      </c>
      <c r="AL131" s="5" t="str">
        <f t="shared" si="24"/>
        <v/>
      </c>
      <c r="AM131" s="3">
        <v>0.30000001192092901</v>
      </c>
      <c r="AN131" s="5">
        <f t="shared" si="25"/>
        <v>2892.6001149415974</v>
      </c>
      <c r="AP131" s="5" t="str">
        <f t="shared" si="26"/>
        <v/>
      </c>
      <c r="AQ131" s="2">
        <v>0.51999998092651367</v>
      </c>
      <c r="AS131" s="5">
        <f t="shared" si="17"/>
        <v>18365.299523547288</v>
      </c>
      <c r="AT131" s="5">
        <f t="shared" ref="AT131:AT194" si="27">$AS$284*(AU131/100)</f>
        <v>16069.637083103877</v>
      </c>
      <c r="AU131" s="11">
        <f t="shared" ref="AU131:AU194" si="28">(AS131/$AS$284)*(100-12.5)</f>
        <v>0.24867072693908765</v>
      </c>
      <c r="AV131" s="5">
        <f t="shared" si="18"/>
        <v>248.67072693908767</v>
      </c>
    </row>
    <row r="132" spans="1:48" x14ac:dyDescent="0.3">
      <c r="A132" s="1" t="s">
        <v>167</v>
      </c>
      <c r="B132" s="1" t="s">
        <v>168</v>
      </c>
      <c r="C132" s="1" t="s">
        <v>169</v>
      </c>
      <c r="D132" s="1" t="s">
        <v>267</v>
      </c>
      <c r="E132" s="1" t="s">
        <v>95</v>
      </c>
      <c r="F132" s="1" t="s">
        <v>103</v>
      </c>
      <c r="G132" s="1" t="s">
        <v>89</v>
      </c>
      <c r="H132" s="1" t="s">
        <v>64</v>
      </c>
      <c r="I132" s="2">
        <v>24.1</v>
      </c>
      <c r="J132" s="2">
        <v>4.92</v>
      </c>
      <c r="K132" s="2">
        <f t="shared" si="22"/>
        <v>0</v>
      </c>
      <c r="L132" s="2">
        <f t="shared" si="23"/>
        <v>4.9199999868869781</v>
      </c>
      <c r="AL132" s="5" t="str">
        <f t="shared" si="24"/>
        <v/>
      </c>
      <c r="AN132" s="5" t="str">
        <f t="shared" si="25"/>
        <v/>
      </c>
      <c r="AO132" s="2">
        <v>0.47999998927116388</v>
      </c>
      <c r="AP132" s="5">
        <f t="shared" si="26"/>
        <v>0.47999998927116388</v>
      </c>
      <c r="AQ132" s="2">
        <v>0.93000000715255737</v>
      </c>
      <c r="AR132" s="2">
        <v>3.5099999904632568</v>
      </c>
      <c r="AS132" s="5">
        <f t="shared" ref="AS132:AS195" si="29">SUM(O132,Q132,S132,U132,W132,Y132,AA132,AC132,AF132,AH132,AJ132,AX132,AZ132,BB132,BD132,BF132)</f>
        <v>0</v>
      </c>
      <c r="AT132" s="5">
        <f t="shared" si="27"/>
        <v>0</v>
      </c>
      <c r="AU132" s="11">
        <f t="shared" si="28"/>
        <v>0</v>
      </c>
      <c r="AV132" s="5">
        <f t="shared" ref="AV132:AV195" si="30">(AU132/100)*$AV$1</f>
        <v>0</v>
      </c>
    </row>
    <row r="133" spans="1:48" x14ac:dyDescent="0.3">
      <c r="A133" s="1" t="s">
        <v>167</v>
      </c>
      <c r="B133" s="1" t="s">
        <v>168</v>
      </c>
      <c r="C133" s="1" t="s">
        <v>169</v>
      </c>
      <c r="D133" s="1" t="s">
        <v>267</v>
      </c>
      <c r="E133" s="1" t="s">
        <v>90</v>
      </c>
      <c r="F133" s="1" t="s">
        <v>103</v>
      </c>
      <c r="G133" s="1" t="s">
        <v>89</v>
      </c>
      <c r="H133" s="1" t="s">
        <v>64</v>
      </c>
      <c r="I133" s="2">
        <v>24.1</v>
      </c>
      <c r="J133" s="2">
        <v>7.28</v>
      </c>
      <c r="K133" s="2">
        <f t="shared" si="22"/>
        <v>5.3599998950958252</v>
      </c>
      <c r="L133" s="2">
        <f t="shared" si="23"/>
        <v>1.9099999796599147</v>
      </c>
      <c r="P133" s="6">
        <v>2.7899999618530269</v>
      </c>
      <c r="Q133" s="5">
        <v>7299.3374001979828</v>
      </c>
      <c r="R133" s="7">
        <v>2.5699999332427979</v>
      </c>
      <c r="S133" s="5">
        <v>4052.5686447322369</v>
      </c>
      <c r="AL133" s="5" t="str">
        <f t="shared" si="24"/>
        <v/>
      </c>
      <c r="AM133" s="3">
        <v>7.9999998211860657E-2</v>
      </c>
      <c r="AN133" s="5">
        <f t="shared" si="25"/>
        <v>771.35998275876045</v>
      </c>
      <c r="AO133" s="2">
        <v>2.999999932944775E-2</v>
      </c>
      <c r="AP133" s="5">
        <f t="shared" si="26"/>
        <v>2.999999932944775E-2</v>
      </c>
      <c r="AQ133" s="2">
        <v>0.15999999642372131</v>
      </c>
      <c r="AR133" s="2">
        <v>1.639999985694885</v>
      </c>
      <c r="AS133" s="5">
        <f t="shared" si="29"/>
        <v>11351.90604493022</v>
      </c>
      <c r="AT133" s="5">
        <f t="shared" si="27"/>
        <v>9932.9177893139422</v>
      </c>
      <c r="AU133" s="11">
        <f t="shared" si="28"/>
        <v>0.15370763350293434</v>
      </c>
      <c r="AV133" s="5">
        <f t="shared" si="30"/>
        <v>153.70763350293436</v>
      </c>
    </row>
    <row r="134" spans="1:48" x14ac:dyDescent="0.3">
      <c r="A134" s="1" t="s">
        <v>170</v>
      </c>
      <c r="B134" s="1" t="s">
        <v>171</v>
      </c>
      <c r="C134" s="1" t="s">
        <v>172</v>
      </c>
      <c r="D134" s="1" t="s">
        <v>267</v>
      </c>
      <c r="E134" s="1" t="s">
        <v>87</v>
      </c>
      <c r="F134" s="1" t="s">
        <v>103</v>
      </c>
      <c r="G134" s="1" t="s">
        <v>89</v>
      </c>
      <c r="H134" s="1" t="s">
        <v>64</v>
      </c>
      <c r="I134" s="2">
        <v>38.22</v>
      </c>
      <c r="J134" s="2">
        <v>0.98</v>
      </c>
      <c r="K134" s="2">
        <f t="shared" si="22"/>
        <v>0.98000001907348633</v>
      </c>
      <c r="L134" s="2">
        <f t="shared" si="23"/>
        <v>0</v>
      </c>
      <c r="P134" s="6">
        <v>0.98000001907348633</v>
      </c>
      <c r="Q134" s="5">
        <v>2563.9250499010091</v>
      </c>
      <c r="AL134" s="5" t="str">
        <f t="shared" si="24"/>
        <v/>
      </c>
      <c r="AN134" s="5" t="str">
        <f t="shared" si="25"/>
        <v/>
      </c>
      <c r="AP134" s="5" t="str">
        <f t="shared" si="26"/>
        <v/>
      </c>
      <c r="AS134" s="5">
        <f t="shared" si="29"/>
        <v>2563.9250499010091</v>
      </c>
      <c r="AT134" s="5">
        <f t="shared" si="27"/>
        <v>2243.4344186633825</v>
      </c>
      <c r="AU134" s="11">
        <f t="shared" si="28"/>
        <v>3.4716183373908416E-2</v>
      </c>
      <c r="AV134" s="5">
        <f t="shared" si="30"/>
        <v>34.716183373908414</v>
      </c>
    </row>
    <row r="135" spans="1:48" x14ac:dyDescent="0.3">
      <c r="A135" s="1" t="s">
        <v>170</v>
      </c>
      <c r="B135" s="1" t="s">
        <v>171</v>
      </c>
      <c r="C135" s="1" t="s">
        <v>172</v>
      </c>
      <c r="D135" s="1" t="s">
        <v>267</v>
      </c>
      <c r="E135" s="1" t="s">
        <v>95</v>
      </c>
      <c r="F135" s="1" t="s">
        <v>103</v>
      </c>
      <c r="G135" s="1" t="s">
        <v>89</v>
      </c>
      <c r="H135" s="1" t="s">
        <v>64</v>
      </c>
      <c r="I135" s="2">
        <v>38.22</v>
      </c>
      <c r="J135" s="2">
        <v>3.28</v>
      </c>
      <c r="K135" s="2">
        <f t="shared" si="22"/>
        <v>3.279999971389771</v>
      </c>
      <c r="L135" s="2">
        <f t="shared" si="23"/>
        <v>0</v>
      </c>
      <c r="N135" s="4">
        <v>3.279999971389771</v>
      </c>
      <c r="O135" s="5">
        <v>11955.59989571571</v>
      </c>
      <c r="AL135" s="5" t="str">
        <f t="shared" si="24"/>
        <v/>
      </c>
      <c r="AN135" s="5" t="str">
        <f t="shared" si="25"/>
        <v/>
      </c>
      <c r="AP135" s="5" t="str">
        <f t="shared" si="26"/>
        <v/>
      </c>
      <c r="AS135" s="5">
        <f t="shared" si="29"/>
        <v>11955.59989571571</v>
      </c>
      <c r="AT135" s="5">
        <f t="shared" si="27"/>
        <v>10461.149908751246</v>
      </c>
      <c r="AU135" s="11">
        <f t="shared" si="28"/>
        <v>0.16188179851075279</v>
      </c>
      <c r="AV135" s="5">
        <f t="shared" si="30"/>
        <v>161.88179851075279</v>
      </c>
    </row>
    <row r="136" spans="1:48" x14ac:dyDescent="0.3">
      <c r="A136" s="1" t="s">
        <v>170</v>
      </c>
      <c r="B136" s="1" t="s">
        <v>171</v>
      </c>
      <c r="C136" s="1" t="s">
        <v>172</v>
      </c>
      <c r="D136" s="1" t="s">
        <v>267</v>
      </c>
      <c r="E136" s="1" t="s">
        <v>90</v>
      </c>
      <c r="F136" s="1" t="s">
        <v>103</v>
      </c>
      <c r="G136" s="1" t="s">
        <v>89</v>
      </c>
      <c r="H136" s="1" t="s">
        <v>64</v>
      </c>
      <c r="I136" s="2">
        <v>38.22</v>
      </c>
      <c r="J136" s="2">
        <v>25.42</v>
      </c>
      <c r="K136" s="2">
        <f t="shared" si="22"/>
        <v>25.4200005531311</v>
      </c>
      <c r="L136" s="2">
        <f t="shared" si="23"/>
        <v>0</v>
      </c>
      <c r="N136" s="4">
        <v>5.0500001907348633</v>
      </c>
      <c r="O136" s="5">
        <v>18407.25069522858</v>
      </c>
      <c r="P136" s="6">
        <v>15.80000019073486</v>
      </c>
      <c r="Q136" s="5">
        <v>41336.750499010093</v>
      </c>
      <c r="R136" s="7">
        <v>4.570000171661377</v>
      </c>
      <c r="S136" s="5">
        <v>7206.3190206885338</v>
      </c>
      <c r="AL136" s="5" t="str">
        <f t="shared" si="24"/>
        <v/>
      </c>
      <c r="AN136" s="5" t="str">
        <f t="shared" si="25"/>
        <v/>
      </c>
      <c r="AP136" s="5" t="str">
        <f t="shared" si="26"/>
        <v/>
      </c>
      <c r="AS136" s="5">
        <f t="shared" si="29"/>
        <v>66950.320214927211</v>
      </c>
      <c r="AT136" s="5">
        <f t="shared" si="27"/>
        <v>58581.530188061304</v>
      </c>
      <c r="AU136" s="11">
        <f t="shared" si="28"/>
        <v>0.9065240006189097</v>
      </c>
      <c r="AV136" s="5">
        <f t="shared" si="30"/>
        <v>906.52400061890967</v>
      </c>
    </row>
    <row r="137" spans="1:48" x14ac:dyDescent="0.3">
      <c r="A137" s="1" t="s">
        <v>173</v>
      </c>
      <c r="B137" s="1" t="s">
        <v>174</v>
      </c>
      <c r="C137" s="1" t="s">
        <v>175</v>
      </c>
      <c r="D137" s="1" t="s">
        <v>265</v>
      </c>
      <c r="E137" s="1" t="s">
        <v>87</v>
      </c>
      <c r="F137" s="1" t="s">
        <v>103</v>
      </c>
      <c r="G137" s="1" t="s">
        <v>89</v>
      </c>
      <c r="H137" s="1" t="s">
        <v>64</v>
      </c>
      <c r="I137" s="2">
        <v>68.19</v>
      </c>
      <c r="J137" s="2">
        <v>5.2</v>
      </c>
      <c r="K137" s="2">
        <f t="shared" si="22"/>
        <v>4.500000074505806</v>
      </c>
      <c r="L137" s="2">
        <f t="shared" si="23"/>
        <v>0.6999999862164259</v>
      </c>
      <c r="AE137" s="2">
        <v>4.500000074505806</v>
      </c>
      <c r="AF137" s="5">
        <v>751.48368750000009</v>
      </c>
      <c r="AL137" s="5" t="str">
        <f t="shared" si="24"/>
        <v/>
      </c>
      <c r="AM137" s="3">
        <v>0.31000000052154059</v>
      </c>
      <c r="AN137" s="5">
        <f t="shared" si="25"/>
        <v>2989.0200050286944</v>
      </c>
      <c r="AP137" s="5" t="str">
        <f t="shared" si="26"/>
        <v/>
      </c>
      <c r="AQ137" s="2">
        <v>0.38999998569488531</v>
      </c>
      <c r="AS137" s="5">
        <f t="shared" si="29"/>
        <v>751.48368750000009</v>
      </c>
      <c r="AT137" s="5">
        <f t="shared" si="27"/>
        <v>657.54822656249996</v>
      </c>
      <c r="AU137" s="11">
        <f t="shared" si="28"/>
        <v>1.0175276183973533E-2</v>
      </c>
      <c r="AV137" s="5">
        <f t="shared" si="30"/>
        <v>10.175276183973532</v>
      </c>
    </row>
    <row r="138" spans="1:48" x14ac:dyDescent="0.3">
      <c r="A138" s="1" t="s">
        <v>173</v>
      </c>
      <c r="B138" s="1" t="s">
        <v>174</v>
      </c>
      <c r="C138" s="1" t="s">
        <v>175</v>
      </c>
      <c r="D138" s="1" t="s">
        <v>265</v>
      </c>
      <c r="E138" s="1" t="s">
        <v>94</v>
      </c>
      <c r="F138" s="1" t="s">
        <v>103</v>
      </c>
      <c r="G138" s="1" t="s">
        <v>89</v>
      </c>
      <c r="H138" s="1" t="s">
        <v>64</v>
      </c>
      <c r="I138" s="2">
        <v>68.19</v>
      </c>
      <c r="J138" s="2">
        <v>33.14</v>
      </c>
      <c r="K138" s="2">
        <f t="shared" si="22"/>
        <v>33.139999985694892</v>
      </c>
      <c r="L138" s="2">
        <f t="shared" si="23"/>
        <v>0</v>
      </c>
      <c r="AE138" s="2">
        <v>33.139999985694892</v>
      </c>
      <c r="AF138" s="5">
        <v>6206.1260625000004</v>
      </c>
      <c r="AL138" s="5" t="str">
        <f t="shared" si="24"/>
        <v/>
      </c>
      <c r="AN138" s="5" t="str">
        <f t="shared" si="25"/>
        <v/>
      </c>
      <c r="AP138" s="5" t="str">
        <f t="shared" si="26"/>
        <v/>
      </c>
      <c r="AS138" s="5">
        <f t="shared" si="29"/>
        <v>6206.1260625000004</v>
      </c>
      <c r="AT138" s="5">
        <f t="shared" si="27"/>
        <v>5430.3603046875005</v>
      </c>
      <c r="AU138" s="11">
        <f t="shared" si="28"/>
        <v>8.4032491681323013E-2</v>
      </c>
      <c r="AV138" s="5">
        <f t="shared" si="30"/>
        <v>84.032491681323009</v>
      </c>
    </row>
    <row r="139" spans="1:48" x14ac:dyDescent="0.3">
      <c r="A139" s="1" t="s">
        <v>173</v>
      </c>
      <c r="B139" s="1" t="s">
        <v>174</v>
      </c>
      <c r="C139" s="1" t="s">
        <v>175</v>
      </c>
      <c r="D139" s="1" t="s">
        <v>265</v>
      </c>
      <c r="E139" s="1" t="s">
        <v>83</v>
      </c>
      <c r="F139" s="1" t="s">
        <v>103</v>
      </c>
      <c r="G139" s="1" t="s">
        <v>89</v>
      </c>
      <c r="H139" s="1" t="s">
        <v>64</v>
      </c>
      <c r="I139" s="2">
        <v>68.19</v>
      </c>
      <c r="J139" s="2">
        <v>0.03</v>
      </c>
      <c r="K139" s="2">
        <f t="shared" si="22"/>
        <v>2.999999932944775E-2</v>
      </c>
      <c r="L139" s="2">
        <f t="shared" si="23"/>
        <v>0</v>
      </c>
      <c r="AE139" s="2">
        <v>2.999999932944775E-2</v>
      </c>
      <c r="AF139" s="5">
        <v>4.9481250000000001</v>
      </c>
      <c r="AL139" s="5" t="str">
        <f t="shared" si="24"/>
        <v/>
      </c>
      <c r="AN139" s="5" t="str">
        <f t="shared" si="25"/>
        <v/>
      </c>
      <c r="AP139" s="5" t="str">
        <f t="shared" si="26"/>
        <v/>
      </c>
      <c r="AS139" s="5">
        <f t="shared" si="29"/>
        <v>4.9481250000000001</v>
      </c>
      <c r="AT139" s="5">
        <f t="shared" si="27"/>
        <v>4.3296093749999995</v>
      </c>
      <c r="AU139" s="11">
        <f t="shared" si="28"/>
        <v>6.6998844160305254E-5</v>
      </c>
      <c r="AV139" s="5">
        <f t="shared" si="30"/>
        <v>6.6998844160305257E-2</v>
      </c>
    </row>
    <row r="140" spans="1:48" x14ac:dyDescent="0.3">
      <c r="A140" s="1" t="s">
        <v>173</v>
      </c>
      <c r="B140" s="1" t="s">
        <v>174</v>
      </c>
      <c r="C140" s="1" t="s">
        <v>175</v>
      </c>
      <c r="D140" s="1" t="s">
        <v>265</v>
      </c>
      <c r="E140" s="1" t="s">
        <v>86</v>
      </c>
      <c r="F140" s="1" t="s">
        <v>103</v>
      </c>
      <c r="G140" s="1" t="s">
        <v>89</v>
      </c>
      <c r="H140" s="1" t="s">
        <v>64</v>
      </c>
      <c r="I140" s="2">
        <v>68.19</v>
      </c>
      <c r="J140" s="2">
        <v>0.08</v>
      </c>
      <c r="K140" s="2">
        <f t="shared" si="22"/>
        <v>7.9999998211860657E-2</v>
      </c>
      <c r="L140" s="2">
        <f t="shared" si="23"/>
        <v>0</v>
      </c>
      <c r="AE140" s="2">
        <v>7.9999998211860657E-2</v>
      </c>
      <c r="AF140" s="5">
        <v>15.015000000000001</v>
      </c>
      <c r="AL140" s="5" t="str">
        <f t="shared" si="24"/>
        <v/>
      </c>
      <c r="AN140" s="5" t="str">
        <f t="shared" si="25"/>
        <v/>
      </c>
      <c r="AP140" s="5" t="str">
        <f t="shared" si="26"/>
        <v/>
      </c>
      <c r="AS140" s="5">
        <f t="shared" si="29"/>
        <v>15.015000000000001</v>
      </c>
      <c r="AT140" s="5">
        <f t="shared" si="27"/>
        <v>13.138124999999999</v>
      </c>
      <c r="AU140" s="11">
        <f t="shared" si="28"/>
        <v>2.0330683745196077E-4</v>
      </c>
      <c r="AV140" s="5">
        <f t="shared" si="30"/>
        <v>0.20330683745196076</v>
      </c>
    </row>
    <row r="141" spans="1:48" x14ac:dyDescent="0.3">
      <c r="A141" s="1" t="s">
        <v>173</v>
      </c>
      <c r="B141" s="1" t="s">
        <v>174</v>
      </c>
      <c r="C141" s="1" t="s">
        <v>175</v>
      </c>
      <c r="D141" s="1" t="s">
        <v>265</v>
      </c>
      <c r="E141" s="1" t="s">
        <v>95</v>
      </c>
      <c r="F141" s="1" t="s">
        <v>103</v>
      </c>
      <c r="G141" s="1" t="s">
        <v>89</v>
      </c>
      <c r="H141" s="1" t="s">
        <v>64</v>
      </c>
      <c r="I141" s="2">
        <v>68.19</v>
      </c>
      <c r="J141" s="2">
        <v>29.5</v>
      </c>
      <c r="K141" s="2">
        <f t="shared" si="22"/>
        <v>28.35999974608421</v>
      </c>
      <c r="L141" s="2">
        <f t="shared" si="23"/>
        <v>1.1399999838322401</v>
      </c>
      <c r="AE141" s="2">
        <v>28.35999974608421</v>
      </c>
      <c r="AF141" s="5">
        <v>5441.8284375000003</v>
      </c>
      <c r="AL141" s="5" t="str">
        <f t="shared" si="24"/>
        <v/>
      </c>
      <c r="AM141" s="3">
        <v>0.54000001028180122</v>
      </c>
      <c r="AN141" s="5">
        <f t="shared" si="25"/>
        <v>5206.6800991371274</v>
      </c>
      <c r="AP141" s="5" t="str">
        <f t="shared" si="26"/>
        <v/>
      </c>
      <c r="AQ141" s="2">
        <v>0.59999997355043888</v>
      </c>
      <c r="AS141" s="5">
        <f t="shared" si="29"/>
        <v>5441.8284375000003</v>
      </c>
      <c r="AT141" s="5">
        <f t="shared" si="27"/>
        <v>4761.5998828125003</v>
      </c>
      <c r="AU141" s="11">
        <f t="shared" si="28"/>
        <v>7.3683711594023996E-2</v>
      </c>
      <c r="AV141" s="5">
        <f t="shared" si="30"/>
        <v>73.683711594024004</v>
      </c>
    </row>
    <row r="142" spans="1:48" x14ac:dyDescent="0.3">
      <c r="A142" s="1" t="s">
        <v>173</v>
      </c>
      <c r="B142" s="1" t="s">
        <v>174</v>
      </c>
      <c r="C142" s="1" t="s">
        <v>175</v>
      </c>
      <c r="D142" s="1" t="s">
        <v>265</v>
      </c>
      <c r="E142" s="1" t="s">
        <v>90</v>
      </c>
      <c r="F142" s="1" t="s">
        <v>103</v>
      </c>
      <c r="G142" s="1" t="s">
        <v>89</v>
      </c>
      <c r="H142" s="1" t="s">
        <v>64</v>
      </c>
      <c r="I142" s="2">
        <v>68.19</v>
      </c>
      <c r="J142" s="2">
        <v>0.24</v>
      </c>
      <c r="K142" s="2">
        <f t="shared" si="22"/>
        <v>8.9999997988343239E-2</v>
      </c>
      <c r="L142" s="2">
        <f t="shared" si="23"/>
        <v>0.15000000223517418</v>
      </c>
      <c r="AE142" s="2">
        <v>8.9999997988343239E-2</v>
      </c>
      <c r="AF142" s="5">
        <v>18.581062500000002</v>
      </c>
      <c r="AL142" s="5" t="str">
        <f t="shared" si="24"/>
        <v/>
      </c>
      <c r="AM142" s="3">
        <v>5.9999998658895493E-2</v>
      </c>
      <c r="AN142" s="5">
        <f t="shared" si="25"/>
        <v>578.51998706907034</v>
      </c>
      <c r="AP142" s="5" t="str">
        <f t="shared" si="26"/>
        <v/>
      </c>
      <c r="AQ142" s="2">
        <v>9.0000003576278687E-2</v>
      </c>
      <c r="AS142" s="5">
        <f t="shared" si="29"/>
        <v>18.581062500000002</v>
      </c>
      <c r="AT142" s="5">
        <f t="shared" si="27"/>
        <v>16.258429687499998</v>
      </c>
      <c r="AU142" s="11">
        <f t="shared" si="28"/>
        <v>2.5159221134680147E-4</v>
      </c>
      <c r="AV142" s="5">
        <f t="shared" si="30"/>
        <v>0.25159221134680143</v>
      </c>
    </row>
    <row r="143" spans="1:48" x14ac:dyDescent="0.3">
      <c r="A143" s="1" t="s">
        <v>176</v>
      </c>
      <c r="B143" s="1" t="s">
        <v>177</v>
      </c>
      <c r="C143" s="1" t="s">
        <v>178</v>
      </c>
      <c r="D143" s="1" t="s">
        <v>274</v>
      </c>
      <c r="E143" s="1" t="s">
        <v>87</v>
      </c>
      <c r="F143" s="1" t="s">
        <v>103</v>
      </c>
      <c r="G143" s="1" t="s">
        <v>89</v>
      </c>
      <c r="H143" s="1" t="s">
        <v>64</v>
      </c>
      <c r="I143" s="2">
        <v>2.81</v>
      </c>
      <c r="J143" s="2">
        <v>1.98</v>
      </c>
      <c r="K143" s="2">
        <f t="shared" si="22"/>
        <v>1.9700000267475848</v>
      </c>
      <c r="L143" s="2">
        <f t="shared" si="23"/>
        <v>0</v>
      </c>
      <c r="P143" s="6">
        <v>2.999999932944775E-2</v>
      </c>
      <c r="Q143" s="5">
        <v>78.487498245667666</v>
      </c>
      <c r="X143" s="2">
        <v>1.940000027418137</v>
      </c>
      <c r="Y143" s="5">
        <v>993.09</v>
      </c>
      <c r="AL143" s="5" t="str">
        <f t="shared" si="24"/>
        <v/>
      </c>
      <c r="AN143" s="5" t="str">
        <f t="shared" si="25"/>
        <v/>
      </c>
      <c r="AP143" s="5" t="str">
        <f t="shared" si="26"/>
        <v/>
      </c>
      <c r="AS143" s="5">
        <f t="shared" si="29"/>
        <v>1071.5774982456678</v>
      </c>
      <c r="AT143" s="5">
        <f t="shared" si="27"/>
        <v>937.63031096495934</v>
      </c>
      <c r="AU143" s="11">
        <f t="shared" si="28"/>
        <v>1.4509426057476574E-2</v>
      </c>
      <c r="AV143" s="5">
        <f t="shared" si="30"/>
        <v>14.509426057476574</v>
      </c>
    </row>
    <row r="144" spans="1:48" x14ac:dyDescent="0.3">
      <c r="A144" s="1" t="s">
        <v>179</v>
      </c>
      <c r="B144" s="1" t="s">
        <v>180</v>
      </c>
      <c r="C144" s="1" t="s">
        <v>181</v>
      </c>
      <c r="D144" s="1" t="s">
        <v>267</v>
      </c>
      <c r="E144" s="1" t="s">
        <v>87</v>
      </c>
      <c r="F144" s="1" t="s">
        <v>103</v>
      </c>
      <c r="G144" s="1" t="s">
        <v>89</v>
      </c>
      <c r="H144" s="1" t="s">
        <v>64</v>
      </c>
      <c r="I144" s="2">
        <v>20</v>
      </c>
      <c r="J144" s="2">
        <v>18.23</v>
      </c>
      <c r="K144" s="2">
        <f t="shared" si="22"/>
        <v>16.769999999552965</v>
      </c>
      <c r="L144" s="2">
        <f t="shared" si="23"/>
        <v>1.4700000062584877</v>
      </c>
      <c r="P144" s="6">
        <v>16.75</v>
      </c>
      <c r="Q144" s="5">
        <v>38019.344920158394</v>
      </c>
      <c r="R144" s="7">
        <v>1.9999999552965161E-2</v>
      </c>
      <c r="S144" s="5">
        <v>25.229999436065551</v>
      </c>
      <c r="AL144" s="5" t="str">
        <f t="shared" si="24"/>
        <v/>
      </c>
      <c r="AM144" s="3">
        <v>0.59000001102685928</v>
      </c>
      <c r="AN144" s="5">
        <f t="shared" si="25"/>
        <v>5688.7801063209772</v>
      </c>
      <c r="AP144" s="5" t="str">
        <f t="shared" si="26"/>
        <v/>
      </c>
      <c r="AQ144" s="2">
        <v>0.87999999523162842</v>
      </c>
      <c r="AS144" s="5">
        <f t="shared" si="29"/>
        <v>38044.574919594459</v>
      </c>
      <c r="AT144" s="5">
        <f t="shared" si="27"/>
        <v>33289.003054645153</v>
      </c>
      <c r="AU144" s="11">
        <f t="shared" si="28"/>
        <v>0.51513301425953617</v>
      </c>
      <c r="AV144" s="5">
        <f t="shared" si="30"/>
        <v>515.13301425953614</v>
      </c>
    </row>
    <row r="145" spans="1:48" x14ac:dyDescent="0.3">
      <c r="A145" s="1" t="s">
        <v>179</v>
      </c>
      <c r="B145" s="1" t="s">
        <v>180</v>
      </c>
      <c r="C145" s="1" t="s">
        <v>181</v>
      </c>
      <c r="D145" s="1" t="s">
        <v>267</v>
      </c>
      <c r="E145" s="1" t="s">
        <v>94</v>
      </c>
      <c r="F145" s="1" t="s">
        <v>103</v>
      </c>
      <c r="G145" s="1" t="s">
        <v>89</v>
      </c>
      <c r="H145" s="1" t="s">
        <v>64</v>
      </c>
      <c r="I145" s="2">
        <v>20</v>
      </c>
      <c r="J145" s="2">
        <v>1.35</v>
      </c>
      <c r="K145" s="2">
        <f t="shared" si="22"/>
        <v>1.3600000254809861</v>
      </c>
      <c r="L145" s="2">
        <f t="shared" si="23"/>
        <v>0</v>
      </c>
      <c r="P145" s="6">
        <v>1.150000032037497</v>
      </c>
      <c r="Q145" s="5">
        <v>2532.530064247549</v>
      </c>
      <c r="R145" s="7">
        <v>0.2099999934434891</v>
      </c>
      <c r="S145" s="5">
        <v>264.91499172896152</v>
      </c>
      <c r="AL145" s="5" t="str">
        <f t="shared" si="24"/>
        <v/>
      </c>
      <c r="AN145" s="5" t="str">
        <f t="shared" si="25"/>
        <v/>
      </c>
      <c r="AP145" s="5" t="str">
        <f t="shared" si="26"/>
        <v/>
      </c>
      <c r="AS145" s="5">
        <f t="shared" si="29"/>
        <v>2797.4450559765105</v>
      </c>
      <c r="AT145" s="5">
        <f t="shared" si="27"/>
        <v>2447.7644239794467</v>
      </c>
      <c r="AU145" s="11">
        <f t="shared" si="28"/>
        <v>3.7878102382697822E-2</v>
      </c>
      <c r="AV145" s="5">
        <f t="shared" si="30"/>
        <v>37.878102382697826</v>
      </c>
    </row>
    <row r="146" spans="1:48" x14ac:dyDescent="0.3">
      <c r="A146" s="1" t="s">
        <v>179</v>
      </c>
      <c r="B146" s="1" t="s">
        <v>180</v>
      </c>
      <c r="C146" s="1" t="s">
        <v>181</v>
      </c>
      <c r="D146" s="1" t="s">
        <v>267</v>
      </c>
      <c r="E146" s="1" t="s">
        <v>69</v>
      </c>
      <c r="F146" s="1" t="s">
        <v>103</v>
      </c>
      <c r="G146" s="1" t="s">
        <v>89</v>
      </c>
      <c r="H146" s="1" t="s">
        <v>64</v>
      </c>
      <c r="I146" s="2">
        <v>20</v>
      </c>
      <c r="J146" s="2">
        <v>0.06</v>
      </c>
      <c r="K146" s="2">
        <f t="shared" si="22"/>
        <v>6.0000000521540642E-2</v>
      </c>
      <c r="L146" s="2">
        <f t="shared" si="23"/>
        <v>0</v>
      </c>
      <c r="P146" s="6">
        <v>6.0000000521540642E-2</v>
      </c>
      <c r="Q146" s="5">
        <v>130.8125009746291</v>
      </c>
      <c r="AL146" s="5" t="str">
        <f t="shared" si="24"/>
        <v/>
      </c>
      <c r="AN146" s="5" t="str">
        <f t="shared" si="25"/>
        <v/>
      </c>
      <c r="AP146" s="5" t="str">
        <f t="shared" si="26"/>
        <v/>
      </c>
      <c r="AS146" s="5">
        <f t="shared" si="29"/>
        <v>130.8125009746291</v>
      </c>
      <c r="AT146" s="5">
        <f t="shared" si="27"/>
        <v>114.46093835280047</v>
      </c>
      <c r="AU146" s="11">
        <f t="shared" si="28"/>
        <v>1.7712338243312275E-3</v>
      </c>
      <c r="AV146" s="5">
        <f t="shared" si="30"/>
        <v>1.7712338243312276</v>
      </c>
    </row>
    <row r="147" spans="1:48" x14ac:dyDescent="0.3">
      <c r="A147" s="1" t="s">
        <v>182</v>
      </c>
      <c r="B147" s="1" t="s">
        <v>183</v>
      </c>
      <c r="C147" s="1" t="s">
        <v>108</v>
      </c>
      <c r="D147" s="1" t="s">
        <v>267</v>
      </c>
      <c r="E147" s="1" t="s">
        <v>65</v>
      </c>
      <c r="F147" s="1" t="s">
        <v>88</v>
      </c>
      <c r="G147" s="1" t="s">
        <v>89</v>
      </c>
      <c r="H147" s="1" t="s">
        <v>64</v>
      </c>
      <c r="I147" s="2">
        <v>59.43</v>
      </c>
      <c r="J147" s="2">
        <v>0.06</v>
      </c>
      <c r="K147" s="2">
        <f t="shared" si="22"/>
        <v>5.9999998658895499E-2</v>
      </c>
      <c r="L147" s="2">
        <f t="shared" si="23"/>
        <v>0</v>
      </c>
      <c r="P147" s="6">
        <v>2.999999932944775E-2</v>
      </c>
      <c r="Q147" s="5">
        <v>78.487498245667666</v>
      </c>
      <c r="R147" s="7">
        <v>2.999999932944775E-2</v>
      </c>
      <c r="S147" s="5">
        <v>47.306248942622908</v>
      </c>
      <c r="AL147" s="5" t="str">
        <f t="shared" si="24"/>
        <v/>
      </c>
      <c r="AN147" s="5" t="str">
        <f t="shared" si="25"/>
        <v/>
      </c>
      <c r="AP147" s="5" t="str">
        <f t="shared" si="26"/>
        <v/>
      </c>
      <c r="AS147" s="5">
        <f t="shared" si="29"/>
        <v>125.79374718829058</v>
      </c>
      <c r="AT147" s="5">
        <f t="shared" si="27"/>
        <v>110.06952878975427</v>
      </c>
      <c r="AU147" s="11">
        <f t="shared" si="28"/>
        <v>1.7032786488233663E-3</v>
      </c>
      <c r="AV147" s="5">
        <f t="shared" si="30"/>
        <v>1.7032786488233662</v>
      </c>
    </row>
    <row r="148" spans="1:48" x14ac:dyDescent="0.3">
      <c r="A148" s="1" t="s">
        <v>182</v>
      </c>
      <c r="B148" s="1" t="s">
        <v>183</v>
      </c>
      <c r="C148" s="1" t="s">
        <v>108</v>
      </c>
      <c r="D148" s="1" t="s">
        <v>267</v>
      </c>
      <c r="E148" s="1" t="s">
        <v>66</v>
      </c>
      <c r="F148" s="1" t="s">
        <v>88</v>
      </c>
      <c r="G148" s="1" t="s">
        <v>89</v>
      </c>
      <c r="H148" s="1" t="s">
        <v>64</v>
      </c>
      <c r="I148" s="2">
        <v>59.43</v>
      </c>
      <c r="J148" s="2">
        <v>7.0000000000000007E-2</v>
      </c>
      <c r="K148" s="2">
        <f t="shared" si="22"/>
        <v>1.9999999552965161E-2</v>
      </c>
      <c r="L148" s="2">
        <f t="shared" si="23"/>
        <v>0</v>
      </c>
      <c r="R148" s="7">
        <v>1.9999999552965161E-2</v>
      </c>
      <c r="S148" s="5">
        <v>31.53749929508194</v>
      </c>
      <c r="AL148" s="5" t="str">
        <f t="shared" si="24"/>
        <v/>
      </c>
      <c r="AN148" s="5" t="str">
        <f t="shared" si="25"/>
        <v/>
      </c>
      <c r="AP148" s="5" t="str">
        <f t="shared" si="26"/>
        <v/>
      </c>
      <c r="AS148" s="5">
        <f t="shared" si="29"/>
        <v>31.53749929508194</v>
      </c>
      <c r="AT148" s="5">
        <f t="shared" si="27"/>
        <v>27.595311883196697</v>
      </c>
      <c r="AU148" s="11">
        <f t="shared" si="28"/>
        <v>4.2702559059783896E-4</v>
      </c>
      <c r="AV148" s="5">
        <f t="shared" si="30"/>
        <v>0.4270255905978389</v>
      </c>
    </row>
    <row r="149" spans="1:48" x14ac:dyDescent="0.3">
      <c r="A149" s="1" t="s">
        <v>182</v>
      </c>
      <c r="B149" s="1" t="s">
        <v>183</v>
      </c>
      <c r="C149" s="1" t="s">
        <v>108</v>
      </c>
      <c r="D149" s="1" t="s">
        <v>267</v>
      </c>
      <c r="E149" s="1" t="s">
        <v>67</v>
      </c>
      <c r="F149" s="1" t="s">
        <v>88</v>
      </c>
      <c r="G149" s="1" t="s">
        <v>89</v>
      </c>
      <c r="H149" s="1" t="s">
        <v>64</v>
      </c>
      <c r="I149" s="2">
        <v>59.43</v>
      </c>
      <c r="J149" s="2">
        <v>20.97</v>
      </c>
      <c r="K149" s="2">
        <f t="shared" si="22"/>
        <v>4.5999999344348907</v>
      </c>
      <c r="L149" s="2">
        <f t="shared" si="23"/>
        <v>0</v>
      </c>
      <c r="P149" s="6">
        <v>0.40000000596046448</v>
      </c>
      <c r="Q149" s="5">
        <v>1046.500015594065</v>
      </c>
      <c r="R149" s="7">
        <v>4.1999999284744263</v>
      </c>
      <c r="S149" s="5">
        <v>6622.8748872131109</v>
      </c>
      <c r="AL149" s="5" t="str">
        <f t="shared" si="24"/>
        <v/>
      </c>
      <c r="AN149" s="5" t="str">
        <f t="shared" si="25"/>
        <v/>
      </c>
      <c r="AP149" s="5" t="str">
        <f t="shared" si="26"/>
        <v/>
      </c>
      <c r="AS149" s="5">
        <f t="shared" si="29"/>
        <v>7669.3749028071761</v>
      </c>
      <c r="AT149" s="5">
        <f t="shared" si="27"/>
        <v>6710.7030399562782</v>
      </c>
      <c r="AU149" s="11">
        <f t="shared" si="28"/>
        <v>0.10384524520300806</v>
      </c>
      <c r="AV149" s="5">
        <f t="shared" si="30"/>
        <v>103.84524520300805</v>
      </c>
    </row>
    <row r="150" spans="1:48" x14ac:dyDescent="0.3">
      <c r="A150" s="1" t="s">
        <v>182</v>
      </c>
      <c r="B150" s="1" t="s">
        <v>183</v>
      </c>
      <c r="C150" s="1" t="s">
        <v>108</v>
      </c>
      <c r="D150" s="1" t="s">
        <v>267</v>
      </c>
      <c r="E150" s="1" t="s">
        <v>68</v>
      </c>
      <c r="F150" s="1" t="s">
        <v>88</v>
      </c>
      <c r="G150" s="1" t="s">
        <v>89</v>
      </c>
      <c r="H150" s="1" t="s">
        <v>64</v>
      </c>
      <c r="I150" s="2">
        <v>59.43</v>
      </c>
      <c r="J150" s="2">
        <v>20.260000000000002</v>
      </c>
      <c r="K150" s="2">
        <f t="shared" si="22"/>
        <v>18.820000171661381</v>
      </c>
      <c r="L150" s="2">
        <f t="shared" si="23"/>
        <v>1.4399999938905239</v>
      </c>
      <c r="N150" s="4">
        <v>1.279999971389771</v>
      </c>
      <c r="O150" s="5">
        <v>4665.5998957157144</v>
      </c>
      <c r="P150" s="6">
        <v>12.07000041007996</v>
      </c>
      <c r="Q150" s="5">
        <v>31578.138572871689</v>
      </c>
      <c r="R150" s="7">
        <v>5.4699997901916504</v>
      </c>
      <c r="S150" s="5">
        <v>8625.5059191584587</v>
      </c>
      <c r="AL150" s="5" t="str">
        <f t="shared" si="24"/>
        <v/>
      </c>
      <c r="AN150" s="5" t="str">
        <f t="shared" si="25"/>
        <v/>
      </c>
      <c r="AO150" s="2">
        <v>3.9999999105930328E-2</v>
      </c>
      <c r="AP150" s="5">
        <f t="shared" si="26"/>
        <v>3.9999999105930328E-2</v>
      </c>
      <c r="AQ150" s="2">
        <v>9.9999997764825821E-3</v>
      </c>
      <c r="AR150" s="2">
        <v>1.389999995008111</v>
      </c>
      <c r="AS150" s="5">
        <f t="shared" si="29"/>
        <v>44869.244387745865</v>
      </c>
      <c r="AT150" s="5">
        <f t="shared" si="27"/>
        <v>39260.588839277632</v>
      </c>
      <c r="AU150" s="11">
        <f t="shared" si="28"/>
        <v>0.60754073761783234</v>
      </c>
      <c r="AV150" s="5">
        <f t="shared" si="30"/>
        <v>607.54073761783229</v>
      </c>
    </row>
    <row r="151" spans="1:48" x14ac:dyDescent="0.3">
      <c r="A151" s="1" t="s">
        <v>184</v>
      </c>
      <c r="B151" s="1" t="s">
        <v>183</v>
      </c>
      <c r="C151" s="1" t="s">
        <v>108</v>
      </c>
      <c r="D151" s="1" t="s">
        <v>267</v>
      </c>
      <c r="E151" s="1" t="s">
        <v>67</v>
      </c>
      <c r="F151" s="1" t="s">
        <v>88</v>
      </c>
      <c r="G151" s="1" t="s">
        <v>89</v>
      </c>
      <c r="H151" s="1" t="s">
        <v>64</v>
      </c>
      <c r="I151" s="2">
        <v>59.48</v>
      </c>
      <c r="J151" s="2">
        <v>21.08</v>
      </c>
      <c r="K151" s="2">
        <f t="shared" si="22"/>
        <v>15.429999351501465</v>
      </c>
      <c r="L151" s="2">
        <f t="shared" si="23"/>
        <v>0</v>
      </c>
      <c r="N151" s="4">
        <v>2.119999885559082</v>
      </c>
      <c r="O151" s="5">
        <v>7727.399582862854</v>
      </c>
      <c r="P151" s="6">
        <v>8.8199996948242188</v>
      </c>
      <c r="Q151" s="5">
        <v>23075.324201583859</v>
      </c>
      <c r="R151" s="7">
        <v>4.4899997711181641</v>
      </c>
      <c r="S151" s="5">
        <v>7080.168389081955</v>
      </c>
      <c r="AL151" s="5" t="str">
        <f t="shared" si="24"/>
        <v/>
      </c>
      <c r="AN151" s="5" t="str">
        <f t="shared" si="25"/>
        <v/>
      </c>
      <c r="AP151" s="5" t="str">
        <f t="shared" si="26"/>
        <v/>
      </c>
      <c r="AS151" s="5">
        <f t="shared" si="29"/>
        <v>37882.892173528671</v>
      </c>
      <c r="AT151" s="5">
        <f t="shared" si="27"/>
        <v>33147.530651837587</v>
      </c>
      <c r="AU151" s="11">
        <f t="shared" si="28"/>
        <v>0.51294378963261744</v>
      </c>
      <c r="AV151" s="5">
        <f t="shared" si="30"/>
        <v>512.9437896326175</v>
      </c>
    </row>
    <row r="152" spans="1:48" x14ac:dyDescent="0.3">
      <c r="A152" s="1" t="s">
        <v>184</v>
      </c>
      <c r="B152" s="1" t="s">
        <v>183</v>
      </c>
      <c r="C152" s="1" t="s">
        <v>108</v>
      </c>
      <c r="D152" s="1" t="s">
        <v>267</v>
      </c>
      <c r="E152" s="1" t="s">
        <v>68</v>
      </c>
      <c r="F152" s="1" t="s">
        <v>88</v>
      </c>
      <c r="G152" s="1" t="s">
        <v>89</v>
      </c>
      <c r="H152" s="1" t="s">
        <v>64</v>
      </c>
      <c r="I152" s="2">
        <v>59.48</v>
      </c>
      <c r="J152" s="2">
        <v>20.32</v>
      </c>
      <c r="K152" s="2">
        <f t="shared" si="22"/>
        <v>17.139999875798814</v>
      </c>
      <c r="L152" s="2">
        <f t="shared" si="23"/>
        <v>3.1700000390410419</v>
      </c>
      <c r="N152" s="4">
        <v>13.379999885335559</v>
      </c>
      <c r="O152" s="5">
        <v>48770.099582048133</v>
      </c>
      <c r="P152" s="6">
        <v>3.7599999904632568</v>
      </c>
      <c r="Q152" s="5">
        <v>9837.0999750494957</v>
      </c>
      <c r="AL152" s="5" t="str">
        <f t="shared" si="24"/>
        <v/>
      </c>
      <c r="AN152" s="5" t="str">
        <f t="shared" si="25"/>
        <v/>
      </c>
      <c r="AO152" s="2">
        <v>0.46000000834465032</v>
      </c>
      <c r="AP152" s="5">
        <f t="shared" si="26"/>
        <v>0.46000000834465032</v>
      </c>
      <c r="AQ152" s="2">
        <v>0.24000000208616259</v>
      </c>
      <c r="AR152" s="2">
        <v>2.470000028610229</v>
      </c>
      <c r="AS152" s="5">
        <f t="shared" si="29"/>
        <v>58607.199557097629</v>
      </c>
      <c r="AT152" s="5">
        <f t="shared" si="27"/>
        <v>51281.299612460425</v>
      </c>
      <c r="AU152" s="11">
        <f t="shared" si="28"/>
        <v>0.79355607018777718</v>
      </c>
      <c r="AV152" s="5">
        <f t="shared" si="30"/>
        <v>793.55607018777721</v>
      </c>
    </row>
    <row r="153" spans="1:48" x14ac:dyDescent="0.3">
      <c r="A153" s="1" t="s">
        <v>185</v>
      </c>
      <c r="B153" s="1" t="s">
        <v>97</v>
      </c>
      <c r="C153" s="1" t="s">
        <v>93</v>
      </c>
      <c r="D153" s="1" t="s">
        <v>267</v>
      </c>
      <c r="E153" s="1" t="s">
        <v>61</v>
      </c>
      <c r="F153" s="1" t="s">
        <v>88</v>
      </c>
      <c r="G153" s="1" t="s">
        <v>89</v>
      </c>
      <c r="H153" s="1" t="s">
        <v>64</v>
      </c>
      <c r="I153" s="2">
        <v>53.01</v>
      </c>
      <c r="J153" s="2">
        <v>19.47</v>
      </c>
      <c r="K153" s="2">
        <f t="shared" si="22"/>
        <v>16.829999610781673</v>
      </c>
      <c r="L153" s="2">
        <f t="shared" si="23"/>
        <v>2.4199999514967203</v>
      </c>
      <c r="N153" s="4">
        <v>7.0000000298023224E-2</v>
      </c>
      <c r="O153" s="5">
        <v>255.15</v>
      </c>
      <c r="AE153" s="2">
        <v>16.75999961048365</v>
      </c>
      <c r="AF153" s="5">
        <v>3046.7755499999998</v>
      </c>
      <c r="AL153" s="5" t="str">
        <f t="shared" si="24"/>
        <v/>
      </c>
      <c r="AM153" s="3">
        <v>0.98000000417232513</v>
      </c>
      <c r="AN153" s="5">
        <f t="shared" si="25"/>
        <v>9449.1600402295589</v>
      </c>
      <c r="AP153" s="5" t="str">
        <f t="shared" si="26"/>
        <v/>
      </c>
      <c r="AQ153" s="2">
        <v>1.439999947324395</v>
      </c>
      <c r="AS153" s="5">
        <f t="shared" si="29"/>
        <v>3301.9255499999999</v>
      </c>
      <c r="AT153" s="5">
        <f t="shared" si="27"/>
        <v>2889.1848562499999</v>
      </c>
      <c r="AU153" s="11">
        <f t="shared" si="28"/>
        <v>4.4708893844310767E-2</v>
      </c>
      <c r="AV153" s="5">
        <f t="shared" si="30"/>
        <v>44.708893844310765</v>
      </c>
    </row>
    <row r="154" spans="1:48" x14ac:dyDescent="0.3">
      <c r="A154" s="1" t="s">
        <v>185</v>
      </c>
      <c r="B154" s="1" t="s">
        <v>97</v>
      </c>
      <c r="C154" s="1" t="s">
        <v>93</v>
      </c>
      <c r="D154" s="1" t="s">
        <v>267</v>
      </c>
      <c r="E154" s="1" t="s">
        <v>68</v>
      </c>
      <c r="F154" s="1" t="s">
        <v>88</v>
      </c>
      <c r="G154" s="1" t="s">
        <v>89</v>
      </c>
      <c r="H154" s="1" t="s">
        <v>64</v>
      </c>
      <c r="I154" s="2">
        <v>53.01</v>
      </c>
      <c r="J154" s="2">
        <v>0.05</v>
      </c>
      <c r="K154" s="2">
        <f t="shared" si="22"/>
        <v>0</v>
      </c>
      <c r="L154" s="2">
        <f t="shared" si="23"/>
        <v>4.999999888241291E-2</v>
      </c>
      <c r="AL154" s="5" t="str">
        <f t="shared" si="24"/>
        <v/>
      </c>
      <c r="AN154" s="5" t="str">
        <f t="shared" si="25"/>
        <v/>
      </c>
      <c r="AP154" s="5" t="str">
        <f t="shared" si="26"/>
        <v/>
      </c>
      <c r="AQ154" s="2">
        <v>4.999999888241291E-2</v>
      </c>
      <c r="AS154" s="5">
        <f t="shared" si="29"/>
        <v>0</v>
      </c>
      <c r="AT154" s="5">
        <f t="shared" si="27"/>
        <v>0</v>
      </c>
      <c r="AU154" s="11">
        <f t="shared" si="28"/>
        <v>0</v>
      </c>
      <c r="AV154" s="5">
        <f t="shared" si="30"/>
        <v>0</v>
      </c>
    </row>
    <row r="155" spans="1:48" x14ac:dyDescent="0.3">
      <c r="A155" s="1" t="s">
        <v>185</v>
      </c>
      <c r="B155" s="1" t="s">
        <v>97</v>
      </c>
      <c r="C155" s="1" t="s">
        <v>93</v>
      </c>
      <c r="D155" s="1" t="s">
        <v>267</v>
      </c>
      <c r="E155" s="1" t="s">
        <v>69</v>
      </c>
      <c r="F155" s="1" t="s">
        <v>88</v>
      </c>
      <c r="G155" s="1" t="s">
        <v>89</v>
      </c>
      <c r="H155" s="1" t="s">
        <v>64</v>
      </c>
      <c r="I155" s="2">
        <v>53.01</v>
      </c>
      <c r="J155" s="2">
        <v>34.08</v>
      </c>
      <c r="K155" s="2">
        <f t="shared" si="22"/>
        <v>30.449999747872361</v>
      </c>
      <c r="L155" s="2">
        <f t="shared" si="23"/>
        <v>3.2599999140948057</v>
      </c>
      <c r="N155" s="4">
        <v>0.67</v>
      </c>
      <c r="O155" s="5">
        <v>1982.45</v>
      </c>
      <c r="P155" s="6">
        <v>18.619999825954441</v>
      </c>
      <c r="Q155" s="5">
        <v>46966.919999999991</v>
      </c>
      <c r="R155" s="7">
        <v>11.159999921917921</v>
      </c>
      <c r="S155" s="5">
        <v>17572.695</v>
      </c>
      <c r="AL155" s="5" t="str">
        <f t="shared" si="24"/>
        <v/>
      </c>
      <c r="AM155" s="3">
        <v>0.81000002101063728</v>
      </c>
      <c r="AN155" s="5">
        <f t="shared" si="25"/>
        <v>7810.0202025845647</v>
      </c>
      <c r="AO155" s="2">
        <v>0.15999999642372131</v>
      </c>
      <c r="AP155" s="5">
        <f t="shared" si="26"/>
        <v>0.15999999642372131</v>
      </c>
      <c r="AQ155" s="2">
        <v>2.2899998966604471</v>
      </c>
      <c r="AS155" s="5">
        <f t="shared" si="29"/>
        <v>66522.064999999988</v>
      </c>
      <c r="AT155" s="5">
        <f t="shared" si="27"/>
        <v>58206.806874999995</v>
      </c>
      <c r="AU155" s="11">
        <f t="shared" si="28"/>
        <v>0.90072531840984127</v>
      </c>
      <c r="AV155" s="5">
        <f t="shared" si="30"/>
        <v>900.72531840984129</v>
      </c>
    </row>
    <row r="156" spans="1:48" x14ac:dyDescent="0.3">
      <c r="A156" s="1" t="s">
        <v>186</v>
      </c>
      <c r="B156" s="1" t="s">
        <v>187</v>
      </c>
      <c r="C156" s="1" t="s">
        <v>279</v>
      </c>
      <c r="D156" s="1" t="s">
        <v>280</v>
      </c>
      <c r="E156" s="1" t="s">
        <v>61</v>
      </c>
      <c r="F156" s="1" t="s">
        <v>88</v>
      </c>
      <c r="G156" s="1" t="s">
        <v>89</v>
      </c>
      <c r="H156" s="1" t="s">
        <v>64</v>
      </c>
      <c r="I156" s="2">
        <v>6.5</v>
      </c>
      <c r="J156" s="2">
        <v>0.05</v>
      </c>
      <c r="K156" s="2">
        <f t="shared" si="22"/>
        <v>1.9999999552965161E-2</v>
      </c>
      <c r="L156" s="2">
        <f t="shared" si="23"/>
        <v>2.999999932944775E-2</v>
      </c>
      <c r="P156" s="6">
        <v>1.9999999552965161E-2</v>
      </c>
      <c r="Q156" s="5">
        <v>52.325000000000003</v>
      </c>
      <c r="AL156" s="5" t="str">
        <f t="shared" si="24"/>
        <v/>
      </c>
      <c r="AN156" s="5" t="str">
        <f t="shared" si="25"/>
        <v/>
      </c>
      <c r="AP156" s="5" t="str">
        <f t="shared" si="26"/>
        <v/>
      </c>
      <c r="AR156" s="2">
        <v>2.999999932944775E-2</v>
      </c>
      <c r="AS156" s="5">
        <f t="shared" si="29"/>
        <v>52.325000000000003</v>
      </c>
      <c r="AT156" s="5">
        <f t="shared" si="27"/>
        <v>45.784375000000004</v>
      </c>
      <c r="AU156" s="11">
        <f t="shared" si="28"/>
        <v>7.084935244538028E-4</v>
      </c>
      <c r="AV156" s="5">
        <f t="shared" si="30"/>
        <v>0.70849352445380276</v>
      </c>
    </row>
    <row r="157" spans="1:48" x14ac:dyDescent="0.3">
      <c r="A157" s="1" t="s">
        <v>186</v>
      </c>
      <c r="B157" s="1" t="s">
        <v>187</v>
      </c>
      <c r="C157" s="1" t="s">
        <v>279</v>
      </c>
      <c r="D157" s="1" t="s">
        <v>280</v>
      </c>
      <c r="E157" s="1" t="s">
        <v>68</v>
      </c>
      <c r="F157" s="1" t="s">
        <v>88</v>
      </c>
      <c r="G157" s="1" t="s">
        <v>89</v>
      </c>
      <c r="H157" s="1" t="s">
        <v>64</v>
      </c>
      <c r="I157" s="2">
        <v>6.5</v>
      </c>
      <c r="J157" s="2">
        <v>0.03</v>
      </c>
      <c r="K157" s="2">
        <f t="shared" si="22"/>
        <v>0</v>
      </c>
      <c r="L157" s="2">
        <f t="shared" si="23"/>
        <v>2.999999932944775E-2</v>
      </c>
      <c r="AL157" s="5" t="str">
        <f t="shared" si="24"/>
        <v/>
      </c>
      <c r="AN157" s="5" t="str">
        <f t="shared" si="25"/>
        <v/>
      </c>
      <c r="AP157" s="5" t="str">
        <f t="shared" si="26"/>
        <v/>
      </c>
      <c r="AR157" s="2">
        <v>2.999999932944775E-2</v>
      </c>
      <c r="AS157" s="5">
        <f t="shared" si="29"/>
        <v>0</v>
      </c>
      <c r="AT157" s="5">
        <f t="shared" si="27"/>
        <v>0</v>
      </c>
      <c r="AU157" s="11">
        <f t="shared" si="28"/>
        <v>0</v>
      </c>
      <c r="AV157" s="5">
        <f t="shared" si="30"/>
        <v>0</v>
      </c>
    </row>
    <row r="158" spans="1:48" x14ac:dyDescent="0.3">
      <c r="A158" s="1" t="s">
        <v>186</v>
      </c>
      <c r="B158" s="1" t="s">
        <v>187</v>
      </c>
      <c r="C158" s="1" t="s">
        <v>279</v>
      </c>
      <c r="D158" s="1" t="s">
        <v>280</v>
      </c>
      <c r="E158" s="1" t="s">
        <v>69</v>
      </c>
      <c r="F158" s="1" t="s">
        <v>88</v>
      </c>
      <c r="G158" s="1" t="s">
        <v>89</v>
      </c>
      <c r="H158" s="1" t="s">
        <v>64</v>
      </c>
      <c r="I158" s="2">
        <v>6.5</v>
      </c>
      <c r="J158" s="2">
        <v>6.42</v>
      </c>
      <c r="K158" s="2">
        <f t="shared" si="22"/>
        <v>0</v>
      </c>
      <c r="L158" s="2">
        <f t="shared" si="23"/>
        <v>6.4200001824647188</v>
      </c>
      <c r="AL158" s="5" t="str">
        <f t="shared" si="24"/>
        <v/>
      </c>
      <c r="AN158" s="5" t="str">
        <f t="shared" si="25"/>
        <v/>
      </c>
      <c r="AO158" s="2">
        <v>0.30000001192092901</v>
      </c>
      <c r="AP158" s="5">
        <f t="shared" si="26"/>
        <v>0.30000001192092901</v>
      </c>
      <c r="AQ158" s="2">
        <v>9.9999997764825821E-3</v>
      </c>
      <c r="AR158" s="2">
        <v>6.1100001707673073</v>
      </c>
      <c r="AS158" s="5">
        <f t="shared" si="29"/>
        <v>0</v>
      </c>
      <c r="AT158" s="5">
        <f t="shared" si="27"/>
        <v>0</v>
      </c>
      <c r="AU158" s="11">
        <f t="shared" si="28"/>
        <v>0</v>
      </c>
      <c r="AV158" s="5">
        <f t="shared" si="30"/>
        <v>0</v>
      </c>
    </row>
    <row r="159" spans="1:48" x14ac:dyDescent="0.3">
      <c r="A159" s="1" t="s">
        <v>188</v>
      </c>
      <c r="B159" s="1" t="s">
        <v>189</v>
      </c>
      <c r="C159" s="1" t="s">
        <v>190</v>
      </c>
      <c r="D159" s="1" t="s">
        <v>267</v>
      </c>
      <c r="E159" s="1" t="s">
        <v>85</v>
      </c>
      <c r="F159" s="1" t="s">
        <v>88</v>
      </c>
      <c r="G159" s="1" t="s">
        <v>89</v>
      </c>
      <c r="H159" s="1" t="s">
        <v>64</v>
      </c>
      <c r="I159" s="2">
        <v>4.9000000000000004</v>
      </c>
      <c r="J159" s="2">
        <v>4.03</v>
      </c>
      <c r="K159" s="2">
        <f t="shared" si="22"/>
        <v>2.6100000217556953</v>
      </c>
      <c r="L159" s="2">
        <f t="shared" si="23"/>
        <v>1.4099999591708181</v>
      </c>
      <c r="R159" s="7">
        <v>3.9999999105930328E-2</v>
      </c>
      <c r="S159" s="5">
        <v>81.997498167213053</v>
      </c>
      <c r="Z159" s="9">
        <v>2.570000022649765</v>
      </c>
      <c r="AA159" s="5">
        <v>640.65563145652413</v>
      </c>
      <c r="AL159" s="5" t="str">
        <f t="shared" si="24"/>
        <v/>
      </c>
      <c r="AN159" s="5" t="str">
        <f t="shared" si="25"/>
        <v/>
      </c>
      <c r="AP159" s="5" t="str">
        <f t="shared" si="26"/>
        <v/>
      </c>
      <c r="AR159" s="2">
        <v>1.4099999591708181</v>
      </c>
      <c r="AS159" s="5">
        <f t="shared" si="29"/>
        <v>722.65312962373719</v>
      </c>
      <c r="AT159" s="5">
        <f t="shared" si="27"/>
        <v>632.32148842077004</v>
      </c>
      <c r="AU159" s="11">
        <f t="shared" si="28"/>
        <v>9.7849032539836095E-3</v>
      </c>
      <c r="AV159" s="5">
        <f t="shared" si="30"/>
        <v>9.7849032539836092</v>
      </c>
    </row>
    <row r="160" spans="1:48" x14ac:dyDescent="0.3">
      <c r="A160" s="1" t="s">
        <v>191</v>
      </c>
      <c r="B160" s="1" t="s">
        <v>192</v>
      </c>
      <c r="C160" s="1" t="s">
        <v>108</v>
      </c>
      <c r="D160" s="1" t="s">
        <v>267</v>
      </c>
      <c r="E160" s="1" t="s">
        <v>67</v>
      </c>
      <c r="F160" s="1" t="s">
        <v>88</v>
      </c>
      <c r="G160" s="1" t="s">
        <v>89</v>
      </c>
      <c r="H160" s="1" t="s">
        <v>64</v>
      </c>
      <c r="I160" s="2">
        <v>80</v>
      </c>
      <c r="J160" s="2">
        <v>7.0000000000000007E-2</v>
      </c>
      <c r="K160" s="2">
        <f t="shared" si="22"/>
        <v>6.9999998435378075E-2</v>
      </c>
      <c r="L160" s="2">
        <f t="shared" si="23"/>
        <v>0</v>
      </c>
      <c r="N160" s="4">
        <v>1.9999999552965161E-2</v>
      </c>
      <c r="O160" s="5">
        <v>72.899998370558023</v>
      </c>
      <c r="P160" s="6">
        <v>2.999999932944775E-2</v>
      </c>
      <c r="Q160" s="5">
        <v>78.487498245667666</v>
      </c>
      <c r="R160" s="7">
        <v>1.9999999552965161E-2</v>
      </c>
      <c r="S160" s="5">
        <v>31.53749929508194</v>
      </c>
      <c r="AL160" s="5" t="str">
        <f t="shared" si="24"/>
        <v/>
      </c>
      <c r="AN160" s="5" t="str">
        <f t="shared" si="25"/>
        <v/>
      </c>
      <c r="AP160" s="5" t="str">
        <f t="shared" si="26"/>
        <v/>
      </c>
      <c r="AS160" s="5">
        <f t="shared" si="29"/>
        <v>182.92499591130763</v>
      </c>
      <c r="AT160" s="5">
        <f t="shared" si="27"/>
        <v>160.05937142239415</v>
      </c>
      <c r="AU160" s="11">
        <f t="shared" si="28"/>
        <v>2.4768499773320553E-3</v>
      </c>
      <c r="AV160" s="5">
        <f t="shared" si="30"/>
        <v>2.4768499773320549</v>
      </c>
    </row>
    <row r="161" spans="1:48" x14ac:dyDescent="0.3">
      <c r="A161" s="1" t="s">
        <v>191</v>
      </c>
      <c r="B161" s="1" t="s">
        <v>192</v>
      </c>
      <c r="C161" s="1" t="s">
        <v>108</v>
      </c>
      <c r="D161" s="1" t="s">
        <v>267</v>
      </c>
      <c r="E161" s="1" t="s">
        <v>83</v>
      </c>
      <c r="F161" s="1" t="s">
        <v>88</v>
      </c>
      <c r="G161" s="1" t="s">
        <v>89</v>
      </c>
      <c r="H161" s="1" t="s">
        <v>64</v>
      </c>
      <c r="I161" s="2">
        <v>80</v>
      </c>
      <c r="J161" s="2">
        <v>41.08</v>
      </c>
      <c r="K161" s="2">
        <f t="shared" si="22"/>
        <v>39.999999701976776</v>
      </c>
      <c r="L161" s="2">
        <f t="shared" si="23"/>
        <v>0</v>
      </c>
      <c r="N161" s="4">
        <v>2.060000061988831</v>
      </c>
      <c r="O161" s="5">
        <v>7508.7000000000007</v>
      </c>
      <c r="P161" s="6">
        <v>24.69999980926514</v>
      </c>
      <c r="Q161" s="5">
        <v>64621.375</v>
      </c>
      <c r="R161" s="7">
        <v>13.05999982357025</v>
      </c>
      <c r="S161" s="5">
        <v>20593.987499999999</v>
      </c>
      <c r="T161" s="8">
        <v>0.1800000071525574</v>
      </c>
      <c r="U161" s="5">
        <v>85.162499999999994</v>
      </c>
      <c r="AL161" s="5" t="str">
        <f t="shared" si="24"/>
        <v/>
      </c>
      <c r="AN161" s="5" t="str">
        <f t="shared" si="25"/>
        <v/>
      </c>
      <c r="AP161" s="5" t="str">
        <f t="shared" si="26"/>
        <v/>
      </c>
      <c r="AS161" s="5">
        <f t="shared" si="29"/>
        <v>92809.225000000006</v>
      </c>
      <c r="AT161" s="5">
        <f t="shared" si="27"/>
        <v>81208.071874999994</v>
      </c>
      <c r="AU161" s="11">
        <f t="shared" si="28"/>
        <v>1.2566600080664305</v>
      </c>
      <c r="AV161" s="5">
        <f t="shared" si="30"/>
        <v>1256.6600080664307</v>
      </c>
    </row>
    <row r="162" spans="1:48" x14ac:dyDescent="0.3">
      <c r="A162" s="1" t="s">
        <v>191</v>
      </c>
      <c r="B162" s="1" t="s">
        <v>192</v>
      </c>
      <c r="C162" s="1" t="s">
        <v>108</v>
      </c>
      <c r="D162" s="1" t="s">
        <v>267</v>
      </c>
      <c r="E162" s="1" t="s">
        <v>84</v>
      </c>
      <c r="F162" s="1" t="s">
        <v>88</v>
      </c>
      <c r="G162" s="1" t="s">
        <v>89</v>
      </c>
      <c r="H162" s="1" t="s">
        <v>64</v>
      </c>
      <c r="I162" s="2">
        <v>80</v>
      </c>
      <c r="J162" s="2">
        <v>36.1</v>
      </c>
      <c r="K162" s="2">
        <f t="shared" si="22"/>
        <v>6.1999999918043613</v>
      </c>
      <c r="L162" s="2">
        <f t="shared" si="23"/>
        <v>0</v>
      </c>
      <c r="R162" s="7">
        <v>2.6600000411272049</v>
      </c>
      <c r="S162" s="5">
        <v>4194.4875648524612</v>
      </c>
      <c r="T162" s="8">
        <v>2.3199999518692489</v>
      </c>
      <c r="U162" s="5">
        <v>1097.6499772281391</v>
      </c>
      <c r="Z162" s="9">
        <v>1.2199999988079071</v>
      </c>
      <c r="AA162" s="5">
        <v>257.47424962073569</v>
      </c>
      <c r="AL162" s="5" t="str">
        <f t="shared" si="24"/>
        <v/>
      </c>
      <c r="AN162" s="5" t="str">
        <f t="shared" si="25"/>
        <v/>
      </c>
      <c r="AP162" s="5" t="str">
        <f t="shared" si="26"/>
        <v/>
      </c>
      <c r="AS162" s="5">
        <f t="shared" si="29"/>
        <v>5549.6117917013353</v>
      </c>
      <c r="AT162" s="5">
        <f t="shared" si="27"/>
        <v>4855.9103177386687</v>
      </c>
      <c r="AU162" s="11">
        <f t="shared" si="28"/>
        <v>7.5143125038755129E-2</v>
      </c>
      <c r="AV162" s="5">
        <f t="shared" si="30"/>
        <v>75.14312503875513</v>
      </c>
    </row>
    <row r="163" spans="1:48" x14ac:dyDescent="0.3">
      <c r="A163" s="1" t="s">
        <v>193</v>
      </c>
      <c r="B163" s="1" t="s">
        <v>194</v>
      </c>
      <c r="C163" s="1" t="s">
        <v>195</v>
      </c>
      <c r="D163" s="1" t="s">
        <v>267</v>
      </c>
      <c r="E163" s="1" t="s">
        <v>85</v>
      </c>
      <c r="F163" s="1" t="s">
        <v>88</v>
      </c>
      <c r="G163" s="1" t="s">
        <v>89</v>
      </c>
      <c r="H163" s="1" t="s">
        <v>64</v>
      </c>
      <c r="I163" s="2">
        <v>2.5</v>
      </c>
      <c r="J163" s="2">
        <v>0.73</v>
      </c>
      <c r="K163" s="2">
        <f t="shared" si="22"/>
        <v>0.72000000812113285</v>
      </c>
      <c r="L163" s="2">
        <f t="shared" si="23"/>
        <v>0</v>
      </c>
      <c r="R163" s="7">
        <v>9.9999997764825821E-3</v>
      </c>
      <c r="S163" s="5">
        <v>15.76874964754097</v>
      </c>
      <c r="Z163" s="9">
        <v>0.71000000834465027</v>
      </c>
      <c r="AA163" s="5">
        <v>145.06125162541869</v>
      </c>
      <c r="AL163" s="5" t="str">
        <f t="shared" si="24"/>
        <v/>
      </c>
      <c r="AN163" s="5" t="str">
        <f t="shared" si="25"/>
        <v/>
      </c>
      <c r="AP163" s="5" t="str">
        <f t="shared" si="26"/>
        <v/>
      </c>
      <c r="AS163" s="5">
        <f t="shared" si="29"/>
        <v>160.83000127295966</v>
      </c>
      <c r="AT163" s="5">
        <f t="shared" si="27"/>
        <v>140.72625111383971</v>
      </c>
      <c r="AU163" s="11">
        <f t="shared" si="28"/>
        <v>2.1776782501631872E-3</v>
      </c>
      <c r="AV163" s="5">
        <f t="shared" si="30"/>
        <v>2.1776782501631873</v>
      </c>
    </row>
    <row r="164" spans="1:48" x14ac:dyDescent="0.3">
      <c r="A164" s="1" t="s">
        <v>193</v>
      </c>
      <c r="B164" s="1" t="s">
        <v>194</v>
      </c>
      <c r="C164" s="1" t="s">
        <v>195</v>
      </c>
      <c r="D164" s="1" t="s">
        <v>267</v>
      </c>
      <c r="E164" s="1" t="s">
        <v>86</v>
      </c>
      <c r="F164" s="1" t="s">
        <v>88</v>
      </c>
      <c r="G164" s="1" t="s">
        <v>89</v>
      </c>
      <c r="H164" s="1" t="s">
        <v>64</v>
      </c>
      <c r="I164" s="2">
        <v>2.5</v>
      </c>
      <c r="J164" s="2">
        <v>1.21</v>
      </c>
      <c r="K164" s="2">
        <f t="shared" si="22"/>
        <v>1.2100000325590372</v>
      </c>
      <c r="L164" s="2">
        <f t="shared" si="23"/>
        <v>0</v>
      </c>
      <c r="P164" s="6">
        <v>0.97000002861022949</v>
      </c>
      <c r="Q164" s="5">
        <v>2537.7625748515129</v>
      </c>
      <c r="Z164" s="9">
        <v>0.24000000394880769</v>
      </c>
      <c r="AA164" s="5">
        <v>49.805625826818883</v>
      </c>
      <c r="AL164" s="5" t="str">
        <f t="shared" si="24"/>
        <v/>
      </c>
      <c r="AN164" s="5" t="str">
        <f t="shared" si="25"/>
        <v/>
      </c>
      <c r="AP164" s="5" t="str">
        <f t="shared" si="26"/>
        <v/>
      </c>
      <c r="AS164" s="5">
        <f t="shared" si="29"/>
        <v>2587.5682006783318</v>
      </c>
      <c r="AT164" s="5">
        <f t="shared" si="27"/>
        <v>2264.1221755935399</v>
      </c>
      <c r="AU164" s="11">
        <f t="shared" si="28"/>
        <v>3.5036317520557587E-2</v>
      </c>
      <c r="AV164" s="5">
        <f t="shared" si="30"/>
        <v>35.036317520557589</v>
      </c>
    </row>
    <row r="165" spans="1:48" x14ac:dyDescent="0.3">
      <c r="A165" s="1" t="s">
        <v>196</v>
      </c>
      <c r="B165" s="1" t="s">
        <v>197</v>
      </c>
      <c r="C165" s="1" t="s">
        <v>198</v>
      </c>
      <c r="D165" s="1" t="s">
        <v>267</v>
      </c>
      <c r="E165" s="1" t="s">
        <v>86</v>
      </c>
      <c r="F165" s="1" t="s">
        <v>88</v>
      </c>
      <c r="G165" s="1" t="s">
        <v>89</v>
      </c>
      <c r="H165" s="1" t="s">
        <v>64</v>
      </c>
      <c r="I165" s="2">
        <v>12.29</v>
      </c>
      <c r="J165" s="2">
        <v>2.62</v>
      </c>
      <c r="K165" s="2">
        <f t="shared" si="22"/>
        <v>0</v>
      </c>
      <c r="L165" s="2">
        <f t="shared" si="23"/>
        <v>2.6199999600648884</v>
      </c>
      <c r="AL165" s="5" t="str">
        <f t="shared" si="24"/>
        <v/>
      </c>
      <c r="AN165" s="5" t="str">
        <f t="shared" si="25"/>
        <v/>
      </c>
      <c r="AO165" s="2">
        <v>0.23000000417232511</v>
      </c>
      <c r="AP165" s="5">
        <f t="shared" si="26"/>
        <v>0.23000000417232511</v>
      </c>
      <c r="AQ165" s="2">
        <v>0.46000000834465032</v>
      </c>
      <c r="AR165" s="2">
        <v>1.929999947547913</v>
      </c>
      <c r="AS165" s="5">
        <f t="shared" si="29"/>
        <v>0</v>
      </c>
      <c r="AT165" s="5">
        <f t="shared" si="27"/>
        <v>0</v>
      </c>
      <c r="AU165" s="11">
        <f t="shared" si="28"/>
        <v>0</v>
      </c>
      <c r="AV165" s="5">
        <f t="shared" si="30"/>
        <v>0</v>
      </c>
    </row>
    <row r="166" spans="1:48" x14ac:dyDescent="0.3">
      <c r="A166" s="1" t="s">
        <v>196</v>
      </c>
      <c r="B166" s="1" t="s">
        <v>197</v>
      </c>
      <c r="C166" s="1" t="s">
        <v>198</v>
      </c>
      <c r="D166" s="1" t="s">
        <v>267</v>
      </c>
      <c r="E166" s="1" t="s">
        <v>95</v>
      </c>
      <c r="F166" s="1" t="s">
        <v>88</v>
      </c>
      <c r="G166" s="1" t="s">
        <v>89</v>
      </c>
      <c r="H166" s="1" t="s">
        <v>64</v>
      </c>
      <c r="I166" s="2">
        <v>12.29</v>
      </c>
      <c r="J166" s="2">
        <v>8.1999999999999993</v>
      </c>
      <c r="K166" s="2">
        <f t="shared" si="22"/>
        <v>0</v>
      </c>
      <c r="L166" s="2">
        <f t="shared" si="23"/>
        <v>8.1900001466274261</v>
      </c>
      <c r="AL166" s="5" t="str">
        <f t="shared" si="24"/>
        <v/>
      </c>
      <c r="AN166" s="5" t="str">
        <f t="shared" si="25"/>
        <v/>
      </c>
      <c r="AO166" s="2">
        <v>0.23000000417232511</v>
      </c>
      <c r="AP166" s="5">
        <f t="shared" si="26"/>
        <v>0.23000000417232511</v>
      </c>
      <c r="AQ166" s="2">
        <v>0.23000000417232511</v>
      </c>
      <c r="AR166" s="2">
        <v>7.7300001382827759</v>
      </c>
      <c r="AS166" s="5">
        <f t="shared" si="29"/>
        <v>0</v>
      </c>
      <c r="AT166" s="5">
        <f t="shared" si="27"/>
        <v>0</v>
      </c>
      <c r="AU166" s="11">
        <f t="shared" si="28"/>
        <v>0</v>
      </c>
      <c r="AV166" s="5">
        <f t="shared" si="30"/>
        <v>0</v>
      </c>
    </row>
    <row r="167" spans="1:48" x14ac:dyDescent="0.3">
      <c r="A167" s="1" t="s">
        <v>199</v>
      </c>
      <c r="B167" s="1" t="s">
        <v>200</v>
      </c>
      <c r="C167" s="1" t="s">
        <v>201</v>
      </c>
      <c r="D167" s="1" t="s">
        <v>275</v>
      </c>
      <c r="E167" s="1" t="s">
        <v>83</v>
      </c>
      <c r="F167" s="1" t="s">
        <v>88</v>
      </c>
      <c r="G167" s="1" t="s">
        <v>89</v>
      </c>
      <c r="H167" s="1" t="s">
        <v>64</v>
      </c>
      <c r="I167" s="2">
        <v>70.2</v>
      </c>
      <c r="J167" s="2">
        <v>7.0000000000000007E-2</v>
      </c>
      <c r="K167" s="2">
        <f t="shared" si="22"/>
        <v>7.0000000298023224E-2</v>
      </c>
      <c r="L167" s="2">
        <f t="shared" si="23"/>
        <v>0</v>
      </c>
      <c r="N167" s="4">
        <v>9.9999997764825821E-3</v>
      </c>
      <c r="O167" s="5">
        <v>36.449999185279012</v>
      </c>
      <c r="P167" s="6">
        <v>5.000000074505806E-2</v>
      </c>
      <c r="Q167" s="5">
        <v>130.81250194925809</v>
      </c>
      <c r="R167" s="7">
        <v>9.9999997764825821E-3</v>
      </c>
      <c r="S167" s="5">
        <v>15.76874964754097</v>
      </c>
      <c r="AL167" s="5" t="str">
        <f t="shared" si="24"/>
        <v/>
      </c>
      <c r="AN167" s="5" t="str">
        <f t="shared" si="25"/>
        <v/>
      </c>
      <c r="AP167" s="5" t="str">
        <f t="shared" si="26"/>
        <v/>
      </c>
      <c r="AS167" s="5">
        <f t="shared" si="29"/>
        <v>183.03125078207808</v>
      </c>
      <c r="AT167" s="5">
        <f t="shared" si="27"/>
        <v>160.15234443431831</v>
      </c>
      <c r="AU167" s="11">
        <f t="shared" si="28"/>
        <v>2.4782886947306705E-3</v>
      </c>
      <c r="AV167" s="5">
        <f t="shared" si="30"/>
        <v>2.4782886947306704</v>
      </c>
    </row>
    <row r="168" spans="1:48" x14ac:dyDescent="0.3">
      <c r="A168" s="1" t="s">
        <v>199</v>
      </c>
      <c r="B168" s="1" t="s">
        <v>200</v>
      </c>
      <c r="C168" s="1" t="s">
        <v>201</v>
      </c>
      <c r="D168" s="1" t="s">
        <v>275</v>
      </c>
      <c r="E168" s="1" t="s">
        <v>84</v>
      </c>
      <c r="F168" s="1" t="s">
        <v>88</v>
      </c>
      <c r="G168" s="1" t="s">
        <v>89</v>
      </c>
      <c r="H168" s="1" t="s">
        <v>64</v>
      </c>
      <c r="I168" s="2">
        <v>70.2</v>
      </c>
      <c r="J168" s="2">
        <v>0.06</v>
      </c>
      <c r="K168" s="2">
        <f t="shared" si="22"/>
        <v>3.9999999105930328E-2</v>
      </c>
      <c r="L168" s="2">
        <f t="shared" si="23"/>
        <v>0</v>
      </c>
      <c r="T168" s="8">
        <v>9.9999997764825821E-3</v>
      </c>
      <c r="U168" s="5">
        <v>4.7312498942483217</v>
      </c>
      <c r="Z168" s="9">
        <v>2.999999932944775E-2</v>
      </c>
      <c r="AA168" s="5">
        <v>6.3629998577758684</v>
      </c>
      <c r="AL168" s="5" t="str">
        <f t="shared" si="24"/>
        <v/>
      </c>
      <c r="AN168" s="5" t="str">
        <f t="shared" si="25"/>
        <v/>
      </c>
      <c r="AP168" s="5" t="str">
        <f t="shared" si="26"/>
        <v/>
      </c>
      <c r="AS168" s="5">
        <f t="shared" si="29"/>
        <v>11.09424975202419</v>
      </c>
      <c r="AT168" s="5">
        <f t="shared" si="27"/>
        <v>9.7074685330211672</v>
      </c>
      <c r="AU168" s="11">
        <f t="shared" si="28"/>
        <v>1.5021890316258663E-4</v>
      </c>
      <c r="AV168" s="5">
        <f t="shared" si="30"/>
        <v>0.15021890316258665</v>
      </c>
    </row>
    <row r="169" spans="1:48" x14ac:dyDescent="0.3">
      <c r="A169" s="1" t="s">
        <v>199</v>
      </c>
      <c r="B169" s="1" t="s">
        <v>200</v>
      </c>
      <c r="C169" s="1" t="s">
        <v>201</v>
      </c>
      <c r="D169" s="1" t="s">
        <v>275</v>
      </c>
      <c r="E169" s="1" t="s">
        <v>85</v>
      </c>
      <c r="F169" s="1" t="s">
        <v>88</v>
      </c>
      <c r="G169" s="1" t="s">
        <v>89</v>
      </c>
      <c r="H169" s="1" t="s">
        <v>64</v>
      </c>
      <c r="I169" s="2">
        <v>70.2</v>
      </c>
      <c r="J169" s="2">
        <v>29.71</v>
      </c>
      <c r="K169" s="2">
        <f t="shared" si="22"/>
        <v>28.370000742375847</v>
      </c>
      <c r="L169" s="2">
        <f t="shared" si="23"/>
        <v>0.1800000015646219</v>
      </c>
      <c r="P169" s="6">
        <v>1.729999959468842</v>
      </c>
      <c r="Q169" s="5">
        <v>6237.1398527920246</v>
      </c>
      <c r="R169" s="7">
        <v>20.150000609457489</v>
      </c>
      <c r="S169" s="5">
        <v>35668.913581344299</v>
      </c>
      <c r="T169" s="8">
        <v>6.4900001734495163</v>
      </c>
      <c r="U169" s="5">
        <v>3743.3650946971029</v>
      </c>
      <c r="AL169" s="5" t="str">
        <f t="shared" si="24"/>
        <v/>
      </c>
      <c r="AN169" s="5" t="str">
        <f t="shared" si="25"/>
        <v/>
      </c>
      <c r="AP169" s="5" t="str">
        <f t="shared" si="26"/>
        <v/>
      </c>
      <c r="AR169" s="2">
        <v>0.1800000015646219</v>
      </c>
      <c r="AS169" s="5">
        <f t="shared" si="29"/>
        <v>45649.418528833427</v>
      </c>
      <c r="AT169" s="5">
        <f t="shared" si="27"/>
        <v>39943.241212729248</v>
      </c>
      <c r="AU169" s="11">
        <f t="shared" si="28"/>
        <v>0.61810448968485276</v>
      </c>
      <c r="AV169" s="5">
        <f t="shared" si="30"/>
        <v>618.10448968485275</v>
      </c>
    </row>
    <row r="170" spans="1:48" x14ac:dyDescent="0.3">
      <c r="A170" s="1" t="s">
        <v>199</v>
      </c>
      <c r="B170" s="1" t="s">
        <v>200</v>
      </c>
      <c r="C170" s="1" t="s">
        <v>201</v>
      </c>
      <c r="D170" s="1" t="s">
        <v>275</v>
      </c>
      <c r="E170" s="1" t="s">
        <v>86</v>
      </c>
      <c r="F170" s="1" t="s">
        <v>88</v>
      </c>
      <c r="G170" s="1" t="s">
        <v>89</v>
      </c>
      <c r="H170" s="1" t="s">
        <v>64</v>
      </c>
      <c r="I170" s="2">
        <v>70.2</v>
      </c>
      <c r="J170" s="2">
        <v>35.26</v>
      </c>
      <c r="K170" s="2">
        <f t="shared" si="22"/>
        <v>33.160000562667847</v>
      </c>
      <c r="L170" s="2">
        <f t="shared" si="23"/>
        <v>2.0999999735504393</v>
      </c>
      <c r="N170" s="4">
        <v>3.1400001049041748</v>
      </c>
      <c r="O170" s="5">
        <v>11445.300382375721</v>
      </c>
      <c r="P170" s="6">
        <v>23.690000534057621</v>
      </c>
      <c r="Q170" s="5">
        <v>61978.963897228241</v>
      </c>
      <c r="R170" s="7">
        <v>6.3299999237060547</v>
      </c>
      <c r="S170" s="5">
        <v>9981.618629693985</v>
      </c>
      <c r="AL170" s="5" t="str">
        <f t="shared" si="24"/>
        <v/>
      </c>
      <c r="AM170" s="3">
        <v>9.9999997764825821E-3</v>
      </c>
      <c r="AN170" s="5">
        <f t="shared" si="25"/>
        <v>96.419997844845057</v>
      </c>
      <c r="AO170" s="2">
        <v>0.27000001072883612</v>
      </c>
      <c r="AP170" s="5">
        <f t="shared" si="26"/>
        <v>0.27000001072883612</v>
      </c>
      <c r="AQ170" s="2">
        <v>0.28999999165534968</v>
      </c>
      <c r="AR170" s="2">
        <v>1.529999971389771</v>
      </c>
      <c r="AS170" s="5">
        <f t="shared" si="29"/>
        <v>83405.882909297943</v>
      </c>
      <c r="AT170" s="5">
        <f t="shared" si="27"/>
        <v>72980.1475456357</v>
      </c>
      <c r="AU170" s="11">
        <f t="shared" si="28"/>
        <v>1.1293364155296644</v>
      </c>
      <c r="AV170" s="5">
        <f t="shared" si="30"/>
        <v>1129.3364155296645</v>
      </c>
    </row>
    <row r="171" spans="1:48" x14ac:dyDescent="0.3">
      <c r="A171" s="1" t="s">
        <v>202</v>
      </c>
      <c r="B171" s="1" t="s">
        <v>183</v>
      </c>
      <c r="C171" s="1" t="s">
        <v>108</v>
      </c>
      <c r="D171" s="1" t="s">
        <v>267</v>
      </c>
      <c r="E171" s="1" t="s">
        <v>68</v>
      </c>
      <c r="F171" s="1" t="s">
        <v>88</v>
      </c>
      <c r="G171" s="1" t="s">
        <v>89</v>
      </c>
      <c r="H171" s="1" t="s">
        <v>64</v>
      </c>
      <c r="I171" s="2">
        <v>25.47</v>
      </c>
      <c r="J171" s="2">
        <v>0.06</v>
      </c>
      <c r="K171" s="2">
        <f t="shared" si="22"/>
        <v>3.9999999105930328E-2</v>
      </c>
      <c r="L171" s="2">
        <f t="shared" si="23"/>
        <v>2.999999932944775E-2</v>
      </c>
      <c r="N171" s="4">
        <v>2.999999932944775E-2</v>
      </c>
      <c r="O171" s="5">
        <v>109.34999755583701</v>
      </c>
      <c r="P171" s="6">
        <v>9.9999997764825821E-3</v>
      </c>
      <c r="Q171" s="5">
        <v>26.162499415222559</v>
      </c>
      <c r="AL171" s="5" t="str">
        <f t="shared" si="24"/>
        <v/>
      </c>
      <c r="AN171" s="5" t="str">
        <f t="shared" si="25"/>
        <v/>
      </c>
      <c r="AP171" s="5" t="str">
        <f t="shared" si="26"/>
        <v/>
      </c>
      <c r="AQ171" s="2">
        <v>2.999999932944775E-2</v>
      </c>
      <c r="AS171" s="5">
        <f t="shared" si="29"/>
        <v>135.51249697105956</v>
      </c>
      <c r="AT171" s="5">
        <f t="shared" si="27"/>
        <v>118.57343484967713</v>
      </c>
      <c r="AU171" s="11">
        <f t="shared" si="28"/>
        <v>1.8348729400202821E-3</v>
      </c>
      <c r="AV171" s="5">
        <f t="shared" si="30"/>
        <v>1.8348729400202821</v>
      </c>
    </row>
    <row r="172" spans="1:48" x14ac:dyDescent="0.3">
      <c r="A172" s="1" t="s">
        <v>202</v>
      </c>
      <c r="B172" s="1" t="s">
        <v>183</v>
      </c>
      <c r="C172" s="1" t="s">
        <v>108</v>
      </c>
      <c r="D172" s="1" t="s">
        <v>267</v>
      </c>
      <c r="E172" s="1" t="s">
        <v>94</v>
      </c>
      <c r="F172" s="1" t="s">
        <v>88</v>
      </c>
      <c r="G172" s="1" t="s">
        <v>89</v>
      </c>
      <c r="H172" s="1" t="s">
        <v>64</v>
      </c>
      <c r="I172" s="2">
        <v>25.47</v>
      </c>
      <c r="J172" s="2">
        <v>20.05</v>
      </c>
      <c r="K172" s="2">
        <f t="shared" si="22"/>
        <v>16.169999800622463</v>
      </c>
      <c r="L172" s="2">
        <f t="shared" si="23"/>
        <v>3.8799999095499516</v>
      </c>
      <c r="N172" s="4">
        <v>8.4899996966123581</v>
      </c>
      <c r="O172" s="5">
        <v>30946.048894152049</v>
      </c>
      <c r="P172" s="6">
        <v>7.6100001037120819</v>
      </c>
      <c r="Q172" s="5">
        <v>19909.662771336731</v>
      </c>
      <c r="R172" s="7">
        <v>7.0000000298023224E-2</v>
      </c>
      <c r="S172" s="5">
        <v>110.3812504699454</v>
      </c>
      <c r="AL172" s="5" t="str">
        <f t="shared" si="24"/>
        <v/>
      </c>
      <c r="AN172" s="5" t="str">
        <f t="shared" si="25"/>
        <v/>
      </c>
      <c r="AO172" s="2">
        <v>0.529999990016222</v>
      </c>
      <c r="AP172" s="5">
        <f t="shared" si="26"/>
        <v>0.529999990016222</v>
      </c>
      <c r="AQ172" s="2">
        <v>0.95000000670552254</v>
      </c>
      <c r="AR172" s="2">
        <v>2.399999912828207</v>
      </c>
      <c r="AS172" s="5">
        <f t="shared" si="29"/>
        <v>50966.092915958725</v>
      </c>
      <c r="AT172" s="5">
        <f t="shared" si="27"/>
        <v>44595.331301463884</v>
      </c>
      <c r="AU172" s="11">
        <f t="shared" si="28"/>
        <v>0.69009358428413914</v>
      </c>
      <c r="AV172" s="5">
        <f t="shared" si="30"/>
        <v>690.09358428413918</v>
      </c>
    </row>
    <row r="173" spans="1:48" x14ac:dyDescent="0.3">
      <c r="A173" s="1" t="s">
        <v>202</v>
      </c>
      <c r="B173" s="1" t="s">
        <v>183</v>
      </c>
      <c r="C173" s="1" t="s">
        <v>108</v>
      </c>
      <c r="D173" s="1" t="s">
        <v>267</v>
      </c>
      <c r="E173" s="1" t="s">
        <v>83</v>
      </c>
      <c r="F173" s="1" t="s">
        <v>88</v>
      </c>
      <c r="G173" s="1" t="s">
        <v>89</v>
      </c>
      <c r="H173" s="1" t="s">
        <v>64</v>
      </c>
      <c r="I173" s="2">
        <v>25.47</v>
      </c>
      <c r="J173" s="2">
        <v>0.09</v>
      </c>
      <c r="K173" s="2">
        <f t="shared" si="22"/>
        <v>7.9999998211860657E-2</v>
      </c>
      <c r="L173" s="2">
        <f t="shared" si="23"/>
        <v>0</v>
      </c>
      <c r="N173" s="4">
        <v>1.9999999552965161E-2</v>
      </c>
      <c r="O173" s="5">
        <v>72.899998370558023</v>
      </c>
      <c r="P173" s="6">
        <v>4.999999888241291E-2</v>
      </c>
      <c r="Q173" s="5">
        <v>130.81249707611281</v>
      </c>
      <c r="R173" s="7">
        <v>9.9999997764825821E-3</v>
      </c>
      <c r="S173" s="5">
        <v>15.76874964754097</v>
      </c>
      <c r="AL173" s="5" t="str">
        <f t="shared" si="24"/>
        <v/>
      </c>
      <c r="AN173" s="5" t="str">
        <f t="shared" si="25"/>
        <v/>
      </c>
      <c r="AP173" s="5" t="str">
        <f t="shared" si="26"/>
        <v/>
      </c>
      <c r="AS173" s="5">
        <f t="shared" si="29"/>
        <v>219.4812450942118</v>
      </c>
      <c r="AT173" s="5">
        <f t="shared" si="27"/>
        <v>192.0460894574353</v>
      </c>
      <c r="AU173" s="11">
        <f t="shared" si="28"/>
        <v>2.9718306906508746E-3</v>
      </c>
      <c r="AV173" s="5">
        <f t="shared" si="30"/>
        <v>2.9718306906508745</v>
      </c>
    </row>
    <row r="174" spans="1:48" x14ac:dyDescent="0.3">
      <c r="A174" s="1" t="s">
        <v>202</v>
      </c>
      <c r="B174" s="1" t="s">
        <v>183</v>
      </c>
      <c r="C174" s="1" t="s">
        <v>108</v>
      </c>
      <c r="D174" s="1" t="s">
        <v>267</v>
      </c>
      <c r="E174" s="1" t="s">
        <v>86</v>
      </c>
      <c r="F174" s="1" t="s">
        <v>88</v>
      </c>
      <c r="G174" s="1" t="s">
        <v>89</v>
      </c>
      <c r="H174" s="1" t="s">
        <v>64</v>
      </c>
      <c r="I174" s="2">
        <v>25.47</v>
      </c>
      <c r="J174" s="2">
        <v>0.05</v>
      </c>
      <c r="K174" s="2">
        <f t="shared" si="22"/>
        <v>3.9999999105930328E-2</v>
      </c>
      <c r="L174" s="2">
        <f t="shared" si="23"/>
        <v>9.9999997764825821E-3</v>
      </c>
      <c r="N174" s="4">
        <v>3.9999999105930328E-2</v>
      </c>
      <c r="O174" s="5">
        <v>145.79999674111599</v>
      </c>
      <c r="AL174" s="5" t="str">
        <f t="shared" si="24"/>
        <v/>
      </c>
      <c r="AN174" s="5" t="str">
        <f t="shared" si="25"/>
        <v/>
      </c>
      <c r="AP174" s="5" t="str">
        <f t="shared" si="26"/>
        <v/>
      </c>
      <c r="AR174" s="2">
        <v>9.9999997764825821E-3</v>
      </c>
      <c r="AS174" s="5">
        <f t="shared" si="29"/>
        <v>145.79999674111599</v>
      </c>
      <c r="AT174" s="5">
        <f t="shared" si="27"/>
        <v>127.57499714847648</v>
      </c>
      <c r="AU174" s="11">
        <f t="shared" si="28"/>
        <v>1.9741682476152166E-3</v>
      </c>
      <c r="AV174" s="5">
        <f t="shared" si="30"/>
        <v>1.9741682476152167</v>
      </c>
    </row>
    <row r="175" spans="1:48" x14ac:dyDescent="0.3">
      <c r="A175" s="1" t="s">
        <v>202</v>
      </c>
      <c r="B175" s="1" t="s">
        <v>183</v>
      </c>
      <c r="C175" s="1" t="s">
        <v>108</v>
      </c>
      <c r="D175" s="1" t="s">
        <v>267</v>
      </c>
      <c r="E175" s="1" t="s">
        <v>95</v>
      </c>
      <c r="F175" s="1" t="s">
        <v>88</v>
      </c>
      <c r="G175" s="1" t="s">
        <v>89</v>
      </c>
      <c r="H175" s="1" t="s">
        <v>64</v>
      </c>
      <c r="I175" s="2">
        <v>25.47</v>
      </c>
      <c r="J175" s="2">
        <v>4.76</v>
      </c>
      <c r="K175" s="2">
        <f t="shared" si="22"/>
        <v>2.2100000381469731</v>
      </c>
      <c r="L175" s="2">
        <f t="shared" si="23"/>
        <v>2.5500000417232513</v>
      </c>
      <c r="N175" s="4">
        <v>2.2100000381469731</v>
      </c>
      <c r="O175" s="5">
        <v>8055.4501390457153</v>
      </c>
      <c r="AL175" s="5" t="str">
        <f t="shared" si="24"/>
        <v/>
      </c>
      <c r="AN175" s="5" t="str">
        <f t="shared" si="25"/>
        <v/>
      </c>
      <c r="AO175" s="2">
        <v>0.34000000357627869</v>
      </c>
      <c r="AP175" s="5">
        <f t="shared" si="26"/>
        <v>0.34000000357627869</v>
      </c>
      <c r="AQ175" s="2">
        <v>0.62000000476837158</v>
      </c>
      <c r="AR175" s="2">
        <v>1.5900000333786011</v>
      </c>
      <c r="AS175" s="5">
        <f t="shared" si="29"/>
        <v>8055.4501390457153</v>
      </c>
      <c r="AT175" s="5">
        <f t="shared" si="27"/>
        <v>7048.5188716650027</v>
      </c>
      <c r="AU175" s="11">
        <f t="shared" si="28"/>
        <v>0.1090728000014214</v>
      </c>
      <c r="AV175" s="5">
        <f t="shared" si="30"/>
        <v>109.07280000142141</v>
      </c>
    </row>
    <row r="176" spans="1:48" x14ac:dyDescent="0.3">
      <c r="A176" s="1" t="s">
        <v>203</v>
      </c>
      <c r="B176" s="1" t="s">
        <v>204</v>
      </c>
      <c r="C176" s="1" t="s">
        <v>205</v>
      </c>
      <c r="D176" s="1" t="s">
        <v>268</v>
      </c>
      <c r="E176" s="1" t="s">
        <v>94</v>
      </c>
      <c r="F176" s="1" t="s">
        <v>88</v>
      </c>
      <c r="G176" s="1" t="s">
        <v>89</v>
      </c>
      <c r="H176" s="1" t="s">
        <v>64</v>
      </c>
      <c r="I176" s="2">
        <v>45.78</v>
      </c>
      <c r="J176" s="2">
        <v>19.39</v>
      </c>
      <c r="K176" s="2">
        <f t="shared" si="22"/>
        <v>14.610000386834145</v>
      </c>
      <c r="L176" s="2">
        <f t="shared" si="23"/>
        <v>4.7899999488145113</v>
      </c>
      <c r="N176" s="4">
        <v>8.9500004202127457</v>
      </c>
      <c r="O176" s="5">
        <v>32520.69153124094</v>
      </c>
      <c r="P176" s="6">
        <v>5.6599999666213989</v>
      </c>
      <c r="Q176" s="5">
        <v>13798.10244011879</v>
      </c>
      <c r="AL176" s="5" t="str">
        <f t="shared" si="24"/>
        <v/>
      </c>
      <c r="AN176" s="5" t="str">
        <f t="shared" si="25"/>
        <v/>
      </c>
      <c r="AO176" s="2">
        <v>0.72999999672174454</v>
      </c>
      <c r="AP176" s="5">
        <f t="shared" si="26"/>
        <v>0.72999999672174454</v>
      </c>
      <c r="AQ176" s="2">
        <v>1.080000042915344</v>
      </c>
      <c r="AR176" s="2">
        <v>2.979999909177423</v>
      </c>
      <c r="AS176" s="5">
        <f t="shared" si="29"/>
        <v>46318.79397135973</v>
      </c>
      <c r="AT176" s="5">
        <f t="shared" si="27"/>
        <v>40528.944724939764</v>
      </c>
      <c r="AU176" s="11">
        <f t="shared" si="28"/>
        <v>0.62716799979394566</v>
      </c>
      <c r="AV176" s="5">
        <f t="shared" si="30"/>
        <v>627.16799979394568</v>
      </c>
    </row>
    <row r="177" spans="1:48" x14ac:dyDescent="0.3">
      <c r="A177" s="1" t="s">
        <v>203</v>
      </c>
      <c r="B177" s="1" t="s">
        <v>204</v>
      </c>
      <c r="C177" s="1" t="s">
        <v>205</v>
      </c>
      <c r="D177" s="1" t="s">
        <v>268</v>
      </c>
      <c r="E177" s="1" t="s">
        <v>95</v>
      </c>
      <c r="F177" s="1" t="s">
        <v>88</v>
      </c>
      <c r="G177" s="1" t="s">
        <v>89</v>
      </c>
      <c r="H177" s="1" t="s">
        <v>64</v>
      </c>
      <c r="I177" s="2">
        <v>45.78</v>
      </c>
      <c r="J177" s="2">
        <v>25.38</v>
      </c>
      <c r="K177" s="2">
        <f t="shared" si="22"/>
        <v>24.380000619217753</v>
      </c>
      <c r="L177" s="2">
        <f t="shared" si="23"/>
        <v>1.0199999883770943</v>
      </c>
      <c r="N177" s="4">
        <v>0.74000000953674316</v>
      </c>
      <c r="O177" s="5">
        <v>2157.8400278091431</v>
      </c>
      <c r="P177" s="6">
        <v>23.64000060968101</v>
      </c>
      <c r="Q177" s="5">
        <v>49494.218775711488</v>
      </c>
      <c r="AL177" s="5" t="str">
        <f t="shared" si="24"/>
        <v/>
      </c>
      <c r="AN177" s="5" t="str">
        <f t="shared" si="25"/>
        <v/>
      </c>
      <c r="AO177" s="2">
        <v>0.1499999966472387</v>
      </c>
      <c r="AP177" s="5">
        <f t="shared" si="26"/>
        <v>0.1499999966472387</v>
      </c>
      <c r="AQ177" s="2">
        <v>0.22999999858438969</v>
      </c>
      <c r="AR177" s="2">
        <v>0.63999999314546585</v>
      </c>
      <c r="AS177" s="5">
        <f t="shared" si="29"/>
        <v>51652.058803520631</v>
      </c>
      <c r="AT177" s="5">
        <f t="shared" si="27"/>
        <v>45195.551453080552</v>
      </c>
      <c r="AU177" s="11">
        <f t="shared" si="28"/>
        <v>0.69938173314861729</v>
      </c>
      <c r="AV177" s="5">
        <f t="shared" si="30"/>
        <v>699.38173314861729</v>
      </c>
    </row>
    <row r="178" spans="1:48" x14ac:dyDescent="0.3">
      <c r="A178" s="1" t="s">
        <v>206</v>
      </c>
      <c r="B178" s="1" t="s">
        <v>207</v>
      </c>
      <c r="C178" s="1" t="s">
        <v>208</v>
      </c>
      <c r="D178" s="1" t="s">
        <v>266</v>
      </c>
      <c r="E178" s="1" t="s">
        <v>66</v>
      </c>
      <c r="F178" s="1" t="s">
        <v>88</v>
      </c>
      <c r="G178" s="1" t="s">
        <v>89</v>
      </c>
      <c r="H178" s="1" t="s">
        <v>64</v>
      </c>
      <c r="I178" s="2">
        <v>61.83</v>
      </c>
      <c r="J178" s="2">
        <v>37.409999999999997</v>
      </c>
      <c r="K178" s="2">
        <f t="shared" si="22"/>
        <v>4.940000057220459</v>
      </c>
      <c r="L178" s="2">
        <f t="shared" si="23"/>
        <v>0</v>
      </c>
      <c r="R178" s="7">
        <v>4.940000057220459</v>
      </c>
      <c r="S178" s="5">
        <v>7789.7625902295113</v>
      </c>
      <c r="AL178" s="5" t="str">
        <f t="shared" si="24"/>
        <v/>
      </c>
      <c r="AN178" s="5" t="str">
        <f t="shared" si="25"/>
        <v/>
      </c>
      <c r="AP178" s="5" t="str">
        <f t="shared" si="26"/>
        <v/>
      </c>
      <c r="AS178" s="5">
        <f t="shared" si="29"/>
        <v>7789.7625902295113</v>
      </c>
      <c r="AT178" s="5">
        <f t="shared" si="27"/>
        <v>6816.0422664508224</v>
      </c>
      <c r="AU178" s="11">
        <f t="shared" si="28"/>
        <v>0.10547532445695346</v>
      </c>
      <c r="AV178" s="5">
        <f t="shared" si="30"/>
        <v>105.47532445695346</v>
      </c>
    </row>
    <row r="179" spans="1:48" x14ac:dyDescent="0.3">
      <c r="A179" s="1" t="s">
        <v>209</v>
      </c>
      <c r="B179" s="1" t="s">
        <v>207</v>
      </c>
      <c r="C179" s="1" t="s">
        <v>208</v>
      </c>
      <c r="D179" s="1" t="s">
        <v>266</v>
      </c>
      <c r="E179" s="1" t="s">
        <v>65</v>
      </c>
      <c r="F179" s="1" t="s">
        <v>88</v>
      </c>
      <c r="G179" s="1" t="s">
        <v>89</v>
      </c>
      <c r="H179" s="1" t="s">
        <v>64</v>
      </c>
      <c r="I179" s="2">
        <v>35.08</v>
      </c>
      <c r="J179" s="2">
        <v>35.17</v>
      </c>
      <c r="K179" s="2">
        <f t="shared" si="22"/>
        <v>30.039999812841415</v>
      </c>
      <c r="L179" s="2">
        <f t="shared" si="23"/>
        <v>0</v>
      </c>
      <c r="P179" s="6">
        <v>6.070000022649765</v>
      </c>
      <c r="Q179" s="5">
        <v>15880.63755925745</v>
      </c>
      <c r="R179" s="7">
        <v>20.069999694824219</v>
      </c>
      <c r="S179" s="5">
        <v>31647.88076877594</v>
      </c>
      <c r="T179" s="8">
        <v>3.9000000953674321</v>
      </c>
      <c r="U179" s="5">
        <v>1845.1875451207161</v>
      </c>
      <c r="AL179" s="5" t="str">
        <f t="shared" si="24"/>
        <v/>
      </c>
      <c r="AN179" s="5" t="str">
        <f t="shared" si="25"/>
        <v/>
      </c>
      <c r="AP179" s="5" t="str">
        <f t="shared" si="26"/>
        <v/>
      </c>
      <c r="AS179" s="5">
        <f t="shared" si="29"/>
        <v>49373.705873154104</v>
      </c>
      <c r="AT179" s="5">
        <f t="shared" si="27"/>
        <v>43201.992639009841</v>
      </c>
      <c r="AU179" s="11">
        <f t="shared" si="28"/>
        <v>0.66853226735626126</v>
      </c>
      <c r="AV179" s="5">
        <f t="shared" si="30"/>
        <v>668.53226735626129</v>
      </c>
    </row>
    <row r="180" spans="1:48" x14ac:dyDescent="0.3">
      <c r="A180" s="1" t="s">
        <v>209</v>
      </c>
      <c r="B180" s="1" t="s">
        <v>207</v>
      </c>
      <c r="C180" s="1" t="s">
        <v>208</v>
      </c>
      <c r="D180" s="1" t="s">
        <v>266</v>
      </c>
      <c r="E180" s="1" t="s">
        <v>66</v>
      </c>
      <c r="F180" s="1" t="s">
        <v>88</v>
      </c>
      <c r="G180" s="1" t="s">
        <v>89</v>
      </c>
      <c r="H180" s="1" t="s">
        <v>64</v>
      </c>
      <c r="I180" s="2">
        <v>35.08</v>
      </c>
      <c r="J180" s="2">
        <v>0.08</v>
      </c>
      <c r="K180" s="2">
        <f t="shared" si="22"/>
        <v>3.9999999105930328E-2</v>
      </c>
      <c r="L180" s="2">
        <f t="shared" si="23"/>
        <v>0</v>
      </c>
      <c r="R180" s="7">
        <v>3.9999999105930328E-2</v>
      </c>
      <c r="S180" s="5">
        <v>63.074998590163887</v>
      </c>
      <c r="AL180" s="5" t="str">
        <f t="shared" si="24"/>
        <v/>
      </c>
      <c r="AN180" s="5" t="str">
        <f t="shared" si="25"/>
        <v/>
      </c>
      <c r="AP180" s="5" t="str">
        <f t="shared" si="26"/>
        <v/>
      </c>
      <c r="AS180" s="5">
        <f t="shared" si="29"/>
        <v>63.074998590163887</v>
      </c>
      <c r="AT180" s="5">
        <f t="shared" si="27"/>
        <v>55.190623766393394</v>
      </c>
      <c r="AU180" s="11">
        <f t="shared" si="28"/>
        <v>8.5405118119567791E-4</v>
      </c>
      <c r="AV180" s="5">
        <f t="shared" si="30"/>
        <v>0.8540511811956778</v>
      </c>
    </row>
    <row r="181" spans="1:48" x14ac:dyDescent="0.3">
      <c r="A181" s="1" t="s">
        <v>210</v>
      </c>
      <c r="B181" s="1" t="s">
        <v>207</v>
      </c>
      <c r="C181" s="1" t="s">
        <v>208</v>
      </c>
      <c r="D181" s="1" t="s">
        <v>266</v>
      </c>
      <c r="E181" s="1" t="s">
        <v>65</v>
      </c>
      <c r="F181" s="1" t="s">
        <v>88</v>
      </c>
      <c r="G181" s="1" t="s">
        <v>89</v>
      </c>
      <c r="H181" s="1" t="s">
        <v>64</v>
      </c>
      <c r="I181" s="2">
        <v>1.98</v>
      </c>
      <c r="J181" s="2">
        <v>1.68</v>
      </c>
      <c r="K181" s="2">
        <f t="shared" si="22"/>
        <v>1.5600000321865077</v>
      </c>
      <c r="L181" s="2">
        <f t="shared" si="23"/>
        <v>0</v>
      </c>
      <c r="R181" s="7">
        <v>9.0000003576278687E-2</v>
      </c>
      <c r="S181" s="5">
        <v>141.91875563934451</v>
      </c>
      <c r="T181" s="8">
        <v>1.470000028610229</v>
      </c>
      <c r="U181" s="5">
        <v>695.49376353621483</v>
      </c>
      <c r="AL181" s="5" t="str">
        <f t="shared" si="24"/>
        <v/>
      </c>
      <c r="AN181" s="5" t="str">
        <f t="shared" si="25"/>
        <v/>
      </c>
      <c r="AP181" s="5" t="str">
        <f t="shared" si="26"/>
        <v/>
      </c>
      <c r="AS181" s="5">
        <f t="shared" si="29"/>
        <v>837.41251917555928</v>
      </c>
      <c r="AT181" s="5">
        <f t="shared" si="27"/>
        <v>732.73595427861437</v>
      </c>
      <c r="AU181" s="11">
        <f t="shared" si="28"/>
        <v>1.1338773953797031E-2</v>
      </c>
      <c r="AV181" s="5">
        <f t="shared" si="30"/>
        <v>11.33877395379703</v>
      </c>
    </row>
    <row r="182" spans="1:48" x14ac:dyDescent="0.3">
      <c r="A182" s="1" t="s">
        <v>211</v>
      </c>
      <c r="B182" s="1" t="s">
        <v>207</v>
      </c>
      <c r="C182" s="1" t="s">
        <v>208</v>
      </c>
      <c r="D182" s="1" t="s">
        <v>266</v>
      </c>
      <c r="E182" s="1" t="s">
        <v>61</v>
      </c>
      <c r="F182" s="1" t="s">
        <v>88</v>
      </c>
      <c r="G182" s="1" t="s">
        <v>89</v>
      </c>
      <c r="H182" s="1" t="s">
        <v>64</v>
      </c>
      <c r="I182" s="2">
        <v>15.51</v>
      </c>
      <c r="J182" s="2">
        <v>16.64</v>
      </c>
      <c r="K182" s="2">
        <f t="shared" si="22"/>
        <v>11.190000057220459</v>
      </c>
      <c r="L182" s="2">
        <f t="shared" si="23"/>
        <v>4.2599999997764826</v>
      </c>
      <c r="P182" s="6">
        <v>4.8299999237060547</v>
      </c>
      <c r="Q182" s="5">
        <v>12636.487499999999</v>
      </c>
      <c r="R182" s="7">
        <v>6.3600001335144043</v>
      </c>
      <c r="S182" s="5">
        <v>10028.924999999999</v>
      </c>
      <c r="AL182" s="5" t="str">
        <f t="shared" si="24"/>
        <v/>
      </c>
      <c r="AN182" s="5" t="str">
        <f t="shared" si="25"/>
        <v/>
      </c>
      <c r="AP182" s="5" t="str">
        <f t="shared" si="26"/>
        <v/>
      </c>
      <c r="AR182" s="2">
        <v>4.2599999997764826</v>
      </c>
      <c r="AS182" s="5">
        <f t="shared" si="29"/>
        <v>22665.412499999999</v>
      </c>
      <c r="AT182" s="5">
        <f t="shared" si="27"/>
        <v>19832.235937499998</v>
      </c>
      <c r="AU182" s="11">
        <f t="shared" si="28"/>
        <v>0.30689532700094169</v>
      </c>
      <c r="AV182" s="5">
        <f t="shared" si="30"/>
        <v>306.89532700094168</v>
      </c>
    </row>
    <row r="183" spans="1:48" x14ac:dyDescent="0.3">
      <c r="A183" s="1" t="s">
        <v>211</v>
      </c>
      <c r="B183" s="1" t="s">
        <v>207</v>
      </c>
      <c r="C183" s="1" t="s">
        <v>208</v>
      </c>
      <c r="D183" s="1" t="s">
        <v>266</v>
      </c>
      <c r="E183" s="1" t="s">
        <v>65</v>
      </c>
      <c r="F183" s="1" t="s">
        <v>88</v>
      </c>
      <c r="G183" s="1" t="s">
        <v>89</v>
      </c>
      <c r="H183" s="1" t="s">
        <v>64</v>
      </c>
      <c r="I183" s="2">
        <v>15.51</v>
      </c>
      <c r="J183" s="2">
        <v>0.06</v>
      </c>
      <c r="K183" s="2">
        <f t="shared" si="22"/>
        <v>6.0000000521540642E-2</v>
      </c>
      <c r="L183" s="2">
        <f t="shared" si="23"/>
        <v>0</v>
      </c>
      <c r="P183" s="6">
        <v>9.9999997764825821E-3</v>
      </c>
      <c r="Q183" s="5">
        <v>26.162500000000001</v>
      </c>
      <c r="R183" s="7">
        <v>5.000000074505806E-2</v>
      </c>
      <c r="S183" s="5">
        <v>78.84375</v>
      </c>
      <c r="AL183" s="5" t="str">
        <f t="shared" si="24"/>
        <v/>
      </c>
      <c r="AN183" s="5" t="str">
        <f t="shared" si="25"/>
        <v/>
      </c>
      <c r="AP183" s="5" t="str">
        <f t="shared" si="26"/>
        <v/>
      </c>
      <c r="AS183" s="5">
        <f t="shared" si="29"/>
        <v>105.00624999999999</v>
      </c>
      <c r="AT183" s="5">
        <f t="shared" si="27"/>
        <v>91.880468749999977</v>
      </c>
      <c r="AU183" s="11">
        <f t="shared" si="28"/>
        <v>1.4218107625834134E-3</v>
      </c>
      <c r="AV183" s="5">
        <f t="shared" si="30"/>
        <v>1.4218107625834135</v>
      </c>
    </row>
    <row r="184" spans="1:48" x14ac:dyDescent="0.3">
      <c r="A184" s="1" t="s">
        <v>212</v>
      </c>
      <c r="B184" s="1" t="s">
        <v>207</v>
      </c>
      <c r="C184" s="1" t="s">
        <v>208</v>
      </c>
      <c r="D184" s="1" t="s">
        <v>266</v>
      </c>
      <c r="E184" s="1" t="s">
        <v>61</v>
      </c>
      <c r="F184" s="1" t="s">
        <v>88</v>
      </c>
      <c r="G184" s="1" t="s">
        <v>89</v>
      </c>
      <c r="H184" s="1" t="s">
        <v>64</v>
      </c>
      <c r="I184" s="2">
        <v>2</v>
      </c>
      <c r="J184" s="2">
        <v>1.68</v>
      </c>
      <c r="K184" s="2">
        <f t="shared" si="22"/>
        <v>1.6799999475479126</v>
      </c>
      <c r="L184" s="2">
        <f t="shared" si="23"/>
        <v>0</v>
      </c>
      <c r="R184" s="7">
        <v>1.059999942779541</v>
      </c>
      <c r="S184" s="5">
        <v>1671.487409770489</v>
      </c>
      <c r="T184" s="8">
        <v>0.62000000476837158</v>
      </c>
      <c r="U184" s="5">
        <v>293.3375022560358</v>
      </c>
      <c r="AL184" s="5" t="str">
        <f t="shared" si="24"/>
        <v/>
      </c>
      <c r="AN184" s="5" t="str">
        <f t="shared" si="25"/>
        <v/>
      </c>
      <c r="AP184" s="5" t="str">
        <f t="shared" si="26"/>
        <v/>
      </c>
      <c r="AS184" s="5">
        <f t="shared" si="29"/>
        <v>1964.8249120265248</v>
      </c>
      <c r="AT184" s="5">
        <f t="shared" si="27"/>
        <v>1719.2217980232094</v>
      </c>
      <c r="AU184" s="11">
        <f t="shared" si="28"/>
        <v>2.6604218382346976E-2</v>
      </c>
      <c r="AV184" s="5">
        <f t="shared" si="30"/>
        <v>26.604218382346975</v>
      </c>
    </row>
    <row r="185" spans="1:48" x14ac:dyDescent="0.3">
      <c r="A185" s="1" t="s">
        <v>213</v>
      </c>
      <c r="B185" s="1" t="s">
        <v>204</v>
      </c>
      <c r="C185" s="1" t="s">
        <v>205</v>
      </c>
      <c r="D185" s="1" t="s">
        <v>268</v>
      </c>
      <c r="E185" s="1" t="s">
        <v>69</v>
      </c>
      <c r="F185" s="1" t="s">
        <v>88</v>
      </c>
      <c r="G185" s="1" t="s">
        <v>89</v>
      </c>
      <c r="H185" s="1" t="s">
        <v>64</v>
      </c>
      <c r="I185" s="2">
        <v>40</v>
      </c>
      <c r="J185" s="2">
        <v>0.03</v>
      </c>
      <c r="K185" s="2">
        <f t="shared" si="22"/>
        <v>2.9999999329447743E-2</v>
      </c>
      <c r="L185" s="2">
        <f t="shared" si="23"/>
        <v>0</v>
      </c>
      <c r="N185" s="4">
        <v>1.9999999552965161E-2</v>
      </c>
      <c r="O185" s="5">
        <v>58.319998696446419</v>
      </c>
      <c r="P185" s="6">
        <v>9.9999997764825821E-3</v>
      </c>
      <c r="Q185" s="5">
        <v>26.162499415222559</v>
      </c>
      <c r="AL185" s="5" t="str">
        <f t="shared" si="24"/>
        <v/>
      </c>
      <c r="AN185" s="5" t="str">
        <f t="shared" si="25"/>
        <v/>
      </c>
      <c r="AP185" s="5" t="str">
        <f t="shared" si="26"/>
        <v/>
      </c>
      <c r="AS185" s="5">
        <f t="shared" si="29"/>
        <v>84.482498111668974</v>
      </c>
      <c r="AT185" s="5">
        <f t="shared" si="27"/>
        <v>73.922185847710352</v>
      </c>
      <c r="AU185" s="11">
        <f t="shared" si="28"/>
        <v>1.1439140533549563E-3</v>
      </c>
      <c r="AV185" s="5">
        <f t="shared" si="30"/>
        <v>1.1439140533549563</v>
      </c>
    </row>
    <row r="186" spans="1:48" x14ac:dyDescent="0.3">
      <c r="A186" s="1" t="s">
        <v>213</v>
      </c>
      <c r="B186" s="1" t="s">
        <v>204</v>
      </c>
      <c r="C186" s="1" t="s">
        <v>205</v>
      </c>
      <c r="D186" s="1" t="s">
        <v>268</v>
      </c>
      <c r="E186" s="1" t="s">
        <v>87</v>
      </c>
      <c r="F186" s="1" t="s">
        <v>88</v>
      </c>
      <c r="G186" s="1" t="s">
        <v>89</v>
      </c>
      <c r="H186" s="1" t="s">
        <v>64</v>
      </c>
      <c r="I186" s="2">
        <v>40</v>
      </c>
      <c r="J186" s="2">
        <v>19.43</v>
      </c>
      <c r="K186" s="2">
        <f t="shared" si="22"/>
        <v>19.429999915882942</v>
      </c>
      <c r="L186" s="2">
        <f t="shared" si="23"/>
        <v>0</v>
      </c>
      <c r="N186" s="4">
        <v>13.12999993562698</v>
      </c>
      <c r="O186" s="5">
        <v>38505.779820978642</v>
      </c>
      <c r="P186" s="6">
        <v>6.2999999802559614</v>
      </c>
      <c r="Q186" s="5">
        <v>15943.427448695529</v>
      </c>
      <c r="AL186" s="5" t="str">
        <f t="shared" si="24"/>
        <v/>
      </c>
      <c r="AN186" s="5" t="str">
        <f t="shared" si="25"/>
        <v/>
      </c>
      <c r="AP186" s="5" t="str">
        <f t="shared" si="26"/>
        <v/>
      </c>
      <c r="AS186" s="5">
        <f t="shared" si="29"/>
        <v>54449.207269674167</v>
      </c>
      <c r="AT186" s="5">
        <f t="shared" si="27"/>
        <v>47643.056360964903</v>
      </c>
      <c r="AU186" s="11">
        <f t="shared" si="28"/>
        <v>0.73725581963128661</v>
      </c>
      <c r="AV186" s="5">
        <f t="shared" si="30"/>
        <v>737.25581963128661</v>
      </c>
    </row>
    <row r="187" spans="1:48" x14ac:dyDescent="0.3">
      <c r="A187" s="1" t="s">
        <v>213</v>
      </c>
      <c r="B187" s="1" t="s">
        <v>204</v>
      </c>
      <c r="C187" s="1" t="s">
        <v>205</v>
      </c>
      <c r="D187" s="1" t="s">
        <v>268</v>
      </c>
      <c r="E187" s="1" t="s">
        <v>94</v>
      </c>
      <c r="F187" s="1" t="s">
        <v>88</v>
      </c>
      <c r="G187" s="1" t="s">
        <v>89</v>
      </c>
      <c r="H187" s="1" t="s">
        <v>64</v>
      </c>
      <c r="I187" s="2">
        <v>40</v>
      </c>
      <c r="J187" s="2">
        <v>0.08</v>
      </c>
      <c r="K187" s="2">
        <f t="shared" si="22"/>
        <v>8.9999997988343239E-2</v>
      </c>
      <c r="L187" s="2">
        <f t="shared" si="23"/>
        <v>0</v>
      </c>
      <c r="N187" s="4">
        <v>4.999999888241291E-2</v>
      </c>
      <c r="O187" s="5">
        <v>167.66999625228351</v>
      </c>
      <c r="P187" s="6">
        <v>3.9999999105930328E-2</v>
      </c>
      <c r="Q187" s="5">
        <v>99.417497777845711</v>
      </c>
      <c r="AL187" s="5" t="str">
        <f t="shared" si="24"/>
        <v/>
      </c>
      <c r="AN187" s="5" t="str">
        <f t="shared" si="25"/>
        <v/>
      </c>
      <c r="AP187" s="5" t="str">
        <f t="shared" si="26"/>
        <v/>
      </c>
      <c r="AS187" s="5">
        <f t="shared" si="29"/>
        <v>267.08749403012922</v>
      </c>
      <c r="AT187" s="5">
        <f t="shared" si="27"/>
        <v>233.70155727636308</v>
      </c>
      <c r="AU187" s="11">
        <f t="shared" si="28"/>
        <v>3.6164311511312042E-3</v>
      </c>
      <c r="AV187" s="5">
        <f t="shared" si="30"/>
        <v>3.6164311511312039</v>
      </c>
    </row>
    <row r="188" spans="1:48" x14ac:dyDescent="0.3">
      <c r="A188" s="1" t="s">
        <v>213</v>
      </c>
      <c r="B188" s="1" t="s">
        <v>204</v>
      </c>
      <c r="C188" s="1" t="s">
        <v>205</v>
      </c>
      <c r="D188" s="1" t="s">
        <v>268</v>
      </c>
      <c r="E188" s="1" t="s">
        <v>95</v>
      </c>
      <c r="F188" s="1" t="s">
        <v>88</v>
      </c>
      <c r="G188" s="1" t="s">
        <v>89</v>
      </c>
      <c r="H188" s="1" t="s">
        <v>64</v>
      </c>
      <c r="I188" s="2">
        <v>40</v>
      </c>
      <c r="J188" s="2">
        <v>0.08</v>
      </c>
      <c r="K188" s="2">
        <f t="shared" si="22"/>
        <v>7.9999998211860657E-2</v>
      </c>
      <c r="L188" s="2">
        <f t="shared" si="23"/>
        <v>0</v>
      </c>
      <c r="P188" s="6">
        <v>7.9999998211860657E-2</v>
      </c>
      <c r="Q188" s="5">
        <v>167.43999625742441</v>
      </c>
      <c r="AL188" s="5" t="str">
        <f t="shared" si="24"/>
        <v/>
      </c>
      <c r="AN188" s="5" t="str">
        <f t="shared" si="25"/>
        <v/>
      </c>
      <c r="AP188" s="5" t="str">
        <f t="shared" si="26"/>
        <v/>
      </c>
      <c r="AS188" s="5">
        <f t="shared" si="29"/>
        <v>167.43999625742441</v>
      </c>
      <c r="AT188" s="5">
        <f t="shared" si="27"/>
        <v>146.50999672524637</v>
      </c>
      <c r="AU188" s="11">
        <f t="shared" si="28"/>
        <v>2.2671792275767637E-3</v>
      </c>
      <c r="AV188" s="5">
        <f t="shared" si="30"/>
        <v>2.2671792275767637</v>
      </c>
    </row>
    <row r="189" spans="1:48" x14ac:dyDescent="0.3">
      <c r="A189" s="1" t="s">
        <v>213</v>
      </c>
      <c r="B189" s="1" t="s">
        <v>204</v>
      </c>
      <c r="C189" s="1" t="s">
        <v>205</v>
      </c>
      <c r="D189" s="1" t="s">
        <v>268</v>
      </c>
      <c r="E189" s="1" t="s">
        <v>90</v>
      </c>
      <c r="F189" s="1" t="s">
        <v>88</v>
      </c>
      <c r="G189" s="1" t="s">
        <v>89</v>
      </c>
      <c r="H189" s="1" t="s">
        <v>64</v>
      </c>
      <c r="I189" s="2">
        <v>40</v>
      </c>
      <c r="J189" s="2">
        <v>19.39</v>
      </c>
      <c r="K189" s="2">
        <f t="shared" si="22"/>
        <v>19.390000043436888</v>
      </c>
      <c r="L189" s="2">
        <f t="shared" si="23"/>
        <v>0</v>
      </c>
      <c r="P189" s="6">
        <v>18.950000047683719</v>
      </c>
      <c r="Q189" s="5">
        <v>42817.547709584243</v>
      </c>
      <c r="R189" s="7">
        <v>0.43999999575316912</v>
      </c>
      <c r="S189" s="5">
        <v>558.21374457213096</v>
      </c>
      <c r="AL189" s="5" t="str">
        <f t="shared" si="24"/>
        <v/>
      </c>
      <c r="AN189" s="5" t="str">
        <f t="shared" si="25"/>
        <v/>
      </c>
      <c r="AP189" s="5" t="str">
        <f t="shared" si="26"/>
        <v/>
      </c>
      <c r="AS189" s="5">
        <f t="shared" si="29"/>
        <v>43375.761454156374</v>
      </c>
      <c r="AT189" s="5">
        <f t="shared" si="27"/>
        <v>37953.791272386828</v>
      </c>
      <c r="AU189" s="11">
        <f t="shared" si="28"/>
        <v>0.58731860694739901</v>
      </c>
      <c r="AV189" s="5">
        <f t="shared" si="30"/>
        <v>587.31860694739896</v>
      </c>
    </row>
    <row r="190" spans="1:48" x14ac:dyDescent="0.3">
      <c r="A190" s="1" t="s">
        <v>214</v>
      </c>
      <c r="B190" s="1" t="s">
        <v>204</v>
      </c>
      <c r="C190" s="1" t="s">
        <v>205</v>
      </c>
      <c r="D190" s="1" t="s">
        <v>268</v>
      </c>
      <c r="E190" s="1" t="s">
        <v>69</v>
      </c>
      <c r="F190" s="1" t="s">
        <v>88</v>
      </c>
      <c r="G190" s="1" t="s">
        <v>89</v>
      </c>
      <c r="H190" s="1" t="s">
        <v>64</v>
      </c>
      <c r="I190" s="2">
        <v>40</v>
      </c>
      <c r="J190" s="2">
        <v>0.03</v>
      </c>
      <c r="K190" s="2">
        <f t="shared" si="22"/>
        <v>2.999999932944775E-2</v>
      </c>
      <c r="L190" s="2">
        <f t="shared" si="23"/>
        <v>0</v>
      </c>
      <c r="P190" s="6">
        <v>2.999999932944775E-2</v>
      </c>
      <c r="Q190" s="5">
        <v>68.022498479578644</v>
      </c>
      <c r="AL190" s="5" t="str">
        <f t="shared" si="24"/>
        <v/>
      </c>
      <c r="AN190" s="5" t="str">
        <f t="shared" si="25"/>
        <v/>
      </c>
      <c r="AP190" s="5" t="str">
        <f t="shared" si="26"/>
        <v/>
      </c>
      <c r="AS190" s="5">
        <f t="shared" si="29"/>
        <v>68.022498479578644</v>
      </c>
      <c r="AT190" s="5">
        <f t="shared" si="27"/>
        <v>59.519686169631306</v>
      </c>
      <c r="AU190" s="11">
        <f t="shared" si="28"/>
        <v>9.2104156120305987E-4</v>
      </c>
      <c r="AV190" s="5">
        <f t="shared" si="30"/>
        <v>0.9210415612030598</v>
      </c>
    </row>
    <row r="191" spans="1:48" x14ac:dyDescent="0.3">
      <c r="A191" s="1" t="s">
        <v>214</v>
      </c>
      <c r="B191" s="1" t="s">
        <v>204</v>
      </c>
      <c r="C191" s="1" t="s">
        <v>205</v>
      </c>
      <c r="D191" s="1" t="s">
        <v>268</v>
      </c>
      <c r="E191" s="1" t="s">
        <v>87</v>
      </c>
      <c r="F191" s="1" t="s">
        <v>88</v>
      </c>
      <c r="G191" s="1" t="s">
        <v>89</v>
      </c>
      <c r="H191" s="1" t="s">
        <v>64</v>
      </c>
      <c r="I191" s="2">
        <v>40</v>
      </c>
      <c r="J191" s="2">
        <v>19.34</v>
      </c>
      <c r="K191" s="2">
        <f t="shared" si="22"/>
        <v>19.339999923482537</v>
      </c>
      <c r="L191" s="2">
        <f t="shared" si="23"/>
        <v>0</v>
      </c>
      <c r="N191" s="4">
        <v>5.880000114440918</v>
      </c>
      <c r="O191" s="5">
        <v>17146.08033370972</v>
      </c>
      <c r="P191" s="6">
        <v>13.459999809041619</v>
      </c>
      <c r="Q191" s="5">
        <v>28177.01210020715</v>
      </c>
      <c r="AL191" s="5" t="str">
        <f t="shared" si="24"/>
        <v/>
      </c>
      <c r="AN191" s="5" t="str">
        <f t="shared" si="25"/>
        <v/>
      </c>
      <c r="AP191" s="5" t="str">
        <f t="shared" si="26"/>
        <v/>
      </c>
      <c r="AS191" s="5">
        <f t="shared" si="29"/>
        <v>45323.092433916871</v>
      </c>
      <c r="AT191" s="5">
        <f t="shared" si="27"/>
        <v>39657.705879677269</v>
      </c>
      <c r="AU191" s="11">
        <f t="shared" si="28"/>
        <v>0.61368595313236973</v>
      </c>
      <c r="AV191" s="5">
        <f t="shared" si="30"/>
        <v>613.68595313236972</v>
      </c>
    </row>
    <row r="192" spans="1:48" x14ac:dyDescent="0.3">
      <c r="A192" s="1" t="s">
        <v>214</v>
      </c>
      <c r="B192" s="1" t="s">
        <v>204</v>
      </c>
      <c r="C192" s="1" t="s">
        <v>205</v>
      </c>
      <c r="D192" s="1" t="s">
        <v>268</v>
      </c>
      <c r="E192" s="1" t="s">
        <v>90</v>
      </c>
      <c r="F192" s="1" t="s">
        <v>88</v>
      </c>
      <c r="G192" s="1" t="s">
        <v>89</v>
      </c>
      <c r="H192" s="1" t="s">
        <v>64</v>
      </c>
      <c r="I192" s="2">
        <v>40</v>
      </c>
      <c r="J192" s="2">
        <v>19.649999999999999</v>
      </c>
      <c r="K192" s="2">
        <f t="shared" si="22"/>
        <v>19.650000132620331</v>
      </c>
      <c r="L192" s="2">
        <f t="shared" si="23"/>
        <v>0</v>
      </c>
      <c r="P192" s="6">
        <v>13.510000169277189</v>
      </c>
      <c r="Q192" s="5">
        <v>28417.707859911021</v>
      </c>
      <c r="R192" s="7">
        <v>6.1399999633431426</v>
      </c>
      <c r="S192" s="5">
        <v>7777.1474542273208</v>
      </c>
      <c r="AL192" s="5" t="str">
        <f t="shared" si="24"/>
        <v/>
      </c>
      <c r="AN192" s="5" t="str">
        <f t="shared" si="25"/>
        <v/>
      </c>
      <c r="AP192" s="5" t="str">
        <f t="shared" si="26"/>
        <v/>
      </c>
      <c r="AS192" s="5">
        <f t="shared" si="29"/>
        <v>36194.855314138345</v>
      </c>
      <c r="AT192" s="5">
        <f t="shared" si="27"/>
        <v>31670.498399871049</v>
      </c>
      <c r="AU192" s="11">
        <f t="shared" si="28"/>
        <v>0.49008735037953799</v>
      </c>
      <c r="AV192" s="5">
        <f t="shared" si="30"/>
        <v>490.08735037953795</v>
      </c>
    </row>
    <row r="193" spans="1:48" x14ac:dyDescent="0.3">
      <c r="A193" s="1" t="s">
        <v>215</v>
      </c>
      <c r="B193" s="1" t="s">
        <v>216</v>
      </c>
      <c r="C193" s="1" t="s">
        <v>217</v>
      </c>
      <c r="D193" s="1" t="s">
        <v>267</v>
      </c>
      <c r="E193" s="1" t="s">
        <v>66</v>
      </c>
      <c r="F193" s="1" t="s">
        <v>105</v>
      </c>
      <c r="G193" s="1" t="s">
        <v>89</v>
      </c>
      <c r="H193" s="1" t="s">
        <v>64</v>
      </c>
      <c r="I193" s="2">
        <v>103.42</v>
      </c>
      <c r="J193" s="2">
        <v>31.25</v>
      </c>
      <c r="K193" s="2">
        <f t="shared" si="22"/>
        <v>29.930000334978107</v>
      </c>
      <c r="L193" s="2">
        <f t="shared" si="23"/>
        <v>1.3200000319629908</v>
      </c>
      <c r="N193" s="4">
        <v>0.62000000476837158</v>
      </c>
      <c r="O193" s="5">
        <v>2259.900017380714</v>
      </c>
      <c r="P193" s="6">
        <v>26.510000228881839</v>
      </c>
      <c r="Q193" s="5">
        <v>69356.788098812103</v>
      </c>
      <c r="R193" s="7">
        <v>2.8000001013278961</v>
      </c>
      <c r="S193" s="5">
        <v>4415.2501597814262</v>
      </c>
      <c r="AL193" s="5" t="str">
        <f t="shared" si="24"/>
        <v/>
      </c>
      <c r="AM193" s="3">
        <v>0.47000000812113291</v>
      </c>
      <c r="AN193" s="5">
        <f t="shared" si="25"/>
        <v>4531.7400783039639</v>
      </c>
      <c r="AP193" s="5" t="str">
        <f t="shared" si="26"/>
        <v/>
      </c>
      <c r="AQ193" s="2">
        <v>0.85000002384185791</v>
      </c>
      <c r="AS193" s="5">
        <f t="shared" si="29"/>
        <v>76031.938275974244</v>
      </c>
      <c r="AT193" s="5">
        <f t="shared" si="27"/>
        <v>66527.945991477449</v>
      </c>
      <c r="AU193" s="11">
        <f t="shared" si="28"/>
        <v>1.0294913697123549</v>
      </c>
      <c r="AV193" s="5">
        <f t="shared" si="30"/>
        <v>1029.491369712355</v>
      </c>
    </row>
    <row r="194" spans="1:48" x14ac:dyDescent="0.3">
      <c r="A194" s="1" t="s">
        <v>215</v>
      </c>
      <c r="B194" s="1" t="s">
        <v>216</v>
      </c>
      <c r="C194" s="1" t="s">
        <v>217</v>
      </c>
      <c r="D194" s="1" t="s">
        <v>267</v>
      </c>
      <c r="E194" s="1" t="s">
        <v>73</v>
      </c>
      <c r="F194" s="1" t="s">
        <v>105</v>
      </c>
      <c r="G194" s="1" t="s">
        <v>89</v>
      </c>
      <c r="H194" s="1" t="s">
        <v>64</v>
      </c>
      <c r="I194" s="2">
        <v>103.42</v>
      </c>
      <c r="J194" s="2">
        <v>2</v>
      </c>
      <c r="K194" s="2">
        <f t="shared" ref="K194:K259" si="31">SUM(N194,P194,R194,T194,V194,X194,Z194,AB194,AE194,AG194,AI194,AW194,AY194,BA194,BC194,BE194)</f>
        <v>1.349999953061342</v>
      </c>
      <c r="L194" s="2">
        <f t="shared" ref="L194:L259" si="32">SUM(M194,AD194,AK194,AM194,AO194,AQ194,AR194)</f>
        <v>0.65999999642372131</v>
      </c>
      <c r="N194" s="4">
        <v>1.299999952316284</v>
      </c>
      <c r="O194" s="5">
        <v>4738.4998261928558</v>
      </c>
      <c r="P194" s="6">
        <v>5.000000074505806E-2</v>
      </c>
      <c r="Q194" s="5">
        <v>130.81250194925809</v>
      </c>
      <c r="AL194" s="5" t="str">
        <f t="shared" ref="AL194:AL259" si="33">IF(AK194&gt;0,AK194*$AL$1,"")</f>
        <v/>
      </c>
      <c r="AM194" s="3">
        <v>0.18999999761581421</v>
      </c>
      <c r="AN194" s="5">
        <f t="shared" ref="AN194:AN259" si="34">IF(AM194&gt;0,AM194*$AN$1,"")</f>
        <v>1831.9799770116806</v>
      </c>
      <c r="AP194" s="5" t="str">
        <f t="shared" ref="AP194:AP259" si="35">IF(AO194&gt;0,AO194*$AP$1,"")</f>
        <v/>
      </c>
      <c r="AQ194" s="2">
        <v>0.4699999988079071</v>
      </c>
      <c r="AS194" s="5">
        <f t="shared" si="29"/>
        <v>4869.312328142114</v>
      </c>
      <c r="AT194" s="5">
        <f t="shared" si="27"/>
        <v>4260.6482871243497</v>
      </c>
      <c r="AU194" s="11">
        <f t="shared" si="28"/>
        <v>6.5931700965728771E-2</v>
      </c>
      <c r="AV194" s="5">
        <f t="shared" si="30"/>
        <v>65.93170096572878</v>
      </c>
    </row>
    <row r="195" spans="1:48" x14ac:dyDescent="0.3">
      <c r="A195" s="1" t="s">
        <v>215</v>
      </c>
      <c r="B195" s="1" t="s">
        <v>216</v>
      </c>
      <c r="C195" s="1" t="s">
        <v>217</v>
      </c>
      <c r="D195" s="1" t="s">
        <v>267</v>
      </c>
      <c r="E195" s="1" t="s">
        <v>74</v>
      </c>
      <c r="F195" s="1" t="s">
        <v>105</v>
      </c>
      <c r="G195" s="1" t="s">
        <v>89</v>
      </c>
      <c r="H195" s="1" t="s">
        <v>64</v>
      </c>
      <c r="I195" s="2">
        <v>103.42</v>
      </c>
      <c r="J195" s="2">
        <v>30.01</v>
      </c>
      <c r="K195" s="2">
        <f t="shared" si="31"/>
        <v>26.43000054359436</v>
      </c>
      <c r="L195" s="2">
        <f t="shared" si="32"/>
        <v>3.5799999386072159</v>
      </c>
      <c r="N195" s="4">
        <v>14.460000038146971</v>
      </c>
      <c r="O195" s="5">
        <v>52706.700139045723</v>
      </c>
      <c r="P195" s="6">
        <v>11.970000505447389</v>
      </c>
      <c r="Q195" s="5">
        <v>31316.513822376732</v>
      </c>
      <c r="AL195" s="5" t="str">
        <f t="shared" si="33"/>
        <v/>
      </c>
      <c r="AM195" s="3">
        <v>1.289999976754189</v>
      </c>
      <c r="AN195" s="5">
        <f t="shared" si="34"/>
        <v>12438.17977586389</v>
      </c>
      <c r="AP195" s="5" t="str">
        <f t="shared" si="35"/>
        <v/>
      </c>
      <c r="AQ195" s="2">
        <v>2.2899999618530269</v>
      </c>
      <c r="AS195" s="5">
        <f t="shared" si="29"/>
        <v>84023.213961422458</v>
      </c>
      <c r="AT195" s="5">
        <f t="shared" ref="AT195:AT258" si="36">$AS$284*(AU195/100)</f>
        <v>73520.312216244653</v>
      </c>
      <c r="AU195" s="11">
        <f t="shared" ref="AU195:AU258" si="37">(AS195/$AS$284)*(100-12.5)</f>
        <v>1.137695231638111</v>
      </c>
      <c r="AV195" s="5">
        <f t="shared" si="30"/>
        <v>1137.695231638111</v>
      </c>
    </row>
    <row r="196" spans="1:48" x14ac:dyDescent="0.3">
      <c r="A196" s="1" t="s">
        <v>215</v>
      </c>
      <c r="B196" s="1" t="s">
        <v>216</v>
      </c>
      <c r="C196" s="1" t="s">
        <v>217</v>
      </c>
      <c r="D196" s="1" t="s">
        <v>267</v>
      </c>
      <c r="E196" s="1" t="s">
        <v>67</v>
      </c>
      <c r="F196" s="1" t="s">
        <v>105</v>
      </c>
      <c r="G196" s="1" t="s">
        <v>89</v>
      </c>
      <c r="H196" s="1" t="s">
        <v>64</v>
      </c>
      <c r="I196" s="2">
        <v>103.42</v>
      </c>
      <c r="J196" s="2">
        <v>40.85</v>
      </c>
      <c r="K196" s="2">
        <f t="shared" si="31"/>
        <v>38.820000587031245</v>
      </c>
      <c r="L196" s="2">
        <f t="shared" si="32"/>
        <v>1.1799999922513962</v>
      </c>
      <c r="N196" s="4">
        <v>2.99000003747642</v>
      </c>
      <c r="O196" s="5">
        <v>15214.23</v>
      </c>
      <c r="P196" s="6">
        <v>26.760000646114349</v>
      </c>
      <c r="Q196" s="5">
        <v>70712.005000000005</v>
      </c>
      <c r="R196" s="7">
        <v>5.8599997758865356</v>
      </c>
      <c r="S196" s="5">
        <v>9240.4874999999993</v>
      </c>
      <c r="AE196" s="2">
        <v>3.2100001275539398</v>
      </c>
      <c r="AF196" s="5">
        <v>849.06071250000002</v>
      </c>
      <c r="AL196" s="5" t="str">
        <f t="shared" si="33"/>
        <v/>
      </c>
      <c r="AM196" s="3">
        <v>0.48999999463558203</v>
      </c>
      <c r="AN196" s="5">
        <f t="shared" si="34"/>
        <v>4724.5799482762823</v>
      </c>
      <c r="AP196" s="5" t="str">
        <f t="shared" si="35"/>
        <v/>
      </c>
      <c r="AQ196" s="2">
        <v>0.68999999761581421</v>
      </c>
      <c r="AS196" s="5">
        <f t="shared" ref="AS196:AS259" si="38">SUM(O196,Q196,S196,U196,W196,Y196,AA196,AC196,AF196,AH196,AJ196,AX196,AZ196,BB196,BD196,BF196)</f>
        <v>96015.783212499999</v>
      </c>
      <c r="AT196" s="5">
        <f t="shared" si="36"/>
        <v>84013.810310937493</v>
      </c>
      <c r="AU196" s="11">
        <f t="shared" si="37"/>
        <v>1.3000776044226734</v>
      </c>
      <c r="AV196" s="5">
        <f t="shared" ref="AV196:AV259" si="39">(AU196/100)*$AV$1</f>
        <v>1300.0776044226734</v>
      </c>
    </row>
    <row r="197" spans="1:48" x14ac:dyDescent="0.3">
      <c r="A197" s="1" t="s">
        <v>218</v>
      </c>
      <c r="B197" s="1" t="s">
        <v>216</v>
      </c>
      <c r="C197" s="1" t="s">
        <v>217</v>
      </c>
      <c r="D197" s="1" t="s">
        <v>267</v>
      </c>
      <c r="E197" s="1" t="s">
        <v>73</v>
      </c>
      <c r="F197" s="1" t="s">
        <v>105</v>
      </c>
      <c r="G197" s="1" t="s">
        <v>89</v>
      </c>
      <c r="H197" s="1" t="s">
        <v>64</v>
      </c>
      <c r="I197" s="2">
        <v>0.68</v>
      </c>
      <c r="J197" s="2">
        <v>0.46</v>
      </c>
      <c r="K197" s="2">
        <f t="shared" si="31"/>
        <v>0.45000000298023218</v>
      </c>
      <c r="L197" s="2">
        <f t="shared" si="32"/>
        <v>0</v>
      </c>
      <c r="Z197" s="9">
        <v>0.45000000298023218</v>
      </c>
      <c r="AA197" s="5">
        <v>89.574375643394887</v>
      </c>
      <c r="AL197" s="5" t="str">
        <f t="shared" si="33"/>
        <v/>
      </c>
      <c r="AN197" s="5" t="str">
        <f t="shared" si="34"/>
        <v/>
      </c>
      <c r="AP197" s="5" t="str">
        <f t="shared" si="35"/>
        <v/>
      </c>
      <c r="AS197" s="5">
        <f t="shared" si="38"/>
        <v>89.574375643394887</v>
      </c>
      <c r="AT197" s="5">
        <f t="shared" si="36"/>
        <v>78.377578687970527</v>
      </c>
      <c r="AU197" s="11">
        <f t="shared" si="37"/>
        <v>1.2128593425769271E-3</v>
      </c>
      <c r="AV197" s="5">
        <f t="shared" si="39"/>
        <v>1.212859342576927</v>
      </c>
    </row>
    <row r="198" spans="1:48" x14ac:dyDescent="0.3">
      <c r="A198" s="1" t="s">
        <v>219</v>
      </c>
      <c r="B198" s="1" t="s">
        <v>216</v>
      </c>
      <c r="C198" s="1" t="s">
        <v>217</v>
      </c>
      <c r="D198" s="1" t="s">
        <v>267</v>
      </c>
      <c r="E198" s="1" t="s">
        <v>66</v>
      </c>
      <c r="F198" s="1" t="s">
        <v>105</v>
      </c>
      <c r="G198" s="1" t="s">
        <v>89</v>
      </c>
      <c r="H198" s="1" t="s">
        <v>64</v>
      </c>
      <c r="I198" s="2">
        <v>55.9</v>
      </c>
      <c r="J198" s="2">
        <v>7.24</v>
      </c>
      <c r="K198" s="2">
        <f t="shared" si="31"/>
        <v>6.3399999737739563</v>
      </c>
      <c r="L198" s="2">
        <f t="shared" si="32"/>
        <v>0.91000001132488251</v>
      </c>
      <c r="N198" s="4">
        <v>0.31999999284744263</v>
      </c>
      <c r="O198" s="5">
        <v>1166.3999739289279</v>
      </c>
      <c r="P198" s="6">
        <v>6.0199999809265137</v>
      </c>
      <c r="Q198" s="5">
        <v>15749.82495009899</v>
      </c>
      <c r="AL198" s="5" t="str">
        <f t="shared" si="33"/>
        <v/>
      </c>
      <c r="AM198" s="3">
        <v>0.42000000178813929</v>
      </c>
      <c r="AN198" s="5">
        <f t="shared" si="34"/>
        <v>4049.6400172412391</v>
      </c>
      <c r="AP198" s="5" t="str">
        <f t="shared" si="35"/>
        <v/>
      </c>
      <c r="AQ198" s="2">
        <v>0.49000000953674322</v>
      </c>
      <c r="AS198" s="5">
        <f t="shared" si="38"/>
        <v>16916.224924027916</v>
      </c>
      <c r="AT198" s="5">
        <f t="shared" si="36"/>
        <v>14801.696808524426</v>
      </c>
      <c r="AU198" s="11">
        <f t="shared" si="37"/>
        <v>0.22904989616584423</v>
      </c>
      <c r="AV198" s="5">
        <f t="shared" si="39"/>
        <v>229.04989616584422</v>
      </c>
    </row>
    <row r="199" spans="1:48" x14ac:dyDescent="0.3">
      <c r="A199" s="1" t="s">
        <v>219</v>
      </c>
      <c r="B199" s="1" t="s">
        <v>216</v>
      </c>
      <c r="C199" s="1" t="s">
        <v>217</v>
      </c>
      <c r="D199" s="1" t="s">
        <v>267</v>
      </c>
      <c r="E199" s="1" t="s">
        <v>73</v>
      </c>
      <c r="F199" s="1" t="s">
        <v>105</v>
      </c>
      <c r="G199" s="1" t="s">
        <v>89</v>
      </c>
      <c r="H199" s="1" t="s">
        <v>64</v>
      </c>
      <c r="I199" s="2">
        <v>55.9</v>
      </c>
      <c r="J199" s="2">
        <v>32.4</v>
      </c>
      <c r="K199" s="2">
        <f t="shared" si="31"/>
        <v>29.370000198483467</v>
      </c>
      <c r="L199" s="2">
        <f t="shared" si="32"/>
        <v>3.0299998819828033</v>
      </c>
      <c r="N199" s="4">
        <v>6.3700000047683716</v>
      </c>
      <c r="O199" s="5">
        <v>23218.650017380711</v>
      </c>
      <c r="P199" s="6">
        <v>17.810000419616699</v>
      </c>
      <c r="Q199" s="5">
        <v>46595.413597822189</v>
      </c>
      <c r="R199" s="7">
        <v>0.36999999359250069</v>
      </c>
      <c r="S199" s="5">
        <v>583.44373989617452</v>
      </c>
      <c r="Z199" s="9">
        <v>4.8199997805058956</v>
      </c>
      <c r="AA199" s="5">
        <v>1002.323954350851</v>
      </c>
      <c r="AL199" s="5" t="str">
        <f t="shared" si="33"/>
        <v/>
      </c>
      <c r="AM199" s="3">
        <v>0.239999994635582</v>
      </c>
      <c r="AN199" s="5">
        <f t="shared" si="34"/>
        <v>2314.0799482762818</v>
      </c>
      <c r="AP199" s="5" t="str">
        <f t="shared" si="35"/>
        <v/>
      </c>
      <c r="AQ199" s="2">
        <v>0.17000000178813929</v>
      </c>
      <c r="AR199" s="2">
        <v>2.619999885559082</v>
      </c>
      <c r="AS199" s="5">
        <f t="shared" si="38"/>
        <v>71399.831309449932</v>
      </c>
      <c r="AT199" s="5">
        <f t="shared" si="36"/>
        <v>62474.852395768685</v>
      </c>
      <c r="AU199" s="11">
        <f t="shared" si="37"/>
        <v>0.96677148838679694</v>
      </c>
      <c r="AV199" s="5">
        <f t="shared" si="39"/>
        <v>966.77148838679693</v>
      </c>
    </row>
    <row r="200" spans="1:48" x14ac:dyDescent="0.3">
      <c r="A200" s="1" t="s">
        <v>219</v>
      </c>
      <c r="B200" s="1" t="s">
        <v>216</v>
      </c>
      <c r="C200" s="1" t="s">
        <v>217</v>
      </c>
      <c r="D200" s="1" t="s">
        <v>267</v>
      </c>
      <c r="E200" s="1" t="s">
        <v>74</v>
      </c>
      <c r="F200" s="1" t="s">
        <v>105</v>
      </c>
      <c r="G200" s="1" t="s">
        <v>89</v>
      </c>
      <c r="H200" s="1" t="s">
        <v>64</v>
      </c>
      <c r="I200" s="2">
        <v>55.9</v>
      </c>
      <c r="J200" s="2">
        <v>8.3699999999999992</v>
      </c>
      <c r="K200" s="2">
        <f t="shared" si="31"/>
        <v>7.5700002089142799</v>
      </c>
      <c r="L200" s="2">
        <f t="shared" si="32"/>
        <v>0.81000000052154064</v>
      </c>
      <c r="N200" s="4">
        <v>6.3200002089142799</v>
      </c>
      <c r="O200" s="5">
        <v>23036.40076149255</v>
      </c>
      <c r="P200" s="6">
        <v>1.25</v>
      </c>
      <c r="Q200" s="5">
        <v>3270.3125</v>
      </c>
      <c r="AL200" s="5" t="str">
        <f t="shared" si="33"/>
        <v/>
      </c>
      <c r="AM200" s="3">
        <v>0.43999998643994331</v>
      </c>
      <c r="AN200" s="5">
        <f t="shared" si="34"/>
        <v>4242.4798692539334</v>
      </c>
      <c r="AP200" s="5" t="str">
        <f t="shared" si="35"/>
        <v/>
      </c>
      <c r="AQ200" s="2">
        <v>0.37000001408159727</v>
      </c>
      <c r="AS200" s="5">
        <f t="shared" si="38"/>
        <v>26306.71326149255</v>
      </c>
      <c r="AT200" s="5">
        <f t="shared" si="36"/>
        <v>23018.374103805978</v>
      </c>
      <c r="AU200" s="11">
        <f t="shared" si="37"/>
        <v>0.35619944568428946</v>
      </c>
      <c r="AV200" s="5">
        <f t="shared" si="39"/>
        <v>356.19944568428946</v>
      </c>
    </row>
    <row r="201" spans="1:48" x14ac:dyDescent="0.3">
      <c r="A201" s="1" t="s">
        <v>220</v>
      </c>
      <c r="B201" s="1" t="s">
        <v>221</v>
      </c>
      <c r="C201" s="1" t="s">
        <v>217</v>
      </c>
      <c r="D201" s="1" t="s">
        <v>267</v>
      </c>
      <c r="E201" s="1" t="s">
        <v>84</v>
      </c>
      <c r="F201" s="1" t="s">
        <v>105</v>
      </c>
      <c r="G201" s="1" t="s">
        <v>89</v>
      </c>
      <c r="H201" s="1" t="s">
        <v>64</v>
      </c>
      <c r="I201" s="2">
        <v>78.489999999999995</v>
      </c>
      <c r="J201" s="2">
        <v>38.01</v>
      </c>
      <c r="K201" s="2">
        <f t="shared" si="31"/>
        <v>37.59999936632812</v>
      </c>
      <c r="L201" s="2">
        <f t="shared" si="32"/>
        <v>0.40000000596046448</v>
      </c>
      <c r="N201" s="4">
        <v>1.220000056549907</v>
      </c>
      <c r="O201" s="5">
        <v>4446.90020612441</v>
      </c>
      <c r="P201" s="6">
        <v>25.909999161958691</v>
      </c>
      <c r="Q201" s="5">
        <v>67787.035307474434</v>
      </c>
      <c r="R201" s="7">
        <v>6.820000171661377</v>
      </c>
      <c r="S201" s="5">
        <v>10754.28777068853</v>
      </c>
      <c r="Z201" s="9">
        <v>3.6499999761581421</v>
      </c>
      <c r="AA201" s="5">
        <v>703.33874521404505</v>
      </c>
      <c r="AL201" s="5" t="str">
        <f t="shared" si="33"/>
        <v/>
      </c>
      <c r="AN201" s="5" t="str">
        <f t="shared" si="34"/>
        <v/>
      </c>
      <c r="AP201" s="5" t="str">
        <f t="shared" si="35"/>
        <v/>
      </c>
      <c r="AR201" s="2">
        <v>0.40000000596046448</v>
      </c>
      <c r="AS201" s="5">
        <f t="shared" si="38"/>
        <v>83691.562029501423</v>
      </c>
      <c r="AT201" s="5">
        <f t="shared" si="36"/>
        <v>73230.116775813731</v>
      </c>
      <c r="AU201" s="11">
        <f t="shared" si="37"/>
        <v>1.133204581926909</v>
      </c>
      <c r="AV201" s="5">
        <f t="shared" si="39"/>
        <v>1133.204581926909</v>
      </c>
    </row>
    <row r="202" spans="1:48" x14ac:dyDescent="0.3">
      <c r="A202" s="1" t="s">
        <v>220</v>
      </c>
      <c r="B202" s="1" t="s">
        <v>221</v>
      </c>
      <c r="C202" s="1" t="s">
        <v>217</v>
      </c>
      <c r="D202" s="1" t="s">
        <v>267</v>
      </c>
      <c r="E202" s="1" t="s">
        <v>85</v>
      </c>
      <c r="F202" s="1" t="s">
        <v>105</v>
      </c>
      <c r="G202" s="1" t="s">
        <v>89</v>
      </c>
      <c r="H202" s="1" t="s">
        <v>64</v>
      </c>
      <c r="I202" s="2">
        <v>78.489999999999995</v>
      </c>
      <c r="J202" s="2">
        <v>37.119999999999997</v>
      </c>
      <c r="K202" s="2">
        <f t="shared" si="31"/>
        <v>37.119999188929796</v>
      </c>
      <c r="L202" s="2">
        <f t="shared" si="32"/>
        <v>0</v>
      </c>
      <c r="R202" s="7">
        <v>24.719999313354489</v>
      </c>
      <c r="S202" s="5">
        <v>38980.348917245858</v>
      </c>
      <c r="T202" s="8">
        <v>9.1999998092651367</v>
      </c>
      <c r="U202" s="5">
        <v>4352.7499097585678</v>
      </c>
      <c r="Z202" s="9">
        <v>3.2000000663101669</v>
      </c>
      <c r="AA202" s="5">
        <v>605.62126256595366</v>
      </c>
      <c r="AL202" s="5" t="str">
        <f t="shared" si="33"/>
        <v/>
      </c>
      <c r="AN202" s="5" t="str">
        <f t="shared" si="34"/>
        <v/>
      </c>
      <c r="AP202" s="5" t="str">
        <f t="shared" si="35"/>
        <v/>
      </c>
      <c r="AS202" s="5">
        <f t="shared" si="38"/>
        <v>43938.720089570379</v>
      </c>
      <c r="AT202" s="5">
        <f t="shared" si="36"/>
        <v>38446.380078374088</v>
      </c>
      <c r="AU202" s="11">
        <f t="shared" si="37"/>
        <v>0.59494120699949982</v>
      </c>
      <c r="AV202" s="5">
        <f t="shared" si="39"/>
        <v>594.94120699949974</v>
      </c>
    </row>
    <row r="203" spans="1:48" x14ac:dyDescent="0.3">
      <c r="A203" s="1" t="s">
        <v>220</v>
      </c>
      <c r="B203" s="1" t="s">
        <v>221</v>
      </c>
      <c r="C203" s="1" t="s">
        <v>217</v>
      </c>
      <c r="D203" s="1" t="s">
        <v>267</v>
      </c>
      <c r="E203" s="1" t="s">
        <v>74</v>
      </c>
      <c r="F203" s="1" t="s">
        <v>105</v>
      </c>
      <c r="G203" s="1" t="s">
        <v>89</v>
      </c>
      <c r="H203" s="1" t="s">
        <v>64</v>
      </c>
      <c r="I203" s="2">
        <v>78.489999999999995</v>
      </c>
      <c r="J203" s="2">
        <v>0.06</v>
      </c>
      <c r="K203" s="2">
        <f t="shared" si="31"/>
        <v>5.9999998658895493E-2</v>
      </c>
      <c r="L203" s="2">
        <f t="shared" si="32"/>
        <v>0</v>
      </c>
      <c r="N203" s="4">
        <v>1.9999999552965161E-2</v>
      </c>
      <c r="O203" s="5">
        <v>72.899998370558023</v>
      </c>
      <c r="P203" s="6">
        <v>3.9999999105930328E-2</v>
      </c>
      <c r="Q203" s="5">
        <v>104.64999766089019</v>
      </c>
      <c r="AL203" s="5" t="str">
        <f t="shared" si="33"/>
        <v/>
      </c>
      <c r="AN203" s="5" t="str">
        <f t="shared" si="34"/>
        <v/>
      </c>
      <c r="AP203" s="5" t="str">
        <f t="shared" si="35"/>
        <v/>
      </c>
      <c r="AS203" s="5">
        <f t="shared" si="38"/>
        <v>177.54999603144822</v>
      </c>
      <c r="AT203" s="5">
        <f t="shared" si="36"/>
        <v>155.35624652751719</v>
      </c>
      <c r="AU203" s="11">
        <f t="shared" si="37"/>
        <v>2.404071141043085E-3</v>
      </c>
      <c r="AV203" s="5">
        <f t="shared" si="39"/>
        <v>2.4040711410430848</v>
      </c>
    </row>
    <row r="204" spans="1:48" x14ac:dyDescent="0.3">
      <c r="A204" s="1" t="s">
        <v>222</v>
      </c>
      <c r="B204" s="1" t="s">
        <v>223</v>
      </c>
      <c r="C204" s="1" t="s">
        <v>101</v>
      </c>
      <c r="D204" s="1" t="s">
        <v>102</v>
      </c>
      <c r="E204" s="1" t="s">
        <v>85</v>
      </c>
      <c r="F204" s="1" t="s">
        <v>105</v>
      </c>
      <c r="G204" s="1" t="s">
        <v>89</v>
      </c>
      <c r="H204" s="1" t="s">
        <v>64</v>
      </c>
      <c r="I204" s="2">
        <v>1.51</v>
      </c>
      <c r="J204" s="2">
        <v>1.51</v>
      </c>
      <c r="K204" s="2">
        <f t="shared" si="31"/>
        <v>1.5100000184029339</v>
      </c>
      <c r="L204" s="2">
        <f t="shared" si="32"/>
        <v>0</v>
      </c>
      <c r="R204" s="7">
        <v>2.999999932944775E-2</v>
      </c>
      <c r="S204" s="5">
        <v>47.306249999999999</v>
      </c>
      <c r="Z204" s="9">
        <v>1.4800000190734861</v>
      </c>
      <c r="AA204" s="5">
        <v>268.53375</v>
      </c>
      <c r="AL204" s="5" t="str">
        <f t="shared" si="33"/>
        <v/>
      </c>
      <c r="AN204" s="5" t="str">
        <f t="shared" si="34"/>
        <v/>
      </c>
      <c r="AP204" s="5" t="str">
        <f t="shared" si="35"/>
        <v/>
      </c>
      <c r="AS204" s="5">
        <f t="shared" si="38"/>
        <v>315.83999999999997</v>
      </c>
      <c r="AT204" s="5">
        <f t="shared" si="36"/>
        <v>276.36</v>
      </c>
      <c r="AU204" s="11">
        <f t="shared" si="37"/>
        <v>4.2765522171713151E-3</v>
      </c>
      <c r="AV204" s="5">
        <f t="shared" si="39"/>
        <v>4.2765522171713153</v>
      </c>
    </row>
    <row r="205" spans="1:48" x14ac:dyDescent="0.3">
      <c r="A205" s="1" t="s">
        <v>224</v>
      </c>
      <c r="B205" s="1" t="s">
        <v>221</v>
      </c>
      <c r="C205" s="1" t="s">
        <v>217</v>
      </c>
      <c r="D205" s="1" t="s">
        <v>267</v>
      </c>
      <c r="E205" s="1" t="s">
        <v>83</v>
      </c>
      <c r="F205" s="1" t="s">
        <v>105</v>
      </c>
      <c r="G205" s="1" t="s">
        <v>89</v>
      </c>
      <c r="H205" s="1" t="s">
        <v>64</v>
      </c>
      <c r="I205" s="2">
        <v>80</v>
      </c>
      <c r="J205" s="2">
        <v>39.47</v>
      </c>
      <c r="K205" s="2">
        <f t="shared" si="31"/>
        <v>39.459999561309814</v>
      </c>
      <c r="L205" s="2">
        <f t="shared" si="32"/>
        <v>0</v>
      </c>
      <c r="P205" s="6">
        <v>4.4899998903274536</v>
      </c>
      <c r="Q205" s="5">
        <v>14698.09214320779</v>
      </c>
      <c r="R205" s="7">
        <v>30.479999542236332</v>
      </c>
      <c r="S205" s="5">
        <v>54528.33677816391</v>
      </c>
      <c r="T205" s="8">
        <v>3.1400001049041748</v>
      </c>
      <c r="U205" s="5">
        <v>1674.8625496327879</v>
      </c>
      <c r="AE205" s="2">
        <v>1.3500000238418579</v>
      </c>
      <c r="AF205" s="5">
        <v>354.72938126474622</v>
      </c>
      <c r="AL205" s="5" t="str">
        <f t="shared" si="33"/>
        <v/>
      </c>
      <c r="AN205" s="5" t="str">
        <f t="shared" si="34"/>
        <v/>
      </c>
      <c r="AP205" s="5" t="str">
        <f t="shared" si="35"/>
        <v/>
      </c>
      <c r="AS205" s="5">
        <f t="shared" si="38"/>
        <v>71256.020852269226</v>
      </c>
      <c r="AT205" s="5">
        <f t="shared" si="36"/>
        <v>62349.018245735577</v>
      </c>
      <c r="AU205" s="11">
        <f t="shared" si="37"/>
        <v>0.96482425900005508</v>
      </c>
      <c r="AV205" s="5">
        <f t="shared" si="39"/>
        <v>964.82425900005512</v>
      </c>
    </row>
    <row r="206" spans="1:48" x14ac:dyDescent="0.3">
      <c r="A206" s="1" t="s">
        <v>224</v>
      </c>
      <c r="B206" s="1" t="s">
        <v>221</v>
      </c>
      <c r="C206" s="1" t="s">
        <v>217</v>
      </c>
      <c r="D206" s="1" t="s">
        <v>267</v>
      </c>
      <c r="E206" s="1" t="s">
        <v>84</v>
      </c>
      <c r="F206" s="1" t="s">
        <v>105</v>
      </c>
      <c r="G206" s="1" t="s">
        <v>89</v>
      </c>
      <c r="H206" s="1" t="s">
        <v>64</v>
      </c>
      <c r="I206" s="2">
        <v>80</v>
      </c>
      <c r="J206" s="2">
        <v>0.1</v>
      </c>
      <c r="K206" s="2">
        <f t="shared" si="31"/>
        <v>8.9999999850988388E-2</v>
      </c>
      <c r="L206" s="2">
        <f t="shared" si="32"/>
        <v>0</v>
      </c>
      <c r="P206" s="6">
        <v>5.000000074505806E-2</v>
      </c>
      <c r="Q206" s="5">
        <v>130.81250194925809</v>
      </c>
      <c r="R206" s="7">
        <v>3.9999999105930328E-2</v>
      </c>
      <c r="S206" s="5">
        <v>63.074998590163887</v>
      </c>
      <c r="AL206" s="5" t="str">
        <f t="shared" si="33"/>
        <v/>
      </c>
      <c r="AN206" s="5" t="str">
        <f t="shared" si="34"/>
        <v/>
      </c>
      <c r="AP206" s="5" t="str">
        <f t="shared" si="35"/>
        <v/>
      </c>
      <c r="AS206" s="5">
        <f t="shared" si="38"/>
        <v>193.88750053942198</v>
      </c>
      <c r="AT206" s="5">
        <f t="shared" si="36"/>
        <v>169.65156297199425</v>
      </c>
      <c r="AU206" s="11">
        <f t="shared" si="37"/>
        <v>2.6252850187236249E-3</v>
      </c>
      <c r="AV206" s="5">
        <f t="shared" si="39"/>
        <v>2.6252850187236247</v>
      </c>
    </row>
    <row r="207" spans="1:48" x14ac:dyDescent="0.3">
      <c r="A207" s="1" t="s">
        <v>224</v>
      </c>
      <c r="B207" s="1" t="s">
        <v>221</v>
      </c>
      <c r="C207" s="1" t="s">
        <v>217</v>
      </c>
      <c r="D207" s="1" t="s">
        <v>267</v>
      </c>
      <c r="E207" s="1" t="s">
        <v>85</v>
      </c>
      <c r="F207" s="1" t="s">
        <v>105</v>
      </c>
      <c r="G207" s="1" t="s">
        <v>89</v>
      </c>
      <c r="H207" s="1" t="s">
        <v>64</v>
      </c>
      <c r="I207" s="2">
        <v>80</v>
      </c>
      <c r="J207" s="2">
        <v>0.1</v>
      </c>
      <c r="K207" s="2">
        <f t="shared" si="31"/>
        <v>9.9999997764825821E-2</v>
      </c>
      <c r="L207" s="2">
        <f t="shared" si="32"/>
        <v>0</v>
      </c>
      <c r="R207" s="7">
        <v>3.9999999105930328E-2</v>
      </c>
      <c r="S207" s="5">
        <v>63.074998590163887</v>
      </c>
      <c r="T207" s="8">
        <v>5.9999998658895493E-2</v>
      </c>
      <c r="U207" s="5">
        <v>28.38749936548993</v>
      </c>
      <c r="AL207" s="5" t="str">
        <f t="shared" si="33"/>
        <v/>
      </c>
      <c r="AN207" s="5" t="str">
        <f t="shared" si="34"/>
        <v/>
      </c>
      <c r="AP207" s="5" t="str">
        <f t="shared" si="35"/>
        <v/>
      </c>
      <c r="AS207" s="5">
        <f t="shared" si="38"/>
        <v>91.462497955653816</v>
      </c>
      <c r="AT207" s="5">
        <f t="shared" si="36"/>
        <v>80.029685711197075</v>
      </c>
      <c r="AU207" s="11">
        <f t="shared" si="37"/>
        <v>1.2384249886660276E-3</v>
      </c>
      <c r="AV207" s="5">
        <f t="shared" si="39"/>
        <v>1.2384249886660275</v>
      </c>
    </row>
    <row r="208" spans="1:48" x14ac:dyDescent="0.3">
      <c r="A208" s="1" t="s">
        <v>224</v>
      </c>
      <c r="B208" s="1" t="s">
        <v>221</v>
      </c>
      <c r="C208" s="1" t="s">
        <v>217</v>
      </c>
      <c r="D208" s="1" t="s">
        <v>267</v>
      </c>
      <c r="E208" s="1" t="s">
        <v>86</v>
      </c>
      <c r="F208" s="1" t="s">
        <v>105</v>
      </c>
      <c r="G208" s="1" t="s">
        <v>89</v>
      </c>
      <c r="H208" s="1" t="s">
        <v>64</v>
      </c>
      <c r="I208" s="2">
        <v>80</v>
      </c>
      <c r="J208" s="2">
        <v>39.79</v>
      </c>
      <c r="K208" s="2">
        <f t="shared" si="31"/>
        <v>39.780000448226929</v>
      </c>
      <c r="L208" s="2">
        <f t="shared" si="32"/>
        <v>0</v>
      </c>
      <c r="R208" s="7">
        <v>30.260000228881839</v>
      </c>
      <c r="S208" s="5">
        <v>61069.215409040451</v>
      </c>
      <c r="T208" s="8">
        <v>9.5200002193450928</v>
      </c>
      <c r="U208" s="5">
        <v>5007.5551200211048</v>
      </c>
      <c r="AL208" s="5" t="str">
        <f t="shared" si="33"/>
        <v/>
      </c>
      <c r="AN208" s="5" t="str">
        <f t="shared" si="34"/>
        <v/>
      </c>
      <c r="AP208" s="5" t="str">
        <f t="shared" si="35"/>
        <v/>
      </c>
      <c r="AS208" s="5">
        <f t="shared" si="38"/>
        <v>66076.770529061556</v>
      </c>
      <c r="AT208" s="5">
        <f t="shared" si="36"/>
        <v>57817.174212928861</v>
      </c>
      <c r="AU208" s="11">
        <f t="shared" si="37"/>
        <v>0.89469592043306234</v>
      </c>
      <c r="AV208" s="5">
        <f t="shared" si="39"/>
        <v>894.69592043306227</v>
      </c>
    </row>
    <row r="209" spans="1:48" x14ac:dyDescent="0.3">
      <c r="A209" s="1" t="s">
        <v>224</v>
      </c>
      <c r="B209" s="1" t="s">
        <v>221</v>
      </c>
      <c r="C209" s="1" t="s">
        <v>217</v>
      </c>
      <c r="D209" s="1" t="s">
        <v>267</v>
      </c>
      <c r="E209" s="1" t="s">
        <v>67</v>
      </c>
      <c r="F209" s="1" t="s">
        <v>105</v>
      </c>
      <c r="G209" s="1" t="s">
        <v>89</v>
      </c>
      <c r="H209" s="1" t="s">
        <v>64</v>
      </c>
      <c r="I209" s="2">
        <v>80</v>
      </c>
      <c r="J209" s="2">
        <v>7.0000000000000007E-2</v>
      </c>
      <c r="K209" s="2">
        <f t="shared" si="31"/>
        <v>5.9999998658895493E-2</v>
      </c>
      <c r="L209" s="2">
        <f t="shared" si="32"/>
        <v>0</v>
      </c>
      <c r="P209" s="6">
        <v>1.9999999552965161E-2</v>
      </c>
      <c r="Q209" s="5">
        <v>62.789998596534133</v>
      </c>
      <c r="R209" s="7">
        <v>2.999999932944775E-2</v>
      </c>
      <c r="S209" s="5">
        <v>47.306248942622908</v>
      </c>
      <c r="AE209" s="2">
        <v>9.9999997764825821E-3</v>
      </c>
      <c r="AF209" s="5">
        <v>2.6276249412680048</v>
      </c>
      <c r="AL209" s="5" t="str">
        <f t="shared" si="33"/>
        <v/>
      </c>
      <c r="AN209" s="5" t="str">
        <f t="shared" si="34"/>
        <v/>
      </c>
      <c r="AP209" s="5" t="str">
        <f t="shared" si="35"/>
        <v/>
      </c>
      <c r="AS209" s="5">
        <f t="shared" si="38"/>
        <v>112.72387248042506</v>
      </c>
      <c r="AT209" s="5">
        <f t="shared" si="36"/>
        <v>98.633388420371929</v>
      </c>
      <c r="AU209" s="11">
        <f t="shared" si="37"/>
        <v>1.5263092919968919E-3</v>
      </c>
      <c r="AV209" s="5">
        <f t="shared" si="39"/>
        <v>1.5263092919968919</v>
      </c>
    </row>
    <row r="210" spans="1:48" x14ac:dyDescent="0.3">
      <c r="A210" s="1" t="s">
        <v>225</v>
      </c>
      <c r="B210" s="1" t="s">
        <v>226</v>
      </c>
      <c r="C210" s="1" t="s">
        <v>227</v>
      </c>
      <c r="D210" s="1" t="s">
        <v>268</v>
      </c>
      <c r="E210" s="1" t="s">
        <v>65</v>
      </c>
      <c r="F210" s="1" t="s">
        <v>105</v>
      </c>
      <c r="G210" s="1" t="s">
        <v>89</v>
      </c>
      <c r="H210" s="1" t="s">
        <v>64</v>
      </c>
      <c r="I210" s="2">
        <v>80</v>
      </c>
      <c r="J210" s="2">
        <v>37.54</v>
      </c>
      <c r="K210" s="2">
        <f t="shared" si="31"/>
        <v>37.53000020980835</v>
      </c>
      <c r="L210" s="2">
        <f t="shared" si="32"/>
        <v>0</v>
      </c>
      <c r="P210" s="6">
        <v>18.03000020980835</v>
      </c>
      <c r="Q210" s="5">
        <v>47170.988048911087</v>
      </c>
      <c r="R210" s="7">
        <v>19.5</v>
      </c>
      <c r="S210" s="5">
        <v>30749.0625</v>
      </c>
      <c r="AL210" s="5" t="str">
        <f t="shared" si="33"/>
        <v/>
      </c>
      <c r="AN210" s="5" t="str">
        <f t="shared" si="34"/>
        <v/>
      </c>
      <c r="AP210" s="5" t="str">
        <f t="shared" si="35"/>
        <v/>
      </c>
      <c r="AS210" s="5">
        <f t="shared" si="38"/>
        <v>77920.050548911095</v>
      </c>
      <c r="AT210" s="5">
        <f t="shared" si="36"/>
        <v>68180.044230297208</v>
      </c>
      <c r="AU210" s="11">
        <f t="shared" si="37"/>
        <v>1.0550568798665358</v>
      </c>
      <c r="AV210" s="5">
        <f t="shared" si="39"/>
        <v>1055.0568798665358</v>
      </c>
    </row>
    <row r="211" spans="1:48" x14ac:dyDescent="0.3">
      <c r="A211" s="1" t="s">
        <v>225</v>
      </c>
      <c r="B211" s="1" t="s">
        <v>226</v>
      </c>
      <c r="C211" s="1" t="s">
        <v>227</v>
      </c>
      <c r="D211" s="1" t="s">
        <v>268</v>
      </c>
      <c r="E211" s="1" t="s">
        <v>66</v>
      </c>
      <c r="F211" s="1" t="s">
        <v>105</v>
      </c>
      <c r="G211" s="1" t="s">
        <v>89</v>
      </c>
      <c r="H211" s="1" t="s">
        <v>64</v>
      </c>
      <c r="I211" s="2">
        <v>80</v>
      </c>
      <c r="J211" s="2">
        <v>0.08</v>
      </c>
      <c r="K211" s="2">
        <f t="shared" si="31"/>
        <v>7.9999998211860657E-2</v>
      </c>
      <c r="L211" s="2">
        <f t="shared" si="32"/>
        <v>0</v>
      </c>
      <c r="P211" s="6">
        <v>6.9999998435378075E-2</v>
      </c>
      <c r="Q211" s="5">
        <v>183.13749590655789</v>
      </c>
      <c r="R211" s="7">
        <v>9.9999997764825821E-3</v>
      </c>
      <c r="S211" s="5">
        <v>15.76874964754097</v>
      </c>
      <c r="AL211" s="5" t="str">
        <f t="shared" si="33"/>
        <v/>
      </c>
      <c r="AN211" s="5" t="str">
        <f t="shared" si="34"/>
        <v/>
      </c>
      <c r="AP211" s="5" t="str">
        <f t="shared" si="35"/>
        <v/>
      </c>
      <c r="AS211" s="5">
        <f t="shared" si="38"/>
        <v>198.90624555409886</v>
      </c>
      <c r="AT211" s="5">
        <f t="shared" si="36"/>
        <v>174.0429648598365</v>
      </c>
      <c r="AU211" s="11">
        <f t="shared" si="37"/>
        <v>2.6932400754610037E-3</v>
      </c>
      <c r="AV211" s="5">
        <f t="shared" si="39"/>
        <v>2.693240075461004</v>
      </c>
    </row>
    <row r="212" spans="1:48" x14ac:dyDescent="0.3">
      <c r="A212" s="1" t="s">
        <v>225</v>
      </c>
      <c r="B212" s="1" t="s">
        <v>226</v>
      </c>
      <c r="C212" s="1" t="s">
        <v>227</v>
      </c>
      <c r="D212" s="1" t="s">
        <v>268</v>
      </c>
      <c r="E212" s="1" t="s">
        <v>67</v>
      </c>
      <c r="F212" s="1" t="s">
        <v>105</v>
      </c>
      <c r="G212" s="1" t="s">
        <v>89</v>
      </c>
      <c r="H212" s="1" t="s">
        <v>64</v>
      </c>
      <c r="I212" s="2">
        <v>80</v>
      </c>
      <c r="J212" s="2">
        <v>0.09</v>
      </c>
      <c r="K212" s="2">
        <f t="shared" si="31"/>
        <v>8.0000000074505806E-2</v>
      </c>
      <c r="L212" s="2">
        <f t="shared" si="32"/>
        <v>0</v>
      </c>
      <c r="P212" s="6">
        <v>2.999999932944775E-2</v>
      </c>
      <c r="Q212" s="5">
        <v>109.8824975439347</v>
      </c>
      <c r="R212" s="7">
        <v>5.000000074505806E-2</v>
      </c>
      <c r="S212" s="5">
        <v>78.843751174863428</v>
      </c>
      <c r="AL212" s="5" t="str">
        <f t="shared" si="33"/>
        <v/>
      </c>
      <c r="AN212" s="5" t="str">
        <f t="shared" si="34"/>
        <v/>
      </c>
      <c r="AP212" s="5" t="str">
        <f t="shared" si="35"/>
        <v/>
      </c>
      <c r="AS212" s="5">
        <f t="shared" si="38"/>
        <v>188.72624871879813</v>
      </c>
      <c r="AT212" s="5">
        <f t="shared" si="36"/>
        <v>165.13546762894836</v>
      </c>
      <c r="AU212" s="11">
        <f t="shared" si="37"/>
        <v>2.5554003843617059E-3</v>
      </c>
      <c r="AV212" s="5">
        <f t="shared" si="39"/>
        <v>2.5554003843617057</v>
      </c>
    </row>
    <row r="213" spans="1:48" x14ac:dyDescent="0.3">
      <c r="A213" s="1" t="s">
        <v>225</v>
      </c>
      <c r="B213" s="1" t="s">
        <v>226</v>
      </c>
      <c r="C213" s="1" t="s">
        <v>227</v>
      </c>
      <c r="D213" s="1" t="s">
        <v>268</v>
      </c>
      <c r="E213" s="1" t="s">
        <v>68</v>
      </c>
      <c r="F213" s="1" t="s">
        <v>105</v>
      </c>
      <c r="G213" s="1" t="s">
        <v>89</v>
      </c>
      <c r="H213" s="1" t="s">
        <v>64</v>
      </c>
      <c r="I213" s="2">
        <v>80</v>
      </c>
      <c r="J213" s="2">
        <v>40.520000000000003</v>
      </c>
      <c r="K213" s="2">
        <f t="shared" si="31"/>
        <v>39.999999606981874</v>
      </c>
      <c r="L213" s="2">
        <f t="shared" si="32"/>
        <v>0</v>
      </c>
      <c r="P213" s="6">
        <v>18.549999311566349</v>
      </c>
      <c r="Q213" s="5">
        <v>67860.292499999981</v>
      </c>
      <c r="R213" s="7">
        <v>19.970000267028809</v>
      </c>
      <c r="S213" s="5">
        <v>33697.818749999999</v>
      </c>
      <c r="T213" s="8">
        <v>1.4800000283867121</v>
      </c>
      <c r="U213" s="5">
        <v>700.22500000000002</v>
      </c>
      <c r="AL213" s="5" t="str">
        <f t="shared" si="33"/>
        <v/>
      </c>
      <c r="AN213" s="5" t="str">
        <f t="shared" si="34"/>
        <v/>
      </c>
      <c r="AP213" s="5" t="str">
        <f t="shared" si="35"/>
        <v/>
      </c>
      <c r="AS213" s="5">
        <f t="shared" si="38"/>
        <v>102258.33624999999</v>
      </c>
      <c r="AT213" s="5">
        <f t="shared" si="36"/>
        <v>89476.044218750016</v>
      </c>
      <c r="AU213" s="11">
        <f t="shared" si="37"/>
        <v>1.3846033264127007</v>
      </c>
      <c r="AV213" s="5">
        <f t="shared" si="39"/>
        <v>1384.6033264127007</v>
      </c>
    </row>
    <row r="214" spans="1:48" x14ac:dyDescent="0.3">
      <c r="A214" s="1" t="s">
        <v>228</v>
      </c>
      <c r="B214" s="1" t="s">
        <v>174</v>
      </c>
      <c r="C214" s="1" t="s">
        <v>175</v>
      </c>
      <c r="D214" s="1" t="s">
        <v>265</v>
      </c>
      <c r="E214" s="1" t="s">
        <v>61</v>
      </c>
      <c r="F214" s="1" t="s">
        <v>105</v>
      </c>
      <c r="G214" s="1" t="s">
        <v>89</v>
      </c>
      <c r="H214" s="1" t="s">
        <v>64</v>
      </c>
      <c r="I214" s="2">
        <v>9.5</v>
      </c>
      <c r="J214" s="2">
        <v>9</v>
      </c>
      <c r="K214" s="2">
        <f t="shared" si="31"/>
        <v>8.9999997578561306</v>
      </c>
      <c r="L214" s="2">
        <f t="shared" si="32"/>
        <v>0</v>
      </c>
      <c r="R214" s="7">
        <v>8.9999999850988388E-2</v>
      </c>
      <c r="S214" s="5">
        <v>141.91874976502729</v>
      </c>
      <c r="Z214" s="9">
        <v>8.9099997580051422</v>
      </c>
      <c r="AA214" s="5">
        <v>1718.3887039013209</v>
      </c>
      <c r="AL214" s="5" t="str">
        <f t="shared" si="33"/>
        <v/>
      </c>
      <c r="AN214" s="5" t="str">
        <f t="shared" si="34"/>
        <v/>
      </c>
      <c r="AP214" s="5" t="str">
        <f t="shared" si="35"/>
        <v/>
      </c>
      <c r="AS214" s="5">
        <f t="shared" si="38"/>
        <v>1860.3074536663482</v>
      </c>
      <c r="AT214" s="5">
        <f t="shared" si="36"/>
        <v>1627.7690219580547</v>
      </c>
      <c r="AU214" s="11">
        <f t="shared" si="37"/>
        <v>2.518902598023412E-2</v>
      </c>
      <c r="AV214" s="5">
        <f t="shared" si="39"/>
        <v>25.189025980234121</v>
      </c>
    </row>
    <row r="215" spans="1:48" x14ac:dyDescent="0.3">
      <c r="A215" s="1" t="s">
        <v>229</v>
      </c>
      <c r="B215" s="1" t="s">
        <v>230</v>
      </c>
      <c r="C215" s="1" t="s">
        <v>231</v>
      </c>
      <c r="D215" s="1" t="s">
        <v>268</v>
      </c>
      <c r="E215" s="1" t="s">
        <v>61</v>
      </c>
      <c r="F215" s="1" t="s">
        <v>105</v>
      </c>
      <c r="G215" s="1" t="s">
        <v>89</v>
      </c>
      <c r="H215" s="1" t="s">
        <v>64</v>
      </c>
      <c r="I215" s="2">
        <v>70.5</v>
      </c>
      <c r="J215" s="2">
        <v>27.44</v>
      </c>
      <c r="K215" s="2">
        <f t="shared" si="31"/>
        <v>27.440000152215358</v>
      </c>
      <c r="L215" s="2">
        <f t="shared" si="32"/>
        <v>0</v>
      </c>
      <c r="R215" s="7">
        <v>27.41000015288591</v>
      </c>
      <c r="S215" s="5">
        <v>43266.296491269954</v>
      </c>
      <c r="Z215" s="9">
        <v>2.999999932944775E-2</v>
      </c>
      <c r="AA215" s="5">
        <v>7.1962498391512781</v>
      </c>
      <c r="AL215" s="5" t="str">
        <f t="shared" si="33"/>
        <v/>
      </c>
      <c r="AN215" s="5" t="str">
        <f t="shared" si="34"/>
        <v/>
      </c>
      <c r="AP215" s="5" t="str">
        <f t="shared" si="35"/>
        <v/>
      </c>
      <c r="AS215" s="5">
        <f t="shared" si="38"/>
        <v>43273.492741109105</v>
      </c>
      <c r="AT215" s="5">
        <f t="shared" si="36"/>
        <v>37864.306148470467</v>
      </c>
      <c r="AU215" s="11">
        <f t="shared" si="37"/>
        <v>0.58593386311656837</v>
      </c>
      <c r="AV215" s="5">
        <f t="shared" si="39"/>
        <v>585.93386311656832</v>
      </c>
    </row>
    <row r="216" spans="1:48" x14ac:dyDescent="0.3">
      <c r="A216" s="1" t="s">
        <v>229</v>
      </c>
      <c r="B216" s="1" t="s">
        <v>230</v>
      </c>
      <c r="C216" s="1" t="s">
        <v>231</v>
      </c>
      <c r="D216" s="1" t="s">
        <v>268</v>
      </c>
      <c r="E216" s="1" t="s">
        <v>65</v>
      </c>
      <c r="F216" s="1" t="s">
        <v>105</v>
      </c>
      <c r="G216" s="1" t="s">
        <v>89</v>
      </c>
      <c r="H216" s="1" t="s">
        <v>64</v>
      </c>
      <c r="I216" s="2">
        <v>70.5</v>
      </c>
      <c r="J216" s="2">
        <v>0.08</v>
      </c>
      <c r="K216" s="2">
        <f t="shared" si="31"/>
        <v>8.0000000074505806E-2</v>
      </c>
      <c r="L216" s="2">
        <f t="shared" si="32"/>
        <v>0</v>
      </c>
      <c r="R216" s="7">
        <v>8.0000000074505806E-2</v>
      </c>
      <c r="S216" s="5">
        <v>126.1500001174863</v>
      </c>
      <c r="AL216" s="5" t="str">
        <f t="shared" si="33"/>
        <v/>
      </c>
      <c r="AN216" s="5" t="str">
        <f t="shared" si="34"/>
        <v/>
      </c>
      <c r="AP216" s="5" t="str">
        <f t="shared" si="35"/>
        <v/>
      </c>
      <c r="AS216" s="5">
        <f t="shared" si="38"/>
        <v>126.1500001174863</v>
      </c>
      <c r="AT216" s="5">
        <f t="shared" si="36"/>
        <v>110.38125010280052</v>
      </c>
      <c r="AU216" s="11">
        <f t="shared" si="37"/>
        <v>1.7081024021612136E-3</v>
      </c>
      <c r="AV216" s="5">
        <f t="shared" si="39"/>
        <v>1.7081024021612137</v>
      </c>
    </row>
    <row r="217" spans="1:48" x14ac:dyDescent="0.3">
      <c r="A217" s="1" t="s">
        <v>229</v>
      </c>
      <c r="B217" s="1" t="s">
        <v>230</v>
      </c>
      <c r="C217" s="1" t="s">
        <v>231</v>
      </c>
      <c r="D217" s="1" t="s">
        <v>268</v>
      </c>
      <c r="E217" s="1" t="s">
        <v>68</v>
      </c>
      <c r="F217" s="1" t="s">
        <v>105</v>
      </c>
      <c r="G217" s="1" t="s">
        <v>89</v>
      </c>
      <c r="H217" s="1" t="s">
        <v>64</v>
      </c>
      <c r="I217" s="2">
        <v>70.5</v>
      </c>
      <c r="J217" s="2">
        <v>0.09</v>
      </c>
      <c r="K217" s="2">
        <f t="shared" si="31"/>
        <v>8.9999999850988388E-2</v>
      </c>
      <c r="L217" s="2">
        <f t="shared" si="32"/>
        <v>0</v>
      </c>
      <c r="P217" s="6">
        <v>5.000000074505806E-2</v>
      </c>
      <c r="Q217" s="5">
        <v>183.13750272896141</v>
      </c>
      <c r="R217" s="7">
        <v>3.9999999105930328E-2</v>
      </c>
      <c r="S217" s="5">
        <v>81.997498167213053</v>
      </c>
      <c r="AL217" s="5" t="str">
        <f t="shared" si="33"/>
        <v/>
      </c>
      <c r="AN217" s="5" t="str">
        <f t="shared" si="34"/>
        <v/>
      </c>
      <c r="AP217" s="5" t="str">
        <f t="shared" si="35"/>
        <v/>
      </c>
      <c r="AS217" s="5">
        <f t="shared" si="38"/>
        <v>265.13500089617446</v>
      </c>
      <c r="AT217" s="5">
        <f t="shared" si="36"/>
        <v>231.99312578415262</v>
      </c>
      <c r="AU217" s="11">
        <f t="shared" si="37"/>
        <v>3.5899939080935076E-3</v>
      </c>
      <c r="AV217" s="5">
        <f t="shared" si="39"/>
        <v>3.5899939080935073</v>
      </c>
    </row>
    <row r="218" spans="1:48" x14ac:dyDescent="0.3">
      <c r="A218" s="1" t="s">
        <v>229</v>
      </c>
      <c r="B218" s="1" t="s">
        <v>230</v>
      </c>
      <c r="C218" s="1" t="s">
        <v>231</v>
      </c>
      <c r="D218" s="1" t="s">
        <v>268</v>
      </c>
      <c r="E218" s="1" t="s">
        <v>69</v>
      </c>
      <c r="F218" s="1" t="s">
        <v>105</v>
      </c>
      <c r="G218" s="1" t="s">
        <v>89</v>
      </c>
      <c r="H218" s="1" t="s">
        <v>64</v>
      </c>
      <c r="I218" s="2">
        <v>70.5</v>
      </c>
      <c r="J218" s="2">
        <v>39.9</v>
      </c>
      <c r="K218" s="2">
        <f t="shared" si="31"/>
        <v>33.139999389648438</v>
      </c>
      <c r="L218" s="2">
        <f t="shared" si="32"/>
        <v>0</v>
      </c>
      <c r="P218" s="6">
        <v>12.22999954223633</v>
      </c>
      <c r="Q218" s="5">
        <v>44795.430823326111</v>
      </c>
      <c r="R218" s="7">
        <v>20.909999847412109</v>
      </c>
      <c r="S218" s="5">
        <v>44691.790961265557</v>
      </c>
      <c r="AL218" s="5" t="str">
        <f t="shared" si="33"/>
        <v/>
      </c>
      <c r="AN218" s="5" t="str">
        <f t="shared" si="34"/>
        <v/>
      </c>
      <c r="AP218" s="5" t="str">
        <f t="shared" si="35"/>
        <v/>
      </c>
      <c r="AS218" s="5">
        <f t="shared" si="38"/>
        <v>89487.221784591675</v>
      </c>
      <c r="AT218" s="5">
        <f t="shared" si="36"/>
        <v>78301.319061517715</v>
      </c>
      <c r="AU218" s="11">
        <f t="shared" si="37"/>
        <v>1.2116792576348681</v>
      </c>
      <c r="AV218" s="5">
        <f t="shared" si="39"/>
        <v>1211.679257634868</v>
      </c>
    </row>
    <row r="219" spans="1:48" x14ac:dyDescent="0.3">
      <c r="A219" s="1" t="s">
        <v>232</v>
      </c>
      <c r="B219" s="1" t="s">
        <v>233</v>
      </c>
      <c r="C219" s="1" t="s">
        <v>234</v>
      </c>
      <c r="D219" s="1" t="s">
        <v>267</v>
      </c>
      <c r="E219" s="1" t="s">
        <v>87</v>
      </c>
      <c r="F219" s="1" t="s">
        <v>105</v>
      </c>
      <c r="G219" s="1" t="s">
        <v>89</v>
      </c>
      <c r="H219" s="1" t="s">
        <v>64</v>
      </c>
      <c r="I219" s="2">
        <v>160</v>
      </c>
      <c r="J219" s="2">
        <v>37.979999999999997</v>
      </c>
      <c r="K219" s="2">
        <f t="shared" si="31"/>
        <v>26.430000245571129</v>
      </c>
      <c r="L219" s="2">
        <f t="shared" si="32"/>
        <v>0</v>
      </c>
      <c r="P219" s="6">
        <v>13.079999923706049</v>
      </c>
      <c r="Q219" s="5">
        <v>47908.769720554352</v>
      </c>
      <c r="R219" s="7">
        <v>9.8500003814697266</v>
      </c>
      <c r="S219" s="5">
        <v>21745.107092142109</v>
      </c>
      <c r="Z219" s="9">
        <v>3.4999999403953548</v>
      </c>
      <c r="AA219" s="5">
        <v>1009.330857427418</v>
      </c>
      <c r="AL219" s="5" t="str">
        <f t="shared" si="33"/>
        <v/>
      </c>
      <c r="AN219" s="5" t="str">
        <f t="shared" si="34"/>
        <v/>
      </c>
      <c r="AP219" s="5" t="str">
        <f t="shared" si="35"/>
        <v/>
      </c>
      <c r="AS219" s="5">
        <f t="shared" si="38"/>
        <v>70663.207670123869</v>
      </c>
      <c r="AT219" s="5">
        <f t="shared" si="36"/>
        <v>61830.306711358382</v>
      </c>
      <c r="AU219" s="11">
        <f t="shared" si="37"/>
        <v>0.95679742095398079</v>
      </c>
      <c r="AV219" s="5">
        <f t="shared" si="39"/>
        <v>956.79742095398069</v>
      </c>
    </row>
    <row r="220" spans="1:48" x14ac:dyDescent="0.3">
      <c r="A220" s="1" t="s">
        <v>232</v>
      </c>
      <c r="B220" s="1" t="s">
        <v>233</v>
      </c>
      <c r="C220" s="1" t="s">
        <v>234</v>
      </c>
      <c r="D220" s="1" t="s">
        <v>267</v>
      </c>
      <c r="E220" s="1" t="s">
        <v>94</v>
      </c>
      <c r="F220" s="1" t="s">
        <v>105</v>
      </c>
      <c r="G220" s="1" t="s">
        <v>89</v>
      </c>
      <c r="H220" s="1" t="s">
        <v>64</v>
      </c>
      <c r="I220" s="2">
        <v>160</v>
      </c>
      <c r="J220" s="2">
        <v>39.51</v>
      </c>
      <c r="K220" s="2">
        <f t="shared" si="31"/>
        <v>39.200000643730164</v>
      </c>
      <c r="L220" s="2">
        <f t="shared" si="32"/>
        <v>0</v>
      </c>
      <c r="P220" s="6">
        <v>37.860000610351563</v>
      </c>
      <c r="Q220" s="5">
        <v>138671.71723556519</v>
      </c>
      <c r="R220" s="7">
        <v>1.3400000333786011</v>
      </c>
      <c r="S220" s="5">
        <v>2958.2175736874342</v>
      </c>
      <c r="AL220" s="5" t="str">
        <f t="shared" si="33"/>
        <v/>
      </c>
      <c r="AN220" s="5" t="str">
        <f t="shared" si="34"/>
        <v/>
      </c>
      <c r="AP220" s="5" t="str">
        <f t="shared" si="35"/>
        <v/>
      </c>
      <c r="AS220" s="5">
        <f t="shared" si="38"/>
        <v>141629.93480925262</v>
      </c>
      <c r="AT220" s="5">
        <f t="shared" si="36"/>
        <v>123926.19295809604</v>
      </c>
      <c r="AU220" s="11">
        <f t="shared" si="37"/>
        <v>1.9177045710686995</v>
      </c>
      <c r="AV220" s="5">
        <f t="shared" si="39"/>
        <v>1917.7045710686996</v>
      </c>
    </row>
    <row r="221" spans="1:48" x14ac:dyDescent="0.3">
      <c r="A221" s="1" t="s">
        <v>232</v>
      </c>
      <c r="B221" s="1" t="s">
        <v>233</v>
      </c>
      <c r="C221" s="1" t="s">
        <v>234</v>
      </c>
      <c r="D221" s="1" t="s">
        <v>267</v>
      </c>
      <c r="E221" s="1" t="s">
        <v>83</v>
      </c>
      <c r="F221" s="1" t="s">
        <v>105</v>
      </c>
      <c r="G221" s="1" t="s">
        <v>89</v>
      </c>
      <c r="H221" s="1" t="s">
        <v>64</v>
      </c>
      <c r="I221" s="2">
        <v>160</v>
      </c>
      <c r="J221" s="2">
        <v>0.11</v>
      </c>
      <c r="K221" s="2">
        <f t="shared" si="31"/>
        <v>0.10999999940395355</v>
      </c>
      <c r="L221" s="2">
        <f t="shared" si="32"/>
        <v>0</v>
      </c>
      <c r="P221" s="6">
        <v>5.9999998658895493E-2</v>
      </c>
      <c r="Q221" s="5">
        <v>219.76499508786949</v>
      </c>
      <c r="R221" s="7">
        <v>5.000000074505806E-2</v>
      </c>
      <c r="S221" s="5">
        <v>110.3812516448088</v>
      </c>
      <c r="AL221" s="5" t="str">
        <f t="shared" si="33"/>
        <v/>
      </c>
      <c r="AN221" s="5" t="str">
        <f t="shared" si="34"/>
        <v/>
      </c>
      <c r="AP221" s="5" t="str">
        <f t="shared" si="35"/>
        <v/>
      </c>
      <c r="AS221" s="5">
        <f t="shared" si="38"/>
        <v>330.14624673267826</v>
      </c>
      <c r="AT221" s="5">
        <f t="shared" si="36"/>
        <v>288.87796589109348</v>
      </c>
      <c r="AU221" s="11">
        <f t="shared" si="37"/>
        <v>4.470262358964739E-3</v>
      </c>
      <c r="AV221" s="5">
        <f t="shared" si="39"/>
        <v>4.4702623589647388</v>
      </c>
    </row>
    <row r="222" spans="1:48" x14ac:dyDescent="0.3">
      <c r="A222" s="1" t="s">
        <v>232</v>
      </c>
      <c r="B222" s="1" t="s">
        <v>233</v>
      </c>
      <c r="C222" s="1" t="s">
        <v>234</v>
      </c>
      <c r="D222" s="1" t="s">
        <v>267</v>
      </c>
      <c r="E222" s="1" t="s">
        <v>86</v>
      </c>
      <c r="F222" s="1" t="s">
        <v>105</v>
      </c>
      <c r="G222" s="1" t="s">
        <v>89</v>
      </c>
      <c r="H222" s="1" t="s">
        <v>64</v>
      </c>
      <c r="I222" s="2">
        <v>160</v>
      </c>
      <c r="J222" s="2">
        <v>0.11</v>
      </c>
      <c r="K222" s="2">
        <f t="shared" si="31"/>
        <v>0.10999999940395359</v>
      </c>
      <c r="L222" s="2">
        <f t="shared" si="32"/>
        <v>0</v>
      </c>
      <c r="R222" s="7">
        <v>0.10999999940395359</v>
      </c>
      <c r="S222" s="5">
        <v>242.83874868415299</v>
      </c>
      <c r="AL222" s="5" t="str">
        <f t="shared" si="33"/>
        <v/>
      </c>
      <c r="AN222" s="5" t="str">
        <f t="shared" si="34"/>
        <v/>
      </c>
      <c r="AP222" s="5" t="str">
        <f t="shared" si="35"/>
        <v/>
      </c>
      <c r="AS222" s="5">
        <f t="shared" si="38"/>
        <v>242.83874868415299</v>
      </c>
      <c r="AT222" s="5">
        <f t="shared" si="36"/>
        <v>212.4839050986339</v>
      </c>
      <c r="AU222" s="11">
        <f t="shared" si="37"/>
        <v>3.2880971032811621E-3</v>
      </c>
      <c r="AV222" s="5">
        <f t="shared" si="39"/>
        <v>3.2880971032811623</v>
      </c>
    </row>
    <row r="223" spans="1:48" x14ac:dyDescent="0.3">
      <c r="A223" s="1" t="s">
        <v>232</v>
      </c>
      <c r="B223" s="1" t="s">
        <v>233</v>
      </c>
      <c r="C223" s="1" t="s">
        <v>234</v>
      </c>
      <c r="D223" s="1" t="s">
        <v>267</v>
      </c>
      <c r="E223" s="1" t="s">
        <v>95</v>
      </c>
      <c r="F223" s="1" t="s">
        <v>105</v>
      </c>
      <c r="G223" s="1" t="s">
        <v>89</v>
      </c>
      <c r="H223" s="1" t="s">
        <v>64</v>
      </c>
      <c r="I223" s="2">
        <v>160</v>
      </c>
      <c r="J223" s="2">
        <v>40.409999999999997</v>
      </c>
      <c r="K223" s="2">
        <f t="shared" si="31"/>
        <v>25.309999704360962</v>
      </c>
      <c r="L223" s="2">
        <f t="shared" si="32"/>
        <v>0</v>
      </c>
      <c r="P223" s="6">
        <v>3.7400000095367432</v>
      </c>
      <c r="Q223" s="5">
        <v>13698.68503493071</v>
      </c>
      <c r="R223" s="7">
        <v>21.569999694824219</v>
      </c>
      <c r="S223" s="5">
        <v>47618.470576286323</v>
      </c>
      <c r="AL223" s="5" t="str">
        <f t="shared" si="33"/>
        <v/>
      </c>
      <c r="AN223" s="5" t="str">
        <f t="shared" si="34"/>
        <v/>
      </c>
      <c r="AP223" s="5" t="str">
        <f t="shared" si="35"/>
        <v/>
      </c>
      <c r="AS223" s="5">
        <f t="shared" si="38"/>
        <v>61317.155611217036</v>
      </c>
      <c r="AT223" s="5">
        <f t="shared" si="36"/>
        <v>53652.511159814909</v>
      </c>
      <c r="AU223" s="11">
        <f t="shared" si="37"/>
        <v>0.83024954970804443</v>
      </c>
      <c r="AV223" s="5">
        <f t="shared" si="39"/>
        <v>830.24954970804447</v>
      </c>
    </row>
    <row r="224" spans="1:48" x14ac:dyDescent="0.3">
      <c r="A224" s="1" t="s">
        <v>232</v>
      </c>
      <c r="B224" s="1" t="s">
        <v>233</v>
      </c>
      <c r="C224" s="1" t="s">
        <v>234</v>
      </c>
      <c r="D224" s="1" t="s">
        <v>267</v>
      </c>
      <c r="E224" s="1" t="s">
        <v>68</v>
      </c>
      <c r="F224" s="1" t="s">
        <v>105</v>
      </c>
      <c r="G224" s="1" t="s">
        <v>89</v>
      </c>
      <c r="H224" s="1" t="s">
        <v>64</v>
      </c>
      <c r="I224" s="2">
        <v>160</v>
      </c>
      <c r="J224" s="2">
        <v>0.06</v>
      </c>
      <c r="K224" s="2">
        <f t="shared" si="31"/>
        <v>5.9999998658895493E-2</v>
      </c>
      <c r="L224" s="2">
        <f t="shared" si="32"/>
        <v>0</v>
      </c>
      <c r="P224" s="6">
        <v>5.9999998658895493E-2</v>
      </c>
      <c r="Q224" s="5">
        <v>219.76499508786949</v>
      </c>
      <c r="AL224" s="5" t="str">
        <f t="shared" si="33"/>
        <v/>
      </c>
      <c r="AN224" s="5" t="str">
        <f t="shared" si="34"/>
        <v/>
      </c>
      <c r="AP224" s="5" t="str">
        <f t="shared" si="35"/>
        <v/>
      </c>
      <c r="AS224" s="5">
        <f t="shared" si="38"/>
        <v>219.76499508786949</v>
      </c>
      <c r="AT224" s="5">
        <f t="shared" si="36"/>
        <v>192.29437070188584</v>
      </c>
      <c r="AU224" s="11">
        <f t="shared" si="37"/>
        <v>2.975672736194502E-3</v>
      </c>
      <c r="AV224" s="5">
        <f t="shared" si="39"/>
        <v>2.9756727361945021</v>
      </c>
    </row>
    <row r="225" spans="1:48" x14ac:dyDescent="0.3">
      <c r="A225" s="1" t="s">
        <v>232</v>
      </c>
      <c r="B225" s="1" t="s">
        <v>233</v>
      </c>
      <c r="C225" s="1" t="s">
        <v>234</v>
      </c>
      <c r="D225" s="1" t="s">
        <v>267</v>
      </c>
      <c r="E225" s="1" t="s">
        <v>69</v>
      </c>
      <c r="F225" s="1" t="s">
        <v>105</v>
      </c>
      <c r="G225" s="1" t="s">
        <v>89</v>
      </c>
      <c r="H225" s="1" t="s">
        <v>64</v>
      </c>
      <c r="I225" s="2">
        <v>160</v>
      </c>
      <c r="J225" s="2">
        <v>0.06</v>
      </c>
      <c r="K225" s="2">
        <f t="shared" si="31"/>
        <v>4.999999888241291E-2</v>
      </c>
      <c r="L225" s="2">
        <f t="shared" si="32"/>
        <v>0</v>
      </c>
      <c r="P225" s="6">
        <v>2.999999932944775E-2</v>
      </c>
      <c r="Q225" s="5">
        <v>109.8824975439347</v>
      </c>
      <c r="R225" s="7">
        <v>1.9999999552965161E-2</v>
      </c>
      <c r="S225" s="5">
        <v>44.152499013114721</v>
      </c>
      <c r="AL225" s="5" t="str">
        <f t="shared" si="33"/>
        <v/>
      </c>
      <c r="AN225" s="5" t="str">
        <f t="shared" si="34"/>
        <v/>
      </c>
      <c r="AP225" s="5" t="str">
        <f t="shared" si="35"/>
        <v/>
      </c>
      <c r="AS225" s="5">
        <f t="shared" si="38"/>
        <v>154.03499655704942</v>
      </c>
      <c r="AT225" s="5">
        <f t="shared" si="36"/>
        <v>134.78062198741824</v>
      </c>
      <c r="AU225" s="11">
        <f t="shared" si="37"/>
        <v>2.0856721949342248E-3</v>
      </c>
      <c r="AV225" s="5">
        <f t="shared" si="39"/>
        <v>2.085672194934225</v>
      </c>
    </row>
    <row r="226" spans="1:48" x14ac:dyDescent="0.3">
      <c r="A226" s="1" t="s">
        <v>235</v>
      </c>
      <c r="B226" s="1" t="s">
        <v>236</v>
      </c>
      <c r="C226" s="1" t="s">
        <v>237</v>
      </c>
      <c r="D226" s="1" t="s">
        <v>267</v>
      </c>
      <c r="E226" s="1" t="s">
        <v>74</v>
      </c>
      <c r="F226" s="1" t="s">
        <v>238</v>
      </c>
      <c r="G226" s="1" t="s">
        <v>89</v>
      </c>
      <c r="H226" s="1" t="s">
        <v>64</v>
      </c>
      <c r="I226" s="2">
        <v>11.2</v>
      </c>
      <c r="J226" s="2">
        <v>3.7</v>
      </c>
      <c r="K226" s="2">
        <f t="shared" si="31"/>
        <v>9.9999997764825821E-3</v>
      </c>
      <c r="L226" s="2">
        <f t="shared" si="32"/>
        <v>2.380000114440918</v>
      </c>
      <c r="R226" s="7">
        <v>9.9999997764825821E-3</v>
      </c>
      <c r="S226" s="5">
        <v>15.76874964754097</v>
      </c>
      <c r="AL226" s="5" t="str">
        <f t="shared" si="33"/>
        <v/>
      </c>
      <c r="AN226" s="5" t="str">
        <f t="shared" si="34"/>
        <v/>
      </c>
      <c r="AP226" s="5" t="str">
        <f t="shared" si="35"/>
        <v/>
      </c>
      <c r="AR226" s="2">
        <v>2.380000114440918</v>
      </c>
      <c r="AS226" s="5">
        <f t="shared" si="38"/>
        <v>15.76874964754097</v>
      </c>
      <c r="AT226" s="5">
        <f t="shared" si="36"/>
        <v>13.797655941598348</v>
      </c>
      <c r="AU226" s="11">
        <f t="shared" si="37"/>
        <v>2.1351279529891948E-4</v>
      </c>
      <c r="AV226" s="5">
        <f t="shared" si="39"/>
        <v>0.21351279529891945</v>
      </c>
    </row>
    <row r="227" spans="1:48" x14ac:dyDescent="0.3">
      <c r="A227" s="1" t="s">
        <v>235</v>
      </c>
      <c r="B227" s="1" t="s">
        <v>236</v>
      </c>
      <c r="C227" s="1" t="s">
        <v>237</v>
      </c>
      <c r="D227" s="1" t="s">
        <v>267</v>
      </c>
      <c r="E227" s="1" t="s">
        <v>84</v>
      </c>
      <c r="F227" s="1" t="s">
        <v>238</v>
      </c>
      <c r="G227" s="1" t="s">
        <v>89</v>
      </c>
      <c r="H227" s="1" t="s">
        <v>64</v>
      </c>
      <c r="I227" s="2">
        <v>11.2</v>
      </c>
      <c r="J227" s="2">
        <v>7.08</v>
      </c>
      <c r="K227" s="2">
        <f t="shared" si="31"/>
        <v>0</v>
      </c>
      <c r="L227" s="2">
        <f t="shared" si="32"/>
        <v>0.17000000178813929</v>
      </c>
      <c r="AL227" s="5" t="str">
        <f t="shared" si="33"/>
        <v/>
      </c>
      <c r="AN227" s="5" t="str">
        <f t="shared" si="34"/>
        <v/>
      </c>
      <c r="AP227" s="5" t="str">
        <f t="shared" si="35"/>
        <v/>
      </c>
      <c r="AR227" s="2">
        <v>0.17000000178813929</v>
      </c>
      <c r="AS227" s="5">
        <f t="shared" si="38"/>
        <v>0</v>
      </c>
      <c r="AT227" s="5">
        <f t="shared" si="36"/>
        <v>0</v>
      </c>
      <c r="AU227" s="11">
        <f t="shared" si="37"/>
        <v>0</v>
      </c>
      <c r="AV227" s="5">
        <f t="shared" si="39"/>
        <v>0</v>
      </c>
    </row>
    <row r="228" spans="1:48" x14ac:dyDescent="0.3">
      <c r="A228" s="1" t="s">
        <v>239</v>
      </c>
      <c r="B228" s="1" t="s">
        <v>240</v>
      </c>
      <c r="C228" s="1" t="s">
        <v>241</v>
      </c>
      <c r="D228" s="1" t="s">
        <v>267</v>
      </c>
      <c r="E228" s="1" t="s">
        <v>66</v>
      </c>
      <c r="F228" s="1" t="s">
        <v>238</v>
      </c>
      <c r="G228" s="1" t="s">
        <v>89</v>
      </c>
      <c r="H228" s="1" t="s">
        <v>64</v>
      </c>
      <c r="I228" s="2">
        <v>156.1</v>
      </c>
      <c r="J228" s="2">
        <v>39.090000000000003</v>
      </c>
      <c r="K228" s="2">
        <f t="shared" si="31"/>
        <v>39.089999586343772</v>
      </c>
      <c r="L228" s="2">
        <f t="shared" si="32"/>
        <v>0</v>
      </c>
      <c r="R228" s="7">
        <v>25.889999389648441</v>
      </c>
      <c r="S228" s="5">
        <v>56682.347402572632</v>
      </c>
      <c r="T228" s="8">
        <v>13.20000019669533</v>
      </c>
      <c r="U228" s="5">
        <v>8714.9626291580498</v>
      </c>
      <c r="AL228" s="5" t="str">
        <f t="shared" si="33"/>
        <v/>
      </c>
      <c r="AN228" s="5" t="str">
        <f t="shared" si="34"/>
        <v/>
      </c>
      <c r="AP228" s="5" t="str">
        <f t="shared" si="35"/>
        <v/>
      </c>
      <c r="AS228" s="5">
        <f t="shared" si="38"/>
        <v>65397.310031730682</v>
      </c>
      <c r="AT228" s="5">
        <f t="shared" si="36"/>
        <v>57222.646277764354</v>
      </c>
      <c r="AU228" s="11">
        <f t="shared" si="37"/>
        <v>0.88549585617159876</v>
      </c>
      <c r="AV228" s="5">
        <f t="shared" si="39"/>
        <v>885.4958561715988</v>
      </c>
    </row>
    <row r="229" spans="1:48" x14ac:dyDescent="0.3">
      <c r="A229" s="1" t="s">
        <v>239</v>
      </c>
      <c r="B229" s="1" t="s">
        <v>240</v>
      </c>
      <c r="C229" s="1" t="s">
        <v>241</v>
      </c>
      <c r="D229" s="1" t="s">
        <v>267</v>
      </c>
      <c r="E229" s="1" t="s">
        <v>73</v>
      </c>
      <c r="F229" s="1" t="s">
        <v>238</v>
      </c>
      <c r="G229" s="1" t="s">
        <v>89</v>
      </c>
      <c r="H229" s="1" t="s">
        <v>64</v>
      </c>
      <c r="I229" s="2">
        <v>156.1</v>
      </c>
      <c r="J229" s="2">
        <v>38.24</v>
      </c>
      <c r="K229" s="2">
        <f t="shared" si="31"/>
        <v>38.240001449361451</v>
      </c>
      <c r="L229" s="2">
        <f t="shared" si="32"/>
        <v>0</v>
      </c>
      <c r="R229" s="7">
        <v>18.30000091530383</v>
      </c>
      <c r="S229" s="5">
        <v>28863.121443178741</v>
      </c>
      <c r="T229" s="8">
        <v>19.940000534057621</v>
      </c>
      <c r="U229" s="5">
        <v>10951.89783930779</v>
      </c>
      <c r="AL229" s="5" t="str">
        <f t="shared" si="33"/>
        <v/>
      </c>
      <c r="AN229" s="5" t="str">
        <f t="shared" si="34"/>
        <v/>
      </c>
      <c r="AP229" s="5" t="str">
        <f t="shared" si="35"/>
        <v/>
      </c>
      <c r="AS229" s="5">
        <f t="shared" si="38"/>
        <v>39815.01928248653</v>
      </c>
      <c r="AT229" s="5">
        <f t="shared" si="36"/>
        <v>34838.141872175707</v>
      </c>
      <c r="AU229" s="11">
        <f t="shared" si="37"/>
        <v>0.5391052716224557</v>
      </c>
      <c r="AV229" s="5">
        <f t="shared" si="39"/>
        <v>539.10527162245569</v>
      </c>
    </row>
    <row r="230" spans="1:48" x14ac:dyDescent="0.3">
      <c r="A230" s="1" t="s">
        <v>239</v>
      </c>
      <c r="B230" s="1" t="s">
        <v>240</v>
      </c>
      <c r="C230" s="1" t="s">
        <v>241</v>
      </c>
      <c r="D230" s="1" t="s">
        <v>267</v>
      </c>
      <c r="E230" s="1" t="s">
        <v>74</v>
      </c>
      <c r="F230" s="1" t="s">
        <v>238</v>
      </c>
      <c r="G230" s="1" t="s">
        <v>89</v>
      </c>
      <c r="H230" s="1" t="s">
        <v>64</v>
      </c>
      <c r="I230" s="2">
        <v>156.1</v>
      </c>
      <c r="J230" s="2">
        <v>35.17</v>
      </c>
      <c r="K230" s="2">
        <f t="shared" si="31"/>
        <v>28.35999953746796</v>
      </c>
      <c r="L230" s="2">
        <f t="shared" si="32"/>
        <v>0.54000002145767212</v>
      </c>
      <c r="P230" s="6">
        <v>4.3899998664855957</v>
      </c>
      <c r="Q230" s="5">
        <v>11485.33715069294</v>
      </c>
      <c r="R230" s="7">
        <v>20.199999570846561</v>
      </c>
      <c r="S230" s="5">
        <v>32307.014341324571</v>
      </c>
      <c r="T230" s="8">
        <v>3.7700001001358028</v>
      </c>
      <c r="U230" s="5">
        <v>2379.8188154250379</v>
      </c>
      <c r="AL230" s="5" t="str">
        <f t="shared" si="33"/>
        <v/>
      </c>
      <c r="AN230" s="5" t="str">
        <f t="shared" si="34"/>
        <v/>
      </c>
      <c r="AP230" s="5" t="str">
        <f t="shared" si="35"/>
        <v/>
      </c>
      <c r="AR230" s="2">
        <v>0.54000002145767212</v>
      </c>
      <c r="AS230" s="5">
        <f t="shared" si="38"/>
        <v>46172.170307442546</v>
      </c>
      <c r="AT230" s="5">
        <f t="shared" si="36"/>
        <v>40400.649019012228</v>
      </c>
      <c r="AU230" s="11">
        <f t="shared" si="37"/>
        <v>0.6251826788877437</v>
      </c>
      <c r="AV230" s="5">
        <f t="shared" si="39"/>
        <v>625.18267888774369</v>
      </c>
    </row>
    <row r="231" spans="1:48" x14ac:dyDescent="0.3">
      <c r="A231" s="1" t="s">
        <v>239</v>
      </c>
      <c r="B231" s="1" t="s">
        <v>240</v>
      </c>
      <c r="C231" s="1" t="s">
        <v>241</v>
      </c>
      <c r="D231" s="1" t="s">
        <v>267</v>
      </c>
      <c r="E231" s="1" t="s">
        <v>67</v>
      </c>
      <c r="F231" s="1" t="s">
        <v>238</v>
      </c>
      <c r="G231" s="1" t="s">
        <v>89</v>
      </c>
      <c r="H231" s="1" t="s">
        <v>64</v>
      </c>
      <c r="I231" s="2">
        <v>156.1</v>
      </c>
      <c r="J231" s="2">
        <v>39.96</v>
      </c>
      <c r="K231" s="2">
        <f t="shared" si="31"/>
        <v>26.480000495910648</v>
      </c>
      <c r="L231" s="2">
        <f t="shared" si="32"/>
        <v>0</v>
      </c>
      <c r="R231" s="7">
        <v>22.030000686645511</v>
      </c>
      <c r="S231" s="5">
        <v>48633.980265855789</v>
      </c>
      <c r="T231" s="8">
        <v>4.4499998092651367</v>
      </c>
      <c r="U231" s="5">
        <v>2947.5686236619949</v>
      </c>
      <c r="AL231" s="5" t="str">
        <f t="shared" si="33"/>
        <v/>
      </c>
      <c r="AN231" s="5" t="str">
        <f t="shared" si="34"/>
        <v/>
      </c>
      <c r="AP231" s="5" t="str">
        <f t="shared" si="35"/>
        <v/>
      </c>
      <c r="AS231" s="5">
        <f t="shared" si="38"/>
        <v>51581.548889517784</v>
      </c>
      <c r="AT231" s="5">
        <f t="shared" si="36"/>
        <v>45133.855278328054</v>
      </c>
      <c r="AU231" s="11">
        <f t="shared" si="37"/>
        <v>0.69842701136207519</v>
      </c>
      <c r="AV231" s="5">
        <f t="shared" si="39"/>
        <v>698.42701136207518</v>
      </c>
    </row>
    <row r="232" spans="1:48" x14ac:dyDescent="0.3">
      <c r="A232" s="1" t="s">
        <v>242</v>
      </c>
      <c r="B232" s="1" t="s">
        <v>243</v>
      </c>
      <c r="C232" s="1" t="s">
        <v>72</v>
      </c>
      <c r="D232" s="1" t="s">
        <v>267</v>
      </c>
      <c r="E232" s="1" t="s">
        <v>61</v>
      </c>
      <c r="F232" s="1" t="s">
        <v>238</v>
      </c>
      <c r="G232" s="1" t="s">
        <v>89</v>
      </c>
      <c r="H232" s="1" t="s">
        <v>64</v>
      </c>
      <c r="I232" s="2">
        <v>80</v>
      </c>
      <c r="J232" s="2">
        <v>38.08</v>
      </c>
      <c r="K232" s="2">
        <f t="shared" si="31"/>
        <v>0.73000001907348633</v>
      </c>
      <c r="L232" s="2">
        <f t="shared" si="32"/>
        <v>0</v>
      </c>
      <c r="R232" s="7">
        <v>0.73000001907348633</v>
      </c>
      <c r="S232" s="5">
        <v>1611.566292107105</v>
      </c>
      <c r="AL232" s="5" t="str">
        <f t="shared" si="33"/>
        <v/>
      </c>
      <c r="AN232" s="5" t="str">
        <f t="shared" si="34"/>
        <v/>
      </c>
      <c r="AP232" s="5" t="str">
        <f t="shared" si="35"/>
        <v/>
      </c>
      <c r="AS232" s="5">
        <f t="shared" si="38"/>
        <v>1611.566292107105</v>
      </c>
      <c r="AT232" s="5">
        <f t="shared" si="36"/>
        <v>1410.1205055937169</v>
      </c>
      <c r="AU232" s="11">
        <f t="shared" si="37"/>
        <v>2.1821008737427795E-2</v>
      </c>
      <c r="AV232" s="5">
        <f t="shared" si="39"/>
        <v>21.821008737427796</v>
      </c>
    </row>
    <row r="233" spans="1:48" x14ac:dyDescent="0.3">
      <c r="A233" s="1" t="s">
        <v>242</v>
      </c>
      <c r="B233" s="1" t="s">
        <v>243</v>
      </c>
      <c r="C233" s="1" t="s">
        <v>72</v>
      </c>
      <c r="D233" s="1" t="s">
        <v>267</v>
      </c>
      <c r="E233" s="1" t="s">
        <v>65</v>
      </c>
      <c r="F233" s="1" t="s">
        <v>238</v>
      </c>
      <c r="G233" s="1" t="s">
        <v>89</v>
      </c>
      <c r="H233" s="1" t="s">
        <v>64</v>
      </c>
      <c r="I233" s="2">
        <v>80</v>
      </c>
      <c r="J233" s="2">
        <v>39.53</v>
      </c>
      <c r="K233" s="2">
        <f t="shared" si="31"/>
        <v>31.5</v>
      </c>
      <c r="L233" s="2">
        <f t="shared" si="32"/>
        <v>0</v>
      </c>
      <c r="R233" s="7">
        <v>31.5</v>
      </c>
      <c r="S233" s="5">
        <v>69540.1875</v>
      </c>
      <c r="AL233" s="5" t="str">
        <f t="shared" si="33"/>
        <v/>
      </c>
      <c r="AN233" s="5" t="str">
        <f t="shared" si="34"/>
        <v/>
      </c>
      <c r="AP233" s="5" t="str">
        <f t="shared" si="35"/>
        <v/>
      </c>
      <c r="AS233" s="5">
        <f t="shared" si="38"/>
        <v>69540.1875</v>
      </c>
      <c r="AT233" s="5">
        <f t="shared" si="36"/>
        <v>60847.6640625</v>
      </c>
      <c r="AU233" s="11">
        <f t="shared" si="37"/>
        <v>0.94159144831444386</v>
      </c>
      <c r="AV233" s="5">
        <f t="shared" si="39"/>
        <v>941.59144831444382</v>
      </c>
    </row>
    <row r="234" spans="1:48" x14ac:dyDescent="0.3">
      <c r="A234" s="1" t="s">
        <v>242</v>
      </c>
      <c r="B234" s="1" t="s">
        <v>243</v>
      </c>
      <c r="C234" s="1" t="s">
        <v>72</v>
      </c>
      <c r="D234" s="1" t="s">
        <v>267</v>
      </c>
      <c r="E234" s="1" t="s">
        <v>66</v>
      </c>
      <c r="F234" s="1" t="s">
        <v>238</v>
      </c>
      <c r="G234" s="1" t="s">
        <v>89</v>
      </c>
      <c r="H234" s="1" t="s">
        <v>64</v>
      </c>
      <c r="I234" s="2">
        <v>80</v>
      </c>
      <c r="J234" s="2">
        <v>0.08</v>
      </c>
      <c r="K234" s="2">
        <f t="shared" si="31"/>
        <v>7.9999998211860657E-2</v>
      </c>
      <c r="L234" s="2">
        <f t="shared" si="32"/>
        <v>0</v>
      </c>
      <c r="R234" s="7">
        <v>7.9999998211860657E-2</v>
      </c>
      <c r="S234" s="5">
        <v>176.60999605245891</v>
      </c>
      <c r="AL234" s="5" t="str">
        <f t="shared" si="33"/>
        <v/>
      </c>
      <c r="AN234" s="5" t="str">
        <f t="shared" si="34"/>
        <v/>
      </c>
      <c r="AP234" s="5" t="str">
        <f t="shared" si="35"/>
        <v/>
      </c>
      <c r="AS234" s="5">
        <f t="shared" si="38"/>
        <v>176.60999605245891</v>
      </c>
      <c r="AT234" s="5">
        <f t="shared" si="36"/>
        <v>154.53374654590155</v>
      </c>
      <c r="AU234" s="11">
        <f t="shared" si="37"/>
        <v>2.3913433073478986E-3</v>
      </c>
      <c r="AV234" s="5">
        <f t="shared" si="39"/>
        <v>2.3913433073478987</v>
      </c>
    </row>
    <row r="235" spans="1:48" x14ac:dyDescent="0.3">
      <c r="A235" s="1" t="s">
        <v>244</v>
      </c>
      <c r="B235" s="1" t="s">
        <v>245</v>
      </c>
      <c r="C235" s="1" t="s">
        <v>246</v>
      </c>
      <c r="D235" s="1" t="s">
        <v>276</v>
      </c>
      <c r="E235" s="1" t="s">
        <v>65</v>
      </c>
      <c r="F235" s="1" t="s">
        <v>238</v>
      </c>
      <c r="G235" s="1" t="s">
        <v>89</v>
      </c>
      <c r="H235" s="1" t="s">
        <v>64</v>
      </c>
      <c r="I235" s="2">
        <v>80</v>
      </c>
      <c r="J235" s="2">
        <v>7.0000000000000007E-2</v>
      </c>
      <c r="K235" s="2">
        <f t="shared" si="31"/>
        <v>7.0000000298023224E-2</v>
      </c>
      <c r="L235" s="2">
        <f t="shared" si="32"/>
        <v>0</v>
      </c>
      <c r="R235" s="7">
        <v>7.0000000298023224E-2</v>
      </c>
      <c r="S235" s="5">
        <v>154.53375065792349</v>
      </c>
      <c r="AL235" s="5" t="str">
        <f t="shared" si="33"/>
        <v/>
      </c>
      <c r="AN235" s="5" t="str">
        <f t="shared" si="34"/>
        <v/>
      </c>
      <c r="AP235" s="5" t="str">
        <f t="shared" si="35"/>
        <v/>
      </c>
      <c r="AS235" s="5">
        <f t="shared" si="38"/>
        <v>154.53375065792349</v>
      </c>
      <c r="AT235" s="5">
        <f t="shared" si="36"/>
        <v>135.21703182568308</v>
      </c>
      <c r="AU235" s="11">
        <f t="shared" si="37"/>
        <v>2.0924254496072123E-3</v>
      </c>
      <c r="AV235" s="5">
        <f t="shared" si="39"/>
        <v>2.0924254496072123</v>
      </c>
    </row>
    <row r="236" spans="1:48" x14ac:dyDescent="0.3">
      <c r="A236" s="1" t="s">
        <v>244</v>
      </c>
      <c r="B236" s="1" t="s">
        <v>245</v>
      </c>
      <c r="C236" s="1" t="s">
        <v>246</v>
      </c>
      <c r="D236" s="1" t="s">
        <v>276</v>
      </c>
      <c r="E236" s="1" t="s">
        <v>67</v>
      </c>
      <c r="F236" s="1" t="s">
        <v>238</v>
      </c>
      <c r="G236" s="1" t="s">
        <v>89</v>
      </c>
      <c r="H236" s="1" t="s">
        <v>64</v>
      </c>
      <c r="I236" s="2">
        <v>80</v>
      </c>
      <c r="J236" s="2">
        <v>0.09</v>
      </c>
      <c r="K236" s="2">
        <f t="shared" si="31"/>
        <v>7.0000000298023224E-2</v>
      </c>
      <c r="L236" s="2">
        <f t="shared" si="32"/>
        <v>0</v>
      </c>
      <c r="R236" s="7">
        <v>7.0000000298023224E-2</v>
      </c>
      <c r="S236" s="5">
        <v>154.53375065792349</v>
      </c>
      <c r="AL236" s="5" t="str">
        <f t="shared" si="33"/>
        <v/>
      </c>
      <c r="AN236" s="5" t="str">
        <f t="shared" si="34"/>
        <v/>
      </c>
      <c r="AP236" s="5" t="str">
        <f t="shared" si="35"/>
        <v/>
      </c>
      <c r="AS236" s="5">
        <f t="shared" si="38"/>
        <v>154.53375065792349</v>
      </c>
      <c r="AT236" s="5">
        <f t="shared" si="36"/>
        <v>135.21703182568308</v>
      </c>
      <c r="AU236" s="11">
        <f t="shared" si="37"/>
        <v>2.0924254496072123E-3</v>
      </c>
      <c r="AV236" s="5">
        <f t="shared" si="39"/>
        <v>2.0924254496072123</v>
      </c>
    </row>
    <row r="237" spans="1:48" x14ac:dyDescent="0.3">
      <c r="A237" s="1" t="s">
        <v>244</v>
      </c>
      <c r="B237" s="1" t="s">
        <v>245</v>
      </c>
      <c r="C237" s="1" t="s">
        <v>246</v>
      </c>
      <c r="D237" s="1" t="s">
        <v>276</v>
      </c>
      <c r="E237" s="1" t="s">
        <v>68</v>
      </c>
      <c r="F237" s="1" t="s">
        <v>238</v>
      </c>
      <c r="G237" s="1" t="s">
        <v>89</v>
      </c>
      <c r="H237" s="1" t="s">
        <v>64</v>
      </c>
      <c r="I237" s="2">
        <v>80</v>
      </c>
      <c r="J237" s="2">
        <v>40.44</v>
      </c>
      <c r="K237" s="2">
        <f t="shared" si="31"/>
        <v>26.460000533610586</v>
      </c>
      <c r="L237" s="2">
        <f t="shared" si="32"/>
        <v>0</v>
      </c>
      <c r="R237" s="7">
        <v>26.440000534057621</v>
      </c>
      <c r="S237" s="5">
        <v>58369.606178998947</v>
      </c>
      <c r="T237" s="8">
        <v>1.9999999552965161E-2</v>
      </c>
      <c r="U237" s="5">
        <v>13.247499703895301</v>
      </c>
      <c r="AL237" s="5" t="str">
        <f t="shared" si="33"/>
        <v/>
      </c>
      <c r="AN237" s="5" t="str">
        <f t="shared" si="34"/>
        <v/>
      </c>
      <c r="AP237" s="5" t="str">
        <f t="shared" si="35"/>
        <v/>
      </c>
      <c r="AS237" s="5">
        <f t="shared" si="38"/>
        <v>58382.853678702842</v>
      </c>
      <c r="AT237" s="5">
        <f t="shared" si="36"/>
        <v>51084.996968864987</v>
      </c>
      <c r="AU237" s="11">
        <f t="shared" si="37"/>
        <v>0.79051837115135859</v>
      </c>
      <c r="AV237" s="5">
        <f t="shared" si="39"/>
        <v>790.51837115135856</v>
      </c>
    </row>
    <row r="238" spans="1:48" x14ac:dyDescent="0.3">
      <c r="A238" s="1" t="s">
        <v>244</v>
      </c>
      <c r="B238" s="1" t="s">
        <v>245</v>
      </c>
      <c r="C238" s="1" t="s">
        <v>246</v>
      </c>
      <c r="D238" s="1" t="s">
        <v>276</v>
      </c>
      <c r="E238" s="1" t="s">
        <v>69</v>
      </c>
      <c r="F238" s="1" t="s">
        <v>238</v>
      </c>
      <c r="G238" s="1" t="s">
        <v>89</v>
      </c>
      <c r="H238" s="1" t="s">
        <v>64</v>
      </c>
      <c r="I238" s="2">
        <v>80</v>
      </c>
      <c r="J238" s="2">
        <v>39.03</v>
      </c>
      <c r="K238" s="2">
        <f t="shared" si="31"/>
        <v>1.5</v>
      </c>
      <c r="L238" s="2">
        <f t="shared" si="32"/>
        <v>0</v>
      </c>
      <c r="R238" s="7">
        <v>1.5</v>
      </c>
      <c r="S238" s="5">
        <v>3311.4375</v>
      </c>
      <c r="AL238" s="5" t="str">
        <f t="shared" si="33"/>
        <v/>
      </c>
      <c r="AN238" s="5" t="str">
        <f t="shared" si="34"/>
        <v/>
      </c>
      <c r="AP238" s="5" t="str">
        <f t="shared" si="35"/>
        <v/>
      </c>
      <c r="AS238" s="5">
        <f t="shared" si="38"/>
        <v>3311.4375</v>
      </c>
      <c r="AT238" s="5">
        <f t="shared" si="36"/>
        <v>2897.5078125</v>
      </c>
      <c r="AU238" s="11">
        <f t="shared" si="37"/>
        <v>4.4837688014973516E-2</v>
      </c>
      <c r="AV238" s="5">
        <f t="shared" si="39"/>
        <v>44.837688014973516</v>
      </c>
    </row>
    <row r="239" spans="1:48" x14ac:dyDescent="0.3">
      <c r="A239" s="1" t="s">
        <v>247</v>
      </c>
      <c r="B239" s="1" t="s">
        <v>248</v>
      </c>
      <c r="C239" s="1" t="s">
        <v>114</v>
      </c>
      <c r="D239" s="1" t="s">
        <v>268</v>
      </c>
      <c r="E239" s="1" t="s">
        <v>95</v>
      </c>
      <c r="F239" s="1" t="s">
        <v>249</v>
      </c>
      <c r="G239" s="1" t="s">
        <v>89</v>
      </c>
      <c r="H239" s="1" t="s">
        <v>110</v>
      </c>
      <c r="I239" s="2">
        <v>30.76</v>
      </c>
      <c r="J239" s="2">
        <v>14.88</v>
      </c>
      <c r="K239" s="2">
        <f t="shared" si="31"/>
        <v>3.309999942779541</v>
      </c>
      <c r="L239" s="2">
        <f t="shared" si="32"/>
        <v>0</v>
      </c>
      <c r="R239" s="7">
        <v>3.309999942779541</v>
      </c>
      <c r="S239" s="5">
        <v>5219.4561597704887</v>
      </c>
      <c r="AL239" s="5" t="str">
        <f t="shared" si="33"/>
        <v/>
      </c>
      <c r="AN239" s="5" t="str">
        <f t="shared" si="34"/>
        <v/>
      </c>
      <c r="AP239" s="5" t="str">
        <f t="shared" si="35"/>
        <v/>
      </c>
      <c r="AS239" s="5">
        <f t="shared" si="38"/>
        <v>5219.4561597704887</v>
      </c>
      <c r="AT239" s="5">
        <f t="shared" si="36"/>
        <v>4567.0241397991776</v>
      </c>
      <c r="AU239" s="11">
        <f t="shared" si="37"/>
        <v>7.0672735601871081E-2</v>
      </c>
      <c r="AV239" s="5">
        <f t="shared" si="39"/>
        <v>70.672735601871082</v>
      </c>
    </row>
    <row r="240" spans="1:48" x14ac:dyDescent="0.3">
      <c r="A240" s="1" t="s">
        <v>250</v>
      </c>
      <c r="B240" s="1" t="s">
        <v>251</v>
      </c>
      <c r="C240" s="1" t="s">
        <v>252</v>
      </c>
      <c r="D240" s="1" t="s">
        <v>277</v>
      </c>
      <c r="E240" s="1" t="s">
        <v>90</v>
      </c>
      <c r="F240" s="1" t="s">
        <v>249</v>
      </c>
      <c r="G240" s="1" t="s">
        <v>89</v>
      </c>
      <c r="H240" s="1" t="s">
        <v>110</v>
      </c>
      <c r="I240" s="2">
        <v>33.72</v>
      </c>
      <c r="J240" s="2">
        <v>31.91</v>
      </c>
      <c r="K240" s="2">
        <f t="shared" si="31"/>
        <v>21.620000123977661</v>
      </c>
      <c r="L240" s="2">
        <f t="shared" si="32"/>
        <v>0</v>
      </c>
      <c r="P240" s="6">
        <v>2.2400000095367432</v>
      </c>
      <c r="Q240" s="5">
        <v>5860.4000249505043</v>
      </c>
      <c r="R240" s="7">
        <v>13.340000152587891</v>
      </c>
      <c r="S240" s="5">
        <v>21035.51274061203</v>
      </c>
      <c r="T240" s="8">
        <v>6.0399999618530273</v>
      </c>
      <c r="U240" s="5">
        <v>2857.674981951714</v>
      </c>
      <c r="AL240" s="5" t="str">
        <f t="shared" si="33"/>
        <v/>
      </c>
      <c r="AN240" s="5" t="str">
        <f t="shared" si="34"/>
        <v/>
      </c>
      <c r="AP240" s="5" t="str">
        <f t="shared" si="35"/>
        <v/>
      </c>
      <c r="AS240" s="5">
        <f t="shared" si="38"/>
        <v>29753.587747514248</v>
      </c>
      <c r="AT240" s="5">
        <f t="shared" si="36"/>
        <v>26034.389279074963</v>
      </c>
      <c r="AU240" s="11">
        <f t="shared" si="37"/>
        <v>0.40287098420223316</v>
      </c>
      <c r="AV240" s="5">
        <f t="shared" si="39"/>
        <v>402.8709842022331</v>
      </c>
    </row>
    <row r="241" spans="1:48" x14ac:dyDescent="0.3">
      <c r="A241" s="1" t="s">
        <v>250</v>
      </c>
      <c r="B241" s="1" t="s">
        <v>251</v>
      </c>
      <c r="C241" s="1" t="s">
        <v>252</v>
      </c>
      <c r="D241" s="1" t="s">
        <v>277</v>
      </c>
      <c r="E241" s="1" t="s">
        <v>95</v>
      </c>
      <c r="F241" s="1" t="s">
        <v>249</v>
      </c>
      <c r="G241" s="1" t="s">
        <v>89</v>
      </c>
      <c r="H241" s="1" t="s">
        <v>110</v>
      </c>
      <c r="I241" s="2">
        <v>33.72</v>
      </c>
      <c r="J241" s="2">
        <v>7.0000000000000007E-2</v>
      </c>
      <c r="K241" s="2">
        <f t="shared" si="31"/>
        <v>1.9999999552965161E-2</v>
      </c>
      <c r="L241" s="2">
        <f t="shared" si="32"/>
        <v>0</v>
      </c>
      <c r="R241" s="7">
        <v>1.9999999552965161E-2</v>
      </c>
      <c r="S241" s="5">
        <v>31.53749929508194</v>
      </c>
      <c r="AL241" s="5" t="str">
        <f t="shared" si="33"/>
        <v/>
      </c>
      <c r="AN241" s="5" t="str">
        <f t="shared" si="34"/>
        <v/>
      </c>
      <c r="AP241" s="5" t="str">
        <f t="shared" si="35"/>
        <v/>
      </c>
      <c r="AS241" s="5">
        <f t="shared" si="38"/>
        <v>31.53749929508194</v>
      </c>
      <c r="AT241" s="5">
        <f t="shared" si="36"/>
        <v>27.595311883196697</v>
      </c>
      <c r="AU241" s="11">
        <f t="shared" si="37"/>
        <v>4.2702559059783896E-4</v>
      </c>
      <c r="AV241" s="5">
        <f t="shared" si="39"/>
        <v>0.4270255905978389</v>
      </c>
    </row>
    <row r="242" spans="1:48" x14ac:dyDescent="0.3">
      <c r="A242" s="1" t="s">
        <v>253</v>
      </c>
      <c r="B242" s="1" t="s">
        <v>254</v>
      </c>
      <c r="C242" s="1" t="s">
        <v>255</v>
      </c>
      <c r="D242" s="1" t="s">
        <v>278</v>
      </c>
      <c r="E242" s="1" t="s">
        <v>87</v>
      </c>
      <c r="F242" s="1" t="s">
        <v>249</v>
      </c>
      <c r="G242" s="1" t="s">
        <v>89</v>
      </c>
      <c r="H242" s="1" t="s">
        <v>110</v>
      </c>
      <c r="I242" s="2">
        <v>86</v>
      </c>
      <c r="J242" s="2">
        <v>38.76</v>
      </c>
      <c r="K242" s="2">
        <f t="shared" si="31"/>
        <v>3.7899999618530269</v>
      </c>
      <c r="L242" s="2">
        <f t="shared" si="32"/>
        <v>0</v>
      </c>
      <c r="R242" s="7">
        <v>1.190000057220459</v>
      </c>
      <c r="S242" s="5">
        <v>1876.481340229511</v>
      </c>
      <c r="T242" s="8">
        <v>2.5999999046325679</v>
      </c>
      <c r="U242" s="5">
        <v>1230.1249548792839</v>
      </c>
      <c r="AL242" s="5" t="str">
        <f t="shared" si="33"/>
        <v/>
      </c>
      <c r="AN242" s="5" t="str">
        <f t="shared" si="34"/>
        <v/>
      </c>
      <c r="AP242" s="5" t="str">
        <f t="shared" si="35"/>
        <v/>
      </c>
      <c r="AS242" s="5">
        <f t="shared" si="38"/>
        <v>3106.6062951087952</v>
      </c>
      <c r="AT242" s="5">
        <f t="shared" si="36"/>
        <v>2718.2805082201953</v>
      </c>
      <c r="AU242" s="11">
        <f t="shared" si="37"/>
        <v>4.2064222515279512E-2</v>
      </c>
      <c r="AV242" s="5">
        <f t="shared" si="39"/>
        <v>42.064222515279511</v>
      </c>
    </row>
    <row r="243" spans="1:48" x14ac:dyDescent="0.3">
      <c r="A243" s="1" t="s">
        <v>253</v>
      </c>
      <c r="B243" s="1" t="s">
        <v>254</v>
      </c>
      <c r="C243" s="1" t="s">
        <v>255</v>
      </c>
      <c r="D243" s="1" t="s">
        <v>278</v>
      </c>
      <c r="E243" s="1" t="s">
        <v>90</v>
      </c>
      <c r="F243" s="1" t="s">
        <v>249</v>
      </c>
      <c r="G243" s="1" t="s">
        <v>89</v>
      </c>
      <c r="H243" s="1" t="s">
        <v>110</v>
      </c>
      <c r="I243" s="2">
        <v>86</v>
      </c>
      <c r="J243" s="2">
        <v>6</v>
      </c>
      <c r="K243" s="2">
        <f t="shared" si="31"/>
        <v>2.3800000045448542</v>
      </c>
      <c r="L243" s="2">
        <f t="shared" si="32"/>
        <v>0</v>
      </c>
      <c r="P243" s="6">
        <v>9.9999997764825821E-3</v>
      </c>
      <c r="Q243" s="5">
        <v>26.162499415222559</v>
      </c>
      <c r="R243" s="7">
        <v>1.389999985694885</v>
      </c>
      <c r="S243" s="5">
        <v>2191.8562274426222</v>
      </c>
      <c r="T243" s="8">
        <v>0.98000001907348633</v>
      </c>
      <c r="U243" s="5">
        <v>463.66250902414322</v>
      </c>
      <c r="AL243" s="5" t="str">
        <f t="shared" si="33"/>
        <v/>
      </c>
      <c r="AN243" s="5" t="str">
        <f t="shared" si="34"/>
        <v/>
      </c>
      <c r="AP243" s="5" t="str">
        <f t="shared" si="35"/>
        <v/>
      </c>
      <c r="AS243" s="5">
        <f t="shared" si="38"/>
        <v>2681.681235881988</v>
      </c>
      <c r="AT243" s="5">
        <f t="shared" si="36"/>
        <v>2346.4710813967395</v>
      </c>
      <c r="AU243" s="11">
        <f t="shared" si="37"/>
        <v>3.6310631443318857E-2</v>
      </c>
      <c r="AV243" s="5">
        <f t="shared" si="39"/>
        <v>36.310631443318854</v>
      </c>
    </row>
    <row r="244" spans="1:48" x14ac:dyDescent="0.3">
      <c r="A244" s="1" t="s">
        <v>256</v>
      </c>
      <c r="B244" s="1" t="s">
        <v>92</v>
      </c>
      <c r="C244" s="1" t="s">
        <v>93</v>
      </c>
      <c r="D244" s="1" t="s">
        <v>267</v>
      </c>
      <c r="E244" s="1" t="s">
        <v>68</v>
      </c>
      <c r="F244" s="1" t="s">
        <v>257</v>
      </c>
      <c r="G244" s="1" t="s">
        <v>89</v>
      </c>
      <c r="H244" s="1" t="s">
        <v>110</v>
      </c>
      <c r="I244" s="2">
        <v>160</v>
      </c>
      <c r="J244" s="2">
        <v>7.0000000000000007E-2</v>
      </c>
      <c r="K244" s="2">
        <f t="shared" si="31"/>
        <v>5.9999998658895493E-2</v>
      </c>
      <c r="L244" s="2">
        <f t="shared" si="32"/>
        <v>0</v>
      </c>
      <c r="T244" s="8">
        <v>5.9999998658895493E-2</v>
      </c>
      <c r="U244" s="5">
        <v>28.38749936548993</v>
      </c>
      <c r="AL244" s="5" t="str">
        <f t="shared" si="33"/>
        <v/>
      </c>
      <c r="AN244" s="5" t="str">
        <f t="shared" si="34"/>
        <v/>
      </c>
      <c r="AP244" s="5" t="str">
        <f t="shared" si="35"/>
        <v/>
      </c>
      <c r="AS244" s="5">
        <f t="shared" si="38"/>
        <v>28.38749936548993</v>
      </c>
      <c r="AT244" s="5">
        <f t="shared" si="36"/>
        <v>24.839061944803685</v>
      </c>
      <c r="AU244" s="11">
        <f t="shared" si="37"/>
        <v>3.8437380747034967E-4</v>
      </c>
      <c r="AV244" s="5">
        <f t="shared" si="39"/>
        <v>0.38437380747034966</v>
      </c>
    </row>
    <row r="245" spans="1:48" x14ac:dyDescent="0.3">
      <c r="A245" s="1" t="s">
        <v>256</v>
      </c>
      <c r="B245" s="1" t="s">
        <v>92</v>
      </c>
      <c r="C245" s="1" t="s">
        <v>93</v>
      </c>
      <c r="D245" s="1" t="s">
        <v>267</v>
      </c>
      <c r="E245" s="1" t="s">
        <v>69</v>
      </c>
      <c r="F245" s="1" t="s">
        <v>257</v>
      </c>
      <c r="G245" s="1" t="s">
        <v>89</v>
      </c>
      <c r="H245" s="1" t="s">
        <v>110</v>
      </c>
      <c r="I245" s="2">
        <v>160</v>
      </c>
      <c r="J245" s="2">
        <v>7.0000000000000007E-2</v>
      </c>
      <c r="K245" s="2">
        <f t="shared" si="31"/>
        <v>6.9999998435378075E-2</v>
      </c>
      <c r="L245" s="2">
        <f t="shared" si="32"/>
        <v>0</v>
      </c>
      <c r="T245" s="8">
        <v>1.9999999552965161E-2</v>
      </c>
      <c r="U245" s="5">
        <v>9.4624997884966433</v>
      </c>
      <c r="AE245" s="2">
        <v>4.999999888241291E-2</v>
      </c>
      <c r="AF245" s="5">
        <v>8.872499801684171</v>
      </c>
      <c r="AL245" s="5" t="str">
        <f t="shared" si="33"/>
        <v/>
      </c>
      <c r="AN245" s="5" t="str">
        <f t="shared" si="34"/>
        <v/>
      </c>
      <c r="AP245" s="5" t="str">
        <f t="shared" si="35"/>
        <v/>
      </c>
      <c r="AS245" s="5">
        <f t="shared" si="38"/>
        <v>18.334999590180814</v>
      </c>
      <c r="AT245" s="5">
        <f t="shared" si="36"/>
        <v>16.043124641408212</v>
      </c>
      <c r="AU245" s="11">
        <f t="shared" si="37"/>
        <v>2.4826045829921134E-4</v>
      </c>
      <c r="AV245" s="5">
        <f t="shared" si="39"/>
        <v>0.24826045829921131</v>
      </c>
    </row>
    <row r="246" spans="1:48" x14ac:dyDescent="0.3">
      <c r="A246" s="1" t="s">
        <v>256</v>
      </c>
      <c r="B246" s="1" t="s">
        <v>92</v>
      </c>
      <c r="C246" s="1" t="s">
        <v>93</v>
      </c>
      <c r="D246" s="1" t="s">
        <v>267</v>
      </c>
      <c r="E246" s="1" t="s">
        <v>87</v>
      </c>
      <c r="F246" s="1" t="s">
        <v>257</v>
      </c>
      <c r="G246" s="1" t="s">
        <v>89</v>
      </c>
      <c r="H246" s="1" t="s">
        <v>110</v>
      </c>
      <c r="I246" s="2">
        <v>160</v>
      </c>
      <c r="J246" s="2">
        <v>38.67</v>
      </c>
      <c r="K246" s="2">
        <f t="shared" si="31"/>
        <v>38.659999847412109</v>
      </c>
      <c r="L246" s="2">
        <f t="shared" si="32"/>
        <v>0</v>
      </c>
      <c r="R246" s="7">
        <v>5.5799999237060547</v>
      </c>
      <c r="S246" s="5">
        <v>8798.962379693985</v>
      </c>
      <c r="T246" s="8">
        <v>5.8600001335144043</v>
      </c>
      <c r="U246" s="5">
        <v>2772.512563169003</v>
      </c>
      <c r="AE246" s="2">
        <v>27.21999979019165</v>
      </c>
      <c r="AF246" s="5">
        <v>4847.2855869233608</v>
      </c>
      <c r="AL246" s="5" t="str">
        <f t="shared" si="33"/>
        <v/>
      </c>
      <c r="AN246" s="5" t="str">
        <f t="shared" si="34"/>
        <v/>
      </c>
      <c r="AP246" s="5" t="str">
        <f t="shared" si="35"/>
        <v/>
      </c>
      <c r="AS246" s="5">
        <f t="shared" si="38"/>
        <v>16418.760529786348</v>
      </c>
      <c r="AT246" s="5">
        <f t="shared" si="36"/>
        <v>14366.415463563055</v>
      </c>
      <c r="AU246" s="11">
        <f t="shared" si="37"/>
        <v>0.22231410444168781</v>
      </c>
      <c r="AV246" s="5">
        <f t="shared" si="39"/>
        <v>222.31410444168782</v>
      </c>
    </row>
    <row r="247" spans="1:48" x14ac:dyDescent="0.3">
      <c r="A247" s="1" t="s">
        <v>256</v>
      </c>
      <c r="B247" s="1" t="s">
        <v>92</v>
      </c>
      <c r="C247" s="1" t="s">
        <v>93</v>
      </c>
      <c r="D247" s="1" t="s">
        <v>267</v>
      </c>
      <c r="E247" s="1" t="s">
        <v>94</v>
      </c>
      <c r="F247" s="1" t="s">
        <v>257</v>
      </c>
      <c r="G247" s="1" t="s">
        <v>89</v>
      </c>
      <c r="H247" s="1" t="s">
        <v>110</v>
      </c>
      <c r="I247" s="2">
        <v>160</v>
      </c>
      <c r="J247" s="2">
        <v>39.270000000000003</v>
      </c>
      <c r="K247" s="2">
        <f t="shared" si="31"/>
        <v>17.579999685287476</v>
      </c>
      <c r="L247" s="2">
        <f t="shared" si="32"/>
        <v>0</v>
      </c>
      <c r="R247" s="7">
        <v>2.2599999904632568</v>
      </c>
      <c r="S247" s="5">
        <v>3563.7374849617481</v>
      </c>
      <c r="T247" s="8">
        <v>15.319999694824221</v>
      </c>
      <c r="U247" s="5">
        <v>7248.2748556137076</v>
      </c>
      <c r="AL247" s="5" t="str">
        <f t="shared" si="33"/>
        <v/>
      </c>
      <c r="AN247" s="5" t="str">
        <f t="shared" si="34"/>
        <v/>
      </c>
      <c r="AP247" s="5" t="str">
        <f t="shared" si="35"/>
        <v/>
      </c>
      <c r="AS247" s="5">
        <f t="shared" si="38"/>
        <v>10812.012340575457</v>
      </c>
      <c r="AT247" s="5">
        <f t="shared" si="36"/>
        <v>9460.5107980035264</v>
      </c>
      <c r="AU247" s="11">
        <f t="shared" si="37"/>
        <v>0.14639733835857266</v>
      </c>
      <c r="AV247" s="5">
        <f t="shared" si="39"/>
        <v>146.39733835857268</v>
      </c>
    </row>
    <row r="248" spans="1:48" x14ac:dyDescent="0.3">
      <c r="A248" s="1" t="s">
        <v>256</v>
      </c>
      <c r="B248" s="1" t="s">
        <v>92</v>
      </c>
      <c r="C248" s="1" t="s">
        <v>93</v>
      </c>
      <c r="D248" s="1" t="s">
        <v>267</v>
      </c>
      <c r="E248" s="1" t="s">
        <v>95</v>
      </c>
      <c r="F248" s="1" t="s">
        <v>257</v>
      </c>
      <c r="G248" s="1" t="s">
        <v>89</v>
      </c>
      <c r="H248" s="1" t="s">
        <v>110</v>
      </c>
      <c r="I248" s="2">
        <v>160</v>
      </c>
      <c r="J248" s="2">
        <v>39.369999999999997</v>
      </c>
      <c r="K248" s="2">
        <f t="shared" si="31"/>
        <v>14.960000038146971</v>
      </c>
      <c r="L248" s="2">
        <f t="shared" si="32"/>
        <v>0</v>
      </c>
      <c r="R248" s="7">
        <v>14.960000038146971</v>
      </c>
      <c r="S248" s="5">
        <v>23590.050060153011</v>
      </c>
      <c r="AL248" s="5" t="str">
        <f t="shared" si="33"/>
        <v/>
      </c>
      <c r="AN248" s="5" t="str">
        <f t="shared" si="34"/>
        <v/>
      </c>
      <c r="AP248" s="5" t="str">
        <f t="shared" si="35"/>
        <v/>
      </c>
      <c r="AS248" s="5">
        <f t="shared" si="38"/>
        <v>23590.050060153011</v>
      </c>
      <c r="AT248" s="5">
        <f t="shared" si="36"/>
        <v>20641.293802633885</v>
      </c>
      <c r="AU248" s="11">
        <f t="shared" si="37"/>
        <v>0.31941514972115526</v>
      </c>
      <c r="AV248" s="5">
        <f t="shared" si="39"/>
        <v>319.41514972115522</v>
      </c>
    </row>
    <row r="249" spans="1:48" x14ac:dyDescent="0.3">
      <c r="A249" s="1" t="s">
        <v>256</v>
      </c>
      <c r="B249" s="1" t="s">
        <v>92</v>
      </c>
      <c r="C249" s="1" t="s">
        <v>93</v>
      </c>
      <c r="D249" s="1" t="s">
        <v>267</v>
      </c>
      <c r="E249" s="1" t="s">
        <v>90</v>
      </c>
      <c r="F249" s="1" t="s">
        <v>257</v>
      </c>
      <c r="G249" s="1" t="s">
        <v>89</v>
      </c>
      <c r="H249" s="1" t="s">
        <v>110</v>
      </c>
      <c r="I249" s="2">
        <v>160</v>
      </c>
      <c r="J249" s="2">
        <v>38.369999999999997</v>
      </c>
      <c r="K249" s="2">
        <f t="shared" si="31"/>
        <v>38.359999047592282</v>
      </c>
      <c r="L249" s="2">
        <f t="shared" si="32"/>
        <v>0</v>
      </c>
      <c r="P249" s="6">
        <v>9.9999997764825821E-3</v>
      </c>
      <c r="Q249" s="5">
        <v>26.162499415222559</v>
      </c>
      <c r="R249" s="7">
        <v>11.22999954223633</v>
      </c>
      <c r="S249" s="5">
        <v>17708.30552816391</v>
      </c>
      <c r="AE249" s="2">
        <v>27.119999505579472</v>
      </c>
      <c r="AF249" s="5">
        <v>5076.7932193363094</v>
      </c>
      <c r="AL249" s="5" t="str">
        <f t="shared" si="33"/>
        <v/>
      </c>
      <c r="AN249" s="5" t="str">
        <f t="shared" si="34"/>
        <v/>
      </c>
      <c r="AP249" s="5" t="str">
        <f t="shared" si="35"/>
        <v/>
      </c>
      <c r="AS249" s="5">
        <f t="shared" si="38"/>
        <v>22811.261246915441</v>
      </c>
      <c r="AT249" s="5">
        <f t="shared" si="36"/>
        <v>19959.853591051011</v>
      </c>
      <c r="AU249" s="11">
        <f t="shared" si="37"/>
        <v>0.30887015533805195</v>
      </c>
      <c r="AV249" s="5">
        <f t="shared" si="39"/>
        <v>308.87015533805197</v>
      </c>
    </row>
    <row r="250" spans="1:48" x14ac:dyDescent="0.3">
      <c r="A250" s="1" t="s">
        <v>258</v>
      </c>
      <c r="B250" s="1" t="s">
        <v>119</v>
      </c>
      <c r="C250" s="1" t="s">
        <v>120</v>
      </c>
      <c r="D250" s="1" t="s">
        <v>269</v>
      </c>
      <c r="E250" s="1" t="s">
        <v>65</v>
      </c>
      <c r="F250" s="1" t="s">
        <v>257</v>
      </c>
      <c r="G250" s="1" t="s">
        <v>89</v>
      </c>
      <c r="H250" s="1" t="s">
        <v>110</v>
      </c>
      <c r="I250" s="2">
        <v>156.4</v>
      </c>
      <c r="J250" s="2">
        <v>34.81</v>
      </c>
      <c r="K250" s="2">
        <f t="shared" si="31"/>
        <v>17.100000500679013</v>
      </c>
      <c r="L250" s="2">
        <f t="shared" si="32"/>
        <v>0</v>
      </c>
      <c r="P250" s="6">
        <v>0.87000000476837158</v>
      </c>
      <c r="Q250" s="5">
        <v>2276.1375124752522</v>
      </c>
      <c r="R250" s="7">
        <v>11.89000034332275</v>
      </c>
      <c r="S250" s="5">
        <v>18749.044291377071</v>
      </c>
      <c r="T250" s="8">
        <v>4.3400001525878906</v>
      </c>
      <c r="U250" s="5">
        <v>2053.3625721931462</v>
      </c>
      <c r="AL250" s="5" t="str">
        <f t="shared" si="33"/>
        <v/>
      </c>
      <c r="AN250" s="5" t="str">
        <f t="shared" si="34"/>
        <v/>
      </c>
      <c r="AP250" s="5" t="str">
        <f t="shared" si="35"/>
        <v/>
      </c>
      <c r="AS250" s="5">
        <f t="shared" si="38"/>
        <v>23078.544376045469</v>
      </c>
      <c r="AT250" s="5">
        <f t="shared" si="36"/>
        <v>20193.726329039786</v>
      </c>
      <c r="AU250" s="11">
        <f t="shared" si="37"/>
        <v>0.3124892354371322</v>
      </c>
      <c r="AV250" s="5">
        <f t="shared" si="39"/>
        <v>312.48923543713221</v>
      </c>
    </row>
    <row r="251" spans="1:48" x14ac:dyDescent="0.3">
      <c r="A251" s="1" t="s">
        <v>258</v>
      </c>
      <c r="B251" s="1" t="s">
        <v>119</v>
      </c>
      <c r="C251" s="1" t="s">
        <v>120</v>
      </c>
      <c r="D251" s="1" t="s">
        <v>269</v>
      </c>
      <c r="E251" s="1" t="s">
        <v>61</v>
      </c>
      <c r="F251" s="1" t="s">
        <v>257</v>
      </c>
      <c r="G251" s="1" t="s">
        <v>89</v>
      </c>
      <c r="H251" s="1" t="s">
        <v>110</v>
      </c>
      <c r="I251" s="2">
        <v>156.4</v>
      </c>
      <c r="J251" s="2">
        <v>37.15</v>
      </c>
      <c r="K251" s="2">
        <f t="shared" si="31"/>
        <v>37.149999160319567</v>
      </c>
      <c r="L251" s="2">
        <f t="shared" si="32"/>
        <v>0</v>
      </c>
      <c r="N251" s="4">
        <v>1.9999999552965161E-2</v>
      </c>
      <c r="O251" s="5">
        <v>72.899998370558023</v>
      </c>
      <c r="P251" s="6">
        <v>18.409999847412109</v>
      </c>
      <c r="Q251" s="5">
        <v>48165.162100791931</v>
      </c>
      <c r="R251" s="7">
        <v>18.719999313354489</v>
      </c>
      <c r="S251" s="5">
        <v>29519.098917245861</v>
      </c>
      <c r="AL251" s="5" t="str">
        <f t="shared" si="33"/>
        <v/>
      </c>
      <c r="AN251" s="5" t="str">
        <f t="shared" si="34"/>
        <v/>
      </c>
      <c r="AP251" s="5" t="str">
        <f t="shared" si="35"/>
        <v/>
      </c>
      <c r="AS251" s="5">
        <f t="shared" si="38"/>
        <v>77757.161016408354</v>
      </c>
      <c r="AT251" s="5">
        <f t="shared" si="36"/>
        <v>68037.51588935731</v>
      </c>
      <c r="AU251" s="11">
        <f t="shared" si="37"/>
        <v>1.052851315050874</v>
      </c>
      <c r="AV251" s="5">
        <f t="shared" si="39"/>
        <v>1052.8513150508741</v>
      </c>
    </row>
    <row r="252" spans="1:48" x14ac:dyDescent="0.3">
      <c r="A252" s="1" t="s">
        <v>258</v>
      </c>
      <c r="B252" s="1" t="s">
        <v>119</v>
      </c>
      <c r="C252" s="1" t="s">
        <v>120</v>
      </c>
      <c r="D252" s="1" t="s">
        <v>269</v>
      </c>
      <c r="E252" s="1" t="s">
        <v>68</v>
      </c>
      <c r="F252" s="1" t="s">
        <v>257</v>
      </c>
      <c r="G252" s="1" t="s">
        <v>89</v>
      </c>
      <c r="H252" s="1" t="s">
        <v>110</v>
      </c>
      <c r="I252" s="2">
        <v>156.4</v>
      </c>
      <c r="J252" s="2">
        <v>39.729999999999997</v>
      </c>
      <c r="K252" s="2">
        <f t="shared" si="31"/>
        <v>27.829999804496765</v>
      </c>
      <c r="L252" s="2">
        <f t="shared" si="32"/>
        <v>0</v>
      </c>
      <c r="P252" s="6">
        <v>1.169999957084656</v>
      </c>
      <c r="Q252" s="5">
        <v>3061.0123877227311</v>
      </c>
      <c r="R252" s="7">
        <v>8.1599998474121094</v>
      </c>
      <c r="S252" s="5">
        <v>12867.29975938797</v>
      </c>
      <c r="T252" s="8">
        <v>18.5</v>
      </c>
      <c r="U252" s="5">
        <v>8752.8125</v>
      </c>
      <c r="AL252" s="5" t="str">
        <f t="shared" si="33"/>
        <v/>
      </c>
      <c r="AN252" s="5" t="str">
        <f t="shared" si="34"/>
        <v/>
      </c>
      <c r="AP252" s="5" t="str">
        <f t="shared" si="35"/>
        <v/>
      </c>
      <c r="AS252" s="5">
        <f t="shared" si="38"/>
        <v>24681.124647110701</v>
      </c>
      <c r="AT252" s="5">
        <f t="shared" si="36"/>
        <v>21595.984066221863</v>
      </c>
      <c r="AU252" s="11">
        <f t="shared" si="37"/>
        <v>0.33418857121290163</v>
      </c>
      <c r="AV252" s="5">
        <f t="shared" si="39"/>
        <v>334.18857121290165</v>
      </c>
    </row>
    <row r="253" spans="1:48" x14ac:dyDescent="0.3">
      <c r="A253" s="1" t="s">
        <v>258</v>
      </c>
      <c r="B253" s="1" t="s">
        <v>119</v>
      </c>
      <c r="C253" s="1" t="s">
        <v>120</v>
      </c>
      <c r="D253" s="1" t="s">
        <v>269</v>
      </c>
      <c r="E253" s="1" t="s">
        <v>69</v>
      </c>
      <c r="F253" s="1" t="s">
        <v>257</v>
      </c>
      <c r="G253" s="1" t="s">
        <v>89</v>
      </c>
      <c r="H253" s="1" t="s">
        <v>110</v>
      </c>
      <c r="I253" s="2">
        <v>156.4</v>
      </c>
      <c r="J253" s="2">
        <v>38.65</v>
      </c>
      <c r="K253" s="2">
        <f t="shared" si="31"/>
        <v>38.650000847876072</v>
      </c>
      <c r="L253" s="2">
        <f t="shared" si="32"/>
        <v>0</v>
      </c>
      <c r="N253" s="4">
        <v>7.559999942779541</v>
      </c>
      <c r="O253" s="5">
        <v>27556.199791431431</v>
      </c>
      <c r="P253" s="6">
        <v>21.870000839233398</v>
      </c>
      <c r="Q253" s="5">
        <v>57217.389695644379</v>
      </c>
      <c r="R253" s="7">
        <v>5.6100001335144043</v>
      </c>
      <c r="S253" s="5">
        <v>8846.2689605355263</v>
      </c>
      <c r="T253" s="8">
        <v>3.5699999332427979</v>
      </c>
      <c r="U253" s="5">
        <v>1689.056218415499</v>
      </c>
      <c r="AE253" s="2">
        <v>3.9999999105930328E-2</v>
      </c>
      <c r="AF253" s="5">
        <v>6.8249998474493623</v>
      </c>
      <c r="AL253" s="5" t="str">
        <f t="shared" si="33"/>
        <v/>
      </c>
      <c r="AN253" s="5" t="str">
        <f t="shared" si="34"/>
        <v/>
      </c>
      <c r="AP253" s="5" t="str">
        <f t="shared" si="35"/>
        <v/>
      </c>
      <c r="AS253" s="5">
        <f t="shared" si="38"/>
        <v>95315.73966587428</v>
      </c>
      <c r="AT253" s="5">
        <f t="shared" si="36"/>
        <v>83401.272207639995</v>
      </c>
      <c r="AU253" s="11">
        <f t="shared" si="37"/>
        <v>1.2905988405503372</v>
      </c>
      <c r="AV253" s="5">
        <f t="shared" si="39"/>
        <v>1290.5988405503372</v>
      </c>
    </row>
    <row r="254" spans="1:48" x14ac:dyDescent="0.3">
      <c r="A254" s="1" t="s">
        <v>259</v>
      </c>
      <c r="B254" s="1" t="s">
        <v>180</v>
      </c>
      <c r="C254" s="1" t="s">
        <v>181</v>
      </c>
      <c r="D254" s="1" t="s">
        <v>267</v>
      </c>
      <c r="E254" s="1" t="s">
        <v>68</v>
      </c>
      <c r="F254" s="1" t="s">
        <v>103</v>
      </c>
      <c r="G254" s="1" t="s">
        <v>89</v>
      </c>
      <c r="H254" s="1" t="s">
        <v>64</v>
      </c>
      <c r="I254" s="2">
        <v>36.06</v>
      </c>
      <c r="J254" s="2">
        <v>0.06</v>
      </c>
      <c r="K254" s="2">
        <f t="shared" si="31"/>
        <v>4.999999888241291E-2</v>
      </c>
      <c r="L254" s="2">
        <f t="shared" si="32"/>
        <v>0</v>
      </c>
      <c r="P254" s="6">
        <v>4.999999888241291E-2</v>
      </c>
      <c r="Q254" s="5">
        <v>125.57999719306829</v>
      </c>
      <c r="AL254" s="5" t="str">
        <f t="shared" si="33"/>
        <v/>
      </c>
      <c r="AN254" s="5" t="str">
        <f t="shared" si="34"/>
        <v/>
      </c>
      <c r="AP254" s="5" t="str">
        <f t="shared" si="35"/>
        <v/>
      </c>
      <c r="AS254" s="5">
        <f t="shared" si="38"/>
        <v>125.57999719306829</v>
      </c>
      <c r="AT254" s="5">
        <f t="shared" si="36"/>
        <v>109.88249754393476</v>
      </c>
      <c r="AU254" s="11">
        <f t="shared" si="37"/>
        <v>1.7003844206825726E-3</v>
      </c>
      <c r="AV254" s="5">
        <f t="shared" si="39"/>
        <v>1.7003844206825725</v>
      </c>
    </row>
    <row r="255" spans="1:48" x14ac:dyDescent="0.3">
      <c r="A255" s="1" t="s">
        <v>259</v>
      </c>
      <c r="B255" s="1" t="s">
        <v>180</v>
      </c>
      <c r="C255" s="1" t="s">
        <v>181</v>
      </c>
      <c r="D255" s="1" t="s">
        <v>267</v>
      </c>
      <c r="E255" s="1" t="s">
        <v>69</v>
      </c>
      <c r="F255" s="1" t="s">
        <v>103</v>
      </c>
      <c r="G255" s="1" t="s">
        <v>89</v>
      </c>
      <c r="H255" s="1" t="s">
        <v>64</v>
      </c>
      <c r="I255" s="2">
        <v>36.06</v>
      </c>
      <c r="J255" s="2">
        <v>0.93</v>
      </c>
      <c r="K255" s="2">
        <f t="shared" si="31"/>
        <v>0.53999999165534973</v>
      </c>
      <c r="L255" s="2">
        <f t="shared" si="32"/>
        <v>0.41000000014901161</v>
      </c>
      <c r="P255" s="6">
        <v>0.53999999165534973</v>
      </c>
      <c r="Q255" s="5">
        <v>1208.70748565346</v>
      </c>
      <c r="AL255" s="5" t="str">
        <f t="shared" si="33"/>
        <v/>
      </c>
      <c r="AM255" s="3">
        <v>0.2500000037252903</v>
      </c>
      <c r="AN255" s="5">
        <f t="shared" si="34"/>
        <v>2410.5000359192491</v>
      </c>
      <c r="AP255" s="5" t="str">
        <f t="shared" si="35"/>
        <v/>
      </c>
      <c r="AQ255" s="2">
        <v>0.15999999642372131</v>
      </c>
      <c r="AS255" s="5">
        <f t="shared" si="38"/>
        <v>1208.70748565346</v>
      </c>
      <c r="AT255" s="5">
        <f t="shared" si="36"/>
        <v>1057.6190499467775</v>
      </c>
      <c r="AU255" s="11">
        <f t="shared" si="37"/>
        <v>1.6366200220627122E-2</v>
      </c>
      <c r="AV255" s="5">
        <f t="shared" si="39"/>
        <v>16.366200220627121</v>
      </c>
    </row>
    <row r="256" spans="1:48" x14ac:dyDescent="0.3">
      <c r="B256" s="41" t="s">
        <v>289</v>
      </c>
      <c r="AS256" s="5">
        <f t="shared" si="38"/>
        <v>0</v>
      </c>
      <c r="AT256" s="5">
        <f t="shared" si="36"/>
        <v>0</v>
      </c>
      <c r="AU256" s="11">
        <f t="shared" si="37"/>
        <v>0</v>
      </c>
      <c r="AV256" s="5">
        <f t="shared" si="39"/>
        <v>0</v>
      </c>
    </row>
    <row r="257" spans="2:48" x14ac:dyDescent="0.3">
      <c r="B257" s="1" t="s">
        <v>260</v>
      </c>
      <c r="C257" s="1" t="s">
        <v>294</v>
      </c>
      <c r="D257" s="1" t="s">
        <v>295</v>
      </c>
      <c r="J257" s="2">
        <v>30.04</v>
      </c>
      <c r="K257" s="2">
        <f t="shared" si="31"/>
        <v>23.150000169873241</v>
      </c>
      <c r="L257" s="2">
        <f t="shared" si="32"/>
        <v>0</v>
      </c>
      <c r="AG257" s="9">
        <v>23.150000169873241</v>
      </c>
      <c r="AH257" s="5">
        <v>54417.064107725833</v>
      </c>
      <c r="AL257" s="5" t="str">
        <f t="shared" si="33"/>
        <v/>
      </c>
      <c r="AN257" s="5" t="str">
        <f t="shared" si="34"/>
        <v/>
      </c>
      <c r="AP257" s="5" t="str">
        <f t="shared" si="35"/>
        <v/>
      </c>
      <c r="AS257" s="5">
        <f t="shared" si="38"/>
        <v>54417.064107725833</v>
      </c>
      <c r="AT257" s="5">
        <f t="shared" si="36"/>
        <v>47614.931094260108</v>
      </c>
      <c r="AU257" s="11">
        <f t="shared" si="37"/>
        <v>0.73682059321760551</v>
      </c>
      <c r="AV257" s="5">
        <f t="shared" si="39"/>
        <v>736.82059321760551</v>
      </c>
    </row>
    <row r="258" spans="2:48" x14ac:dyDescent="0.3">
      <c r="B258" s="41" t="s">
        <v>290</v>
      </c>
      <c r="AS258" s="5">
        <f t="shared" si="38"/>
        <v>0</v>
      </c>
      <c r="AT258" s="5">
        <f t="shared" si="36"/>
        <v>0</v>
      </c>
      <c r="AU258" s="11">
        <f t="shared" si="37"/>
        <v>0</v>
      </c>
      <c r="AV258" s="5">
        <f t="shared" si="39"/>
        <v>0</v>
      </c>
    </row>
    <row r="259" spans="2:48" x14ac:dyDescent="0.3">
      <c r="B259" s="1" t="s">
        <v>261</v>
      </c>
      <c r="C259" s="1" t="s">
        <v>296</v>
      </c>
      <c r="D259" s="1" t="s">
        <v>295</v>
      </c>
      <c r="J259" s="2">
        <v>30.95</v>
      </c>
      <c r="K259" s="2">
        <f t="shared" si="31"/>
        <v>29.119999891147021</v>
      </c>
      <c r="L259" s="2">
        <f t="shared" si="32"/>
        <v>0</v>
      </c>
      <c r="AG259" s="9">
        <v>29.119999891147021</v>
      </c>
      <c r="AH259" s="5">
        <v>66771.943155394387</v>
      </c>
      <c r="AL259" s="5" t="str">
        <f t="shared" si="33"/>
        <v/>
      </c>
      <c r="AN259" s="5" t="str">
        <f t="shared" si="34"/>
        <v/>
      </c>
      <c r="AP259" s="5" t="str">
        <f t="shared" si="35"/>
        <v/>
      </c>
      <c r="AS259" s="5">
        <f t="shared" si="38"/>
        <v>66771.943155394387</v>
      </c>
      <c r="AT259" s="5">
        <f t="shared" ref="AT259:AT280" si="40">$AS$284*(AU259/100)</f>
        <v>58425.450260970087</v>
      </c>
      <c r="AU259" s="11">
        <f t="shared" ref="AU259:AU278" si="41">(AS259/$AS$284)*(100-12.5)</f>
        <v>0.9041087308321899</v>
      </c>
      <c r="AV259" s="5">
        <f t="shared" si="39"/>
        <v>904.10873083218985</v>
      </c>
    </row>
    <row r="260" spans="2:48" x14ac:dyDescent="0.3">
      <c r="B260" s="41" t="s">
        <v>291</v>
      </c>
      <c r="AS260" s="5">
        <f t="shared" ref="AS260:AS276" si="42">SUM(O260,Q260,S260,U260,W260,Y260,AA260,AC260,AF260,AH260,AJ260,AX260,AZ260,BB260,BD260,BF260)</f>
        <v>0</v>
      </c>
      <c r="AT260" s="5">
        <f t="shared" si="40"/>
        <v>0</v>
      </c>
      <c r="AU260" s="11">
        <f t="shared" si="41"/>
        <v>0</v>
      </c>
      <c r="AV260" s="5">
        <f t="shared" ref="AV260:AV276" si="43">(AU260/100)*$AV$1</f>
        <v>0</v>
      </c>
    </row>
    <row r="261" spans="2:48" x14ac:dyDescent="0.3">
      <c r="B261" s="1" t="s">
        <v>281</v>
      </c>
      <c r="C261" s="1" t="s">
        <v>299</v>
      </c>
      <c r="D261" s="1" t="s">
        <v>300</v>
      </c>
      <c r="J261" s="2">
        <v>5.63</v>
      </c>
      <c r="K261" s="2">
        <f t="shared" ref="K261:K276" si="44">SUM(N261,P261,R261,T261,V261,X261,Z261,AB261,AE261,AG261,AI261,AW261,AY261,BA261,BC261,BE261)</f>
        <v>7.8300000559538603</v>
      </c>
      <c r="L261" s="2">
        <f t="shared" ref="L261:L276" si="45">SUM(M261,AD261,AK261,AM261,AO261,AQ261,AR261)</f>
        <v>0</v>
      </c>
      <c r="AG261" s="9">
        <v>7.8300000559538603</v>
      </c>
      <c r="AH261" s="5">
        <v>18221.281185959349</v>
      </c>
      <c r="AL261" s="5" t="str">
        <f t="shared" ref="AL261:AL276" si="46">IF(AK261&gt;0,AK261*$AL$1,"")</f>
        <v/>
      </c>
      <c r="AN261" s="5" t="str">
        <f t="shared" ref="AN261:AN276" si="47">IF(AM261&gt;0,AM261*$AN$1,"")</f>
        <v/>
      </c>
      <c r="AP261" s="5" t="str">
        <f t="shared" ref="AP261:AP276" si="48">IF(AO261&gt;0,AO261*$AP$1,"")</f>
        <v/>
      </c>
      <c r="AS261" s="5">
        <f t="shared" si="42"/>
        <v>18221.281185959349</v>
      </c>
      <c r="AT261" s="5">
        <f t="shared" si="40"/>
        <v>15943.621037714433</v>
      </c>
      <c r="AU261" s="11">
        <f t="shared" si="41"/>
        <v>0.24672068279988738</v>
      </c>
      <c r="AV261" s="5">
        <f t="shared" si="43"/>
        <v>246.72068279988738</v>
      </c>
    </row>
    <row r="262" spans="2:48" x14ac:dyDescent="0.3">
      <c r="B262" s="1" t="s">
        <v>282</v>
      </c>
      <c r="C262" s="1" t="s">
        <v>299</v>
      </c>
      <c r="D262" s="1" t="s">
        <v>300</v>
      </c>
      <c r="J262" s="2">
        <v>4.04</v>
      </c>
      <c r="K262" s="2">
        <f t="shared" si="44"/>
        <v>4.0600000061094761</v>
      </c>
      <c r="L262" s="2">
        <f t="shared" si="45"/>
        <v>0</v>
      </c>
      <c r="AG262" s="9">
        <v>4.0600000061094761</v>
      </c>
      <c r="AH262" s="5">
        <v>9527.9050077819029</v>
      </c>
      <c r="AL262" s="5" t="str">
        <f t="shared" si="46"/>
        <v/>
      </c>
      <c r="AN262" s="5" t="str">
        <f t="shared" si="47"/>
        <v/>
      </c>
      <c r="AP262" s="5" t="str">
        <f t="shared" si="48"/>
        <v/>
      </c>
      <c r="AS262" s="5">
        <f t="shared" si="42"/>
        <v>9527.9050077819029</v>
      </c>
      <c r="AT262" s="5">
        <f t="shared" si="40"/>
        <v>8336.9168818091657</v>
      </c>
      <c r="AU262" s="11">
        <f t="shared" si="41"/>
        <v>0.12901020543954969</v>
      </c>
      <c r="AV262" s="5">
        <f t="shared" si="43"/>
        <v>129.01020543954971</v>
      </c>
    </row>
    <row r="263" spans="2:48" x14ac:dyDescent="0.3">
      <c r="B263" s="1" t="s">
        <v>283</v>
      </c>
      <c r="C263" s="1" t="s">
        <v>299</v>
      </c>
      <c r="D263" s="1" t="s">
        <v>300</v>
      </c>
      <c r="J263" s="2">
        <v>11.91</v>
      </c>
      <c r="K263" s="2">
        <f t="shared" si="44"/>
        <v>10.63999998010695</v>
      </c>
      <c r="L263" s="2">
        <f t="shared" si="45"/>
        <v>0</v>
      </c>
      <c r="AG263" s="9">
        <v>10.63999998010695</v>
      </c>
      <c r="AH263" s="5">
        <v>21123.817464115909</v>
      </c>
      <c r="AL263" s="5" t="str">
        <f t="shared" si="46"/>
        <v/>
      </c>
      <c r="AN263" s="5" t="str">
        <f t="shared" si="47"/>
        <v/>
      </c>
      <c r="AP263" s="5" t="str">
        <f t="shared" si="48"/>
        <v/>
      </c>
      <c r="AS263" s="5">
        <f t="shared" si="42"/>
        <v>21123.817464115909</v>
      </c>
      <c r="AT263" s="5">
        <f t="shared" si="40"/>
        <v>18483.340281101424</v>
      </c>
      <c r="AU263" s="11">
        <f t="shared" si="41"/>
        <v>0.2860217464896373</v>
      </c>
      <c r="AV263" s="5">
        <f t="shared" si="43"/>
        <v>286.02174648963734</v>
      </c>
    </row>
    <row r="264" spans="2:48" x14ac:dyDescent="0.3">
      <c r="B264" s="1" t="s">
        <v>284</v>
      </c>
      <c r="C264" s="1" t="s">
        <v>299</v>
      </c>
      <c r="D264" s="1" t="s">
        <v>300</v>
      </c>
      <c r="J264" s="2">
        <v>1.04</v>
      </c>
      <c r="K264" s="2">
        <f t="shared" si="44"/>
        <v>1.0399999860674141</v>
      </c>
      <c r="L264" s="2">
        <f t="shared" si="45"/>
        <v>0</v>
      </c>
      <c r="AG264" s="9">
        <v>1.0399999860674141</v>
      </c>
      <c r="AH264" s="5">
        <v>2024.051855880534</v>
      </c>
      <c r="AL264" s="5" t="str">
        <f t="shared" si="46"/>
        <v/>
      </c>
      <c r="AN264" s="5" t="str">
        <f t="shared" si="47"/>
        <v/>
      </c>
      <c r="AP264" s="5" t="str">
        <f t="shared" si="48"/>
        <v/>
      </c>
      <c r="AS264" s="5">
        <f t="shared" si="42"/>
        <v>2024.051855880534</v>
      </c>
      <c r="AT264" s="5">
        <f t="shared" si="40"/>
        <v>1771.0453738954673</v>
      </c>
      <c r="AU264" s="11">
        <f t="shared" si="41"/>
        <v>2.7406165944578308E-2</v>
      </c>
      <c r="AV264" s="5">
        <f t="shared" si="43"/>
        <v>27.406165944578305</v>
      </c>
    </row>
    <row r="265" spans="2:48" x14ac:dyDescent="0.3">
      <c r="B265" s="41" t="s">
        <v>292</v>
      </c>
      <c r="AS265" s="5">
        <f t="shared" si="42"/>
        <v>0</v>
      </c>
      <c r="AT265" s="5">
        <f t="shared" si="40"/>
        <v>0</v>
      </c>
      <c r="AU265" s="11">
        <f t="shared" si="41"/>
        <v>0</v>
      </c>
      <c r="AV265" s="5">
        <f t="shared" si="43"/>
        <v>0</v>
      </c>
    </row>
    <row r="266" spans="2:48" x14ac:dyDescent="0.3">
      <c r="B266" s="1" t="s">
        <v>281</v>
      </c>
      <c r="C266" s="1" t="s">
        <v>297</v>
      </c>
      <c r="D266" s="1" t="s">
        <v>298</v>
      </c>
      <c r="J266" s="2">
        <v>1.99</v>
      </c>
      <c r="K266" s="2">
        <f t="shared" si="44"/>
        <v>1.1700000055134301</v>
      </c>
      <c r="L266" s="2">
        <f t="shared" si="45"/>
        <v>0</v>
      </c>
      <c r="AG266" s="9">
        <v>1.1700000055134301</v>
      </c>
      <c r="AH266" s="5">
        <v>2448.956261540297</v>
      </c>
      <c r="AL266" s="5" t="str">
        <f t="shared" si="46"/>
        <v/>
      </c>
      <c r="AN266" s="5" t="str">
        <f t="shared" si="47"/>
        <v/>
      </c>
      <c r="AP266" s="5" t="str">
        <f t="shared" si="48"/>
        <v/>
      </c>
      <c r="AS266" s="5">
        <f t="shared" si="42"/>
        <v>2448.956261540297</v>
      </c>
      <c r="AT266" s="5">
        <f t="shared" si="40"/>
        <v>2142.8367288477598</v>
      </c>
      <c r="AU266" s="11">
        <f t="shared" si="41"/>
        <v>3.3159477362100211E-2</v>
      </c>
      <c r="AV266" s="5">
        <f t="shared" si="43"/>
        <v>33.159477362100212</v>
      </c>
    </row>
    <row r="267" spans="2:48" x14ac:dyDescent="0.3">
      <c r="B267" s="1" t="s">
        <v>283</v>
      </c>
      <c r="C267" s="1" t="s">
        <v>297</v>
      </c>
      <c r="D267" s="1" t="s">
        <v>298</v>
      </c>
      <c r="J267" s="2">
        <v>3.89</v>
      </c>
      <c r="K267" s="2">
        <f t="shared" si="44"/>
        <v>1.4700000062584879</v>
      </c>
      <c r="L267" s="2">
        <f t="shared" si="45"/>
        <v>0</v>
      </c>
      <c r="AG267" s="9">
        <v>1.4700000062584879</v>
      </c>
      <c r="AH267" s="5">
        <v>2859.2087698368359</v>
      </c>
      <c r="AL267" s="5" t="str">
        <f t="shared" si="46"/>
        <v/>
      </c>
      <c r="AN267" s="5" t="str">
        <f t="shared" si="47"/>
        <v/>
      </c>
      <c r="AP267" s="5" t="str">
        <f t="shared" si="48"/>
        <v/>
      </c>
      <c r="AS267" s="5">
        <f t="shared" si="42"/>
        <v>2859.2087698368359</v>
      </c>
      <c r="AT267" s="5">
        <f t="shared" si="40"/>
        <v>2501.8076736072312</v>
      </c>
      <c r="AU267" s="11">
        <f t="shared" si="41"/>
        <v>3.8714398442253634E-2</v>
      </c>
      <c r="AV267" s="5">
        <f t="shared" si="43"/>
        <v>38.714398442253632</v>
      </c>
    </row>
    <row r="268" spans="2:48" x14ac:dyDescent="0.3">
      <c r="B268" s="1" t="s">
        <v>284</v>
      </c>
      <c r="C268" s="1" t="s">
        <v>297</v>
      </c>
      <c r="D268" s="1" t="s">
        <v>298</v>
      </c>
      <c r="J268" s="2">
        <v>1.35</v>
      </c>
      <c r="K268" s="2">
        <f t="shared" si="44"/>
        <v>4.330000014975667</v>
      </c>
      <c r="L268" s="2">
        <f t="shared" si="45"/>
        <v>0</v>
      </c>
      <c r="AG268" s="9">
        <v>4.330000014975667</v>
      </c>
      <c r="AH268" s="5">
        <v>8655.532408494948</v>
      </c>
      <c r="AL268" s="5" t="str">
        <f t="shared" si="46"/>
        <v/>
      </c>
      <c r="AN268" s="5" t="str">
        <f t="shared" si="47"/>
        <v/>
      </c>
      <c r="AP268" s="5" t="str">
        <f t="shared" si="48"/>
        <v/>
      </c>
      <c r="AS268" s="5">
        <f t="shared" si="42"/>
        <v>8655.532408494948</v>
      </c>
      <c r="AT268" s="5">
        <f t="shared" si="40"/>
        <v>7573.5908574330788</v>
      </c>
      <c r="AU268" s="11">
        <f t="shared" si="41"/>
        <v>0.11719806329897176</v>
      </c>
      <c r="AV268" s="5">
        <f t="shared" si="43"/>
        <v>117.19806329897175</v>
      </c>
    </row>
    <row r="269" spans="2:48" x14ac:dyDescent="0.3">
      <c r="B269" s="41" t="s">
        <v>293</v>
      </c>
      <c r="AS269" s="5">
        <f t="shared" si="42"/>
        <v>0</v>
      </c>
      <c r="AT269" s="5">
        <f t="shared" si="40"/>
        <v>0</v>
      </c>
      <c r="AU269" s="11">
        <f t="shared" si="41"/>
        <v>0</v>
      </c>
      <c r="AV269" s="5">
        <f t="shared" si="43"/>
        <v>0</v>
      </c>
    </row>
    <row r="270" spans="2:48" x14ac:dyDescent="0.3">
      <c r="B270" s="1" t="s">
        <v>285</v>
      </c>
      <c r="C270" s="1" t="s">
        <v>297</v>
      </c>
      <c r="D270" s="1" t="s">
        <v>298</v>
      </c>
      <c r="J270" s="2">
        <v>6.6800000000000006</v>
      </c>
      <c r="K270" s="2">
        <f t="shared" si="44"/>
        <v>10.57999989017844</v>
      </c>
      <c r="L270" s="2">
        <f t="shared" si="45"/>
        <v>0</v>
      </c>
      <c r="AG270" s="9">
        <v>10.57999989017844</v>
      </c>
      <c r="AH270" s="5">
        <v>22618.308503318349</v>
      </c>
      <c r="AL270" s="5" t="str">
        <f t="shared" si="46"/>
        <v/>
      </c>
      <c r="AN270" s="5" t="str">
        <f t="shared" si="47"/>
        <v/>
      </c>
      <c r="AP270" s="5" t="str">
        <f t="shared" si="48"/>
        <v/>
      </c>
      <c r="AS270" s="5">
        <f t="shared" si="42"/>
        <v>22618.308503318349</v>
      </c>
      <c r="AT270" s="5">
        <f t="shared" si="40"/>
        <v>19791.019940403556</v>
      </c>
      <c r="AU270" s="11">
        <f t="shared" si="41"/>
        <v>0.30625752716100207</v>
      </c>
      <c r="AV270" s="5">
        <f t="shared" si="43"/>
        <v>306.25752716100209</v>
      </c>
    </row>
    <row r="271" spans="2:48" x14ac:dyDescent="0.3">
      <c r="B271" s="1" t="s">
        <v>286</v>
      </c>
      <c r="C271" s="1" t="s">
        <v>297</v>
      </c>
      <c r="D271" s="1" t="s">
        <v>298</v>
      </c>
      <c r="J271" s="2">
        <v>7.6099999999999994</v>
      </c>
      <c r="K271" s="2">
        <f t="shared" si="44"/>
        <v>6.60000004991889</v>
      </c>
      <c r="L271" s="2">
        <f t="shared" si="45"/>
        <v>0</v>
      </c>
      <c r="AG271" s="9">
        <v>6.60000004991889</v>
      </c>
      <c r="AH271" s="5">
        <v>16689.532327184381</v>
      </c>
      <c r="AL271" s="5" t="str">
        <f t="shared" si="46"/>
        <v/>
      </c>
      <c r="AN271" s="5" t="str">
        <f t="shared" si="47"/>
        <v/>
      </c>
      <c r="AP271" s="5" t="str">
        <f t="shared" si="48"/>
        <v/>
      </c>
      <c r="AS271" s="5">
        <f t="shared" si="42"/>
        <v>16689.532327184381</v>
      </c>
      <c r="AT271" s="5">
        <f t="shared" si="40"/>
        <v>14603.340786286333</v>
      </c>
      <c r="AU271" s="11">
        <f t="shared" si="41"/>
        <v>0.22598042197749715</v>
      </c>
      <c r="AV271" s="5">
        <f t="shared" si="43"/>
        <v>225.98042197749714</v>
      </c>
    </row>
    <row r="272" spans="2:48" x14ac:dyDescent="0.3">
      <c r="B272" s="1" t="s">
        <v>284</v>
      </c>
      <c r="C272" s="1" t="s">
        <v>297</v>
      </c>
      <c r="D272" s="1" t="s">
        <v>298</v>
      </c>
      <c r="J272" s="2">
        <v>0.53</v>
      </c>
      <c r="K272" s="2">
        <f t="shared" si="44"/>
        <v>1.34000001475215</v>
      </c>
      <c r="L272" s="2">
        <f t="shared" si="45"/>
        <v>0</v>
      </c>
      <c r="AG272" s="9">
        <v>1.34000001475215</v>
      </c>
      <c r="AH272" s="5">
        <v>2969.3071607780412</v>
      </c>
      <c r="AL272" s="5" t="str">
        <f t="shared" si="46"/>
        <v/>
      </c>
      <c r="AN272" s="5" t="str">
        <f t="shared" si="47"/>
        <v/>
      </c>
      <c r="AP272" s="5" t="str">
        <f t="shared" si="48"/>
        <v/>
      </c>
      <c r="AS272" s="5">
        <f t="shared" si="42"/>
        <v>2969.3071607780412</v>
      </c>
      <c r="AT272" s="5">
        <f t="shared" si="40"/>
        <v>2598.1437656807861</v>
      </c>
      <c r="AU272" s="11">
        <f t="shared" si="41"/>
        <v>4.0205158060688938E-2</v>
      </c>
      <c r="AV272" s="5">
        <f t="shared" si="43"/>
        <v>40.205158060688937</v>
      </c>
    </row>
    <row r="273" spans="1:58" x14ac:dyDescent="0.3">
      <c r="B273" s="1" t="s">
        <v>287</v>
      </c>
      <c r="C273" s="1" t="s">
        <v>297</v>
      </c>
      <c r="D273" s="1" t="s">
        <v>298</v>
      </c>
      <c r="J273" s="2">
        <v>0</v>
      </c>
      <c r="K273" s="2">
        <f t="shared" si="44"/>
        <v>0</v>
      </c>
      <c r="L273" s="2">
        <f t="shared" si="45"/>
        <v>0</v>
      </c>
      <c r="AL273" s="5" t="str">
        <f t="shared" si="46"/>
        <v/>
      </c>
      <c r="AN273" s="5" t="str">
        <f t="shared" si="47"/>
        <v/>
      </c>
      <c r="AP273" s="5" t="str">
        <f t="shared" si="48"/>
        <v/>
      </c>
      <c r="AS273" s="5">
        <f t="shared" si="42"/>
        <v>0</v>
      </c>
      <c r="AT273" s="5">
        <f t="shared" si="40"/>
        <v>0</v>
      </c>
      <c r="AU273" s="11">
        <f t="shared" si="41"/>
        <v>0</v>
      </c>
      <c r="AV273" s="5">
        <f t="shared" si="43"/>
        <v>0</v>
      </c>
    </row>
    <row r="274" spans="1:58" x14ac:dyDescent="0.3">
      <c r="B274" s="1" t="s">
        <v>281</v>
      </c>
      <c r="C274" s="1" t="s">
        <v>297</v>
      </c>
      <c r="D274" s="1" t="s">
        <v>298</v>
      </c>
      <c r="J274" s="2">
        <v>0.39</v>
      </c>
      <c r="K274" s="2">
        <f t="shared" si="44"/>
        <v>1.1800000406801701</v>
      </c>
      <c r="L274" s="2">
        <f t="shared" si="45"/>
        <v>0</v>
      </c>
      <c r="AG274" s="9">
        <v>1.1800000406801701</v>
      </c>
      <c r="AH274" s="5">
        <v>2469.887585148681</v>
      </c>
      <c r="AL274" s="5" t="str">
        <f t="shared" si="46"/>
        <v/>
      </c>
      <c r="AN274" s="5" t="str">
        <f t="shared" si="47"/>
        <v/>
      </c>
      <c r="AP274" s="5" t="str">
        <f t="shared" si="48"/>
        <v/>
      </c>
      <c r="AS274" s="5">
        <f t="shared" si="42"/>
        <v>2469.887585148681</v>
      </c>
      <c r="AT274" s="5">
        <f t="shared" si="40"/>
        <v>2161.1516370050958</v>
      </c>
      <c r="AU274" s="11">
        <f t="shared" si="41"/>
        <v>3.3442892693868721E-2</v>
      </c>
      <c r="AV274" s="5">
        <f t="shared" si="43"/>
        <v>33.442892693868721</v>
      </c>
    </row>
    <row r="275" spans="1:58" x14ac:dyDescent="0.3">
      <c r="B275" s="41" t="s">
        <v>288</v>
      </c>
      <c r="AS275" s="5">
        <f t="shared" si="42"/>
        <v>0</v>
      </c>
      <c r="AT275" s="5">
        <f t="shared" si="40"/>
        <v>0</v>
      </c>
      <c r="AU275" s="11">
        <f t="shared" si="41"/>
        <v>0</v>
      </c>
      <c r="AV275" s="5">
        <f t="shared" si="43"/>
        <v>0</v>
      </c>
    </row>
    <row r="276" spans="1:58" x14ac:dyDescent="0.3">
      <c r="B276" s="1" t="s">
        <v>281</v>
      </c>
      <c r="C276" s="1" t="s">
        <v>301</v>
      </c>
      <c r="D276" s="1" t="s">
        <v>300</v>
      </c>
      <c r="J276" s="2">
        <v>1.98</v>
      </c>
      <c r="K276" s="2">
        <f t="shared" si="44"/>
        <v>8.0600000526756048</v>
      </c>
      <c r="L276" s="2">
        <f t="shared" si="45"/>
        <v>0</v>
      </c>
      <c r="AG276" s="9">
        <v>8.0600000526756048</v>
      </c>
      <c r="AH276" s="5">
        <v>18020.969107741152</v>
      </c>
      <c r="AL276" s="5" t="str">
        <f t="shared" si="46"/>
        <v/>
      </c>
      <c r="AN276" s="5" t="str">
        <f t="shared" si="47"/>
        <v/>
      </c>
      <c r="AP276" s="5" t="str">
        <f t="shared" si="48"/>
        <v/>
      </c>
      <c r="AS276" s="5">
        <f t="shared" si="42"/>
        <v>18020.969107741152</v>
      </c>
      <c r="AT276" s="5">
        <f t="shared" si="40"/>
        <v>15768.347969273509</v>
      </c>
      <c r="AU276" s="11">
        <f t="shared" si="41"/>
        <v>0.24400840740022225</v>
      </c>
      <c r="AV276" s="5">
        <f t="shared" si="43"/>
        <v>244.00840740022227</v>
      </c>
    </row>
    <row r="277" spans="1:58" x14ac:dyDescent="0.3">
      <c r="B277" s="1" t="s">
        <v>282</v>
      </c>
      <c r="C277" s="1" t="s">
        <v>301</v>
      </c>
      <c r="D277" s="1" t="s">
        <v>300</v>
      </c>
      <c r="J277" s="2">
        <v>2.2000000000000002</v>
      </c>
      <c r="K277" s="2">
        <f>SUM(N277,P277,R277,T277,V277,X277,Z277,AB277,AE277,AG277,AI277,AW277,AY277,BA277,BC277,BE277)</f>
        <v>1.070000007748604</v>
      </c>
      <c r="L277" s="2">
        <f>SUM(M277,AD277,AK277,AM277,AO277,AQ277,AR277)</f>
        <v>0</v>
      </c>
      <c r="AG277" s="9">
        <v>1.070000007748604</v>
      </c>
      <c r="AH277" s="5">
        <v>2239.6437662187959</v>
      </c>
      <c r="AL277" s="5" t="str">
        <f>IF(AK277&gt;0,AK277*$AL$1,"")</f>
        <v/>
      </c>
      <c r="AN277" s="5" t="str">
        <f>IF(AM277&gt;0,AM277*$AN$1,"")</f>
        <v/>
      </c>
      <c r="AP277" s="5" t="str">
        <f>IF(AO277&gt;0,AO277*$AP$1,"")</f>
        <v/>
      </c>
      <c r="AS277" s="5">
        <f>SUM(O277,Q277,S277,U277,W277,Y277,AA277,AC277,AF277,AH277,AJ277,AX277,AZ277,BB277,BD277,BF277)</f>
        <v>2239.6437662187959</v>
      </c>
      <c r="AT277" s="5">
        <f t="shared" si="40"/>
        <v>1959.6882954414466</v>
      </c>
      <c r="AU277" s="11">
        <f t="shared" si="41"/>
        <v>3.0325334074521614E-2</v>
      </c>
      <c r="AV277" s="5">
        <f>(AU277/100)*$AV$1</f>
        <v>30.325334074521614</v>
      </c>
    </row>
    <row r="278" spans="1:58" x14ac:dyDescent="0.3">
      <c r="B278" s="1" t="s">
        <v>284</v>
      </c>
      <c r="C278" s="1" t="s">
        <v>301</v>
      </c>
      <c r="D278" s="1" t="s">
        <v>300</v>
      </c>
      <c r="J278" s="2">
        <v>0.77</v>
      </c>
      <c r="K278" s="2">
        <f>SUM(N278,P278,R278,T278,V278,X278,Z278,AB278,AE278,AG278,AI278,AW278,AY278,BA278,BC278,BE278)</f>
        <v>7.9999998211860657E-2</v>
      </c>
      <c r="L278" s="2">
        <f>SUM(M278,AD278,AK278,AM278,AO278,AQ278,AR278)</f>
        <v>0</v>
      </c>
      <c r="AG278" s="9">
        <v>7.9999998211860657E-2</v>
      </c>
      <c r="AH278" s="5">
        <v>167.44999625720081</v>
      </c>
      <c r="AL278" s="5" t="str">
        <f>IF(AK278&gt;0,AK278*$AL$1,"")</f>
        <v/>
      </c>
      <c r="AN278" s="5" t="str">
        <f>IF(AM278&gt;0,AM278*$AN$1,"")</f>
        <v/>
      </c>
      <c r="AP278" s="5" t="str">
        <f>IF(AO278&gt;0,AO278*$AP$1,"")</f>
        <v/>
      </c>
      <c r="AS278" s="5">
        <f>SUM(O278,Q278,S278,U278,W278,Y278,AA278,AC278,AF278,AH278,AJ278,AX278,AZ278,BB278,BD278,BF278)</f>
        <v>167.44999625720081</v>
      </c>
      <c r="AT278" s="5">
        <f t="shared" si="40"/>
        <v>146.5187467250507</v>
      </c>
      <c r="AU278" s="11">
        <f t="shared" si="41"/>
        <v>2.2673146300628815E-3</v>
      </c>
      <c r="AV278" s="5">
        <f>(AU278/100)*$AV$1</f>
        <v>2.2673146300628817</v>
      </c>
    </row>
    <row r="279" spans="1:58" x14ac:dyDescent="0.3">
      <c r="B279" s="41" t="s">
        <v>305</v>
      </c>
    </row>
    <row r="280" spans="1:58" x14ac:dyDescent="0.3">
      <c r="B280" s="1" t="s">
        <v>306</v>
      </c>
      <c r="C280" s="1" t="s">
        <v>198</v>
      </c>
      <c r="D280" s="1" t="s">
        <v>298</v>
      </c>
      <c r="AS280" s="5">
        <v>80338.91</v>
      </c>
      <c r="AT280" s="5">
        <f t="shared" si="40"/>
        <v>70296.546250000014</v>
      </c>
      <c r="AU280" s="11">
        <f>(AS280/$AS$284)*(100-12.5)</f>
        <v>1.0878088389235903</v>
      </c>
      <c r="AV280" s="5">
        <f>(AU280/100)*$AV$1</f>
        <v>1087.8088389235904</v>
      </c>
    </row>
    <row r="281" spans="1:58" x14ac:dyDescent="0.3">
      <c r="B281" s="41" t="s">
        <v>302</v>
      </c>
    </row>
    <row r="282" spans="1:58" x14ac:dyDescent="0.3">
      <c r="B282" s="1" t="s">
        <v>303</v>
      </c>
      <c r="AT282" s="5">
        <f>$AS$284*(AU282/100)</f>
        <v>613910.42753046507</v>
      </c>
      <c r="AU282" s="11">
        <v>9.5</v>
      </c>
      <c r="AV282" s="5">
        <f t="shared" ref="AV282:AV283" si="49">(AU282/100)*$AV$1</f>
        <v>9500</v>
      </c>
    </row>
    <row r="283" spans="1:58" ht="15" thickBot="1" x14ac:dyDescent="0.35">
      <c r="B283" s="1" t="s">
        <v>304</v>
      </c>
      <c r="AT283" s="5">
        <f>$AS$284*(AU283/100)</f>
        <v>193866.45079909422</v>
      </c>
      <c r="AU283" s="11">
        <v>3</v>
      </c>
      <c r="AV283" s="5">
        <f t="shared" si="49"/>
        <v>3000</v>
      </c>
    </row>
    <row r="284" spans="1:58" ht="15" thickTop="1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>
        <f t="shared" ref="K284:AR284" si="50">SUM(K3:K278)</f>
        <v>3571.2099997377395</v>
      </c>
      <c r="L284" s="28">
        <f t="shared" si="50"/>
        <v>138.34999936260283</v>
      </c>
      <c r="M284" s="29">
        <f t="shared" si="50"/>
        <v>0</v>
      </c>
      <c r="N284" s="30">
        <f t="shared" si="50"/>
        <v>189.92000015586615</v>
      </c>
      <c r="O284" s="31">
        <f t="shared" si="50"/>
        <v>677036.45103616221</v>
      </c>
      <c r="P284" s="32">
        <f t="shared" si="50"/>
        <v>1037.1700020805001</v>
      </c>
      <c r="Q284" s="31">
        <f t="shared" si="50"/>
        <v>2745016.6002882607</v>
      </c>
      <c r="R284" s="33">
        <f t="shared" si="50"/>
        <v>1484.6999958008528</v>
      </c>
      <c r="S284" s="31">
        <f t="shared" si="50"/>
        <v>2456733.3988572503</v>
      </c>
      <c r="T284" s="34">
        <f t="shared" si="50"/>
        <v>305.61000094376504</v>
      </c>
      <c r="U284" s="31">
        <f t="shared" si="50"/>
        <v>148802.5442860341</v>
      </c>
      <c r="V284" s="28">
        <f t="shared" si="50"/>
        <v>79.500000728294253</v>
      </c>
      <c r="W284" s="31">
        <f t="shared" si="50"/>
        <v>33439.080043175178</v>
      </c>
      <c r="X284" s="28">
        <f t="shared" si="50"/>
        <v>1.940000027418137</v>
      </c>
      <c r="Y284" s="31">
        <f t="shared" si="50"/>
        <v>993.09</v>
      </c>
      <c r="Z284" s="35">
        <f t="shared" si="50"/>
        <v>51.859999658539891</v>
      </c>
      <c r="AA284" s="31">
        <f t="shared" si="50"/>
        <v>10308.741670603378</v>
      </c>
      <c r="AB284" s="36">
        <f t="shared" si="50"/>
        <v>0</v>
      </c>
      <c r="AC284" s="31">
        <f t="shared" si="50"/>
        <v>0</v>
      </c>
      <c r="AD284" s="28">
        <f t="shared" si="50"/>
        <v>0</v>
      </c>
      <c r="AE284" s="28">
        <f t="shared" si="50"/>
        <v>308.79000017233193</v>
      </c>
      <c r="AF284" s="31">
        <f t="shared" si="50"/>
        <v>58321.351791611472</v>
      </c>
      <c r="AG284" s="35">
        <f t="shared" si="50"/>
        <v>111.72000017017126</v>
      </c>
      <c r="AH284" s="31">
        <f t="shared" si="50"/>
        <v>251224.85866337654</v>
      </c>
      <c r="AI284" s="28">
        <f t="shared" si="50"/>
        <v>0</v>
      </c>
      <c r="AJ284" s="31">
        <f t="shared" si="50"/>
        <v>0</v>
      </c>
      <c r="AK284" s="29">
        <f t="shared" si="50"/>
        <v>0</v>
      </c>
      <c r="AL284" s="31">
        <f t="shared" si="50"/>
        <v>0</v>
      </c>
      <c r="AM284" s="29">
        <f t="shared" si="50"/>
        <v>18.250000024214387</v>
      </c>
      <c r="AN284" s="31">
        <f t="shared" si="50"/>
        <v>175966.50023347512</v>
      </c>
      <c r="AO284" s="28">
        <f t="shared" si="50"/>
        <v>4.9099999908357859</v>
      </c>
      <c r="AP284" s="31">
        <f t="shared" si="50"/>
        <v>4.9099999908357859</v>
      </c>
      <c r="AQ284" s="28">
        <f t="shared" si="50"/>
        <v>34.689999733120203</v>
      </c>
      <c r="AR284" s="28">
        <f t="shared" si="50"/>
        <v>80.499999614432454</v>
      </c>
      <c r="AS284" s="31">
        <f>SUM(AS3:AS283)</f>
        <v>6462215.0266364738</v>
      </c>
      <c r="AT284" s="31">
        <f>SUM(AT3:AT283)</f>
        <v>6462215.0266364701</v>
      </c>
      <c r="AU284" s="28">
        <f>SUM(AU3:AU283)</f>
        <v>100.00000000000007</v>
      </c>
      <c r="AV284" s="31">
        <f>SUM(AV3:AV283)</f>
        <v>100000</v>
      </c>
      <c r="AW284" s="37">
        <f t="shared" ref="AW284:BF284" si="51">SUM(AW3:AW278)</f>
        <v>0</v>
      </c>
      <c r="AX284" s="31">
        <f t="shared" si="51"/>
        <v>0</v>
      </c>
      <c r="AY284" s="38">
        <f t="shared" si="51"/>
        <v>0</v>
      </c>
      <c r="AZ284" s="31">
        <f t="shared" si="51"/>
        <v>0</v>
      </c>
      <c r="BA284" s="39">
        <f t="shared" si="51"/>
        <v>0</v>
      </c>
      <c r="BB284" s="31">
        <f t="shared" si="51"/>
        <v>0</v>
      </c>
      <c r="BC284" s="40">
        <f t="shared" si="51"/>
        <v>0</v>
      </c>
      <c r="BD284" s="31">
        <f t="shared" si="51"/>
        <v>0</v>
      </c>
      <c r="BE284" s="28">
        <f t="shared" si="51"/>
        <v>0</v>
      </c>
      <c r="BF284" s="31">
        <f t="shared" si="51"/>
        <v>0</v>
      </c>
    </row>
    <row r="287" spans="1:58" x14ac:dyDescent="0.3">
      <c r="B287" s="41" t="s">
        <v>262</v>
      </c>
      <c r="C287" s="42">
        <f>SUM(K284,L284)</f>
        <v>3709.5599991003423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B3D37-D2CB-4C3B-A799-810E29CA66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28B6F-EF65-4E6D-90B1-972EE8196E8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C4D85C51-6167-48AA-B854-A1929FE3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Derek Ebertowski</cp:lastModifiedBy>
  <dcterms:created xsi:type="dcterms:W3CDTF">2025-10-16T14:03:13Z</dcterms:created>
  <dcterms:modified xsi:type="dcterms:W3CDTF">2025-12-16T15:31:41Z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