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CD29\Tabular\"/>
    </mc:Choice>
  </mc:AlternateContent>
  <xr:revisionPtr revIDLastSave="0" documentId="13_ncr:1_{2613146A-6F6A-4B9A-874C-5F946D9B60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Sheet1!$A$2:$AY$298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3" i="1"/>
  <c r="L280" i="1"/>
  <c r="L281" i="1"/>
  <c r="L282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3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P287" i="1"/>
  <c r="AT287" i="1"/>
  <c r="AW287" i="1"/>
  <c r="AW271" i="1"/>
  <c r="AW283" i="1"/>
  <c r="AW272" i="1"/>
  <c r="AW273" i="1"/>
  <c r="AW274" i="1"/>
  <c r="AW275" i="1"/>
  <c r="AW276" i="1"/>
  <c r="AW277" i="1"/>
  <c r="AW278" i="1"/>
  <c r="AW279" i="1"/>
  <c r="AW280" i="1"/>
  <c r="AW281" i="1"/>
  <c r="AW284" i="1"/>
  <c r="AW285" i="1"/>
  <c r="AW286" i="1"/>
  <c r="AW292" i="1"/>
  <c r="AW288" i="1"/>
  <c r="AT277" i="1"/>
  <c r="AT276" i="1"/>
  <c r="AT275" i="1"/>
  <c r="AT274" i="1"/>
  <c r="AT273" i="1"/>
  <c r="AT272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94" i="1"/>
  <c r="AW291" i="1"/>
  <c r="AW289" i="1"/>
  <c r="AW290" i="1"/>
  <c r="AW293" i="1"/>
  <c r="AW282" i="1"/>
  <c r="AW295" i="1"/>
  <c r="AW296" i="1"/>
  <c r="AW297" i="1"/>
  <c r="AE298" i="1"/>
  <c r="AD298" i="1"/>
  <c r="BE298" i="1"/>
  <c r="BD298" i="1"/>
  <c r="BC298" i="1"/>
  <c r="BB298" i="1"/>
  <c r="BA298" i="1"/>
  <c r="AZ298" i="1"/>
  <c r="W298" i="1"/>
  <c r="V298" i="1"/>
  <c r="AV298" i="1"/>
  <c r="AU298" i="1"/>
  <c r="AS298" i="1"/>
  <c r="AQ298" i="1"/>
  <c r="AO298" i="1"/>
  <c r="AN298" i="1"/>
  <c r="AM298" i="1"/>
  <c r="AL298" i="1"/>
  <c r="AK298" i="1"/>
  <c r="AJ298" i="1"/>
  <c r="AI298" i="1"/>
  <c r="AH298" i="1"/>
  <c r="AG298" i="1"/>
  <c r="AF298" i="1"/>
  <c r="AC298" i="1"/>
  <c r="AB298" i="1"/>
  <c r="AA298" i="1"/>
  <c r="Z298" i="1"/>
  <c r="Y298" i="1"/>
  <c r="X298" i="1"/>
  <c r="U298" i="1"/>
  <c r="T298" i="1"/>
  <c r="S298" i="1"/>
  <c r="R298" i="1"/>
  <c r="Q298" i="1"/>
  <c r="P298" i="1"/>
  <c r="O298" i="1"/>
  <c r="N298" i="1"/>
  <c r="M298" i="1"/>
  <c r="AT297" i="1"/>
  <c r="AP297" i="1"/>
  <c r="AT296" i="1"/>
  <c r="AP296" i="1"/>
  <c r="AT295" i="1"/>
  <c r="AP295" i="1"/>
  <c r="AP282" i="1"/>
  <c r="AT293" i="1"/>
  <c r="AP293" i="1"/>
  <c r="AT290" i="1"/>
  <c r="AP290" i="1"/>
  <c r="AT289" i="1"/>
  <c r="AP289" i="1"/>
  <c r="AT294" i="1"/>
  <c r="AP294" i="1"/>
  <c r="AT288" i="1"/>
  <c r="AP288" i="1"/>
  <c r="AT292" i="1"/>
  <c r="AP292" i="1"/>
  <c r="AT286" i="1"/>
  <c r="AP286" i="1"/>
  <c r="AT285" i="1"/>
  <c r="AP285" i="1"/>
  <c r="AT281" i="1"/>
  <c r="AP281" i="1"/>
  <c r="AT271" i="1"/>
  <c r="AP271" i="1"/>
  <c r="AT270" i="1"/>
  <c r="AP270" i="1"/>
  <c r="AT269" i="1"/>
  <c r="AP269" i="1"/>
  <c r="AT268" i="1"/>
  <c r="AP268" i="1"/>
  <c r="AT267" i="1"/>
  <c r="AP267" i="1"/>
  <c r="AT266" i="1"/>
  <c r="AP266" i="1"/>
  <c r="AT265" i="1"/>
  <c r="AP265" i="1"/>
  <c r="AT264" i="1"/>
  <c r="AP264" i="1"/>
  <c r="AT263" i="1"/>
  <c r="AP263" i="1"/>
  <c r="AT262" i="1"/>
  <c r="AP262" i="1"/>
  <c r="AT261" i="1"/>
  <c r="AP261" i="1"/>
  <c r="AT260" i="1"/>
  <c r="AP260" i="1"/>
  <c r="AT259" i="1"/>
  <c r="AP259" i="1"/>
  <c r="AT258" i="1"/>
  <c r="AP258" i="1"/>
  <c r="AT257" i="1"/>
  <c r="AP257" i="1"/>
  <c r="AT256" i="1"/>
  <c r="AP256" i="1"/>
  <c r="AT255" i="1"/>
  <c r="AP255" i="1"/>
  <c r="AT254" i="1"/>
  <c r="AP254" i="1"/>
  <c r="AT253" i="1"/>
  <c r="AP253" i="1"/>
  <c r="AT252" i="1"/>
  <c r="AP252" i="1"/>
  <c r="AT251" i="1"/>
  <c r="AP251" i="1"/>
  <c r="AT250" i="1"/>
  <c r="AP250" i="1"/>
  <c r="AT249" i="1"/>
  <c r="AP249" i="1"/>
  <c r="AT248" i="1"/>
  <c r="AP248" i="1"/>
  <c r="AT247" i="1"/>
  <c r="AP247" i="1"/>
  <c r="AT246" i="1"/>
  <c r="AP246" i="1"/>
  <c r="AT245" i="1"/>
  <c r="AP245" i="1"/>
  <c r="AT244" i="1"/>
  <c r="AP244" i="1"/>
  <c r="AT243" i="1"/>
  <c r="AP243" i="1"/>
  <c r="AT242" i="1"/>
  <c r="AP242" i="1"/>
  <c r="AT241" i="1"/>
  <c r="AP241" i="1"/>
  <c r="AT240" i="1"/>
  <c r="AP240" i="1"/>
  <c r="AT239" i="1"/>
  <c r="AP239" i="1"/>
  <c r="AT238" i="1"/>
  <c r="AP238" i="1"/>
  <c r="AT237" i="1"/>
  <c r="AP237" i="1"/>
  <c r="AT236" i="1"/>
  <c r="AP236" i="1"/>
  <c r="AT235" i="1"/>
  <c r="AP235" i="1"/>
  <c r="AT234" i="1"/>
  <c r="AP234" i="1"/>
  <c r="AT233" i="1"/>
  <c r="AP233" i="1"/>
  <c r="AT232" i="1"/>
  <c r="AP232" i="1"/>
  <c r="AT231" i="1"/>
  <c r="AP231" i="1"/>
  <c r="AT230" i="1"/>
  <c r="AP230" i="1"/>
  <c r="AT229" i="1"/>
  <c r="AP229" i="1"/>
  <c r="AT228" i="1"/>
  <c r="AP228" i="1"/>
  <c r="AT227" i="1"/>
  <c r="AP227" i="1"/>
  <c r="AT226" i="1"/>
  <c r="AP226" i="1"/>
  <c r="AT225" i="1"/>
  <c r="AP225" i="1"/>
  <c r="AT224" i="1"/>
  <c r="AP224" i="1"/>
  <c r="AT223" i="1"/>
  <c r="AP223" i="1"/>
  <c r="AT222" i="1"/>
  <c r="AP222" i="1"/>
  <c r="AT221" i="1"/>
  <c r="AP221" i="1"/>
  <c r="AT220" i="1"/>
  <c r="AP220" i="1"/>
  <c r="AT219" i="1"/>
  <c r="AP219" i="1"/>
  <c r="AT218" i="1"/>
  <c r="AP218" i="1"/>
  <c r="AT217" i="1"/>
  <c r="AP217" i="1"/>
  <c r="AT216" i="1"/>
  <c r="AP216" i="1"/>
  <c r="AT215" i="1"/>
  <c r="AP215" i="1"/>
  <c r="AT214" i="1"/>
  <c r="AP214" i="1"/>
  <c r="AT213" i="1"/>
  <c r="AP213" i="1"/>
  <c r="AT212" i="1"/>
  <c r="AP212" i="1"/>
  <c r="AT211" i="1"/>
  <c r="AP211" i="1"/>
  <c r="AT210" i="1"/>
  <c r="AP210" i="1"/>
  <c r="AT209" i="1"/>
  <c r="AP209" i="1"/>
  <c r="AT208" i="1"/>
  <c r="AP208" i="1"/>
  <c r="AT207" i="1"/>
  <c r="AP207" i="1"/>
  <c r="AT206" i="1"/>
  <c r="AP206" i="1"/>
  <c r="AT205" i="1"/>
  <c r="AP205" i="1"/>
  <c r="AT204" i="1"/>
  <c r="AP204" i="1"/>
  <c r="AT203" i="1"/>
  <c r="AP203" i="1"/>
  <c r="AT202" i="1"/>
  <c r="AP202" i="1"/>
  <c r="AT201" i="1"/>
  <c r="AP201" i="1"/>
  <c r="AT200" i="1"/>
  <c r="AP200" i="1"/>
  <c r="AT199" i="1"/>
  <c r="AP199" i="1"/>
  <c r="AT198" i="1"/>
  <c r="AP198" i="1"/>
  <c r="AT197" i="1"/>
  <c r="AP197" i="1"/>
  <c r="AT196" i="1"/>
  <c r="AP196" i="1"/>
  <c r="AT195" i="1"/>
  <c r="AP195" i="1"/>
  <c r="AT194" i="1"/>
  <c r="AP194" i="1"/>
  <c r="AT193" i="1"/>
  <c r="AP193" i="1"/>
  <c r="AT192" i="1"/>
  <c r="AP192" i="1"/>
  <c r="AT191" i="1"/>
  <c r="AP191" i="1"/>
  <c r="AT190" i="1"/>
  <c r="AP190" i="1"/>
  <c r="AT189" i="1"/>
  <c r="AP189" i="1"/>
  <c r="AT188" i="1"/>
  <c r="AP188" i="1"/>
  <c r="AT187" i="1"/>
  <c r="AP187" i="1"/>
  <c r="AT186" i="1"/>
  <c r="AP186" i="1"/>
  <c r="AT185" i="1"/>
  <c r="AP185" i="1"/>
  <c r="AT184" i="1"/>
  <c r="AP184" i="1"/>
  <c r="AT183" i="1"/>
  <c r="AP183" i="1"/>
  <c r="AT182" i="1"/>
  <c r="AP182" i="1"/>
  <c r="AT181" i="1"/>
  <c r="AP181" i="1"/>
  <c r="AT180" i="1"/>
  <c r="AP180" i="1"/>
  <c r="AT179" i="1"/>
  <c r="AP179" i="1"/>
  <c r="AT178" i="1"/>
  <c r="AP178" i="1"/>
  <c r="AT177" i="1"/>
  <c r="AP177" i="1"/>
  <c r="AT176" i="1"/>
  <c r="AP176" i="1"/>
  <c r="AT175" i="1"/>
  <c r="AP175" i="1"/>
  <c r="AT174" i="1"/>
  <c r="AP174" i="1"/>
  <c r="AT173" i="1"/>
  <c r="AP173" i="1"/>
  <c r="AT172" i="1"/>
  <c r="AP172" i="1"/>
  <c r="AT171" i="1"/>
  <c r="AP171" i="1"/>
  <c r="AT170" i="1"/>
  <c r="AP170" i="1"/>
  <c r="AT169" i="1"/>
  <c r="AP169" i="1"/>
  <c r="AT168" i="1"/>
  <c r="AP168" i="1"/>
  <c r="AT167" i="1"/>
  <c r="AP167" i="1"/>
  <c r="AT166" i="1"/>
  <c r="AP166" i="1"/>
  <c r="AT165" i="1"/>
  <c r="AP165" i="1"/>
  <c r="AT164" i="1"/>
  <c r="AP164" i="1"/>
  <c r="AT163" i="1"/>
  <c r="AP163" i="1"/>
  <c r="AT162" i="1"/>
  <c r="AP162" i="1"/>
  <c r="AT161" i="1"/>
  <c r="AP161" i="1"/>
  <c r="AT160" i="1"/>
  <c r="AP160" i="1"/>
  <c r="AT159" i="1"/>
  <c r="AP159" i="1"/>
  <c r="AT158" i="1"/>
  <c r="AP158" i="1"/>
  <c r="AT157" i="1"/>
  <c r="AP157" i="1"/>
  <c r="AT156" i="1"/>
  <c r="AP156" i="1"/>
  <c r="AT155" i="1"/>
  <c r="AP155" i="1"/>
  <c r="AT154" i="1"/>
  <c r="AP154" i="1"/>
  <c r="AT153" i="1"/>
  <c r="AP153" i="1"/>
  <c r="AT152" i="1"/>
  <c r="AP152" i="1"/>
  <c r="AT151" i="1"/>
  <c r="AP151" i="1"/>
  <c r="AT150" i="1"/>
  <c r="AP150" i="1"/>
  <c r="AT149" i="1"/>
  <c r="AP149" i="1"/>
  <c r="AT148" i="1"/>
  <c r="AP148" i="1"/>
  <c r="AT147" i="1"/>
  <c r="AP147" i="1"/>
  <c r="AT146" i="1"/>
  <c r="AP146" i="1"/>
  <c r="AT145" i="1"/>
  <c r="AP145" i="1"/>
  <c r="AT144" i="1"/>
  <c r="AP144" i="1"/>
  <c r="AT143" i="1"/>
  <c r="AP143" i="1"/>
  <c r="AT142" i="1"/>
  <c r="AP142" i="1"/>
  <c r="AT141" i="1"/>
  <c r="AP141" i="1"/>
  <c r="AT140" i="1"/>
  <c r="AP140" i="1"/>
  <c r="AT139" i="1"/>
  <c r="AP139" i="1"/>
  <c r="AT138" i="1"/>
  <c r="AP138" i="1"/>
  <c r="AT137" i="1"/>
  <c r="AP137" i="1"/>
  <c r="AT136" i="1"/>
  <c r="AP136" i="1"/>
  <c r="AT135" i="1"/>
  <c r="AP135" i="1"/>
  <c r="AT134" i="1"/>
  <c r="AP134" i="1"/>
  <c r="AT133" i="1"/>
  <c r="AP133" i="1"/>
  <c r="AT132" i="1"/>
  <c r="AP132" i="1"/>
  <c r="AT131" i="1"/>
  <c r="AP131" i="1"/>
  <c r="AT130" i="1"/>
  <c r="AP130" i="1"/>
  <c r="AT129" i="1"/>
  <c r="AP129" i="1"/>
  <c r="AT128" i="1"/>
  <c r="AP128" i="1"/>
  <c r="AT127" i="1"/>
  <c r="AP127" i="1"/>
  <c r="AT126" i="1"/>
  <c r="AP126" i="1"/>
  <c r="AT125" i="1"/>
  <c r="AP125" i="1"/>
  <c r="AT124" i="1"/>
  <c r="AP124" i="1"/>
  <c r="AT123" i="1"/>
  <c r="AP123" i="1"/>
  <c r="AT122" i="1"/>
  <c r="AP122" i="1"/>
  <c r="AT121" i="1"/>
  <c r="AP121" i="1"/>
  <c r="AT120" i="1"/>
  <c r="AP120" i="1"/>
  <c r="AT119" i="1"/>
  <c r="AP119" i="1"/>
  <c r="AT118" i="1"/>
  <c r="AP118" i="1"/>
  <c r="AT117" i="1"/>
  <c r="AP117" i="1"/>
  <c r="AT116" i="1"/>
  <c r="AP116" i="1"/>
  <c r="AT115" i="1"/>
  <c r="AP115" i="1"/>
  <c r="AT114" i="1"/>
  <c r="AP114" i="1"/>
  <c r="AT113" i="1"/>
  <c r="AP113" i="1"/>
  <c r="AT112" i="1"/>
  <c r="AP112" i="1"/>
  <c r="AT111" i="1"/>
  <c r="AP111" i="1"/>
  <c r="AT110" i="1"/>
  <c r="AP110" i="1"/>
  <c r="AT109" i="1"/>
  <c r="AP109" i="1"/>
  <c r="AT108" i="1"/>
  <c r="AP108" i="1"/>
  <c r="AT107" i="1"/>
  <c r="AP107" i="1"/>
  <c r="AT106" i="1"/>
  <c r="AP106" i="1"/>
  <c r="AT105" i="1"/>
  <c r="AP105" i="1"/>
  <c r="AT104" i="1"/>
  <c r="AP104" i="1"/>
  <c r="AT103" i="1"/>
  <c r="AP103" i="1"/>
  <c r="AT102" i="1"/>
  <c r="AP102" i="1"/>
  <c r="AT101" i="1"/>
  <c r="AP101" i="1"/>
  <c r="AT100" i="1"/>
  <c r="AP100" i="1"/>
  <c r="AT99" i="1"/>
  <c r="AP99" i="1"/>
  <c r="AT98" i="1"/>
  <c r="AP98" i="1"/>
  <c r="AT97" i="1"/>
  <c r="AP97" i="1"/>
  <c r="AT96" i="1"/>
  <c r="AP96" i="1"/>
  <c r="AT95" i="1"/>
  <c r="AP95" i="1"/>
  <c r="AT94" i="1"/>
  <c r="AP94" i="1"/>
  <c r="AT93" i="1"/>
  <c r="AP93" i="1"/>
  <c r="AT92" i="1"/>
  <c r="AP92" i="1"/>
  <c r="AT91" i="1"/>
  <c r="AP91" i="1"/>
  <c r="AT90" i="1"/>
  <c r="AP90" i="1"/>
  <c r="AT89" i="1"/>
  <c r="AP89" i="1"/>
  <c r="AT88" i="1"/>
  <c r="AP88" i="1"/>
  <c r="AT87" i="1"/>
  <c r="AP87" i="1"/>
  <c r="AT86" i="1"/>
  <c r="AP86" i="1"/>
  <c r="AT85" i="1"/>
  <c r="AP85" i="1"/>
  <c r="AT84" i="1"/>
  <c r="AP84" i="1"/>
  <c r="AT83" i="1"/>
  <c r="AP83" i="1"/>
  <c r="AT82" i="1"/>
  <c r="AP82" i="1"/>
  <c r="AT81" i="1"/>
  <c r="AP81" i="1"/>
  <c r="AT80" i="1"/>
  <c r="AP80" i="1"/>
  <c r="AT79" i="1"/>
  <c r="AP79" i="1"/>
  <c r="AT78" i="1"/>
  <c r="AP78" i="1"/>
  <c r="AT77" i="1"/>
  <c r="AP77" i="1"/>
  <c r="AT76" i="1"/>
  <c r="AP76" i="1"/>
  <c r="AT75" i="1"/>
  <c r="AP75" i="1"/>
  <c r="AT74" i="1"/>
  <c r="AP74" i="1"/>
  <c r="AT73" i="1"/>
  <c r="AP73" i="1"/>
  <c r="AT72" i="1"/>
  <c r="AP72" i="1"/>
  <c r="AT71" i="1"/>
  <c r="AP71" i="1"/>
  <c r="AT70" i="1"/>
  <c r="AP70" i="1"/>
  <c r="AT69" i="1"/>
  <c r="AP69" i="1"/>
  <c r="AT68" i="1"/>
  <c r="AP68" i="1"/>
  <c r="AT67" i="1"/>
  <c r="AP67" i="1"/>
  <c r="AT66" i="1"/>
  <c r="AP66" i="1"/>
  <c r="AT65" i="1"/>
  <c r="AP65" i="1"/>
  <c r="AT64" i="1"/>
  <c r="AP64" i="1"/>
  <c r="AT63" i="1"/>
  <c r="AP63" i="1"/>
  <c r="AT62" i="1"/>
  <c r="AP62" i="1"/>
  <c r="AT61" i="1"/>
  <c r="AP61" i="1"/>
  <c r="AT60" i="1"/>
  <c r="AP60" i="1"/>
  <c r="AT59" i="1"/>
  <c r="AP59" i="1"/>
  <c r="AT58" i="1"/>
  <c r="AP58" i="1"/>
  <c r="AT57" i="1"/>
  <c r="AP57" i="1"/>
  <c r="AT56" i="1"/>
  <c r="AP56" i="1"/>
  <c r="AT55" i="1"/>
  <c r="AP55" i="1"/>
  <c r="AT54" i="1"/>
  <c r="AP54" i="1"/>
  <c r="AT53" i="1"/>
  <c r="AP53" i="1"/>
  <c r="AT52" i="1"/>
  <c r="AP52" i="1"/>
  <c r="AT51" i="1"/>
  <c r="AP51" i="1"/>
  <c r="AT50" i="1"/>
  <c r="AP50" i="1"/>
  <c r="AT49" i="1"/>
  <c r="AP49" i="1"/>
  <c r="AT48" i="1"/>
  <c r="AP48" i="1"/>
  <c r="AT47" i="1"/>
  <c r="AP47" i="1"/>
  <c r="AT46" i="1"/>
  <c r="AP46" i="1"/>
  <c r="AT45" i="1"/>
  <c r="AP45" i="1"/>
  <c r="AT44" i="1"/>
  <c r="AP44" i="1"/>
  <c r="AT43" i="1"/>
  <c r="AP43" i="1"/>
  <c r="AT42" i="1"/>
  <c r="AP42" i="1"/>
  <c r="AT41" i="1"/>
  <c r="AP41" i="1"/>
  <c r="AT40" i="1"/>
  <c r="AP40" i="1"/>
  <c r="AT39" i="1"/>
  <c r="AP39" i="1"/>
  <c r="AT38" i="1"/>
  <c r="AP38" i="1"/>
  <c r="AT37" i="1"/>
  <c r="AP37" i="1"/>
  <c r="AT36" i="1"/>
  <c r="AP36" i="1"/>
  <c r="AT35" i="1"/>
  <c r="AP35" i="1"/>
  <c r="AT34" i="1"/>
  <c r="AP34" i="1"/>
  <c r="AT33" i="1"/>
  <c r="AP33" i="1"/>
  <c r="AT32" i="1"/>
  <c r="AP32" i="1"/>
  <c r="AT31" i="1"/>
  <c r="AP31" i="1"/>
  <c r="AT30" i="1"/>
  <c r="AP30" i="1"/>
  <c r="AT29" i="1"/>
  <c r="AP29" i="1"/>
  <c r="AT28" i="1"/>
  <c r="AP28" i="1"/>
  <c r="AT27" i="1"/>
  <c r="AP27" i="1"/>
  <c r="AT26" i="1"/>
  <c r="AP26" i="1"/>
  <c r="AT25" i="1"/>
  <c r="AP25" i="1"/>
  <c r="AT24" i="1"/>
  <c r="AP24" i="1"/>
  <c r="AT23" i="1"/>
  <c r="AP23" i="1"/>
  <c r="AT22" i="1"/>
  <c r="AP22" i="1"/>
  <c r="AT21" i="1"/>
  <c r="AP21" i="1"/>
  <c r="AT20" i="1"/>
  <c r="AP20" i="1"/>
  <c r="AT19" i="1"/>
  <c r="AP19" i="1"/>
  <c r="AT18" i="1"/>
  <c r="AP18" i="1"/>
  <c r="AT17" i="1"/>
  <c r="AP17" i="1"/>
  <c r="AT16" i="1"/>
  <c r="AP16" i="1"/>
  <c r="AT15" i="1"/>
  <c r="AP15" i="1"/>
  <c r="AT14" i="1"/>
  <c r="AP14" i="1"/>
  <c r="AT13" i="1"/>
  <c r="AP13" i="1"/>
  <c r="AT12" i="1"/>
  <c r="AP12" i="1"/>
  <c r="AT11" i="1"/>
  <c r="AP11" i="1"/>
  <c r="AT10" i="1"/>
  <c r="AP10" i="1"/>
  <c r="AT9" i="1"/>
  <c r="AP9" i="1"/>
  <c r="AT8" i="1"/>
  <c r="AP8" i="1"/>
  <c r="AT7" i="1"/>
  <c r="AP7" i="1"/>
  <c r="AT6" i="1"/>
  <c r="AP6" i="1"/>
  <c r="AT5" i="1"/>
  <c r="AP5" i="1"/>
  <c r="AT4" i="1"/>
  <c r="AP4" i="1"/>
  <c r="AW3" i="1"/>
  <c r="AT3" i="1"/>
  <c r="AR3" i="1"/>
  <c r="AP3" i="1"/>
  <c r="L3" i="1"/>
  <c r="K3" i="1"/>
  <c r="AW298" i="1" l="1"/>
  <c r="AP298" i="1"/>
  <c r="AR298" i="1"/>
  <c r="AT298" i="1"/>
  <c r="L298" i="1"/>
  <c r="AX279" i="1" l="1"/>
  <c r="AX287" i="1"/>
  <c r="AY287" i="1" s="1"/>
  <c r="AX273" i="1"/>
  <c r="AX283" i="1"/>
  <c r="AY279" i="1"/>
  <c r="AX271" i="1"/>
  <c r="AY271" i="1" s="1"/>
  <c r="AX272" i="1"/>
  <c r="AX278" i="1"/>
  <c r="AX284" i="1"/>
  <c r="AY284" i="1" s="1"/>
  <c r="AX288" i="1"/>
  <c r="AY288" i="1" s="1"/>
  <c r="AX276" i="1"/>
  <c r="AX277" i="1"/>
  <c r="AX281" i="1"/>
  <c r="AY281" i="1" s="1"/>
  <c r="AX292" i="1"/>
  <c r="AY292" i="1" s="1"/>
  <c r="AX274" i="1"/>
  <c r="AX280" i="1"/>
  <c r="AY280" i="1" s="1"/>
  <c r="AX286" i="1"/>
  <c r="AY286" i="1" s="1"/>
  <c r="AX275" i="1"/>
  <c r="AX285" i="1"/>
  <c r="AY285" i="1" s="1"/>
  <c r="AX4" i="1"/>
  <c r="AY4" i="1" s="1"/>
  <c r="AX8" i="1"/>
  <c r="AY8" i="1" s="1"/>
  <c r="AX12" i="1"/>
  <c r="AY12" i="1" s="1"/>
  <c r="AX16" i="1"/>
  <c r="AY16" i="1" s="1"/>
  <c r="AX20" i="1"/>
  <c r="AY20" i="1" s="1"/>
  <c r="AX24" i="1"/>
  <c r="AY24" i="1" s="1"/>
  <c r="AX28" i="1"/>
  <c r="AY28" i="1" s="1"/>
  <c r="AX32" i="1"/>
  <c r="AY32" i="1" s="1"/>
  <c r="AX36" i="1"/>
  <c r="AY36" i="1" s="1"/>
  <c r="AX40" i="1"/>
  <c r="AY40" i="1" s="1"/>
  <c r="AX44" i="1"/>
  <c r="AY44" i="1" s="1"/>
  <c r="AX48" i="1"/>
  <c r="AY48" i="1" s="1"/>
  <c r="AX52" i="1"/>
  <c r="AY52" i="1" s="1"/>
  <c r="AX56" i="1"/>
  <c r="AY56" i="1" s="1"/>
  <c r="AX60" i="1"/>
  <c r="AY60" i="1" s="1"/>
  <c r="AX64" i="1"/>
  <c r="AY64" i="1" s="1"/>
  <c r="AX68" i="1"/>
  <c r="AY68" i="1" s="1"/>
  <c r="AX72" i="1"/>
  <c r="AY72" i="1" s="1"/>
  <c r="AX76" i="1"/>
  <c r="AY76" i="1" s="1"/>
  <c r="AX80" i="1"/>
  <c r="AY80" i="1" s="1"/>
  <c r="AX84" i="1"/>
  <c r="AY84" i="1" s="1"/>
  <c r="AX88" i="1"/>
  <c r="AY88" i="1" s="1"/>
  <c r="AX92" i="1"/>
  <c r="AY92" i="1" s="1"/>
  <c r="AX96" i="1"/>
  <c r="AY96" i="1" s="1"/>
  <c r="AX100" i="1"/>
  <c r="AY100" i="1" s="1"/>
  <c r="AX104" i="1"/>
  <c r="AY104" i="1" s="1"/>
  <c r="AX108" i="1"/>
  <c r="AY108" i="1" s="1"/>
  <c r="AX112" i="1"/>
  <c r="AY112" i="1" s="1"/>
  <c r="AX116" i="1"/>
  <c r="AY116" i="1" s="1"/>
  <c r="AX120" i="1"/>
  <c r="AY120" i="1" s="1"/>
  <c r="AX124" i="1"/>
  <c r="AY124" i="1" s="1"/>
  <c r="AX128" i="1"/>
  <c r="AY128" i="1" s="1"/>
  <c r="AX132" i="1"/>
  <c r="AY132" i="1" s="1"/>
  <c r="AX136" i="1"/>
  <c r="AY136" i="1" s="1"/>
  <c r="AX140" i="1"/>
  <c r="AY140" i="1" s="1"/>
  <c r="AX144" i="1"/>
  <c r="AY144" i="1" s="1"/>
  <c r="AX148" i="1"/>
  <c r="AY148" i="1" s="1"/>
  <c r="AX152" i="1"/>
  <c r="AY152" i="1" s="1"/>
  <c r="AX156" i="1"/>
  <c r="AY156" i="1" s="1"/>
  <c r="AX160" i="1"/>
  <c r="AY160" i="1" s="1"/>
  <c r="AX164" i="1"/>
  <c r="AY164" i="1" s="1"/>
  <c r="AX7" i="1"/>
  <c r="AY7" i="1" s="1"/>
  <c r="AX11" i="1"/>
  <c r="AY11" i="1" s="1"/>
  <c r="AX27" i="1"/>
  <c r="AY27" i="1" s="1"/>
  <c r="AX31" i="1"/>
  <c r="AY31" i="1" s="1"/>
  <c r="AX39" i="1"/>
  <c r="AY39" i="1" s="1"/>
  <c r="AX43" i="1"/>
  <c r="AY43" i="1" s="1"/>
  <c r="AX47" i="1"/>
  <c r="AY47" i="1" s="1"/>
  <c r="AX59" i="1"/>
  <c r="AY59" i="1" s="1"/>
  <c r="AX63" i="1"/>
  <c r="AY63" i="1" s="1"/>
  <c r="AX71" i="1"/>
  <c r="AY71" i="1" s="1"/>
  <c r="AX75" i="1"/>
  <c r="AY75" i="1" s="1"/>
  <c r="AX79" i="1"/>
  <c r="AY79" i="1" s="1"/>
  <c r="AX83" i="1"/>
  <c r="AY83" i="1" s="1"/>
  <c r="AX87" i="1"/>
  <c r="AY87" i="1" s="1"/>
  <c r="AX91" i="1"/>
  <c r="AY91" i="1" s="1"/>
  <c r="AX95" i="1"/>
  <c r="AY95" i="1" s="1"/>
  <c r="AX99" i="1"/>
  <c r="AY99" i="1" s="1"/>
  <c r="AX107" i="1"/>
  <c r="AY107" i="1" s="1"/>
  <c r="AX111" i="1"/>
  <c r="AY111" i="1" s="1"/>
  <c r="AX115" i="1"/>
  <c r="AY115" i="1" s="1"/>
  <c r="AX119" i="1"/>
  <c r="AY119" i="1" s="1"/>
  <c r="AX123" i="1"/>
  <c r="AY123" i="1" s="1"/>
  <c r="AX127" i="1"/>
  <c r="AY127" i="1" s="1"/>
  <c r="AX131" i="1"/>
  <c r="AY131" i="1" s="1"/>
  <c r="AX168" i="1"/>
  <c r="AY168" i="1" s="1"/>
  <c r="AX10" i="1"/>
  <c r="AY10" i="1" s="1"/>
  <c r="AX18" i="1"/>
  <c r="AY18" i="1" s="1"/>
  <c r="AX26" i="1"/>
  <c r="AY26" i="1" s="1"/>
  <c r="AX34" i="1"/>
  <c r="AY34" i="1" s="1"/>
  <c r="AX42" i="1"/>
  <c r="AY42" i="1" s="1"/>
  <c r="AX50" i="1"/>
  <c r="AY50" i="1" s="1"/>
  <c r="AX58" i="1"/>
  <c r="AY58" i="1" s="1"/>
  <c r="AX66" i="1"/>
  <c r="AY66" i="1" s="1"/>
  <c r="AX74" i="1"/>
  <c r="AY74" i="1" s="1"/>
  <c r="AX82" i="1"/>
  <c r="AY82" i="1" s="1"/>
  <c r="AX90" i="1"/>
  <c r="AY90" i="1" s="1"/>
  <c r="AX98" i="1"/>
  <c r="AY98" i="1" s="1"/>
  <c r="AX106" i="1"/>
  <c r="AY106" i="1" s="1"/>
  <c r="AX114" i="1"/>
  <c r="AY114" i="1" s="1"/>
  <c r="AX122" i="1"/>
  <c r="AY122" i="1" s="1"/>
  <c r="AX130" i="1"/>
  <c r="AY130" i="1" s="1"/>
  <c r="AX138" i="1"/>
  <c r="AY138" i="1" s="1"/>
  <c r="AX146" i="1"/>
  <c r="AY146" i="1" s="1"/>
  <c r="AX154" i="1"/>
  <c r="AY154" i="1" s="1"/>
  <c r="AX162" i="1"/>
  <c r="AY162" i="1" s="1"/>
  <c r="AX167" i="1"/>
  <c r="AY167" i="1" s="1"/>
  <c r="AX170" i="1"/>
  <c r="AY170" i="1" s="1"/>
  <c r="AX176" i="1"/>
  <c r="AY176" i="1" s="1"/>
  <c r="AX180" i="1"/>
  <c r="AY180" i="1" s="1"/>
  <c r="AX184" i="1"/>
  <c r="AY184" i="1" s="1"/>
  <c r="AX188" i="1"/>
  <c r="AY188" i="1" s="1"/>
  <c r="AX192" i="1"/>
  <c r="AY192" i="1" s="1"/>
  <c r="AX196" i="1"/>
  <c r="AY196" i="1" s="1"/>
  <c r="AX200" i="1"/>
  <c r="AY200" i="1" s="1"/>
  <c r="AX204" i="1"/>
  <c r="AY204" i="1" s="1"/>
  <c r="AX208" i="1"/>
  <c r="AY208" i="1" s="1"/>
  <c r="AX212" i="1"/>
  <c r="AY212" i="1" s="1"/>
  <c r="AX216" i="1"/>
  <c r="AY216" i="1" s="1"/>
  <c r="AX220" i="1"/>
  <c r="AY220" i="1" s="1"/>
  <c r="AX224" i="1"/>
  <c r="AY224" i="1" s="1"/>
  <c r="AX228" i="1"/>
  <c r="AY228" i="1" s="1"/>
  <c r="AX232" i="1"/>
  <c r="AY232" i="1" s="1"/>
  <c r="AX236" i="1"/>
  <c r="AY236" i="1" s="1"/>
  <c r="AX240" i="1"/>
  <c r="AY240" i="1" s="1"/>
  <c r="AX244" i="1"/>
  <c r="AY244" i="1" s="1"/>
  <c r="AX14" i="1"/>
  <c r="AY14" i="1" s="1"/>
  <c r="AX30" i="1"/>
  <c r="AY30" i="1" s="1"/>
  <c r="AX46" i="1"/>
  <c r="AY46" i="1" s="1"/>
  <c r="AX62" i="1"/>
  <c r="AY62" i="1" s="1"/>
  <c r="AX78" i="1"/>
  <c r="AY78" i="1" s="1"/>
  <c r="AX94" i="1"/>
  <c r="AY94" i="1" s="1"/>
  <c r="AX110" i="1"/>
  <c r="AY110" i="1" s="1"/>
  <c r="AX126" i="1"/>
  <c r="AY126" i="1" s="1"/>
  <c r="AX142" i="1"/>
  <c r="AY142" i="1" s="1"/>
  <c r="AX158" i="1"/>
  <c r="AY158" i="1" s="1"/>
  <c r="AX172" i="1"/>
  <c r="AY172" i="1" s="1"/>
  <c r="AX174" i="1"/>
  <c r="AY174" i="1" s="1"/>
  <c r="AX178" i="1"/>
  <c r="AY178" i="1" s="1"/>
  <c r="AX182" i="1"/>
  <c r="AY182" i="1" s="1"/>
  <c r="AX186" i="1"/>
  <c r="AY186" i="1" s="1"/>
  <c r="AX190" i="1"/>
  <c r="AY190" i="1" s="1"/>
  <c r="AX194" i="1"/>
  <c r="AY194" i="1" s="1"/>
  <c r="AX198" i="1"/>
  <c r="AY198" i="1" s="1"/>
  <c r="AX202" i="1"/>
  <c r="AY202" i="1" s="1"/>
  <c r="AX206" i="1"/>
  <c r="AY206" i="1" s="1"/>
  <c r="AX210" i="1"/>
  <c r="AY210" i="1" s="1"/>
  <c r="AX214" i="1"/>
  <c r="AY214" i="1" s="1"/>
  <c r="AX218" i="1"/>
  <c r="AY218" i="1" s="1"/>
  <c r="AX222" i="1"/>
  <c r="AY222" i="1" s="1"/>
  <c r="AX226" i="1"/>
  <c r="AY226" i="1" s="1"/>
  <c r="AX230" i="1"/>
  <c r="AY230" i="1" s="1"/>
  <c r="AX234" i="1"/>
  <c r="AY234" i="1" s="1"/>
  <c r="AX238" i="1"/>
  <c r="AY238" i="1" s="1"/>
  <c r="AX242" i="1"/>
  <c r="AY242" i="1" s="1"/>
  <c r="AX252" i="1"/>
  <c r="AY252" i="1" s="1"/>
  <c r="AX260" i="1"/>
  <c r="AY260" i="1" s="1"/>
  <c r="AX268" i="1"/>
  <c r="AY268" i="1" s="1"/>
  <c r="AX290" i="1"/>
  <c r="AY290" i="1" s="1"/>
  <c r="AX297" i="1"/>
  <c r="AY297" i="1" s="1"/>
  <c r="AX246" i="1"/>
  <c r="AY246" i="1" s="1"/>
  <c r="AX251" i="1"/>
  <c r="AY251" i="1" s="1"/>
  <c r="AX254" i="1"/>
  <c r="AY254" i="1" s="1"/>
  <c r="AX259" i="1"/>
  <c r="AY259" i="1" s="1"/>
  <c r="AX262" i="1"/>
  <c r="AY262" i="1" s="1"/>
  <c r="AX267" i="1"/>
  <c r="AY267" i="1" s="1"/>
  <c r="AX270" i="1"/>
  <c r="AY270" i="1" s="1"/>
  <c r="AX289" i="1"/>
  <c r="AY289" i="1" s="1"/>
  <c r="AX282" i="1"/>
  <c r="AY282" i="1" s="1"/>
  <c r="AX296" i="1"/>
  <c r="AY296" i="1" s="1"/>
  <c r="AX6" i="1"/>
  <c r="AY6" i="1" s="1"/>
  <c r="AX22" i="1"/>
  <c r="AY22" i="1" s="1"/>
  <c r="AX38" i="1"/>
  <c r="AY38" i="1" s="1"/>
  <c r="AX54" i="1"/>
  <c r="AY54" i="1" s="1"/>
  <c r="AX70" i="1"/>
  <c r="AY70" i="1" s="1"/>
  <c r="AX86" i="1"/>
  <c r="AY86" i="1" s="1"/>
  <c r="AX102" i="1"/>
  <c r="AY102" i="1" s="1"/>
  <c r="AX118" i="1"/>
  <c r="AY118" i="1" s="1"/>
  <c r="AX134" i="1"/>
  <c r="AY134" i="1" s="1"/>
  <c r="AX150" i="1"/>
  <c r="AY150" i="1" s="1"/>
  <c r="AX166" i="1"/>
  <c r="AY166" i="1" s="1"/>
  <c r="AX171" i="1"/>
  <c r="AY171" i="1" s="1"/>
  <c r="AX175" i="1"/>
  <c r="AY175" i="1" s="1"/>
  <c r="AX179" i="1"/>
  <c r="AY179" i="1" s="1"/>
  <c r="AX183" i="1"/>
  <c r="AY183" i="1" s="1"/>
  <c r="AX187" i="1"/>
  <c r="AY187" i="1" s="1"/>
  <c r="AX191" i="1"/>
  <c r="AY191" i="1" s="1"/>
  <c r="AX195" i="1"/>
  <c r="AY195" i="1" s="1"/>
  <c r="AX199" i="1"/>
  <c r="AY199" i="1" s="1"/>
  <c r="AX203" i="1"/>
  <c r="AY203" i="1" s="1"/>
  <c r="AX207" i="1"/>
  <c r="AY207" i="1" s="1"/>
  <c r="AX211" i="1"/>
  <c r="AY211" i="1" s="1"/>
  <c r="AX215" i="1"/>
  <c r="AY215" i="1" s="1"/>
  <c r="AX219" i="1"/>
  <c r="AY219" i="1" s="1"/>
  <c r="AX223" i="1"/>
  <c r="AY223" i="1" s="1"/>
  <c r="AX227" i="1"/>
  <c r="AY227" i="1" s="1"/>
  <c r="AX231" i="1"/>
  <c r="AY231" i="1" s="1"/>
  <c r="AX235" i="1"/>
  <c r="AY235" i="1" s="1"/>
  <c r="AX239" i="1"/>
  <c r="AY239" i="1" s="1"/>
  <c r="AX243" i="1"/>
  <c r="AY243" i="1" s="1"/>
  <c r="AX248" i="1"/>
  <c r="AY248" i="1" s="1"/>
  <c r="AX256" i="1"/>
  <c r="AY256" i="1" s="1"/>
  <c r="AX264" i="1"/>
  <c r="AY264" i="1" s="1"/>
  <c r="AX135" i="1"/>
  <c r="AY135" i="1" s="1"/>
  <c r="AX29" i="1"/>
  <c r="AY29" i="1" s="1"/>
  <c r="AX61" i="1"/>
  <c r="AY61" i="1" s="1"/>
  <c r="AX93" i="1"/>
  <c r="AY93" i="1" s="1"/>
  <c r="AX157" i="1"/>
  <c r="AY157" i="1" s="1"/>
  <c r="AX113" i="1"/>
  <c r="AY113" i="1" s="1"/>
  <c r="AX265" i="1"/>
  <c r="AY265" i="1" s="1"/>
  <c r="AX73" i="1"/>
  <c r="AY73" i="1" s="1"/>
  <c r="AX295" i="1"/>
  <c r="AY295" i="1" s="1"/>
  <c r="AX143" i="1"/>
  <c r="AY143" i="1" s="1"/>
  <c r="AX5" i="1"/>
  <c r="AY5" i="1" s="1"/>
  <c r="AX69" i="1"/>
  <c r="AY69" i="1" s="1"/>
  <c r="AX101" i="1"/>
  <c r="AY101" i="1" s="1"/>
  <c r="AX133" i="1"/>
  <c r="AY133" i="1" s="1"/>
  <c r="AX165" i="1"/>
  <c r="AY165" i="1" s="1"/>
  <c r="AX65" i="1"/>
  <c r="AY65" i="1" s="1"/>
  <c r="AX129" i="1"/>
  <c r="AY129" i="1" s="1"/>
  <c r="AX19" i="1"/>
  <c r="AY19" i="1" s="1"/>
  <c r="AX51" i="1"/>
  <c r="AY51" i="1" s="1"/>
  <c r="AX89" i="1"/>
  <c r="AY89" i="1" s="1"/>
  <c r="AX147" i="1"/>
  <c r="AY147" i="1" s="1"/>
  <c r="AX177" i="1"/>
  <c r="AY177" i="1" s="1"/>
  <c r="AX193" i="1"/>
  <c r="AY193" i="1" s="1"/>
  <c r="AX209" i="1"/>
  <c r="AY209" i="1" s="1"/>
  <c r="AX225" i="1"/>
  <c r="AY225" i="1" s="1"/>
  <c r="AX241" i="1"/>
  <c r="AY241" i="1" s="1"/>
  <c r="AX269" i="1"/>
  <c r="AY269" i="1" s="1"/>
  <c r="AX247" i="1"/>
  <c r="AY247" i="1" s="1"/>
  <c r="AX255" i="1"/>
  <c r="AY255" i="1" s="1"/>
  <c r="AX55" i="1"/>
  <c r="AY55" i="1" s="1"/>
  <c r="AX151" i="1"/>
  <c r="AY151" i="1" s="1"/>
  <c r="AX13" i="1"/>
  <c r="AY13" i="1" s="1"/>
  <c r="AX45" i="1"/>
  <c r="AY45" i="1" s="1"/>
  <c r="AX77" i="1"/>
  <c r="AY77" i="1" s="1"/>
  <c r="AX109" i="1"/>
  <c r="AY109" i="1" s="1"/>
  <c r="AX141" i="1"/>
  <c r="AY141" i="1" s="1"/>
  <c r="AX17" i="1"/>
  <c r="AY17" i="1" s="1"/>
  <c r="AX81" i="1"/>
  <c r="AY81" i="1" s="1"/>
  <c r="AX139" i="1"/>
  <c r="AY139" i="1" s="1"/>
  <c r="AX249" i="1"/>
  <c r="AY249" i="1" s="1"/>
  <c r="AX294" i="1"/>
  <c r="AY294" i="1" s="1"/>
  <c r="AX25" i="1"/>
  <c r="AY25" i="1" s="1"/>
  <c r="AX57" i="1"/>
  <c r="AY57" i="1" s="1"/>
  <c r="AX105" i="1"/>
  <c r="AY105" i="1" s="1"/>
  <c r="AX153" i="1"/>
  <c r="AY153" i="1" s="1"/>
  <c r="AX181" i="1"/>
  <c r="AY181" i="1" s="1"/>
  <c r="AX197" i="1"/>
  <c r="AY197" i="1" s="1"/>
  <c r="AX213" i="1"/>
  <c r="AY213" i="1" s="1"/>
  <c r="AX229" i="1"/>
  <c r="AY229" i="1" s="1"/>
  <c r="AX245" i="1"/>
  <c r="AY245" i="1" s="1"/>
  <c r="AX263" i="1"/>
  <c r="AY263" i="1" s="1"/>
  <c r="AX15" i="1"/>
  <c r="AY15" i="1" s="1"/>
  <c r="AX173" i="1"/>
  <c r="AY173" i="1" s="1"/>
  <c r="AX125" i="1"/>
  <c r="AY125" i="1" s="1"/>
  <c r="AX49" i="1"/>
  <c r="AY49" i="1" s="1"/>
  <c r="AX155" i="1"/>
  <c r="AY155" i="1" s="1"/>
  <c r="AX9" i="1"/>
  <c r="AY9" i="1" s="1"/>
  <c r="AX41" i="1"/>
  <c r="AY41" i="1" s="1"/>
  <c r="AX137" i="1"/>
  <c r="AY137" i="1" s="1"/>
  <c r="AX169" i="1"/>
  <c r="AY169" i="1" s="1"/>
  <c r="AX189" i="1"/>
  <c r="AY189" i="1" s="1"/>
  <c r="AX205" i="1"/>
  <c r="AY205" i="1" s="1"/>
  <c r="AX221" i="1"/>
  <c r="AY221" i="1" s="1"/>
  <c r="AX237" i="1"/>
  <c r="AY237" i="1" s="1"/>
  <c r="AX261" i="1"/>
  <c r="AY261" i="1" s="1"/>
  <c r="AX258" i="1"/>
  <c r="AY258" i="1" s="1"/>
  <c r="AX250" i="1"/>
  <c r="AY250" i="1" s="1"/>
  <c r="AX23" i="1"/>
  <c r="AY23" i="1" s="1"/>
  <c r="AX37" i="1"/>
  <c r="AY37" i="1" s="1"/>
  <c r="AX161" i="1"/>
  <c r="AY161" i="1" s="1"/>
  <c r="AX266" i="1"/>
  <c r="AY266" i="1" s="1"/>
  <c r="AX103" i="1"/>
  <c r="AY103" i="1" s="1"/>
  <c r="AX159" i="1"/>
  <c r="AY159" i="1" s="1"/>
  <c r="AX21" i="1"/>
  <c r="AY21" i="1" s="1"/>
  <c r="AX53" i="1"/>
  <c r="AY53" i="1" s="1"/>
  <c r="AX85" i="1"/>
  <c r="AY85" i="1" s="1"/>
  <c r="AX117" i="1"/>
  <c r="AY117" i="1" s="1"/>
  <c r="AX149" i="1"/>
  <c r="AY149" i="1" s="1"/>
  <c r="AX33" i="1"/>
  <c r="AY33" i="1" s="1"/>
  <c r="AX97" i="1"/>
  <c r="AY97" i="1" s="1"/>
  <c r="AX145" i="1"/>
  <c r="AY145" i="1" s="1"/>
  <c r="AX257" i="1"/>
  <c r="AY257" i="1" s="1"/>
  <c r="AX35" i="1"/>
  <c r="AY35" i="1" s="1"/>
  <c r="AX67" i="1"/>
  <c r="AY67" i="1" s="1"/>
  <c r="AX121" i="1"/>
  <c r="AY121" i="1" s="1"/>
  <c r="AX163" i="1"/>
  <c r="AY163" i="1" s="1"/>
  <c r="AX185" i="1"/>
  <c r="AY185" i="1" s="1"/>
  <c r="AX201" i="1"/>
  <c r="AY201" i="1" s="1"/>
  <c r="AX217" i="1"/>
  <c r="AY217" i="1" s="1"/>
  <c r="AX233" i="1"/>
  <c r="AY233" i="1" s="1"/>
  <c r="AX253" i="1"/>
  <c r="AY253" i="1" s="1"/>
  <c r="AX293" i="1"/>
  <c r="AY293" i="1" s="1"/>
  <c r="AX291" i="1"/>
  <c r="AY291" i="1" s="1"/>
  <c r="AX3" i="1"/>
  <c r="AY3" i="1" s="1"/>
  <c r="AY273" i="1" l="1"/>
  <c r="AY283" i="1"/>
  <c r="AY278" i="1"/>
  <c r="AY272" i="1"/>
  <c r="AY275" i="1"/>
  <c r="AY276" i="1"/>
  <c r="AY277" i="1"/>
  <c r="AY274" i="1"/>
  <c r="AX298" i="1"/>
  <c r="AY298" i="1" l="1"/>
  <c r="K298" i="1"/>
  <c r="C301" i="1" s="1"/>
</calcChain>
</file>

<file path=xl/sharedStrings.xml><?xml version="1.0" encoding="utf-8"?>
<sst xmlns="http://schemas.openxmlformats.org/spreadsheetml/2006/main" count="2323" uniqueCount="300">
  <si>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</si>
  <si>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</si>
  <si>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</si>
  <si>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</si>
  <si>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</si>
  <si>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</si>
  <si>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</si>
  <si>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</si>
  <si>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</si>
  <si>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</si>
  <si>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</si>
  <si>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</si>
  <si>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</si>
  <si>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</si>
  <si>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</si>
  <si>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</si>
  <si>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</si>
  <si>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</si>
  <si>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</si>
  <si>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</si>
  <si>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</si>
  <si>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</si>
  <si>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</si>
  <si>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</si>
  <si>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</si>
  <si>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</si>
  <si>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</si>
  <si>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</si>
  <si>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</si>
  <si>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</si>
  <si>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</si>
  <si>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</si>
  <si>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</si>
  <si>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</si>
  <si>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</si>
  <si>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</si>
  <si>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</si>
  <si>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</si>
  <si>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</si>
  <si>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</si>
  <si>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</si>
  <si>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</si>
  <si>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</si>
  <si>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</si>
  <si>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</si>
  <si>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</si>
  <si>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</si>
  <si>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</si>
  <si>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</si>
  <si>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</si>
  <si>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</si>
  <si>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</si>
  <si>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</si>
  <si>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</si>
  <si>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</si>
  <si>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</si>
  <si>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</si>
  <si>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</si>
  <si>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11-003-0160</t>
  </si>
  <si>
    <t>BRADLEY D &amp; SUSAN L HEMMES</t>
  </si>
  <si>
    <t>PO BOX 52</t>
  </si>
  <si>
    <t>HUMBOLDT MN 56731-0000</t>
  </si>
  <si>
    <t>SWNE</t>
  </si>
  <si>
    <t>03</t>
  </si>
  <si>
    <t>162</t>
  </si>
  <si>
    <t>050</t>
  </si>
  <si>
    <t>NWNE</t>
  </si>
  <si>
    <t>NENE</t>
  </si>
  <si>
    <t>SENE</t>
  </si>
  <si>
    <t>11-003-0165</t>
  </si>
  <si>
    <t>MARSHAL D HEMMES</t>
  </si>
  <si>
    <t>PO BOX 27</t>
  </si>
  <si>
    <t>NENW</t>
  </si>
  <si>
    <t>11-003-0190</t>
  </si>
  <si>
    <t>MARSHAL D &amp; LORNA J HEMMES</t>
  </si>
  <si>
    <t>SESW</t>
  </si>
  <si>
    <t>NESW</t>
  </si>
  <si>
    <t>SWSE</t>
  </si>
  <si>
    <t>NWSE</t>
  </si>
  <si>
    <t>11-003-0200</t>
  </si>
  <si>
    <t>GREGORY S HEMMES</t>
  </si>
  <si>
    <t>PO BOX 12</t>
  </si>
  <si>
    <t>KENNEDY MN 56733-0000</t>
  </si>
  <si>
    <t>SWNW</t>
  </si>
  <si>
    <t>NWNW</t>
  </si>
  <si>
    <t>SENW</t>
  </si>
  <si>
    <t>11-003-0210</t>
  </si>
  <si>
    <t>DAVID HEMMES</t>
  </si>
  <si>
    <t>PO BOX 55</t>
  </si>
  <si>
    <t>HUMBOLDT MN 56731-0055</t>
  </si>
  <si>
    <t>11-003-0220</t>
  </si>
  <si>
    <t>RICHARD OLSONAWSKI</t>
  </si>
  <si>
    <t>11704 15TH ST E</t>
  </si>
  <si>
    <t>EDGEWOOD WA 98372-0000</t>
  </si>
  <si>
    <t>NWSW</t>
  </si>
  <si>
    <t>11-003-0240</t>
  </si>
  <si>
    <t>LORNA J HEMMES</t>
  </si>
  <si>
    <t>SWSW</t>
  </si>
  <si>
    <t>11-004-0260</t>
  </si>
  <si>
    <t>GARY A WEBSTER</t>
  </si>
  <si>
    <t>1239 390TH ST</t>
  </si>
  <si>
    <t>ST VINCENT MN 56755-0000</t>
  </si>
  <si>
    <t>04</t>
  </si>
  <si>
    <t>SESE</t>
  </si>
  <si>
    <t>NESE</t>
  </si>
  <si>
    <t>11-004-0280</t>
  </si>
  <si>
    <t>LARRY G OLSONAWSKI</t>
  </si>
  <si>
    <t>PO BOX 305</t>
  </si>
  <si>
    <t>HALLOCK MN 56728-0305</t>
  </si>
  <si>
    <t>11-004-0300</t>
  </si>
  <si>
    <t>11-004-0320</t>
  </si>
  <si>
    <t>DYKHUIS IRREV ASSET PROT TRUST</t>
  </si>
  <si>
    <t>3307 140TH AVE</t>
  </si>
  <si>
    <t>HALLOCK MN 56728-0000</t>
  </si>
  <si>
    <t>11-005-0320</t>
  </si>
  <si>
    <t>BRENT COLSLEY</t>
  </si>
  <si>
    <t>331 N 3RD STREET</t>
  </si>
  <si>
    <t>PEMBINA ND 58271-0000</t>
  </si>
  <si>
    <t>05</t>
  </si>
  <si>
    <t>11-005-0340</t>
  </si>
  <si>
    <t>BLAKE R SKINNER</t>
  </si>
  <si>
    <t>3397 140TH AVE</t>
  </si>
  <si>
    <t>11-005-0350</t>
  </si>
  <si>
    <t>11-005-0380</t>
  </si>
  <si>
    <t>WAYNE M BERGE ETAL</t>
  </si>
  <si>
    <t>722 HARVEY MOUNTAIN RD</t>
  </si>
  <si>
    <t>BARNET VT 05821-0000</t>
  </si>
  <si>
    <t>11-005-0400</t>
  </si>
  <si>
    <t>JERALD J BERNATH</t>
  </si>
  <si>
    <t>305 CHERRY CT</t>
  </si>
  <si>
    <t>WEST FARGO ND 58078-2923</t>
  </si>
  <si>
    <t>11-005-0420</t>
  </si>
  <si>
    <t>11-006-0460</t>
  </si>
  <si>
    <t>REBECCA L INGEMAN</t>
  </si>
  <si>
    <t>3104 24TH ST S</t>
  </si>
  <si>
    <t>MOORHEAD MN 56560-0000</t>
  </si>
  <si>
    <t>06</t>
  </si>
  <si>
    <t>11-006-0480</t>
  </si>
  <si>
    <t>01</t>
  </si>
  <si>
    <t>051</t>
  </si>
  <si>
    <t>31</t>
  </si>
  <si>
    <t>163</t>
  </si>
  <si>
    <t>11-006-0490</t>
  </si>
  <si>
    <t>DAVID M &amp; SHARON INGEMAN</t>
  </si>
  <si>
    <t>PO BOX 86</t>
  </si>
  <si>
    <t>ROSEAU MN 56751-0000</t>
  </si>
  <si>
    <t>11-006-0500</t>
  </si>
  <si>
    <t>11-006-0510</t>
  </si>
  <si>
    <t>ING FARMS LTD LIAB PTRS</t>
  </si>
  <si>
    <t>920 GROVELAND AVE</t>
  </si>
  <si>
    <t>CROOKSTON MN 56716-0000</t>
  </si>
  <si>
    <t>11-006-0520</t>
  </si>
  <si>
    <t>11-006-0540</t>
  </si>
  <si>
    <t>11-101-2580</t>
  </si>
  <si>
    <t>JANE HILARY</t>
  </si>
  <si>
    <t>7608 COLORADO AVE N</t>
  </si>
  <si>
    <t>BROOKLYN PARK MN 55443-0000</t>
  </si>
  <si>
    <t>36</t>
  </si>
  <si>
    <t>26-022-2300</t>
  </si>
  <si>
    <t>WIESE FAMILY LLP</t>
  </si>
  <si>
    <t>1320 WHITING RD NW  UNIT</t>
  </si>
  <si>
    <t>BEMIDJI MN 56601-0000</t>
  </si>
  <si>
    <t>22</t>
  </si>
  <si>
    <t>26-022-2310</t>
  </si>
  <si>
    <t>26-025-2620</t>
  </si>
  <si>
    <t>RONALD D BALDWIN</t>
  </si>
  <si>
    <t>PO BOX 32</t>
  </si>
  <si>
    <t>25</t>
  </si>
  <si>
    <t>26-026-2680</t>
  </si>
  <si>
    <t>26</t>
  </si>
  <si>
    <t>26-026-2735</t>
  </si>
  <si>
    <t>OTTER TAIL POWER CO</t>
  </si>
  <si>
    <t>215 CASCADE ST S PO BOX 496</t>
  </si>
  <si>
    <t>FERGUS FALLS MN 56538-0496</t>
  </si>
  <si>
    <t>26-026-2740</t>
  </si>
  <si>
    <t>FOUR STAR INVESTMENTS INC</t>
  </si>
  <si>
    <t>1317 ROANOAKE DR</t>
  </si>
  <si>
    <t>GRAHAM TX 76450-0000</t>
  </si>
  <si>
    <t>26-026-2760</t>
  </si>
  <si>
    <t>HUMBOLDT CEMETERY</t>
  </si>
  <si>
    <t>NO ADDRESS</t>
  </si>
  <si>
    <t>NO CITY STATE ZIP</t>
  </si>
  <si>
    <t>26-026-2780</t>
  </si>
  <si>
    <t>WAYNE &amp; LYNETTE PEDERSON TRUST</t>
  </si>
  <si>
    <t>14376 EDENBERRY DR</t>
  </si>
  <si>
    <t>LAKE OSWEGO OR 97035-8720</t>
  </si>
  <si>
    <t>26-026-2785</t>
  </si>
  <si>
    <t>26-026-2790</t>
  </si>
  <si>
    <t>26-027-2820</t>
  </si>
  <si>
    <t>27</t>
  </si>
  <si>
    <t>26-027-2900</t>
  </si>
  <si>
    <t>MARK &amp; LORI WIESE</t>
  </si>
  <si>
    <t>PO BOX 72</t>
  </si>
  <si>
    <t>HUMBOLDT MN 56731-0072</t>
  </si>
  <si>
    <t>26-027-2920</t>
  </si>
  <si>
    <t>26-027-2940</t>
  </si>
  <si>
    <t>26-027-2950</t>
  </si>
  <si>
    <t>NEIL A &amp; RENAE L WIESE</t>
  </si>
  <si>
    <t>PO BOX 11</t>
  </si>
  <si>
    <t>26-027-2960</t>
  </si>
  <si>
    <t>26-031-3240</t>
  </si>
  <si>
    <t>DAVID E &amp; DIANE E CLINTON</t>
  </si>
  <si>
    <t>3132 ARIZONA DR</t>
  </si>
  <si>
    <t>BISMARCK ND 58503-5337</t>
  </si>
  <si>
    <t>26-031-3280</t>
  </si>
  <si>
    <t>32</t>
  </si>
  <si>
    <t>26-032-3320</t>
  </si>
  <si>
    <t>RONALD D &amp; COLETTE BALDWIN</t>
  </si>
  <si>
    <t>HUMBOLDT MN 56731-0032</t>
  </si>
  <si>
    <t>26-032-3340</t>
  </si>
  <si>
    <t>26-032-3350</t>
  </si>
  <si>
    <t>26-032-3360</t>
  </si>
  <si>
    <t>DAVID W &amp; JUDITH K LOER TRUST</t>
  </si>
  <si>
    <t>2250 SUNNYSIDE CT NW</t>
  </si>
  <si>
    <t>EAST GRAND FORKS MN 56721-0000</t>
  </si>
  <si>
    <t>26-033-3380</t>
  </si>
  <si>
    <t>WILWAND HOLDINGS LLC</t>
  </si>
  <si>
    <t>PO BOX 409</t>
  </si>
  <si>
    <t>PEMBINA ND 58271-0409</t>
  </si>
  <si>
    <t>33</t>
  </si>
  <si>
    <t>26-033-3400</t>
  </si>
  <si>
    <t>26-033-3420</t>
  </si>
  <si>
    <t>26-033-3440</t>
  </si>
  <si>
    <t>ANNE DIXON</t>
  </si>
  <si>
    <t>6813 DAKOTA TRL</t>
  </si>
  <si>
    <t>EDINA MN 55439-0000</t>
  </si>
  <si>
    <t>26-034-3450</t>
  </si>
  <si>
    <t>RONALD D. GATHERIDGE ETAL</t>
  </si>
  <si>
    <t>PO BOX 53</t>
  </si>
  <si>
    <t>34</t>
  </si>
  <si>
    <t>26-034-3460</t>
  </si>
  <si>
    <t>26-034-3470</t>
  </si>
  <si>
    <t>26-034-3480</t>
  </si>
  <si>
    <t>JAMES &amp; PAULETTE GATHERIDGE</t>
  </si>
  <si>
    <t>PO BOX 43</t>
  </si>
  <si>
    <t>HUMBOLDT MN 56731-0043</t>
  </si>
  <si>
    <t>26-034-3500</t>
  </si>
  <si>
    <t>26-034-3510</t>
  </si>
  <si>
    <t>DANIEL &amp; DIANE YOUNGGREN</t>
  </si>
  <si>
    <t>722 6TH ST SE</t>
  </si>
  <si>
    <t>26-034-3520</t>
  </si>
  <si>
    <t>COREY C YOUNGGREN</t>
  </si>
  <si>
    <t>710 4TH ST SE</t>
  </si>
  <si>
    <t>HALLOCK MN 56728-0351</t>
  </si>
  <si>
    <t>26-034-3540</t>
  </si>
  <si>
    <t>26-035-3560</t>
  </si>
  <si>
    <t>WILWAND GRAIN</t>
  </si>
  <si>
    <t>35</t>
  </si>
  <si>
    <t>26-035-3590</t>
  </si>
  <si>
    <t>26-035-3595</t>
  </si>
  <si>
    <t>26-036-3620</t>
  </si>
  <si>
    <t>BRADLEY S FROST</t>
  </si>
  <si>
    <t>PO BOX 22</t>
  </si>
  <si>
    <t>26-036-3630</t>
  </si>
  <si>
    <t>LEANNE PEDERSON</t>
  </si>
  <si>
    <t>401 7TH AVE NE</t>
  </si>
  <si>
    <t>BYRON MN 55920-0000</t>
  </si>
  <si>
    <t>26-036-3640</t>
  </si>
  <si>
    <t>RICKY A PEDERSON</t>
  </si>
  <si>
    <t>10546 166TH ST W</t>
  </si>
  <si>
    <t>LAKEVILLE MN 55044-0000</t>
  </si>
  <si>
    <t>26-036-3650</t>
  </si>
  <si>
    <t>26-036-3660</t>
  </si>
  <si>
    <t>KRISTEN &amp; JOHN FINNEY</t>
  </si>
  <si>
    <t>PO BOX 13</t>
  </si>
  <si>
    <t>26-036-3670</t>
  </si>
  <si>
    <t>KRISTEN &amp; JOHN N FINNEY</t>
  </si>
  <si>
    <t>1659 390TH ST</t>
  </si>
  <si>
    <t>26-036-3680</t>
  </si>
  <si>
    <t>FREDERICK &amp; SUSAN MILLER</t>
  </si>
  <si>
    <t>16320 ORCHARD BEND RD</t>
  </si>
  <si>
    <t>POWAY CA 92064-0000</t>
  </si>
  <si>
    <t>26-036-3720</t>
  </si>
  <si>
    <t>26-336-7340</t>
  </si>
  <si>
    <t>H I PARTNERS LLC</t>
  </si>
  <si>
    <t>CSAH 6</t>
  </si>
  <si>
    <t>150TH AVE</t>
  </si>
  <si>
    <t>340TH ST</t>
  </si>
  <si>
    <t>T-160</t>
  </si>
  <si>
    <t>140TH AVE</t>
  </si>
  <si>
    <t>T-158</t>
  </si>
  <si>
    <t>360TH ST</t>
  </si>
  <si>
    <t>350TH ST</t>
  </si>
  <si>
    <t>170TH AVE</t>
  </si>
  <si>
    <t>TOTAL WATERSHED ACRES:</t>
  </si>
  <si>
    <t>KITTSON CO ROADS</t>
  </si>
  <si>
    <t>SAINT VINCENT TWP ROADS</t>
  </si>
  <si>
    <t>HILL TWP ROADS</t>
  </si>
  <si>
    <t>KITTSON HWY DEPT. 401 2ND STREET SW</t>
  </si>
  <si>
    <t>HALLOCK MN 56728</t>
  </si>
  <si>
    <t>NEIL WIESE PO BOX 11</t>
  </si>
  <si>
    <t>HUMBOLDT MN 56731</t>
  </si>
  <si>
    <t>TRACI OLSONAWSKI 1609 310TH ST</t>
  </si>
  <si>
    <t>CSAH 12</t>
  </si>
  <si>
    <t>CSAH 16</t>
  </si>
  <si>
    <t>335TH AVE</t>
  </si>
  <si>
    <t>26-099-3820</t>
  </si>
  <si>
    <t>BURLINGTON NORTHERN SANTA FE</t>
  </si>
  <si>
    <t>PO BOX 961089</t>
  </si>
  <si>
    <t>FORT WORTH TX 76161-0089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</si>
</sst>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0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9" sqref="E19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3" style="1" bestFit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7.6640625" style="2" hidden="1" customWidth="1"/>
    <col min="25" max="25" width="17.6640625" style="5" hidden="1" customWidth="1"/>
    <col min="26" max="26" width="17.6640625" style="2" hidden="1" customWidth="1"/>
    <col min="27" max="27" width="17.6640625" style="5" hidden="1" customWidth="1"/>
    <col min="28" max="28" width="17.6640625" style="9" customWidth="1"/>
    <col min="29" max="29" width="17.6640625" style="5" customWidth="1"/>
    <col min="30" max="30" width="13.6640625" style="2" customWidth="1"/>
    <col min="31" max="31" width="13.6640625" style="5" customWidth="1"/>
    <col min="32" max="32" width="17.6640625" style="10" hidden="1" customWidth="1"/>
    <col min="33" max="33" width="17.6640625" style="5" hidden="1" customWidth="1"/>
    <col min="34" max="35" width="17.6640625" style="2" hidden="1" customWidth="1"/>
    <col min="36" max="36" width="17.6640625" style="5" hidden="1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hidden="1" customWidth="1"/>
    <col min="42" max="42" width="17.6640625" style="5" hidden="1" customWidth="1"/>
    <col min="43" max="43" width="17.6640625" style="3" customWidth="1"/>
    <col min="44" max="44" width="17.6640625" style="5" customWidth="1"/>
    <col min="45" max="45" width="17.6640625" style="2" customWidth="1"/>
    <col min="46" max="46" width="17.6640625" style="5" customWidth="1"/>
    <col min="47" max="48" width="17.6640625" style="2" customWidth="1"/>
    <col min="49" max="49" width="17.6640625" style="5" customWidth="1"/>
    <col min="50" max="50" width="17.6640625" style="11" customWidth="1"/>
    <col min="51" max="51" width="17.6640625" style="5" customWidth="1"/>
    <col min="52" max="52" width="13.6640625" style="13" hidden="1" customWidth="1"/>
    <col min="53" max="53" width="13.6640625" style="5" hidden="1" customWidth="1"/>
    <col min="54" max="54" width="13.6640625" style="14" hidden="1" customWidth="1"/>
    <col min="55" max="55" width="13.6640625" style="5" hidden="1" customWidth="1"/>
    <col min="56" max="56" width="13.6640625" style="15" hidden="1" customWidth="1"/>
    <col min="57" max="57" width="13.6640625" style="5" hidden="1" customWidth="1"/>
  </cols>
  <sheetData>
    <row r="1" spans="1:57" x14ac:dyDescent="0.3">
      <c r="AP1" s="5">
        <v>0</v>
      </c>
      <c r="AR1" s="5">
        <v>3100</v>
      </c>
      <c r="AT1" s="5">
        <v>1</v>
      </c>
      <c r="AY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16" t="s">
        <v>56</v>
      </c>
      <c r="AE2" s="16" t="s">
        <v>57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72.13</v>
      </c>
      <c r="J3" s="2">
        <v>7.0000000000000007E-2</v>
      </c>
      <c r="K3" s="2">
        <f t="shared" ref="K3:K66" si="0">SUM(N3,P3,R3,T3,X3,Z3,AB3,AF3,AI3,AK3,AM3,V3,AZ3,BB3,BD3,AD3)</f>
        <v>0.02</v>
      </c>
      <c r="L3" s="2">
        <f t="shared" ref="L3:L66" si="1">SUM(M3,AH3,AO3,AQ3,AS3,AU3,AV3)</f>
        <v>0</v>
      </c>
      <c r="P3" s="6">
        <v>0.01</v>
      </c>
      <c r="Q3" s="5">
        <v>6.0412499999999998</v>
      </c>
      <c r="R3" s="7">
        <v>0.01</v>
      </c>
      <c r="S3" s="5">
        <v>2.9227500000000002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T3" s="5" t="str">
        <f t="shared" ref="AT3:AT66" si="4">IF(AS3&gt;0,AS3*$AT$1,"")</f>
        <v/>
      </c>
      <c r="AW3" s="5">
        <f>SUM(O3,Q3,S3,U3,Y3,AA3,AC3,AG3,AJ3,AL3,AN3,W3,BA3,BC3,BE3,AE3)</f>
        <v>8.9640000000000004</v>
      </c>
      <c r="AX3" s="11">
        <f>(AW3/$AW$298)*100</f>
        <v>5.6230134383666202E-4</v>
      </c>
      <c r="AY3" s="5">
        <f>(AX3/100)*$AY$1</f>
        <v>0.56230134383666208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72.13</v>
      </c>
      <c r="J4" s="2">
        <v>0.06</v>
      </c>
      <c r="K4" s="2">
        <f t="shared" si="0"/>
        <v>0.04</v>
      </c>
      <c r="L4" s="2">
        <f t="shared" si="1"/>
        <v>0</v>
      </c>
      <c r="N4" s="4">
        <v>0.01</v>
      </c>
      <c r="O4" s="5">
        <v>7.3507500000000006</v>
      </c>
      <c r="P4" s="6">
        <v>0.03</v>
      </c>
      <c r="Q4" s="5">
        <v>18.123750000000001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W4" s="5">
        <f t="shared" ref="AW4:AW67" si="5">SUM(O4,Q4,S4,U4,Y4,AA4,AC4,AG4,AJ4,AL4,AN4,W4,BA4,BC4,BE4,AE4)</f>
        <v>25.474500000000003</v>
      </c>
      <c r="AX4" s="11">
        <f>(AW4/$AW$298)*100</f>
        <v>1.5979858973189476E-3</v>
      </c>
      <c r="AY4" s="5">
        <f t="shared" ref="AY4:AY67" si="6">(AX4/100)*$AY$1</f>
        <v>1.5979858973189476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72.13</v>
      </c>
      <c r="J5" s="2">
        <v>32.89</v>
      </c>
      <c r="K5" s="2">
        <f t="shared" si="0"/>
        <v>7.38</v>
      </c>
      <c r="L5" s="2">
        <f t="shared" si="1"/>
        <v>0</v>
      </c>
      <c r="N5" s="4">
        <v>0.33</v>
      </c>
      <c r="O5" s="5">
        <v>242.57474999999999</v>
      </c>
      <c r="P5" s="6">
        <v>7.05</v>
      </c>
      <c r="Q5" s="5">
        <v>4259.0812500000002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W5" s="5">
        <f t="shared" si="5"/>
        <v>4501.6559999999999</v>
      </c>
      <c r="AX5" s="11">
        <f>(AW5/$AW$298)*100</f>
        <v>0.28238367004578002</v>
      </c>
      <c r="AY5" s="5">
        <f t="shared" si="6"/>
        <v>282.38367004578004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72.13</v>
      </c>
      <c r="J6" s="2">
        <v>34.82</v>
      </c>
      <c r="K6" s="2">
        <f t="shared" si="0"/>
        <v>8.11</v>
      </c>
      <c r="L6" s="2">
        <f t="shared" si="1"/>
        <v>0</v>
      </c>
      <c r="P6" s="6">
        <v>5.5</v>
      </c>
      <c r="Q6" s="5">
        <v>3322.6875</v>
      </c>
      <c r="R6" s="7">
        <v>2.61</v>
      </c>
      <c r="S6" s="5">
        <v>762.83775000000003</v>
      </c>
      <c r="AP6" s="5" t="str">
        <f t="shared" si="2"/>
        <v/>
      </c>
      <c r="AR6" s="5" t="str">
        <f t="shared" si="3"/>
        <v/>
      </c>
      <c r="AT6" s="5" t="str">
        <f t="shared" si="4"/>
        <v/>
      </c>
      <c r="AW6" s="5">
        <f t="shared" si="5"/>
        <v>4085.5252500000001</v>
      </c>
      <c r="AX6" s="11">
        <f>(AW6/$AW$298)*100</f>
        <v>0.25628026978509755</v>
      </c>
      <c r="AY6" s="5">
        <f t="shared" si="6"/>
        <v>256.28026978509757</v>
      </c>
    </row>
    <row r="7" spans="1:57" x14ac:dyDescent="0.3">
      <c r="A7" s="1" t="s">
        <v>69</v>
      </c>
      <c r="B7" s="1" t="s">
        <v>70</v>
      </c>
      <c r="C7" s="1" t="s">
        <v>71</v>
      </c>
      <c r="D7" s="1" t="s">
        <v>61</v>
      </c>
      <c r="E7" s="1" t="s">
        <v>72</v>
      </c>
      <c r="F7" s="1" t="s">
        <v>63</v>
      </c>
      <c r="G7" s="1" t="s">
        <v>64</v>
      </c>
      <c r="H7" s="1" t="s">
        <v>65</v>
      </c>
      <c r="I7" s="2">
        <v>74.819999999999993</v>
      </c>
      <c r="J7" s="2">
        <v>0.06</v>
      </c>
      <c r="K7" s="2">
        <f t="shared" si="0"/>
        <v>0.06</v>
      </c>
      <c r="L7" s="2">
        <f t="shared" si="1"/>
        <v>0</v>
      </c>
      <c r="N7" s="4">
        <v>0.02</v>
      </c>
      <c r="O7" s="5">
        <v>14.701499999999999</v>
      </c>
      <c r="P7" s="6">
        <v>0.04</v>
      </c>
      <c r="Q7" s="5">
        <v>24.164999999999999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W7" s="5">
        <f t="shared" si="5"/>
        <v>38.866500000000002</v>
      </c>
      <c r="AX7" s="11">
        <f>(AW7/$AW$298)*100</f>
        <v>2.4380505555809486E-3</v>
      </c>
      <c r="AY7" s="5">
        <f t="shared" si="6"/>
        <v>2.4380505555809484</v>
      </c>
    </row>
    <row r="8" spans="1:57" x14ac:dyDescent="0.3">
      <c r="A8" s="1" t="s">
        <v>69</v>
      </c>
      <c r="B8" s="1" t="s">
        <v>70</v>
      </c>
      <c r="C8" s="1" t="s">
        <v>71</v>
      </c>
      <c r="D8" s="1" t="s">
        <v>61</v>
      </c>
      <c r="E8" s="1" t="s">
        <v>62</v>
      </c>
      <c r="F8" s="1" t="s">
        <v>63</v>
      </c>
      <c r="G8" s="1" t="s">
        <v>64</v>
      </c>
      <c r="H8" s="1" t="s">
        <v>65</v>
      </c>
      <c r="I8" s="2">
        <v>74.819999999999993</v>
      </c>
      <c r="J8" s="2">
        <v>38.01</v>
      </c>
      <c r="K8" s="2">
        <f t="shared" si="0"/>
        <v>3.59</v>
      </c>
      <c r="L8" s="2">
        <f t="shared" si="1"/>
        <v>0</v>
      </c>
      <c r="P8" s="6">
        <v>3.05</v>
      </c>
      <c r="Q8" s="5">
        <v>1842.58125</v>
      </c>
      <c r="R8" s="7">
        <v>0.54</v>
      </c>
      <c r="S8" s="5">
        <v>157.82849999999999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W8" s="5">
        <f t="shared" si="5"/>
        <v>2000.40975</v>
      </c>
      <c r="AX8" s="11">
        <f>(AW8/$AW$298)*100</f>
        <v>0.12548338806882653</v>
      </c>
      <c r="AY8" s="5">
        <f t="shared" si="6"/>
        <v>125.48338806882653</v>
      </c>
    </row>
    <row r="9" spans="1:57" x14ac:dyDescent="0.3">
      <c r="A9" s="1" t="s">
        <v>69</v>
      </c>
      <c r="B9" s="1" t="s">
        <v>70</v>
      </c>
      <c r="C9" s="1" t="s">
        <v>71</v>
      </c>
      <c r="D9" s="1" t="s">
        <v>61</v>
      </c>
      <c r="E9" s="1" t="s">
        <v>66</v>
      </c>
      <c r="F9" s="1" t="s">
        <v>63</v>
      </c>
      <c r="G9" s="1" t="s">
        <v>64</v>
      </c>
      <c r="H9" s="1" t="s">
        <v>65</v>
      </c>
      <c r="I9" s="2">
        <v>74.819999999999993</v>
      </c>
      <c r="J9" s="2">
        <v>35.43</v>
      </c>
      <c r="K9" s="2">
        <f t="shared" si="0"/>
        <v>33.020000000000003</v>
      </c>
      <c r="L9" s="2">
        <f t="shared" si="1"/>
        <v>0</v>
      </c>
      <c r="N9" s="4">
        <v>14.56</v>
      </c>
      <c r="O9" s="5">
        <v>10702.691999999999</v>
      </c>
      <c r="P9" s="6">
        <v>18.46</v>
      </c>
      <c r="Q9" s="5">
        <v>11152.147499999999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W9" s="5">
        <f t="shared" si="5"/>
        <v>21854.839499999998</v>
      </c>
      <c r="AX9" s="11">
        <f>(AW9/$AW$298)*100</f>
        <v>1.3709287840455779</v>
      </c>
      <c r="AY9" s="5">
        <f t="shared" si="6"/>
        <v>1370.9287840455779</v>
      </c>
    </row>
    <row r="10" spans="1:57" x14ac:dyDescent="0.3">
      <c r="A10" s="1" t="s">
        <v>73</v>
      </c>
      <c r="B10" s="1" t="s">
        <v>74</v>
      </c>
      <c r="C10" s="1" t="s">
        <v>71</v>
      </c>
      <c r="D10" s="1" t="s">
        <v>61</v>
      </c>
      <c r="E10" s="1" t="s">
        <v>75</v>
      </c>
      <c r="F10" s="1" t="s">
        <v>63</v>
      </c>
      <c r="G10" s="1" t="s">
        <v>64</v>
      </c>
      <c r="H10" s="1" t="s">
        <v>65</v>
      </c>
      <c r="I10" s="2">
        <v>80</v>
      </c>
      <c r="J10" s="2">
        <v>0.06</v>
      </c>
      <c r="K10" s="2">
        <f t="shared" si="0"/>
        <v>0.02</v>
      </c>
      <c r="L10" s="2">
        <f t="shared" si="1"/>
        <v>0</v>
      </c>
      <c r="R10" s="7">
        <v>0.02</v>
      </c>
      <c r="S10" s="5">
        <v>5.8455000000000004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W10" s="5">
        <f t="shared" si="5"/>
        <v>5.8455000000000004</v>
      </c>
      <c r="AX10" s="11">
        <f>(AW10/$AW$298)*100</f>
        <v>3.6668144861637749E-4</v>
      </c>
      <c r="AY10" s="5">
        <f t="shared" si="6"/>
        <v>0.36668144861637753</v>
      </c>
    </row>
    <row r="11" spans="1:57" x14ac:dyDescent="0.3">
      <c r="A11" s="1" t="s">
        <v>73</v>
      </c>
      <c r="B11" s="1" t="s">
        <v>74</v>
      </c>
      <c r="C11" s="1" t="s">
        <v>71</v>
      </c>
      <c r="D11" s="1" t="s">
        <v>61</v>
      </c>
      <c r="E11" s="1" t="s">
        <v>76</v>
      </c>
      <c r="F11" s="1" t="s">
        <v>63</v>
      </c>
      <c r="G11" s="1" t="s">
        <v>64</v>
      </c>
      <c r="H11" s="1" t="s">
        <v>65</v>
      </c>
      <c r="I11" s="2">
        <v>80</v>
      </c>
      <c r="J11" s="2">
        <v>7.0000000000000007E-2</v>
      </c>
      <c r="K11" s="2">
        <f t="shared" si="0"/>
        <v>0.06</v>
      </c>
      <c r="L11" s="2">
        <f t="shared" si="1"/>
        <v>0</v>
      </c>
      <c r="P11" s="6">
        <v>0.02</v>
      </c>
      <c r="Q11" s="5">
        <v>12.0825</v>
      </c>
      <c r="R11" s="7">
        <v>0.04</v>
      </c>
      <c r="S11" s="5">
        <v>11.691000000000001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W11" s="5">
        <f t="shared" si="5"/>
        <v>23.773499999999999</v>
      </c>
      <c r="AX11" s="11">
        <f>(AW11/$AW$298)*100</f>
        <v>1.4912841362897014E-3</v>
      </c>
      <c r="AY11" s="5">
        <f t="shared" si="6"/>
        <v>1.4912841362897014</v>
      </c>
    </row>
    <row r="12" spans="1:57" x14ac:dyDescent="0.3">
      <c r="A12" s="1" t="s">
        <v>73</v>
      </c>
      <c r="B12" s="1" t="s">
        <v>74</v>
      </c>
      <c r="C12" s="1" t="s">
        <v>71</v>
      </c>
      <c r="D12" s="1" t="s">
        <v>61</v>
      </c>
      <c r="E12" s="1" t="s">
        <v>77</v>
      </c>
      <c r="F12" s="1" t="s">
        <v>63</v>
      </c>
      <c r="G12" s="1" t="s">
        <v>64</v>
      </c>
      <c r="H12" s="1" t="s">
        <v>65</v>
      </c>
      <c r="I12" s="2">
        <v>80</v>
      </c>
      <c r="J12" s="2">
        <v>36.119999999999997</v>
      </c>
      <c r="K12" s="2">
        <f t="shared" si="0"/>
        <v>0.28999999999999998</v>
      </c>
      <c r="L12" s="2">
        <f t="shared" si="1"/>
        <v>0</v>
      </c>
      <c r="R12" s="7">
        <v>0.28999999999999998</v>
      </c>
      <c r="S12" s="5">
        <v>84.759750000000011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W12" s="5">
        <f t="shared" si="5"/>
        <v>84.759750000000011</v>
      </c>
      <c r="AX12" s="11">
        <f>(AW12/$AW$298)*100</f>
        <v>5.3168810049374739E-3</v>
      </c>
      <c r="AY12" s="5">
        <f t="shared" si="6"/>
        <v>5.316881004937474</v>
      </c>
    </row>
    <row r="13" spans="1:57" x14ac:dyDescent="0.3">
      <c r="A13" s="1" t="s">
        <v>73</v>
      </c>
      <c r="B13" s="1" t="s">
        <v>74</v>
      </c>
      <c r="C13" s="1" t="s">
        <v>71</v>
      </c>
      <c r="D13" s="1" t="s">
        <v>61</v>
      </c>
      <c r="E13" s="1" t="s">
        <v>78</v>
      </c>
      <c r="F13" s="1" t="s">
        <v>63</v>
      </c>
      <c r="G13" s="1" t="s">
        <v>64</v>
      </c>
      <c r="H13" s="1" t="s">
        <v>65</v>
      </c>
      <c r="I13" s="2">
        <v>80</v>
      </c>
      <c r="J13" s="2">
        <v>42.4</v>
      </c>
      <c r="K13" s="2">
        <f t="shared" si="0"/>
        <v>0.81</v>
      </c>
      <c r="L13" s="2">
        <f t="shared" si="1"/>
        <v>0</v>
      </c>
      <c r="P13" s="6">
        <v>0.16</v>
      </c>
      <c r="Q13" s="5">
        <v>96.66</v>
      </c>
      <c r="R13" s="7">
        <v>0.65</v>
      </c>
      <c r="S13" s="5">
        <v>189.97874999999999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W13" s="5">
        <f t="shared" si="5"/>
        <v>286.63874999999996</v>
      </c>
      <c r="AX13" s="11">
        <f>(AW13/$AW$298)*100</f>
        <v>1.7980516992487837E-2</v>
      </c>
      <c r="AY13" s="5">
        <f t="shared" si="6"/>
        <v>17.980516992487836</v>
      </c>
    </row>
    <row r="14" spans="1:57" x14ac:dyDescent="0.3">
      <c r="A14" s="1" t="s">
        <v>79</v>
      </c>
      <c r="B14" s="1" t="s">
        <v>80</v>
      </c>
      <c r="C14" s="1" t="s">
        <v>81</v>
      </c>
      <c r="D14" s="1" t="s">
        <v>82</v>
      </c>
      <c r="E14" s="1" t="s">
        <v>83</v>
      </c>
      <c r="F14" s="1" t="s">
        <v>63</v>
      </c>
      <c r="G14" s="1" t="s">
        <v>64</v>
      </c>
      <c r="H14" s="1" t="s">
        <v>65</v>
      </c>
      <c r="I14" s="2">
        <v>74.569999999999993</v>
      </c>
      <c r="J14" s="2">
        <v>7.0000000000000007E-2</v>
      </c>
      <c r="K14" s="2">
        <f t="shared" si="0"/>
        <v>0.06</v>
      </c>
      <c r="L14" s="2">
        <f t="shared" si="1"/>
        <v>0</v>
      </c>
      <c r="P14" s="6">
        <v>0.06</v>
      </c>
      <c r="Q14" s="5">
        <v>36.247500000000002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W14" s="5">
        <f t="shared" si="5"/>
        <v>36.247500000000002</v>
      </c>
      <c r="AX14" s="11">
        <f>(AW14/$AW$298)*100</f>
        <v>2.2737637171708395E-3</v>
      </c>
      <c r="AY14" s="5">
        <f t="shared" si="6"/>
        <v>2.2737637171708394</v>
      </c>
    </row>
    <row r="15" spans="1:57" x14ac:dyDescent="0.3">
      <c r="A15" s="1" t="s">
        <v>79</v>
      </c>
      <c r="B15" s="1" t="s">
        <v>80</v>
      </c>
      <c r="C15" s="1" t="s">
        <v>81</v>
      </c>
      <c r="D15" s="1" t="s">
        <v>82</v>
      </c>
      <c r="E15" s="1" t="s">
        <v>84</v>
      </c>
      <c r="F15" s="1" t="s">
        <v>63</v>
      </c>
      <c r="G15" s="1" t="s">
        <v>64</v>
      </c>
      <c r="H15" s="1" t="s">
        <v>65</v>
      </c>
      <c r="I15" s="2">
        <v>74.569999999999993</v>
      </c>
      <c r="J15" s="2">
        <v>0.06</v>
      </c>
      <c r="K15" s="2">
        <f t="shared" si="0"/>
        <v>0.06</v>
      </c>
      <c r="L15" s="2">
        <f t="shared" si="1"/>
        <v>0</v>
      </c>
      <c r="N15" s="4">
        <v>0.04</v>
      </c>
      <c r="O15" s="5">
        <v>29.402999999999999</v>
      </c>
      <c r="P15" s="6">
        <v>0.02</v>
      </c>
      <c r="Q15" s="5">
        <v>12.0825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W15" s="5">
        <f t="shared" si="5"/>
        <v>41.485500000000002</v>
      </c>
      <c r="AX15" s="11">
        <f>(AW15/$AW$298)*100</f>
        <v>2.6023373939910578E-3</v>
      </c>
      <c r="AY15" s="5">
        <f t="shared" si="6"/>
        <v>2.6023373939910579</v>
      </c>
    </row>
    <row r="16" spans="1:57" x14ac:dyDescent="0.3">
      <c r="A16" s="1" t="s">
        <v>79</v>
      </c>
      <c r="B16" s="1" t="s">
        <v>80</v>
      </c>
      <c r="C16" s="1" t="s">
        <v>81</v>
      </c>
      <c r="D16" s="1" t="s">
        <v>82</v>
      </c>
      <c r="E16" s="1" t="s">
        <v>72</v>
      </c>
      <c r="F16" s="1" t="s">
        <v>63</v>
      </c>
      <c r="G16" s="1" t="s">
        <v>64</v>
      </c>
      <c r="H16" s="1" t="s">
        <v>65</v>
      </c>
      <c r="I16" s="2">
        <v>74.569999999999993</v>
      </c>
      <c r="J16" s="2">
        <v>35.15</v>
      </c>
      <c r="K16" s="2">
        <f t="shared" si="0"/>
        <v>35.07</v>
      </c>
      <c r="L16" s="2">
        <f t="shared" si="1"/>
        <v>0</v>
      </c>
      <c r="N16" s="4">
        <v>17.5</v>
      </c>
      <c r="O16" s="5">
        <v>12863.8125</v>
      </c>
      <c r="P16" s="6">
        <v>16.829999999999998</v>
      </c>
      <c r="Q16" s="5">
        <v>10167.42375</v>
      </c>
      <c r="R16" s="7">
        <v>0.74</v>
      </c>
      <c r="S16" s="5">
        <v>216.2835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W16" s="5">
        <f t="shared" si="5"/>
        <v>23247.519750000003</v>
      </c>
      <c r="AX16" s="11">
        <f>(AW16/$AW$298)*100</f>
        <v>1.4582900040489002</v>
      </c>
      <c r="AY16" s="5">
        <f t="shared" si="6"/>
        <v>1458.2900040489003</v>
      </c>
    </row>
    <row r="17" spans="1:51" x14ac:dyDescent="0.3">
      <c r="A17" s="1" t="s">
        <v>79</v>
      </c>
      <c r="B17" s="1" t="s">
        <v>80</v>
      </c>
      <c r="C17" s="1" t="s">
        <v>81</v>
      </c>
      <c r="D17" s="1" t="s">
        <v>82</v>
      </c>
      <c r="E17" s="1" t="s">
        <v>85</v>
      </c>
      <c r="F17" s="1" t="s">
        <v>63</v>
      </c>
      <c r="G17" s="1" t="s">
        <v>64</v>
      </c>
      <c r="H17" s="1" t="s">
        <v>65</v>
      </c>
      <c r="I17" s="2">
        <v>74.569999999999993</v>
      </c>
      <c r="J17" s="2">
        <v>38.130000000000003</v>
      </c>
      <c r="K17" s="2">
        <f t="shared" si="0"/>
        <v>33.270000000000003</v>
      </c>
      <c r="L17" s="2">
        <f t="shared" si="1"/>
        <v>0</v>
      </c>
      <c r="P17" s="6">
        <v>24.6</v>
      </c>
      <c r="Q17" s="5">
        <v>14861.475</v>
      </c>
      <c r="R17" s="7">
        <v>8.67</v>
      </c>
      <c r="S17" s="5">
        <v>2534.0242499999999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W17" s="5">
        <f t="shared" si="5"/>
        <v>17395.499250000001</v>
      </c>
      <c r="AX17" s="11">
        <f>(AW17/$AW$298)*100</f>
        <v>1.0911995320152439</v>
      </c>
      <c r="AY17" s="5">
        <f t="shared" si="6"/>
        <v>1091.1995320152439</v>
      </c>
    </row>
    <row r="18" spans="1:51" x14ac:dyDescent="0.3">
      <c r="A18" s="1" t="s">
        <v>86</v>
      </c>
      <c r="B18" s="1" t="s">
        <v>87</v>
      </c>
      <c r="C18" s="1" t="s">
        <v>88</v>
      </c>
      <c r="D18" s="1" t="s">
        <v>89</v>
      </c>
      <c r="E18" s="1" t="s">
        <v>83</v>
      </c>
      <c r="F18" s="1" t="s">
        <v>63</v>
      </c>
      <c r="G18" s="1" t="s">
        <v>64</v>
      </c>
      <c r="H18" s="1" t="s">
        <v>65</v>
      </c>
      <c r="I18" s="2">
        <v>74.319999999999993</v>
      </c>
      <c r="J18" s="2">
        <v>37.25</v>
      </c>
      <c r="K18" s="2">
        <f t="shared" si="0"/>
        <v>37.25</v>
      </c>
      <c r="L18" s="2">
        <f t="shared" si="1"/>
        <v>0</v>
      </c>
      <c r="N18" s="4">
        <v>11.85</v>
      </c>
      <c r="O18" s="5">
        <v>8710.6387500000001</v>
      </c>
      <c r="P18" s="6">
        <v>24.68</v>
      </c>
      <c r="Q18" s="5">
        <v>14909.805</v>
      </c>
      <c r="R18" s="7">
        <v>0.72</v>
      </c>
      <c r="S18" s="5">
        <v>210.43799999999999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W18" s="5">
        <f t="shared" si="5"/>
        <v>23830.881749999997</v>
      </c>
      <c r="AX18" s="11">
        <f>(AW18/$AW$298)*100</f>
        <v>1.494883627045692</v>
      </c>
      <c r="AY18" s="5">
        <f t="shared" si="6"/>
        <v>1494.883627045692</v>
      </c>
    </row>
    <row r="19" spans="1:51" x14ac:dyDescent="0.3">
      <c r="A19" s="1" t="s">
        <v>86</v>
      </c>
      <c r="B19" s="1" t="s">
        <v>87</v>
      </c>
      <c r="C19" s="1" t="s">
        <v>88</v>
      </c>
      <c r="D19" s="1" t="s">
        <v>89</v>
      </c>
      <c r="E19" s="1" t="s">
        <v>84</v>
      </c>
      <c r="F19" s="1" t="s">
        <v>63</v>
      </c>
      <c r="G19" s="1" t="s">
        <v>64</v>
      </c>
      <c r="H19" s="1" t="s">
        <v>65</v>
      </c>
      <c r="I19" s="2">
        <v>74.319999999999993</v>
      </c>
      <c r="J19" s="2">
        <v>34.11</v>
      </c>
      <c r="K19" s="2">
        <f t="shared" si="0"/>
        <v>34.119999999999997</v>
      </c>
      <c r="L19" s="2">
        <f t="shared" si="1"/>
        <v>0</v>
      </c>
      <c r="N19" s="4">
        <v>17.97</v>
      </c>
      <c r="O19" s="5">
        <v>13209.29775</v>
      </c>
      <c r="P19" s="6">
        <v>16.13</v>
      </c>
      <c r="Q19" s="5">
        <v>9744.5362499999992</v>
      </c>
      <c r="R19" s="7">
        <v>0.02</v>
      </c>
      <c r="S19" s="5">
        <v>5.8455000000000004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W19" s="5">
        <f t="shared" si="5"/>
        <v>22959.679499999998</v>
      </c>
      <c r="AX19" s="11">
        <f>(AW19/$AW$298)*100</f>
        <v>1.4402341183521932</v>
      </c>
      <c r="AY19" s="5">
        <f t="shared" si="6"/>
        <v>1440.234118352193</v>
      </c>
    </row>
    <row r="20" spans="1:51" x14ac:dyDescent="0.3">
      <c r="A20" s="1" t="s">
        <v>90</v>
      </c>
      <c r="B20" s="1" t="s">
        <v>91</v>
      </c>
      <c r="C20" s="1" t="s">
        <v>92</v>
      </c>
      <c r="D20" s="1" t="s">
        <v>93</v>
      </c>
      <c r="E20" s="1" t="s">
        <v>85</v>
      </c>
      <c r="F20" s="1" t="s">
        <v>63</v>
      </c>
      <c r="G20" s="1" t="s">
        <v>64</v>
      </c>
      <c r="H20" s="1" t="s">
        <v>65</v>
      </c>
      <c r="I20" s="2">
        <v>80</v>
      </c>
      <c r="J20" s="2">
        <v>0.09</v>
      </c>
      <c r="K20" s="2">
        <f t="shared" si="0"/>
        <v>0.09</v>
      </c>
      <c r="L20" s="2">
        <f t="shared" si="1"/>
        <v>0</v>
      </c>
      <c r="P20" s="6">
        <v>0.01</v>
      </c>
      <c r="Q20" s="5">
        <v>6.0412499999999998</v>
      </c>
      <c r="R20" s="7">
        <v>0.08</v>
      </c>
      <c r="S20" s="5">
        <v>23.382000000000001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W20" s="5">
        <f t="shared" si="5"/>
        <v>29.423250000000003</v>
      </c>
      <c r="AX20" s="11">
        <f>(AW20/$AW$298)*100</f>
        <v>1.8456864139939832E-3</v>
      </c>
      <c r="AY20" s="5">
        <f t="shared" si="6"/>
        <v>1.8456864139939833</v>
      </c>
    </row>
    <row r="21" spans="1:51" x14ac:dyDescent="0.3">
      <c r="A21" s="1" t="s">
        <v>90</v>
      </c>
      <c r="B21" s="1" t="s">
        <v>91</v>
      </c>
      <c r="C21" s="1" t="s">
        <v>92</v>
      </c>
      <c r="D21" s="1" t="s">
        <v>93</v>
      </c>
      <c r="E21" s="1" t="s">
        <v>94</v>
      </c>
      <c r="F21" s="1" t="s">
        <v>63</v>
      </c>
      <c r="G21" s="1" t="s">
        <v>64</v>
      </c>
      <c r="H21" s="1" t="s">
        <v>65</v>
      </c>
      <c r="I21" s="2">
        <v>80</v>
      </c>
      <c r="J21" s="2">
        <v>7.0000000000000007E-2</v>
      </c>
      <c r="K21" s="2">
        <f t="shared" si="0"/>
        <v>7.0000000000000007E-2</v>
      </c>
      <c r="L21" s="2">
        <f t="shared" si="1"/>
        <v>0</v>
      </c>
      <c r="P21" s="6">
        <v>7.0000000000000007E-2</v>
      </c>
      <c r="Q21" s="5">
        <v>42.288750000000007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W21" s="5">
        <f t="shared" si="5"/>
        <v>42.288750000000007</v>
      </c>
      <c r="AX21" s="11">
        <f>(AW21/$AW$298)*100</f>
        <v>2.6527243366993134E-3</v>
      </c>
      <c r="AY21" s="5">
        <f t="shared" si="6"/>
        <v>2.6527243366993134</v>
      </c>
    </row>
    <row r="22" spans="1:51" x14ac:dyDescent="0.3">
      <c r="A22" s="1" t="s">
        <v>90</v>
      </c>
      <c r="B22" s="1" t="s">
        <v>91</v>
      </c>
      <c r="C22" s="1" t="s">
        <v>92</v>
      </c>
      <c r="D22" s="1" t="s">
        <v>93</v>
      </c>
      <c r="E22" s="1" t="s">
        <v>75</v>
      </c>
      <c r="F22" s="1" t="s">
        <v>63</v>
      </c>
      <c r="G22" s="1" t="s">
        <v>64</v>
      </c>
      <c r="H22" s="1" t="s">
        <v>65</v>
      </c>
      <c r="I22" s="2">
        <v>80</v>
      </c>
      <c r="J22" s="2">
        <v>36.67</v>
      </c>
      <c r="K22" s="2">
        <f t="shared" si="0"/>
        <v>5.73</v>
      </c>
      <c r="L22" s="2">
        <f t="shared" si="1"/>
        <v>0</v>
      </c>
      <c r="P22" s="6">
        <v>0.08</v>
      </c>
      <c r="Q22" s="5">
        <v>48.33</v>
      </c>
      <c r="R22" s="7">
        <v>2.0499999999999998</v>
      </c>
      <c r="S22" s="5">
        <v>599.16375000000005</v>
      </c>
      <c r="AD22" s="2">
        <v>3.6</v>
      </c>
      <c r="AE22" s="5">
        <v>400.14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W22" s="5">
        <f t="shared" si="5"/>
        <v>1047.63375</v>
      </c>
      <c r="AX22" s="11">
        <f>(AW22/$AW$298)*100</f>
        <v>6.5716852462476757E-2</v>
      </c>
      <c r="AY22" s="5">
        <f t="shared" si="6"/>
        <v>65.716852462476751</v>
      </c>
    </row>
    <row r="23" spans="1:51" x14ac:dyDescent="0.3">
      <c r="A23" s="1" t="s">
        <v>90</v>
      </c>
      <c r="B23" s="1" t="s">
        <v>91</v>
      </c>
      <c r="C23" s="1" t="s">
        <v>92</v>
      </c>
      <c r="D23" s="1" t="s">
        <v>93</v>
      </c>
      <c r="E23" s="1" t="s">
        <v>76</v>
      </c>
      <c r="F23" s="1" t="s">
        <v>63</v>
      </c>
      <c r="G23" s="1" t="s">
        <v>64</v>
      </c>
      <c r="H23" s="1" t="s">
        <v>65</v>
      </c>
      <c r="I23" s="2">
        <v>80</v>
      </c>
      <c r="J23" s="2">
        <v>42.08</v>
      </c>
      <c r="K23" s="2">
        <f t="shared" si="0"/>
        <v>36.99</v>
      </c>
      <c r="L23" s="2">
        <f t="shared" si="1"/>
        <v>0</v>
      </c>
      <c r="P23" s="6">
        <v>28.61</v>
      </c>
      <c r="Q23" s="5">
        <v>17284.016250000001</v>
      </c>
      <c r="R23" s="7">
        <v>8.3800000000000008</v>
      </c>
      <c r="S23" s="5">
        <v>2449.2645000000011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W23" s="5">
        <f t="shared" si="5"/>
        <v>19733.280750000002</v>
      </c>
      <c r="AX23" s="11">
        <f>(AW23/$AW$298)*100</f>
        <v>1.2378458594412243</v>
      </c>
      <c r="AY23" s="5">
        <f t="shared" si="6"/>
        <v>1237.8458594412243</v>
      </c>
    </row>
    <row r="24" spans="1:51" x14ac:dyDescent="0.3">
      <c r="A24" s="1" t="s">
        <v>95</v>
      </c>
      <c r="B24" s="1" t="s">
        <v>96</v>
      </c>
      <c r="C24" s="1" t="s">
        <v>71</v>
      </c>
      <c r="D24" s="1" t="s">
        <v>61</v>
      </c>
      <c r="E24" s="1" t="s">
        <v>83</v>
      </c>
      <c r="F24" s="1" t="s">
        <v>63</v>
      </c>
      <c r="G24" s="1" t="s">
        <v>64</v>
      </c>
      <c r="H24" s="1" t="s">
        <v>65</v>
      </c>
      <c r="I24" s="2">
        <v>80</v>
      </c>
      <c r="J24" s="2">
        <v>0.09</v>
      </c>
      <c r="K24" s="2">
        <f t="shared" si="0"/>
        <v>0.08</v>
      </c>
      <c r="L24" s="2">
        <f t="shared" si="1"/>
        <v>0</v>
      </c>
      <c r="N24" s="4">
        <v>0.04</v>
      </c>
      <c r="O24" s="5">
        <v>29.402999999999999</v>
      </c>
      <c r="P24" s="6">
        <v>0.04</v>
      </c>
      <c r="Q24" s="5">
        <v>24.164999999999999</v>
      </c>
      <c r="AP24" s="5" t="str">
        <f t="shared" si="2"/>
        <v/>
      </c>
      <c r="AR24" s="5" t="str">
        <f t="shared" si="3"/>
        <v/>
      </c>
      <c r="AT24" s="5" t="str">
        <f t="shared" si="4"/>
        <v/>
      </c>
      <c r="AW24" s="5">
        <f t="shared" si="5"/>
        <v>53.567999999999998</v>
      </c>
      <c r="AX24" s="11">
        <f>(AW24/$AW$298)*100</f>
        <v>3.3602586330480039E-3</v>
      </c>
      <c r="AY24" s="5">
        <f t="shared" si="6"/>
        <v>3.3602586330480038</v>
      </c>
    </row>
    <row r="25" spans="1:51" x14ac:dyDescent="0.3">
      <c r="A25" s="1" t="s">
        <v>95</v>
      </c>
      <c r="B25" s="1" t="s">
        <v>96</v>
      </c>
      <c r="C25" s="1" t="s">
        <v>71</v>
      </c>
      <c r="D25" s="1" t="s">
        <v>61</v>
      </c>
      <c r="E25" s="1" t="s">
        <v>97</v>
      </c>
      <c r="F25" s="1" t="s">
        <v>63</v>
      </c>
      <c r="G25" s="1" t="s">
        <v>64</v>
      </c>
      <c r="H25" s="1" t="s">
        <v>65</v>
      </c>
      <c r="I25" s="2">
        <v>80</v>
      </c>
      <c r="J25" s="2">
        <v>36.07</v>
      </c>
      <c r="K25" s="2">
        <f t="shared" si="0"/>
        <v>22.36</v>
      </c>
      <c r="L25" s="2">
        <f t="shared" si="1"/>
        <v>0</v>
      </c>
      <c r="N25" s="4">
        <v>0.16</v>
      </c>
      <c r="O25" s="5">
        <v>117.61199999999999</v>
      </c>
      <c r="P25" s="6">
        <v>18.600000000000001</v>
      </c>
      <c r="Q25" s="5">
        <v>11236.725</v>
      </c>
      <c r="R25" s="7">
        <v>3.36</v>
      </c>
      <c r="S25" s="5">
        <v>982.0440000000001</v>
      </c>
      <c r="AD25" s="2">
        <v>0.24</v>
      </c>
      <c r="AE25" s="5">
        <v>26.675999999999998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W25" s="5">
        <f t="shared" si="5"/>
        <v>12363.056999999999</v>
      </c>
      <c r="AX25" s="11">
        <f>(AW25/$AW$298)*100</f>
        <v>0.77552025491178611</v>
      </c>
      <c r="AY25" s="5">
        <f t="shared" si="6"/>
        <v>775.5202549117862</v>
      </c>
    </row>
    <row r="26" spans="1:51" x14ac:dyDescent="0.3">
      <c r="A26" s="1" t="s">
        <v>95</v>
      </c>
      <c r="B26" s="1" t="s">
        <v>96</v>
      </c>
      <c r="C26" s="1" t="s">
        <v>71</v>
      </c>
      <c r="D26" s="1" t="s">
        <v>61</v>
      </c>
      <c r="E26" s="1" t="s">
        <v>94</v>
      </c>
      <c r="F26" s="1" t="s">
        <v>63</v>
      </c>
      <c r="G26" s="1" t="s">
        <v>64</v>
      </c>
      <c r="H26" s="1" t="s">
        <v>65</v>
      </c>
      <c r="I26" s="2">
        <v>80</v>
      </c>
      <c r="J26" s="2">
        <v>40.64</v>
      </c>
      <c r="K26" s="2">
        <f t="shared" si="0"/>
        <v>40</v>
      </c>
      <c r="L26" s="2">
        <f t="shared" si="1"/>
        <v>0</v>
      </c>
      <c r="N26" s="4">
        <v>9.67</v>
      </c>
      <c r="O26" s="5">
        <v>7108.1752500000002</v>
      </c>
      <c r="P26" s="6">
        <v>23.05</v>
      </c>
      <c r="Q26" s="5">
        <v>13925.081249999999</v>
      </c>
      <c r="R26" s="7">
        <v>7.28</v>
      </c>
      <c r="S26" s="5">
        <v>2127.7620000000002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W26" s="5">
        <f t="shared" si="5"/>
        <v>23161.018499999998</v>
      </c>
      <c r="AX26" s="11">
        <f>(AW26/$AW$298)*100</f>
        <v>1.4528638807648135</v>
      </c>
      <c r="AY26" s="5">
        <f t="shared" si="6"/>
        <v>1452.8638807648135</v>
      </c>
    </row>
    <row r="27" spans="1:51" x14ac:dyDescent="0.3">
      <c r="A27" s="1" t="s">
        <v>98</v>
      </c>
      <c r="B27" s="1" t="s">
        <v>99</v>
      </c>
      <c r="C27" s="1" t="s">
        <v>100</v>
      </c>
      <c r="D27" s="1" t="s">
        <v>101</v>
      </c>
      <c r="E27" s="1" t="s">
        <v>72</v>
      </c>
      <c r="F27" s="1" t="s">
        <v>102</v>
      </c>
      <c r="G27" s="1" t="s">
        <v>64</v>
      </c>
      <c r="H27" s="1" t="s">
        <v>65</v>
      </c>
      <c r="I27" s="2">
        <v>308.69</v>
      </c>
      <c r="J27" s="2">
        <v>0.06</v>
      </c>
      <c r="K27" s="2">
        <f t="shared" si="0"/>
        <v>6.0000000000000005E-2</v>
      </c>
      <c r="L27" s="2">
        <f t="shared" si="1"/>
        <v>0</v>
      </c>
      <c r="N27" s="4">
        <v>0.02</v>
      </c>
      <c r="O27" s="5">
        <v>14.701499999999999</v>
      </c>
      <c r="P27" s="6">
        <v>0.03</v>
      </c>
      <c r="Q27" s="5">
        <v>18.123750000000001</v>
      </c>
      <c r="R27" s="7">
        <v>0.01</v>
      </c>
      <c r="S27" s="5">
        <v>2.9227500000000002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W27" s="5">
        <f t="shared" si="5"/>
        <v>35.747999999999998</v>
      </c>
      <c r="AX27" s="11">
        <f>(AW27/$AW$298)*100</f>
        <v>2.2424306603606638E-3</v>
      </c>
      <c r="AY27" s="5">
        <f t="shared" si="6"/>
        <v>2.2424306603606641</v>
      </c>
    </row>
    <row r="28" spans="1:51" x14ac:dyDescent="0.3">
      <c r="A28" s="1" t="s">
        <v>98</v>
      </c>
      <c r="B28" s="1" t="s">
        <v>99</v>
      </c>
      <c r="C28" s="1" t="s">
        <v>100</v>
      </c>
      <c r="D28" s="1" t="s">
        <v>101</v>
      </c>
      <c r="E28" s="1" t="s">
        <v>85</v>
      </c>
      <c r="F28" s="1" t="s">
        <v>102</v>
      </c>
      <c r="G28" s="1" t="s">
        <v>64</v>
      </c>
      <c r="H28" s="1" t="s">
        <v>65</v>
      </c>
      <c r="I28" s="2">
        <v>308.69</v>
      </c>
      <c r="J28" s="2">
        <v>7.0000000000000007E-2</v>
      </c>
      <c r="K28" s="2">
        <f t="shared" si="0"/>
        <v>7.0000000000000007E-2</v>
      </c>
      <c r="L28" s="2">
        <f t="shared" si="1"/>
        <v>0</v>
      </c>
      <c r="P28" s="6">
        <v>0.04</v>
      </c>
      <c r="Q28" s="5">
        <v>24.164999999999999</v>
      </c>
      <c r="R28" s="7">
        <v>0.03</v>
      </c>
      <c r="S28" s="5">
        <v>8.7682500000000001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W28" s="5">
        <f t="shared" si="5"/>
        <v>32.933250000000001</v>
      </c>
      <c r="AX28" s="11">
        <f>(AW28/$AW$298)*100</f>
        <v>2.0658646510384594E-3</v>
      </c>
      <c r="AY28" s="5">
        <f t="shared" si="6"/>
        <v>2.0658646510384595</v>
      </c>
    </row>
    <row r="29" spans="1:51" x14ac:dyDescent="0.3">
      <c r="A29" s="1" t="s">
        <v>98</v>
      </c>
      <c r="B29" s="1" t="s">
        <v>99</v>
      </c>
      <c r="C29" s="1" t="s">
        <v>100</v>
      </c>
      <c r="D29" s="1" t="s">
        <v>101</v>
      </c>
      <c r="E29" s="1" t="s">
        <v>62</v>
      </c>
      <c r="F29" s="1" t="s">
        <v>102</v>
      </c>
      <c r="G29" s="1" t="s">
        <v>64</v>
      </c>
      <c r="H29" s="1" t="s">
        <v>65</v>
      </c>
      <c r="I29" s="2">
        <v>308.69</v>
      </c>
      <c r="J29" s="2">
        <v>39.54</v>
      </c>
      <c r="K29" s="2">
        <f t="shared" si="0"/>
        <v>39.53</v>
      </c>
      <c r="L29" s="2">
        <f t="shared" si="1"/>
        <v>0</v>
      </c>
      <c r="N29" s="4">
        <v>0.73</v>
      </c>
      <c r="O29" s="5">
        <v>536.60474999999997</v>
      </c>
      <c r="P29" s="6">
        <v>19.239999999999998</v>
      </c>
      <c r="Q29" s="5">
        <v>11623.365</v>
      </c>
      <c r="R29" s="7">
        <v>16.71</v>
      </c>
      <c r="S29" s="5">
        <v>4883.9152500000009</v>
      </c>
      <c r="T29" s="8">
        <v>2.85</v>
      </c>
      <c r="U29" s="5">
        <v>250.08750000000001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W29" s="5">
        <f t="shared" si="5"/>
        <v>17293.972500000003</v>
      </c>
      <c r="AX29" s="11">
        <f>(AW29/$AW$298)*100</f>
        <v>1.0848308765087327</v>
      </c>
      <c r="AY29" s="5">
        <f t="shared" si="6"/>
        <v>1084.8308765087327</v>
      </c>
    </row>
    <row r="30" spans="1:51" x14ac:dyDescent="0.3">
      <c r="A30" s="1" t="s">
        <v>98</v>
      </c>
      <c r="B30" s="1" t="s">
        <v>99</v>
      </c>
      <c r="C30" s="1" t="s">
        <v>100</v>
      </c>
      <c r="D30" s="1" t="s">
        <v>101</v>
      </c>
      <c r="E30" s="1" t="s">
        <v>66</v>
      </c>
      <c r="F30" s="1" t="s">
        <v>102</v>
      </c>
      <c r="G30" s="1" t="s">
        <v>64</v>
      </c>
      <c r="H30" s="1" t="s">
        <v>65</v>
      </c>
      <c r="I30" s="2">
        <v>308.69</v>
      </c>
      <c r="J30" s="2">
        <v>35.24</v>
      </c>
      <c r="K30" s="2">
        <f t="shared" si="0"/>
        <v>35.24</v>
      </c>
      <c r="L30" s="2">
        <f t="shared" si="1"/>
        <v>0</v>
      </c>
      <c r="N30" s="4">
        <v>8.64</v>
      </c>
      <c r="O30" s="5">
        <v>6351.0480000000007</v>
      </c>
      <c r="P30" s="6">
        <v>17.62</v>
      </c>
      <c r="Q30" s="5">
        <v>10644.682500000001</v>
      </c>
      <c r="R30" s="7">
        <v>8.08</v>
      </c>
      <c r="S30" s="5">
        <v>2361.5819999999999</v>
      </c>
      <c r="T30" s="8">
        <v>0.9</v>
      </c>
      <c r="U30" s="5">
        <v>78.975000000000009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W30" s="5">
        <f t="shared" si="5"/>
        <v>19436.287499999999</v>
      </c>
      <c r="AX30" s="11">
        <f>(AW30/$AW$298)*100</f>
        <v>1.2192158166494551</v>
      </c>
      <c r="AY30" s="5">
        <f t="shared" si="6"/>
        <v>1219.2158166494551</v>
      </c>
    </row>
    <row r="31" spans="1:51" x14ac:dyDescent="0.3">
      <c r="A31" s="1" t="s">
        <v>98</v>
      </c>
      <c r="B31" s="1" t="s">
        <v>99</v>
      </c>
      <c r="C31" s="1" t="s">
        <v>100</v>
      </c>
      <c r="D31" s="1" t="s">
        <v>101</v>
      </c>
      <c r="E31" s="1" t="s">
        <v>67</v>
      </c>
      <c r="F31" s="1" t="s">
        <v>102</v>
      </c>
      <c r="G31" s="1" t="s">
        <v>64</v>
      </c>
      <c r="H31" s="1" t="s">
        <v>65</v>
      </c>
      <c r="I31" s="2">
        <v>308.69</v>
      </c>
      <c r="J31" s="2">
        <v>33.979999999999997</v>
      </c>
      <c r="K31" s="2">
        <f t="shared" si="0"/>
        <v>33.980000000000004</v>
      </c>
      <c r="L31" s="2">
        <f t="shared" si="1"/>
        <v>0</v>
      </c>
      <c r="N31" s="4">
        <v>9.84</v>
      </c>
      <c r="O31" s="5">
        <v>7233.1379999999999</v>
      </c>
      <c r="P31" s="6">
        <v>9.52</v>
      </c>
      <c r="Q31" s="5">
        <v>5751.27</v>
      </c>
      <c r="R31" s="7">
        <v>3.74</v>
      </c>
      <c r="S31" s="5">
        <v>1093.1085</v>
      </c>
      <c r="T31" s="8">
        <v>10.88</v>
      </c>
      <c r="U31" s="5">
        <v>954.72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W31" s="5">
        <f t="shared" si="5"/>
        <v>15032.236499999999</v>
      </c>
      <c r="AX31" s="11">
        <f>(AW31/$AW$298)*100</f>
        <v>0.94295479527225801</v>
      </c>
      <c r="AY31" s="5">
        <f t="shared" si="6"/>
        <v>942.95479527225791</v>
      </c>
    </row>
    <row r="32" spans="1:51" x14ac:dyDescent="0.3">
      <c r="A32" s="1" t="s">
        <v>98</v>
      </c>
      <c r="B32" s="1" t="s">
        <v>99</v>
      </c>
      <c r="C32" s="1" t="s">
        <v>100</v>
      </c>
      <c r="D32" s="1" t="s">
        <v>101</v>
      </c>
      <c r="E32" s="1" t="s">
        <v>68</v>
      </c>
      <c r="F32" s="1" t="s">
        <v>102</v>
      </c>
      <c r="G32" s="1" t="s">
        <v>64</v>
      </c>
      <c r="H32" s="1" t="s">
        <v>65</v>
      </c>
      <c r="I32" s="2">
        <v>308.69</v>
      </c>
      <c r="J32" s="2">
        <v>37.590000000000003</v>
      </c>
      <c r="K32" s="2">
        <f t="shared" si="0"/>
        <v>37.6</v>
      </c>
      <c r="L32" s="2">
        <f t="shared" si="1"/>
        <v>0</v>
      </c>
      <c r="N32" s="4">
        <v>10.62</v>
      </c>
      <c r="O32" s="5">
        <v>7806.4965000000002</v>
      </c>
      <c r="P32" s="6">
        <v>18.66</v>
      </c>
      <c r="Q32" s="5">
        <v>11272.9725</v>
      </c>
      <c r="R32" s="7">
        <v>8.3000000000000007</v>
      </c>
      <c r="S32" s="5">
        <v>2425.8825000000011</v>
      </c>
      <c r="T32" s="8">
        <v>0.02</v>
      </c>
      <c r="U32" s="5">
        <v>1.7549999999999999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W32" s="5">
        <f t="shared" si="5"/>
        <v>21507.106500000002</v>
      </c>
      <c r="AX32" s="11">
        <f>(AW32/$AW$298)*100</f>
        <v>1.3491158954694566</v>
      </c>
      <c r="AY32" s="5">
        <f t="shared" si="6"/>
        <v>1349.1158954694565</v>
      </c>
    </row>
    <row r="33" spans="1:51" x14ac:dyDescent="0.3">
      <c r="A33" s="1" t="s">
        <v>98</v>
      </c>
      <c r="B33" s="1" t="s">
        <v>99</v>
      </c>
      <c r="C33" s="1" t="s">
        <v>100</v>
      </c>
      <c r="D33" s="1" t="s">
        <v>101</v>
      </c>
      <c r="E33" s="1" t="s">
        <v>76</v>
      </c>
      <c r="F33" s="1" t="s">
        <v>102</v>
      </c>
      <c r="G33" s="1" t="s">
        <v>64</v>
      </c>
      <c r="H33" s="1" t="s">
        <v>65</v>
      </c>
      <c r="I33" s="2">
        <v>308.69</v>
      </c>
      <c r="J33" s="2">
        <v>7.0000000000000007E-2</v>
      </c>
      <c r="K33" s="2">
        <f t="shared" si="0"/>
        <v>0.03</v>
      </c>
      <c r="L33" s="2">
        <f t="shared" si="1"/>
        <v>0</v>
      </c>
      <c r="R33" s="7">
        <v>0.03</v>
      </c>
      <c r="S33" s="5">
        <v>8.7682500000000001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W33" s="5">
        <f t="shared" si="5"/>
        <v>8.7682500000000001</v>
      </c>
      <c r="AX33" s="11">
        <f>(AW33/$AW$298)*100</f>
        <v>5.5002217292456621E-4</v>
      </c>
      <c r="AY33" s="5">
        <f t="shared" si="6"/>
        <v>0.55002217292456623</v>
      </c>
    </row>
    <row r="34" spans="1:51" x14ac:dyDescent="0.3">
      <c r="A34" s="1" t="s">
        <v>98</v>
      </c>
      <c r="B34" s="1" t="s">
        <v>99</v>
      </c>
      <c r="C34" s="1" t="s">
        <v>100</v>
      </c>
      <c r="D34" s="1" t="s">
        <v>101</v>
      </c>
      <c r="E34" s="1" t="s">
        <v>77</v>
      </c>
      <c r="F34" s="1" t="s">
        <v>102</v>
      </c>
      <c r="G34" s="1" t="s">
        <v>64</v>
      </c>
      <c r="H34" s="1" t="s">
        <v>65</v>
      </c>
      <c r="I34" s="2">
        <v>308.69</v>
      </c>
      <c r="J34" s="2">
        <v>38.75</v>
      </c>
      <c r="K34" s="2">
        <f t="shared" si="0"/>
        <v>4.8899999999999997</v>
      </c>
      <c r="L34" s="2">
        <f t="shared" si="1"/>
        <v>0</v>
      </c>
      <c r="AD34" s="2">
        <v>4.8899999999999997</v>
      </c>
      <c r="AE34" s="5">
        <v>543.52350000000001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W34" s="5">
        <f t="shared" si="5"/>
        <v>543.52350000000001</v>
      </c>
      <c r="AX34" s="11">
        <f>(AW34/$AW$298)*100</f>
        <v>3.4094600006337121E-2</v>
      </c>
      <c r="AY34" s="5">
        <f t="shared" si="6"/>
        <v>34.094600006337117</v>
      </c>
    </row>
    <row r="35" spans="1:51" x14ac:dyDescent="0.3">
      <c r="A35" s="1" t="s">
        <v>98</v>
      </c>
      <c r="B35" s="1" t="s">
        <v>99</v>
      </c>
      <c r="C35" s="1" t="s">
        <v>100</v>
      </c>
      <c r="D35" s="1" t="s">
        <v>101</v>
      </c>
      <c r="E35" s="1" t="s">
        <v>78</v>
      </c>
      <c r="F35" s="1" t="s">
        <v>102</v>
      </c>
      <c r="G35" s="1" t="s">
        <v>64</v>
      </c>
      <c r="H35" s="1" t="s">
        <v>65</v>
      </c>
      <c r="I35" s="2">
        <v>308.69</v>
      </c>
      <c r="J35" s="2">
        <v>40.98</v>
      </c>
      <c r="K35" s="2">
        <f t="shared" si="0"/>
        <v>26.700000000000003</v>
      </c>
      <c r="L35" s="2">
        <f t="shared" si="1"/>
        <v>0</v>
      </c>
      <c r="N35" s="4">
        <v>0.7</v>
      </c>
      <c r="O35" s="5">
        <v>514.55250000000001</v>
      </c>
      <c r="P35" s="6">
        <v>17.62</v>
      </c>
      <c r="Q35" s="5">
        <v>10644.682500000001</v>
      </c>
      <c r="R35" s="7">
        <v>2.39</v>
      </c>
      <c r="S35" s="5">
        <v>698.53725000000009</v>
      </c>
      <c r="AD35" s="2">
        <v>5.99</v>
      </c>
      <c r="AE35" s="5">
        <v>665.78850000000011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W35" s="5">
        <f t="shared" si="5"/>
        <v>12523.560750000001</v>
      </c>
      <c r="AX35" s="11">
        <f>(AW35/$AW$298)*100</f>
        <v>0.78558846936022697</v>
      </c>
      <c r="AY35" s="5">
        <f t="shared" si="6"/>
        <v>785.58846936022701</v>
      </c>
    </row>
    <row r="36" spans="1:51" x14ac:dyDescent="0.3">
      <c r="A36" s="1" t="s">
        <v>98</v>
      </c>
      <c r="B36" s="1" t="s">
        <v>99</v>
      </c>
      <c r="C36" s="1" t="s">
        <v>100</v>
      </c>
      <c r="D36" s="1" t="s">
        <v>101</v>
      </c>
      <c r="E36" s="1" t="s">
        <v>103</v>
      </c>
      <c r="F36" s="1" t="s">
        <v>102</v>
      </c>
      <c r="G36" s="1" t="s">
        <v>64</v>
      </c>
      <c r="H36" s="1" t="s">
        <v>65</v>
      </c>
      <c r="I36" s="2">
        <v>308.69</v>
      </c>
      <c r="J36" s="2">
        <v>36.78</v>
      </c>
      <c r="K36" s="2">
        <f t="shared" si="0"/>
        <v>5.37</v>
      </c>
      <c r="L36" s="2">
        <f t="shared" si="1"/>
        <v>0</v>
      </c>
      <c r="AD36" s="2">
        <v>5.37</v>
      </c>
      <c r="AE36" s="5">
        <v>596.87549999999999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W36" s="5">
        <f t="shared" si="5"/>
        <v>596.87549999999999</v>
      </c>
      <c r="AX36" s="11">
        <f>(AW36/$AW$298)*100</f>
        <v>3.7441309209413159E-2</v>
      </c>
      <c r="AY36" s="5">
        <f t="shared" si="6"/>
        <v>37.441309209413163</v>
      </c>
    </row>
    <row r="37" spans="1:51" x14ac:dyDescent="0.3">
      <c r="A37" s="1" t="s">
        <v>98</v>
      </c>
      <c r="B37" s="1" t="s">
        <v>99</v>
      </c>
      <c r="C37" s="1" t="s">
        <v>100</v>
      </c>
      <c r="D37" s="1" t="s">
        <v>101</v>
      </c>
      <c r="E37" s="1" t="s">
        <v>104</v>
      </c>
      <c r="F37" s="1" t="s">
        <v>102</v>
      </c>
      <c r="G37" s="1" t="s">
        <v>64</v>
      </c>
      <c r="H37" s="1" t="s">
        <v>65</v>
      </c>
      <c r="I37" s="2">
        <v>308.69</v>
      </c>
      <c r="J37" s="2">
        <v>40.270000000000003</v>
      </c>
      <c r="K37" s="2">
        <f t="shared" si="0"/>
        <v>26.419999999999998</v>
      </c>
      <c r="L37" s="2">
        <f t="shared" si="1"/>
        <v>0</v>
      </c>
      <c r="N37" s="4">
        <v>4.57</v>
      </c>
      <c r="O37" s="5">
        <v>3359.292750000001</v>
      </c>
      <c r="P37" s="6">
        <v>16.079999999999998</v>
      </c>
      <c r="Q37" s="5">
        <v>9714.3299999999981</v>
      </c>
      <c r="AD37" s="2">
        <v>5.77</v>
      </c>
      <c r="AE37" s="5">
        <v>641.33550000000002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W37" s="5">
        <f t="shared" si="5"/>
        <v>13714.958249999998</v>
      </c>
      <c r="AX37" s="11">
        <f>(AW37/$AW$298)*100</f>
        <v>0.8603234554483169</v>
      </c>
      <c r="AY37" s="5">
        <f t="shared" si="6"/>
        <v>860.32345544831685</v>
      </c>
    </row>
    <row r="38" spans="1:51" x14ac:dyDescent="0.3">
      <c r="A38" s="1" t="s">
        <v>105</v>
      </c>
      <c r="B38" s="1" t="s">
        <v>106</v>
      </c>
      <c r="C38" s="1" t="s">
        <v>107</v>
      </c>
      <c r="D38" s="1" t="s">
        <v>108</v>
      </c>
      <c r="E38" s="1" t="s">
        <v>83</v>
      </c>
      <c r="F38" s="1" t="s">
        <v>102</v>
      </c>
      <c r="G38" s="1" t="s">
        <v>64</v>
      </c>
      <c r="H38" s="1" t="s">
        <v>65</v>
      </c>
      <c r="I38" s="2">
        <v>149.29</v>
      </c>
      <c r="J38" s="2">
        <v>38.94</v>
      </c>
      <c r="K38" s="2">
        <f t="shared" si="0"/>
        <v>38.94</v>
      </c>
      <c r="L38" s="2">
        <f t="shared" si="1"/>
        <v>0</v>
      </c>
      <c r="N38" s="4">
        <v>15.2</v>
      </c>
      <c r="O38" s="5">
        <v>11173.14</v>
      </c>
      <c r="P38" s="6">
        <v>23.74</v>
      </c>
      <c r="Q38" s="5">
        <v>14341.9275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W38" s="5">
        <f t="shared" si="5"/>
        <v>25515.067499999997</v>
      </c>
      <c r="AX38" s="11">
        <f>(AW38/$AW$298)*100</f>
        <v>1.6005306496355576</v>
      </c>
      <c r="AY38" s="5">
        <f t="shared" si="6"/>
        <v>1600.5306496355574</v>
      </c>
    </row>
    <row r="39" spans="1:51" x14ac:dyDescent="0.3">
      <c r="A39" s="1" t="s">
        <v>105</v>
      </c>
      <c r="B39" s="1" t="s">
        <v>106</v>
      </c>
      <c r="C39" s="1" t="s">
        <v>107</v>
      </c>
      <c r="D39" s="1" t="s">
        <v>108</v>
      </c>
      <c r="E39" s="1" t="s">
        <v>84</v>
      </c>
      <c r="F39" s="1" t="s">
        <v>102</v>
      </c>
      <c r="G39" s="1" t="s">
        <v>64</v>
      </c>
      <c r="H39" s="1" t="s">
        <v>65</v>
      </c>
      <c r="I39" s="2">
        <v>149.29</v>
      </c>
      <c r="J39" s="2">
        <v>33.479999999999997</v>
      </c>
      <c r="K39" s="2">
        <f t="shared" si="0"/>
        <v>33.479999999999997</v>
      </c>
      <c r="L39" s="2">
        <f t="shared" si="1"/>
        <v>0</v>
      </c>
      <c r="N39" s="4">
        <v>19.149999999999999</v>
      </c>
      <c r="O39" s="5">
        <v>14076.686250000001</v>
      </c>
      <c r="P39" s="6">
        <v>14.33</v>
      </c>
      <c r="Q39" s="5">
        <v>8657.1112499999999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W39" s="5">
        <f t="shared" si="5"/>
        <v>22733.797500000001</v>
      </c>
      <c r="AX39" s="11">
        <f>(AW39/$AW$298)*100</f>
        <v>1.4260648019590079</v>
      </c>
      <c r="AY39" s="5">
        <f t="shared" si="6"/>
        <v>1426.0648019590078</v>
      </c>
    </row>
    <row r="40" spans="1:51" x14ac:dyDescent="0.3">
      <c r="A40" s="1" t="s">
        <v>105</v>
      </c>
      <c r="B40" s="1" t="s">
        <v>106</v>
      </c>
      <c r="C40" s="1" t="s">
        <v>107</v>
      </c>
      <c r="D40" s="1" t="s">
        <v>108</v>
      </c>
      <c r="E40" s="1" t="s">
        <v>72</v>
      </c>
      <c r="F40" s="1" t="s">
        <v>102</v>
      </c>
      <c r="G40" s="1" t="s">
        <v>64</v>
      </c>
      <c r="H40" s="1" t="s">
        <v>65</v>
      </c>
      <c r="I40" s="2">
        <v>149.29</v>
      </c>
      <c r="J40" s="2">
        <v>34.75</v>
      </c>
      <c r="K40" s="2">
        <f t="shared" si="0"/>
        <v>34.74</v>
      </c>
      <c r="L40" s="2">
        <f t="shared" si="1"/>
        <v>0</v>
      </c>
      <c r="N40" s="4">
        <v>18.47</v>
      </c>
      <c r="O40" s="5">
        <v>13576.83525</v>
      </c>
      <c r="P40" s="6">
        <v>16.14</v>
      </c>
      <c r="Q40" s="5">
        <v>9750.5775000000012</v>
      </c>
      <c r="R40" s="7">
        <v>0.13</v>
      </c>
      <c r="S40" s="5">
        <v>37.995750000000008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W40" s="5">
        <f t="shared" si="5"/>
        <v>23365.408500000001</v>
      </c>
      <c r="AX40" s="11">
        <f>(AW40/$AW$298)*100</f>
        <v>1.4656850288757883</v>
      </c>
      <c r="AY40" s="5">
        <f t="shared" si="6"/>
        <v>1465.6850288757882</v>
      </c>
    </row>
    <row r="41" spans="1:51" x14ac:dyDescent="0.3">
      <c r="A41" s="1" t="s">
        <v>105</v>
      </c>
      <c r="B41" s="1" t="s">
        <v>106</v>
      </c>
      <c r="C41" s="1" t="s">
        <v>107</v>
      </c>
      <c r="D41" s="1" t="s">
        <v>108</v>
      </c>
      <c r="E41" s="1" t="s">
        <v>85</v>
      </c>
      <c r="F41" s="1" t="s">
        <v>102</v>
      </c>
      <c r="G41" s="1" t="s">
        <v>64</v>
      </c>
      <c r="H41" s="1" t="s">
        <v>65</v>
      </c>
      <c r="I41" s="2">
        <v>149.29</v>
      </c>
      <c r="J41" s="2">
        <v>39.65</v>
      </c>
      <c r="K41" s="2">
        <f t="shared" si="0"/>
        <v>39.65</v>
      </c>
      <c r="L41" s="2">
        <f t="shared" si="1"/>
        <v>0</v>
      </c>
      <c r="N41" s="4">
        <v>0.1</v>
      </c>
      <c r="O41" s="5">
        <v>73.507500000000007</v>
      </c>
      <c r="P41" s="6">
        <v>33.9</v>
      </c>
      <c r="Q41" s="5">
        <v>20479.837500000001</v>
      </c>
      <c r="R41" s="7">
        <v>5.65</v>
      </c>
      <c r="S41" s="5">
        <v>1651.35375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W41" s="5">
        <f t="shared" si="5"/>
        <v>22204.69875</v>
      </c>
      <c r="AX41" s="11">
        <f>(AW41/$AW$298)*100</f>
        <v>1.3928750498229863</v>
      </c>
      <c r="AY41" s="5">
        <f t="shared" si="6"/>
        <v>1392.8750498229863</v>
      </c>
    </row>
    <row r="42" spans="1:51" x14ac:dyDescent="0.3">
      <c r="A42" s="1" t="s">
        <v>109</v>
      </c>
      <c r="B42" s="1" t="s">
        <v>96</v>
      </c>
      <c r="C42" s="1" t="s">
        <v>71</v>
      </c>
      <c r="D42" s="1" t="s">
        <v>61</v>
      </c>
      <c r="E42" s="1" t="s">
        <v>83</v>
      </c>
      <c r="F42" s="1" t="s">
        <v>102</v>
      </c>
      <c r="G42" s="1" t="s">
        <v>64</v>
      </c>
      <c r="H42" s="1" t="s">
        <v>65</v>
      </c>
      <c r="I42" s="2">
        <v>80</v>
      </c>
      <c r="J42" s="2">
        <v>0.09</v>
      </c>
      <c r="K42" s="2">
        <f t="shared" si="0"/>
        <v>0.09</v>
      </c>
      <c r="L42" s="2">
        <f t="shared" si="1"/>
        <v>0</v>
      </c>
      <c r="N42" s="4">
        <v>0.01</v>
      </c>
      <c r="O42" s="5">
        <v>7.3507500000000006</v>
      </c>
      <c r="P42" s="6">
        <v>0.08</v>
      </c>
      <c r="Q42" s="5">
        <v>48.33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W42" s="5">
        <f t="shared" si="5"/>
        <v>55.680749999999996</v>
      </c>
      <c r="AX42" s="11">
        <f>(AW42/$AW$298)*100</f>
        <v>3.4927889949613136E-3</v>
      </c>
      <c r="AY42" s="5">
        <f t="shared" si="6"/>
        <v>3.4927889949613133</v>
      </c>
    </row>
    <row r="43" spans="1:51" x14ac:dyDescent="0.3">
      <c r="A43" s="1" t="s">
        <v>109</v>
      </c>
      <c r="B43" s="1" t="s">
        <v>96</v>
      </c>
      <c r="C43" s="1" t="s">
        <v>71</v>
      </c>
      <c r="D43" s="1" t="s">
        <v>61</v>
      </c>
      <c r="E43" s="1" t="s">
        <v>85</v>
      </c>
      <c r="F43" s="1" t="s">
        <v>102</v>
      </c>
      <c r="G43" s="1" t="s">
        <v>64</v>
      </c>
      <c r="H43" s="1" t="s">
        <v>65</v>
      </c>
      <c r="I43" s="2">
        <v>80</v>
      </c>
      <c r="J43" s="2">
        <v>0.09</v>
      </c>
      <c r="K43" s="2">
        <f t="shared" si="0"/>
        <v>0.09</v>
      </c>
      <c r="L43" s="2">
        <f t="shared" si="1"/>
        <v>0</v>
      </c>
      <c r="P43" s="6">
        <v>0.04</v>
      </c>
      <c r="Q43" s="5">
        <v>24.164999999999999</v>
      </c>
      <c r="R43" s="7">
        <v>0.05</v>
      </c>
      <c r="S43" s="5">
        <v>14.61375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W43" s="5">
        <f t="shared" si="5"/>
        <v>38.778750000000002</v>
      </c>
      <c r="AX43" s="11">
        <f>(AW43/$AW$298)*100</f>
        <v>2.4325460996548367E-3</v>
      </c>
      <c r="AY43" s="5">
        <f t="shared" si="6"/>
        <v>2.4325460996548367</v>
      </c>
    </row>
    <row r="44" spans="1:51" x14ac:dyDescent="0.3">
      <c r="A44" s="1" t="s">
        <v>109</v>
      </c>
      <c r="B44" s="1" t="s">
        <v>96</v>
      </c>
      <c r="C44" s="1" t="s">
        <v>71</v>
      </c>
      <c r="D44" s="1" t="s">
        <v>61</v>
      </c>
      <c r="E44" s="1" t="s">
        <v>94</v>
      </c>
      <c r="F44" s="1" t="s">
        <v>102</v>
      </c>
      <c r="G44" s="1" t="s">
        <v>64</v>
      </c>
      <c r="H44" s="1" t="s">
        <v>65</v>
      </c>
      <c r="I44" s="2">
        <v>80</v>
      </c>
      <c r="J44" s="2">
        <v>39.229999999999997</v>
      </c>
      <c r="K44" s="2">
        <f t="shared" si="0"/>
        <v>20.79</v>
      </c>
      <c r="L44" s="2">
        <f t="shared" si="1"/>
        <v>0</v>
      </c>
      <c r="N44" s="4">
        <v>3.06</v>
      </c>
      <c r="O44" s="5">
        <v>2249.3294999999998</v>
      </c>
      <c r="P44" s="6">
        <v>16.97</v>
      </c>
      <c r="Q44" s="5">
        <v>10252.001249999999</v>
      </c>
      <c r="R44" s="7">
        <v>0.14000000000000001</v>
      </c>
      <c r="S44" s="5">
        <v>40.918500000000009</v>
      </c>
      <c r="AD44" s="2">
        <v>0.62</v>
      </c>
      <c r="AE44" s="5">
        <v>68.912999999999997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W44" s="5">
        <f t="shared" si="5"/>
        <v>12611.162249999999</v>
      </c>
      <c r="AX44" s="11">
        <f>(AW44/$AW$298)*100</f>
        <v>0.79108361005323313</v>
      </c>
      <c r="AY44" s="5">
        <f t="shared" si="6"/>
        <v>791.0836100532332</v>
      </c>
    </row>
    <row r="45" spans="1:51" x14ac:dyDescent="0.3">
      <c r="A45" s="1" t="s">
        <v>109</v>
      </c>
      <c r="B45" s="1" t="s">
        <v>96</v>
      </c>
      <c r="C45" s="1" t="s">
        <v>71</v>
      </c>
      <c r="D45" s="1" t="s">
        <v>61</v>
      </c>
      <c r="E45" s="1" t="s">
        <v>76</v>
      </c>
      <c r="F45" s="1" t="s">
        <v>102</v>
      </c>
      <c r="G45" s="1" t="s">
        <v>64</v>
      </c>
      <c r="H45" s="1" t="s">
        <v>65</v>
      </c>
      <c r="I45" s="2">
        <v>80</v>
      </c>
      <c r="J45" s="2">
        <v>40.32</v>
      </c>
      <c r="K45" s="2">
        <f t="shared" si="0"/>
        <v>21.47</v>
      </c>
      <c r="L45" s="2">
        <f t="shared" si="1"/>
        <v>0</v>
      </c>
      <c r="P45" s="6">
        <v>11.79</v>
      </c>
      <c r="Q45" s="5">
        <v>7122.6337499999991</v>
      </c>
      <c r="R45" s="7">
        <v>8.14</v>
      </c>
      <c r="S45" s="5">
        <v>2379.1185</v>
      </c>
      <c r="AD45" s="2">
        <v>1.54</v>
      </c>
      <c r="AE45" s="5">
        <v>171.17099999999999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W45" s="5">
        <f t="shared" si="5"/>
        <v>9672.9232499999998</v>
      </c>
      <c r="AX45" s="11">
        <f>(AW45/$AW$298)*100</f>
        <v>0.60677127870413783</v>
      </c>
      <c r="AY45" s="5">
        <f t="shared" si="6"/>
        <v>606.7712787041379</v>
      </c>
    </row>
    <row r="46" spans="1:51" x14ac:dyDescent="0.3">
      <c r="A46" s="1" t="s">
        <v>110</v>
      </c>
      <c r="B46" s="1" t="s">
        <v>111</v>
      </c>
      <c r="C46" s="1" t="s">
        <v>112</v>
      </c>
      <c r="D46" s="1" t="s">
        <v>113</v>
      </c>
      <c r="E46" s="1" t="s">
        <v>97</v>
      </c>
      <c r="F46" s="1" t="s">
        <v>102</v>
      </c>
      <c r="G46" s="1" t="s">
        <v>64</v>
      </c>
      <c r="H46" s="1" t="s">
        <v>65</v>
      </c>
      <c r="I46" s="2">
        <v>80</v>
      </c>
      <c r="J46" s="2">
        <v>38.01</v>
      </c>
      <c r="K46" s="2">
        <f t="shared" si="0"/>
        <v>0.14000000000000001</v>
      </c>
      <c r="L46" s="2">
        <f t="shared" si="1"/>
        <v>0</v>
      </c>
      <c r="AD46" s="2">
        <v>0.14000000000000001</v>
      </c>
      <c r="AE46" s="5">
        <v>15.561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W46" s="5">
        <f t="shared" si="5"/>
        <v>15.561</v>
      </c>
      <c r="AX46" s="11">
        <f>(AW46/$AW$298)*100</f>
        <v>9.7612351756384396E-4</v>
      </c>
      <c r="AY46" s="5">
        <f t="shared" si="6"/>
        <v>0.97612351756384397</v>
      </c>
    </row>
    <row r="47" spans="1:51" x14ac:dyDescent="0.3">
      <c r="A47" s="1" t="s">
        <v>110</v>
      </c>
      <c r="B47" s="1" t="s">
        <v>111</v>
      </c>
      <c r="C47" s="1" t="s">
        <v>112</v>
      </c>
      <c r="D47" s="1" t="s">
        <v>113</v>
      </c>
      <c r="E47" s="1" t="s">
        <v>75</v>
      </c>
      <c r="F47" s="1" t="s">
        <v>102</v>
      </c>
      <c r="G47" s="1" t="s">
        <v>64</v>
      </c>
      <c r="H47" s="1" t="s">
        <v>65</v>
      </c>
      <c r="I47" s="2">
        <v>80</v>
      </c>
      <c r="J47" s="2">
        <v>39.01</v>
      </c>
      <c r="K47" s="2">
        <f t="shared" si="0"/>
        <v>2.7</v>
      </c>
      <c r="L47" s="2">
        <f t="shared" si="1"/>
        <v>0</v>
      </c>
      <c r="AD47" s="2">
        <v>2.7</v>
      </c>
      <c r="AE47" s="5">
        <v>300.10500000000002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W47" s="5">
        <f t="shared" si="5"/>
        <v>300.10500000000002</v>
      </c>
      <c r="AX47" s="11">
        <f>(AW47/$AW$298)*100</f>
        <v>1.8825239267302708E-2</v>
      </c>
      <c r="AY47" s="5">
        <f t="shared" si="6"/>
        <v>18.82523926730271</v>
      </c>
    </row>
    <row r="48" spans="1:51" x14ac:dyDescent="0.3">
      <c r="A48" s="1" t="s">
        <v>114</v>
      </c>
      <c r="B48" s="1" t="s">
        <v>115</v>
      </c>
      <c r="C48" s="1" t="s">
        <v>116</v>
      </c>
      <c r="D48" s="1" t="s">
        <v>117</v>
      </c>
      <c r="E48" s="1" t="s">
        <v>67</v>
      </c>
      <c r="F48" s="1" t="s">
        <v>118</v>
      </c>
      <c r="G48" s="1" t="s">
        <v>64</v>
      </c>
      <c r="H48" s="1" t="s">
        <v>65</v>
      </c>
      <c r="I48" s="2">
        <v>60.57</v>
      </c>
      <c r="J48" s="2">
        <v>23.62</v>
      </c>
      <c r="K48" s="2">
        <f t="shared" si="0"/>
        <v>13.96</v>
      </c>
      <c r="L48" s="2">
        <f t="shared" si="1"/>
        <v>0.64</v>
      </c>
      <c r="N48" s="4">
        <v>6.75</v>
      </c>
      <c r="O48" s="5">
        <v>4961.7562500000004</v>
      </c>
      <c r="P48" s="6">
        <v>5.9</v>
      </c>
      <c r="Q48" s="5">
        <v>3564.3375000000001</v>
      </c>
      <c r="R48" s="7">
        <v>1.31</v>
      </c>
      <c r="S48" s="5">
        <v>382.88024999999999</v>
      </c>
      <c r="AP48" s="5" t="str">
        <f t="shared" si="2"/>
        <v/>
      </c>
      <c r="AQ48" s="3">
        <v>0.2</v>
      </c>
      <c r="AR48" s="5">
        <f t="shared" si="3"/>
        <v>620</v>
      </c>
      <c r="AT48" s="5" t="str">
        <f t="shared" si="4"/>
        <v/>
      </c>
      <c r="AU48" s="2">
        <v>0.44</v>
      </c>
      <c r="AW48" s="5">
        <f t="shared" si="5"/>
        <v>8908.9740000000002</v>
      </c>
      <c r="AX48" s="11">
        <f>(AW48/$AW$298)*100</f>
        <v>0.55884962655130321</v>
      </c>
      <c r="AY48" s="5">
        <f t="shared" si="6"/>
        <v>558.84962655130323</v>
      </c>
    </row>
    <row r="49" spans="1:51" x14ac:dyDescent="0.3">
      <c r="A49" s="1" t="s">
        <v>114</v>
      </c>
      <c r="B49" s="1" t="s">
        <v>115</v>
      </c>
      <c r="C49" s="1" t="s">
        <v>116</v>
      </c>
      <c r="D49" s="1" t="s">
        <v>117</v>
      </c>
      <c r="E49" s="1" t="s">
        <v>66</v>
      </c>
      <c r="F49" s="1" t="s">
        <v>118</v>
      </c>
      <c r="G49" s="1" t="s">
        <v>64</v>
      </c>
      <c r="H49" s="1" t="s">
        <v>65</v>
      </c>
      <c r="I49" s="2">
        <v>60.57</v>
      </c>
      <c r="J49" s="2">
        <v>36.25</v>
      </c>
      <c r="K49" s="2">
        <f t="shared" si="0"/>
        <v>34.54</v>
      </c>
      <c r="L49" s="2">
        <f t="shared" si="1"/>
        <v>1.71</v>
      </c>
      <c r="N49" s="4">
        <v>14.87</v>
      </c>
      <c r="O49" s="5">
        <v>10930.56525</v>
      </c>
      <c r="P49" s="6">
        <v>17.37</v>
      </c>
      <c r="Q49" s="5">
        <v>10493.651250000001</v>
      </c>
      <c r="R49" s="7">
        <v>2.2999999999999998</v>
      </c>
      <c r="S49" s="5">
        <v>672.23250000000007</v>
      </c>
      <c r="AP49" s="5" t="str">
        <f t="shared" si="2"/>
        <v/>
      </c>
      <c r="AQ49" s="3">
        <v>0.52</v>
      </c>
      <c r="AR49" s="5">
        <f t="shared" si="3"/>
        <v>1612</v>
      </c>
      <c r="AT49" s="5" t="str">
        <f t="shared" si="4"/>
        <v/>
      </c>
      <c r="AU49" s="2">
        <v>1.19</v>
      </c>
      <c r="AW49" s="5">
        <f t="shared" si="5"/>
        <v>22096.449000000001</v>
      </c>
      <c r="AX49" s="11">
        <f>(AW49/$AW$298)*100</f>
        <v>1.3860846683085972</v>
      </c>
      <c r="AY49" s="5">
        <f t="shared" si="6"/>
        <v>1386.0846683085972</v>
      </c>
    </row>
    <row r="50" spans="1:51" x14ac:dyDescent="0.3">
      <c r="A50" s="1" t="s">
        <v>114</v>
      </c>
      <c r="B50" s="1" t="s">
        <v>115</v>
      </c>
      <c r="C50" s="1" t="s">
        <v>116</v>
      </c>
      <c r="D50" s="1" t="s">
        <v>117</v>
      </c>
      <c r="E50" s="1" t="s">
        <v>72</v>
      </c>
      <c r="F50" s="1" t="s">
        <v>118</v>
      </c>
      <c r="G50" s="1" t="s">
        <v>64</v>
      </c>
      <c r="H50" s="1" t="s">
        <v>65</v>
      </c>
      <c r="I50" s="2">
        <v>60.57</v>
      </c>
      <c r="J50" s="2">
        <v>0.06</v>
      </c>
      <c r="K50" s="2">
        <f t="shared" si="0"/>
        <v>0.06</v>
      </c>
      <c r="L50" s="2">
        <f t="shared" si="1"/>
        <v>0</v>
      </c>
      <c r="N50" s="4">
        <v>0.04</v>
      </c>
      <c r="O50" s="5">
        <v>29.402999999999999</v>
      </c>
      <c r="P50" s="6">
        <v>0.02</v>
      </c>
      <c r="Q50" s="5">
        <v>12.0825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W50" s="5">
        <f t="shared" si="5"/>
        <v>41.485500000000002</v>
      </c>
      <c r="AX50" s="11">
        <f>(AW50/$AW$298)*100</f>
        <v>2.6023373939910578E-3</v>
      </c>
      <c r="AY50" s="5">
        <f t="shared" si="6"/>
        <v>2.6023373939910579</v>
      </c>
    </row>
    <row r="51" spans="1:51" x14ac:dyDescent="0.3">
      <c r="A51" s="1" t="s">
        <v>119</v>
      </c>
      <c r="B51" s="1" t="s">
        <v>120</v>
      </c>
      <c r="C51" s="1" t="s">
        <v>121</v>
      </c>
      <c r="D51" s="1" t="s">
        <v>113</v>
      </c>
      <c r="E51" s="1" t="s">
        <v>67</v>
      </c>
      <c r="F51" s="1" t="s">
        <v>118</v>
      </c>
      <c r="G51" s="1" t="s">
        <v>64</v>
      </c>
      <c r="H51" s="1" t="s">
        <v>65</v>
      </c>
      <c r="I51" s="2">
        <v>10</v>
      </c>
      <c r="J51" s="2">
        <v>9.2100000000000009</v>
      </c>
      <c r="K51" s="2">
        <f t="shared" si="0"/>
        <v>1.18</v>
      </c>
      <c r="L51" s="2">
        <f t="shared" si="1"/>
        <v>0</v>
      </c>
      <c r="N51" s="4">
        <v>0.7</v>
      </c>
      <c r="O51" s="5">
        <v>514.55250000000001</v>
      </c>
      <c r="P51" s="6">
        <v>0.48</v>
      </c>
      <c r="Q51" s="5">
        <v>289.98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W51" s="5">
        <f t="shared" si="5"/>
        <v>804.53250000000003</v>
      </c>
      <c r="AX51" s="11">
        <f>(AW51/$AW$298)*100</f>
        <v>5.0467392448713663E-2</v>
      </c>
      <c r="AY51" s="5">
        <f t="shared" si="6"/>
        <v>50.467392448713667</v>
      </c>
    </row>
    <row r="52" spans="1:51" x14ac:dyDescent="0.3">
      <c r="A52" s="1" t="s">
        <v>122</v>
      </c>
      <c r="B52" s="1" t="s">
        <v>115</v>
      </c>
      <c r="C52" s="1" t="s">
        <v>116</v>
      </c>
      <c r="D52" s="1" t="s">
        <v>117</v>
      </c>
      <c r="E52" s="1" t="s">
        <v>67</v>
      </c>
      <c r="F52" s="1" t="s">
        <v>118</v>
      </c>
      <c r="G52" s="1" t="s">
        <v>64</v>
      </c>
      <c r="H52" s="1" t="s">
        <v>65</v>
      </c>
      <c r="I52" s="2">
        <v>80</v>
      </c>
      <c r="J52" s="2">
        <v>0.09</v>
      </c>
      <c r="K52" s="2">
        <f t="shared" si="0"/>
        <v>0.04</v>
      </c>
      <c r="L52" s="2">
        <f t="shared" si="1"/>
        <v>0</v>
      </c>
      <c r="P52" s="6">
        <v>0.02</v>
      </c>
      <c r="Q52" s="5">
        <v>12.0825</v>
      </c>
      <c r="R52" s="7">
        <v>0.02</v>
      </c>
      <c r="S52" s="5">
        <v>5.8455000000000004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W52" s="5">
        <f t="shared" si="5"/>
        <v>17.928000000000001</v>
      </c>
      <c r="AX52" s="11">
        <f>(AW52/$AW$298)*100</f>
        <v>1.124602687673324E-3</v>
      </c>
      <c r="AY52" s="5">
        <f t="shared" si="6"/>
        <v>1.1246026876733242</v>
      </c>
    </row>
    <row r="53" spans="1:51" x14ac:dyDescent="0.3">
      <c r="A53" s="1" t="s">
        <v>122</v>
      </c>
      <c r="B53" s="1" t="s">
        <v>115</v>
      </c>
      <c r="C53" s="1" t="s">
        <v>116</v>
      </c>
      <c r="D53" s="1" t="s">
        <v>117</v>
      </c>
      <c r="E53" s="1" t="s">
        <v>68</v>
      </c>
      <c r="F53" s="1" t="s">
        <v>118</v>
      </c>
      <c r="G53" s="1" t="s">
        <v>64</v>
      </c>
      <c r="H53" s="1" t="s">
        <v>65</v>
      </c>
      <c r="I53" s="2">
        <v>80</v>
      </c>
      <c r="J53" s="2">
        <v>38.03</v>
      </c>
      <c r="K53" s="2">
        <f t="shared" si="0"/>
        <v>3.65</v>
      </c>
      <c r="L53" s="2">
        <f t="shared" si="1"/>
        <v>0</v>
      </c>
      <c r="P53" s="6">
        <v>0.23</v>
      </c>
      <c r="Q53" s="5">
        <v>138.94874999999999</v>
      </c>
      <c r="R53" s="7">
        <v>1.69</v>
      </c>
      <c r="S53" s="5">
        <v>493.94475000000011</v>
      </c>
      <c r="T53" s="8">
        <v>1.73</v>
      </c>
      <c r="U53" s="5">
        <v>151.8075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W53" s="5">
        <f t="shared" si="5"/>
        <v>784.70100000000014</v>
      </c>
      <c r="AX53" s="11">
        <f>(AW53/$AW$298)*100</f>
        <v>4.922338540941238E-2</v>
      </c>
      <c r="AY53" s="5">
        <f t="shared" si="6"/>
        <v>49.22338540941238</v>
      </c>
    </row>
    <row r="54" spans="1:51" x14ac:dyDescent="0.3">
      <c r="A54" s="1" t="s">
        <v>122</v>
      </c>
      <c r="B54" s="1" t="s">
        <v>115</v>
      </c>
      <c r="C54" s="1" t="s">
        <v>116</v>
      </c>
      <c r="D54" s="1" t="s">
        <v>117</v>
      </c>
      <c r="E54" s="1" t="s">
        <v>62</v>
      </c>
      <c r="F54" s="1" t="s">
        <v>118</v>
      </c>
      <c r="G54" s="1" t="s">
        <v>64</v>
      </c>
      <c r="H54" s="1" t="s">
        <v>65</v>
      </c>
      <c r="I54" s="2">
        <v>80</v>
      </c>
      <c r="J54" s="2">
        <v>34.03</v>
      </c>
      <c r="K54" s="2">
        <f t="shared" si="0"/>
        <v>34.03</v>
      </c>
      <c r="L54" s="2">
        <f t="shared" si="1"/>
        <v>0</v>
      </c>
      <c r="N54" s="4">
        <v>3.4</v>
      </c>
      <c r="O54" s="5">
        <v>2499.2550000000001</v>
      </c>
      <c r="P54" s="6">
        <v>24.93</v>
      </c>
      <c r="Q54" s="5">
        <v>15060.83625</v>
      </c>
      <c r="R54" s="7">
        <v>5.67</v>
      </c>
      <c r="S54" s="5">
        <v>1657.1992499999999</v>
      </c>
      <c r="T54" s="8">
        <v>0.03</v>
      </c>
      <c r="U54" s="5">
        <v>2.6324999999999998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W54" s="5">
        <f t="shared" si="5"/>
        <v>19219.923000000003</v>
      </c>
      <c r="AX54" s="11">
        <f>(AW54/$AW$298)*100</f>
        <v>1.2056435220144097</v>
      </c>
      <c r="AY54" s="5">
        <f t="shared" si="6"/>
        <v>1205.6435220144097</v>
      </c>
    </row>
    <row r="55" spans="1:51" x14ac:dyDescent="0.3">
      <c r="A55" s="1" t="s">
        <v>122</v>
      </c>
      <c r="B55" s="1" t="s">
        <v>115</v>
      </c>
      <c r="C55" s="1" t="s">
        <v>116</v>
      </c>
      <c r="D55" s="1" t="s">
        <v>117</v>
      </c>
      <c r="E55" s="1" t="s">
        <v>85</v>
      </c>
      <c r="F55" s="1" t="s">
        <v>118</v>
      </c>
      <c r="G55" s="1" t="s">
        <v>64</v>
      </c>
      <c r="H55" s="1" t="s">
        <v>65</v>
      </c>
      <c r="I55" s="2">
        <v>80</v>
      </c>
      <c r="J55" s="2">
        <v>7.0000000000000007E-2</v>
      </c>
      <c r="K55" s="2">
        <f t="shared" si="0"/>
        <v>7.0000000000000007E-2</v>
      </c>
      <c r="L55" s="2">
        <f t="shared" si="1"/>
        <v>0</v>
      </c>
      <c r="P55" s="6">
        <v>7.0000000000000007E-2</v>
      </c>
      <c r="Q55" s="5">
        <v>42.288750000000007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W55" s="5">
        <f t="shared" si="5"/>
        <v>42.288750000000007</v>
      </c>
      <c r="AX55" s="11">
        <f>(AW55/$AW$298)*100</f>
        <v>2.6527243366993134E-3</v>
      </c>
      <c r="AY55" s="5">
        <f t="shared" si="6"/>
        <v>2.6527243366993134</v>
      </c>
    </row>
    <row r="56" spans="1:51" x14ac:dyDescent="0.3">
      <c r="A56" s="1" t="s">
        <v>122</v>
      </c>
      <c r="B56" s="1" t="s">
        <v>115</v>
      </c>
      <c r="C56" s="1" t="s">
        <v>116</v>
      </c>
      <c r="D56" s="1" t="s">
        <v>117</v>
      </c>
      <c r="E56" s="1" t="s">
        <v>66</v>
      </c>
      <c r="F56" s="1" t="s">
        <v>118</v>
      </c>
      <c r="G56" s="1" t="s">
        <v>64</v>
      </c>
      <c r="H56" s="1" t="s">
        <v>65</v>
      </c>
      <c r="I56" s="2">
        <v>80</v>
      </c>
      <c r="J56" s="2">
        <v>0.1</v>
      </c>
      <c r="K56" s="2">
        <f t="shared" si="0"/>
        <v>9.9999999999999992E-2</v>
      </c>
      <c r="L56" s="2">
        <f t="shared" si="1"/>
        <v>0</v>
      </c>
      <c r="P56" s="6">
        <v>0.09</v>
      </c>
      <c r="Q56" s="5">
        <v>54.371250000000003</v>
      </c>
      <c r="R56" s="7">
        <v>0.01</v>
      </c>
      <c r="S56" s="5">
        <v>2.9227500000000002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W56" s="5">
        <f t="shared" si="5"/>
        <v>57.294000000000004</v>
      </c>
      <c r="AX56" s="11">
        <f>(AW56/$AW$298)*100</f>
        <v>3.5939863000644481E-3</v>
      </c>
      <c r="AY56" s="5">
        <f t="shared" si="6"/>
        <v>3.5939863000644481</v>
      </c>
    </row>
    <row r="57" spans="1:51" x14ac:dyDescent="0.3">
      <c r="A57" s="1" t="s">
        <v>123</v>
      </c>
      <c r="B57" s="1" t="s">
        <v>124</v>
      </c>
      <c r="C57" s="1" t="s">
        <v>125</v>
      </c>
      <c r="D57" s="1" t="s">
        <v>126</v>
      </c>
      <c r="E57" s="1" t="s">
        <v>83</v>
      </c>
      <c r="F57" s="1" t="s">
        <v>118</v>
      </c>
      <c r="G57" s="1" t="s">
        <v>64</v>
      </c>
      <c r="H57" s="1" t="s">
        <v>65</v>
      </c>
      <c r="I57" s="2">
        <v>149.69</v>
      </c>
      <c r="J57" s="2">
        <v>38.58</v>
      </c>
      <c r="K57" s="2">
        <f t="shared" si="0"/>
        <v>37.979999999999997</v>
      </c>
      <c r="L57" s="2">
        <f t="shared" si="1"/>
        <v>0</v>
      </c>
      <c r="N57" s="4">
        <v>5.77</v>
      </c>
      <c r="O57" s="5">
        <v>4241.3827499999998</v>
      </c>
      <c r="P57" s="6">
        <v>27.72</v>
      </c>
      <c r="Q57" s="5">
        <v>16746.345000000001</v>
      </c>
      <c r="R57" s="7">
        <v>4.1500000000000004</v>
      </c>
      <c r="S57" s="5">
        <v>1212.9412500000001</v>
      </c>
      <c r="AD57" s="2">
        <v>0.34</v>
      </c>
      <c r="AE57" s="5">
        <v>37.790999999999997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W57" s="5">
        <f t="shared" si="5"/>
        <v>22238.460000000003</v>
      </c>
      <c r="AX57" s="11">
        <f>(AW57/$AW$298)*100</f>
        <v>1.394992853955584</v>
      </c>
      <c r="AY57" s="5">
        <f t="shared" si="6"/>
        <v>1394.992853955584</v>
      </c>
    </row>
    <row r="58" spans="1:51" x14ac:dyDescent="0.3">
      <c r="A58" s="1" t="s">
        <v>123</v>
      </c>
      <c r="B58" s="1" t="s">
        <v>124</v>
      </c>
      <c r="C58" s="1" t="s">
        <v>125</v>
      </c>
      <c r="D58" s="1" t="s">
        <v>126</v>
      </c>
      <c r="E58" s="1" t="s">
        <v>84</v>
      </c>
      <c r="F58" s="1" t="s">
        <v>118</v>
      </c>
      <c r="G58" s="1" t="s">
        <v>64</v>
      </c>
      <c r="H58" s="1" t="s">
        <v>65</v>
      </c>
      <c r="I58" s="2">
        <v>149.69</v>
      </c>
      <c r="J58" s="2">
        <v>34.119999999999997</v>
      </c>
      <c r="K58" s="2">
        <f t="shared" si="0"/>
        <v>32.620000000000005</v>
      </c>
      <c r="L58" s="2">
        <f t="shared" si="1"/>
        <v>1.49</v>
      </c>
      <c r="N58" s="4">
        <v>13.14</v>
      </c>
      <c r="O58" s="5">
        <v>9658.8855000000003</v>
      </c>
      <c r="P58" s="6">
        <v>19.48</v>
      </c>
      <c r="Q58" s="5">
        <v>11768.355</v>
      </c>
      <c r="AP58" s="5" t="str">
        <f t="shared" si="2"/>
        <v/>
      </c>
      <c r="AQ58" s="3">
        <v>0.47</v>
      </c>
      <c r="AR58" s="5">
        <f t="shared" si="3"/>
        <v>1457</v>
      </c>
      <c r="AT58" s="5" t="str">
        <f t="shared" si="4"/>
        <v/>
      </c>
      <c r="AU58" s="2">
        <v>1.02</v>
      </c>
      <c r="AW58" s="5">
        <f t="shared" si="5"/>
        <v>21427.2405</v>
      </c>
      <c r="AX58" s="11">
        <f>(AW58/$AW$298)*100</f>
        <v>1.3441059937373214</v>
      </c>
      <c r="AY58" s="5">
        <f t="shared" si="6"/>
        <v>1344.1059937373213</v>
      </c>
    </row>
    <row r="59" spans="1:51" x14ac:dyDescent="0.3">
      <c r="A59" s="1" t="s">
        <v>123</v>
      </c>
      <c r="B59" s="1" t="s">
        <v>124</v>
      </c>
      <c r="C59" s="1" t="s">
        <v>125</v>
      </c>
      <c r="D59" s="1" t="s">
        <v>126</v>
      </c>
      <c r="E59" s="1" t="s">
        <v>85</v>
      </c>
      <c r="F59" s="1" t="s">
        <v>118</v>
      </c>
      <c r="G59" s="1" t="s">
        <v>64</v>
      </c>
      <c r="H59" s="1" t="s">
        <v>65</v>
      </c>
      <c r="I59" s="2">
        <v>149.69</v>
      </c>
      <c r="J59" s="2">
        <v>39.700000000000003</v>
      </c>
      <c r="K59" s="2">
        <f t="shared" si="0"/>
        <v>39.36</v>
      </c>
      <c r="L59" s="2">
        <f t="shared" si="1"/>
        <v>0</v>
      </c>
      <c r="P59" s="6">
        <v>24.7</v>
      </c>
      <c r="Q59" s="5">
        <v>14921.887500000001</v>
      </c>
      <c r="R59" s="7">
        <v>14.66</v>
      </c>
      <c r="S59" s="5">
        <v>4284.7515000000003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W59" s="5">
        <f t="shared" si="5"/>
        <v>19206.639000000003</v>
      </c>
      <c r="AX59" s="11">
        <f>(AW59/$AW$298)*100</f>
        <v>1.2048102320711338</v>
      </c>
      <c r="AY59" s="5">
        <f t="shared" si="6"/>
        <v>1204.8102320711337</v>
      </c>
    </row>
    <row r="60" spans="1:51" x14ac:dyDescent="0.3">
      <c r="A60" s="1" t="s">
        <v>123</v>
      </c>
      <c r="B60" s="1" t="s">
        <v>124</v>
      </c>
      <c r="C60" s="1" t="s">
        <v>125</v>
      </c>
      <c r="D60" s="1" t="s">
        <v>126</v>
      </c>
      <c r="E60" s="1" t="s">
        <v>72</v>
      </c>
      <c r="F60" s="1" t="s">
        <v>118</v>
      </c>
      <c r="G60" s="1" t="s">
        <v>64</v>
      </c>
      <c r="H60" s="1" t="s">
        <v>65</v>
      </c>
      <c r="I60" s="2">
        <v>149.69</v>
      </c>
      <c r="J60" s="2">
        <v>35.42</v>
      </c>
      <c r="K60" s="2">
        <f t="shared" si="0"/>
        <v>33.76</v>
      </c>
      <c r="L60" s="2">
        <f t="shared" si="1"/>
        <v>1.65</v>
      </c>
      <c r="N60" s="4">
        <v>5.72</v>
      </c>
      <c r="O60" s="5">
        <v>4204.6289999999999</v>
      </c>
      <c r="P60" s="6">
        <v>25.29</v>
      </c>
      <c r="Q60" s="5">
        <v>15278.321250000001</v>
      </c>
      <c r="R60" s="7">
        <v>2.75</v>
      </c>
      <c r="S60" s="5">
        <v>803.75625000000014</v>
      </c>
      <c r="AP60" s="5" t="str">
        <f t="shared" si="2"/>
        <v/>
      </c>
      <c r="AQ60" s="3">
        <v>0.5</v>
      </c>
      <c r="AR60" s="5">
        <f t="shared" si="3"/>
        <v>1550</v>
      </c>
      <c r="AT60" s="5" t="str">
        <f t="shared" si="4"/>
        <v/>
      </c>
      <c r="AU60" s="2">
        <v>1.1499999999999999</v>
      </c>
      <c r="AW60" s="5">
        <f t="shared" si="5"/>
        <v>20286.7065</v>
      </c>
      <c r="AX60" s="11">
        <f>(AW60/$AW$298)*100</f>
        <v>1.2725616161278386</v>
      </c>
      <c r="AY60" s="5">
        <f t="shared" si="6"/>
        <v>1272.5616161278385</v>
      </c>
    </row>
    <row r="61" spans="1:51" x14ac:dyDescent="0.3">
      <c r="A61" s="1" t="s">
        <v>127</v>
      </c>
      <c r="B61" s="1" t="s">
        <v>128</v>
      </c>
      <c r="C61" s="1" t="s">
        <v>129</v>
      </c>
      <c r="D61" s="1" t="s">
        <v>130</v>
      </c>
      <c r="E61" s="1" t="s">
        <v>83</v>
      </c>
      <c r="F61" s="1" t="s">
        <v>118</v>
      </c>
      <c r="G61" s="1" t="s">
        <v>64</v>
      </c>
      <c r="H61" s="1" t="s">
        <v>65</v>
      </c>
      <c r="I61" s="2">
        <v>156.59</v>
      </c>
      <c r="J61" s="2">
        <v>0.09</v>
      </c>
      <c r="K61" s="2">
        <f t="shared" si="0"/>
        <v>0.02</v>
      </c>
      <c r="L61" s="2">
        <f t="shared" si="1"/>
        <v>0</v>
      </c>
      <c r="AD61" s="2">
        <v>0.02</v>
      </c>
      <c r="AE61" s="5">
        <v>2.2229999999999999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W61" s="5">
        <f t="shared" si="5"/>
        <v>2.2229999999999999</v>
      </c>
      <c r="AX61" s="11">
        <f>(AW61/$AW$298)*100</f>
        <v>1.3944621679483484E-4</v>
      </c>
      <c r="AY61" s="5">
        <f t="shared" si="6"/>
        <v>0.13944621679483485</v>
      </c>
    </row>
    <row r="62" spans="1:51" x14ac:dyDescent="0.3">
      <c r="A62" s="1" t="s">
        <v>127</v>
      </c>
      <c r="B62" s="1" t="s">
        <v>128</v>
      </c>
      <c r="C62" s="1" t="s">
        <v>129</v>
      </c>
      <c r="D62" s="1" t="s">
        <v>130</v>
      </c>
      <c r="E62" s="1" t="s">
        <v>76</v>
      </c>
      <c r="F62" s="1" t="s">
        <v>118</v>
      </c>
      <c r="G62" s="1" t="s">
        <v>64</v>
      </c>
      <c r="H62" s="1" t="s">
        <v>65</v>
      </c>
      <c r="I62" s="2">
        <v>156.59</v>
      </c>
      <c r="J62" s="2">
        <v>39.36</v>
      </c>
      <c r="K62" s="2">
        <f t="shared" si="0"/>
        <v>0.59</v>
      </c>
      <c r="L62" s="2">
        <f t="shared" si="1"/>
        <v>0</v>
      </c>
      <c r="N62" s="4">
        <v>0.13</v>
      </c>
      <c r="O62" s="5">
        <v>95.559750000000008</v>
      </c>
      <c r="P62" s="6">
        <v>0.3</v>
      </c>
      <c r="Q62" s="5">
        <v>181.23750000000001</v>
      </c>
      <c r="R62" s="7">
        <v>0.16</v>
      </c>
      <c r="S62" s="5">
        <v>46.764000000000003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W62" s="5">
        <f t="shared" si="5"/>
        <v>323.56125000000003</v>
      </c>
      <c r="AX62" s="11">
        <f>(AW62/$AW$298)*100</f>
        <v>2.029662267832108E-2</v>
      </c>
      <c r="AY62" s="5">
        <f t="shared" si="6"/>
        <v>20.296622678321079</v>
      </c>
    </row>
    <row r="63" spans="1:51" x14ac:dyDescent="0.3">
      <c r="A63" s="1" t="s">
        <v>127</v>
      </c>
      <c r="B63" s="1" t="s">
        <v>128</v>
      </c>
      <c r="C63" s="1" t="s">
        <v>129</v>
      </c>
      <c r="D63" s="1" t="s">
        <v>130</v>
      </c>
      <c r="E63" s="1" t="s">
        <v>94</v>
      </c>
      <c r="F63" s="1" t="s">
        <v>118</v>
      </c>
      <c r="G63" s="1" t="s">
        <v>64</v>
      </c>
      <c r="H63" s="1" t="s">
        <v>65</v>
      </c>
      <c r="I63" s="2">
        <v>156.59</v>
      </c>
      <c r="J63" s="2">
        <v>38.909999999999997</v>
      </c>
      <c r="K63" s="2">
        <f t="shared" si="0"/>
        <v>15.69</v>
      </c>
      <c r="L63" s="2">
        <f t="shared" si="1"/>
        <v>0</v>
      </c>
      <c r="AD63" s="2">
        <v>15.69</v>
      </c>
      <c r="AE63" s="5">
        <v>1743.9435000000001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W63" s="5">
        <f t="shared" si="5"/>
        <v>1743.9435000000001</v>
      </c>
      <c r="AX63" s="11">
        <f>(AW63/$AW$298)*100</f>
        <v>0.10939555707554795</v>
      </c>
      <c r="AY63" s="5">
        <f t="shared" si="6"/>
        <v>109.39555707554796</v>
      </c>
    </row>
    <row r="64" spans="1:51" x14ac:dyDescent="0.3">
      <c r="A64" s="1" t="s">
        <v>127</v>
      </c>
      <c r="B64" s="1" t="s">
        <v>128</v>
      </c>
      <c r="C64" s="1" t="s">
        <v>129</v>
      </c>
      <c r="D64" s="1" t="s">
        <v>130</v>
      </c>
      <c r="E64" s="1" t="s">
        <v>97</v>
      </c>
      <c r="F64" s="1" t="s">
        <v>118</v>
      </c>
      <c r="G64" s="1" t="s">
        <v>64</v>
      </c>
      <c r="H64" s="1" t="s">
        <v>65</v>
      </c>
      <c r="I64" s="2">
        <v>156.59</v>
      </c>
      <c r="J64" s="2">
        <v>38.07</v>
      </c>
      <c r="K64" s="2">
        <f t="shared" si="0"/>
        <v>13.37</v>
      </c>
      <c r="L64" s="2">
        <f t="shared" si="1"/>
        <v>0</v>
      </c>
      <c r="AD64" s="2">
        <v>13.37</v>
      </c>
      <c r="AE64" s="5">
        <v>1486.0754999999999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W64" s="5">
        <f t="shared" si="5"/>
        <v>1486.0754999999999</v>
      </c>
      <c r="AX64" s="11">
        <f>(AW64/$AW$298)*100</f>
        <v>9.3219795927347096E-2</v>
      </c>
      <c r="AY64" s="5">
        <f t="shared" si="6"/>
        <v>93.219795927347093</v>
      </c>
    </row>
    <row r="65" spans="1:51" x14ac:dyDescent="0.3">
      <c r="A65" s="1" t="s">
        <v>127</v>
      </c>
      <c r="B65" s="1" t="s">
        <v>128</v>
      </c>
      <c r="C65" s="1" t="s">
        <v>129</v>
      </c>
      <c r="D65" s="1" t="s">
        <v>130</v>
      </c>
      <c r="E65" s="1" t="s">
        <v>85</v>
      </c>
      <c r="F65" s="1" t="s">
        <v>118</v>
      </c>
      <c r="G65" s="1" t="s">
        <v>64</v>
      </c>
      <c r="H65" s="1" t="s">
        <v>65</v>
      </c>
      <c r="I65" s="2">
        <v>156.59</v>
      </c>
      <c r="J65" s="2">
        <v>0.09</v>
      </c>
      <c r="K65" s="2">
        <f t="shared" si="0"/>
        <v>0.04</v>
      </c>
      <c r="L65" s="2">
        <f t="shared" si="1"/>
        <v>0</v>
      </c>
      <c r="R65" s="7">
        <v>0.04</v>
      </c>
      <c r="S65" s="5">
        <v>11.691000000000001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W65" s="5">
        <f t="shared" si="5"/>
        <v>11.691000000000001</v>
      </c>
      <c r="AX65" s="11">
        <f>(AW65/$AW$298)*100</f>
        <v>7.3336289723275499E-4</v>
      </c>
      <c r="AY65" s="5">
        <f t="shared" si="6"/>
        <v>0.73336289723275505</v>
      </c>
    </row>
    <row r="66" spans="1:51" x14ac:dyDescent="0.3">
      <c r="A66" s="1" t="s">
        <v>131</v>
      </c>
      <c r="B66" s="1" t="s">
        <v>111</v>
      </c>
      <c r="C66" s="1" t="s">
        <v>112</v>
      </c>
      <c r="D66" s="1" t="s">
        <v>113</v>
      </c>
      <c r="E66" s="1" t="s">
        <v>77</v>
      </c>
      <c r="F66" s="1" t="s">
        <v>118</v>
      </c>
      <c r="G66" s="1" t="s">
        <v>64</v>
      </c>
      <c r="H66" s="1" t="s">
        <v>65</v>
      </c>
      <c r="I66" s="2">
        <v>156.84</v>
      </c>
      <c r="J66" s="2">
        <v>41.34</v>
      </c>
      <c r="K66" s="2">
        <f t="shared" si="0"/>
        <v>8.33</v>
      </c>
      <c r="L66" s="2">
        <f t="shared" si="1"/>
        <v>0</v>
      </c>
      <c r="R66" s="7">
        <v>6.05</v>
      </c>
      <c r="S66" s="5">
        <v>1768.2637500000001</v>
      </c>
      <c r="T66" s="8">
        <v>2.2799999999999998</v>
      </c>
      <c r="U66" s="5">
        <v>200.07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W66" s="5">
        <f t="shared" si="5"/>
        <v>1968.33375</v>
      </c>
      <c r="AX66" s="11">
        <f>(AW66/$AW$298)*100</f>
        <v>0.12347129771798931</v>
      </c>
      <c r="AY66" s="5">
        <f t="shared" si="6"/>
        <v>123.47129771798932</v>
      </c>
    </row>
    <row r="67" spans="1:51" x14ac:dyDescent="0.3">
      <c r="A67" s="1" t="s">
        <v>131</v>
      </c>
      <c r="B67" s="1" t="s">
        <v>111</v>
      </c>
      <c r="C67" s="1" t="s">
        <v>112</v>
      </c>
      <c r="D67" s="1" t="s">
        <v>113</v>
      </c>
      <c r="E67" s="1" t="s">
        <v>78</v>
      </c>
      <c r="F67" s="1" t="s">
        <v>118</v>
      </c>
      <c r="G67" s="1" t="s">
        <v>64</v>
      </c>
      <c r="H67" s="1" t="s">
        <v>65</v>
      </c>
      <c r="I67" s="2">
        <v>156.84</v>
      </c>
      <c r="J67" s="2">
        <v>42.48</v>
      </c>
      <c r="K67" s="2">
        <f t="shared" ref="K67:K130" si="7">SUM(N67,P67,R67,T67,X67,Z67,AB67,AF67,AI67,AK67,AM67,V67,AZ67,BB67,BD67,AD67)</f>
        <v>25.72</v>
      </c>
      <c r="L67" s="2">
        <f t="shared" ref="L67:L130" si="8">SUM(M67,AH67,AO67,AQ67,AS67,AU67,AV67)</f>
        <v>0</v>
      </c>
      <c r="N67" s="4">
        <v>1.2</v>
      </c>
      <c r="O67" s="5">
        <v>882.09</v>
      </c>
      <c r="P67" s="6">
        <v>17.53</v>
      </c>
      <c r="Q67" s="5">
        <v>10590.311250000001</v>
      </c>
      <c r="R67" s="7">
        <v>6.99</v>
      </c>
      <c r="S67" s="5">
        <v>2043.00225</v>
      </c>
      <c r="AP67" s="5" t="str">
        <f t="shared" ref="AP67:AP130" si="9">IF(AO67&gt;0,AO67*$AP$1,"")</f>
        <v/>
      </c>
      <c r="AR67" s="5" t="str">
        <f t="shared" ref="AR67:AR130" si="10">IF(AQ67&gt;0,AQ67*$AR$1,"")</f>
        <v/>
      </c>
      <c r="AT67" s="5" t="str">
        <f t="shared" ref="AT67:AT130" si="11">IF(AS67&gt;0,AS67*$AT$1,"")</f>
        <v/>
      </c>
      <c r="AW67" s="5">
        <f t="shared" si="5"/>
        <v>13515.4035</v>
      </c>
      <c r="AX67" s="11">
        <f>(AW67/$AW$298)*100</f>
        <v>0.84780561697286094</v>
      </c>
      <c r="AY67" s="5">
        <f t="shared" si="6"/>
        <v>847.80561697286089</v>
      </c>
    </row>
    <row r="68" spans="1:51" x14ac:dyDescent="0.3">
      <c r="A68" s="1" t="s">
        <v>131</v>
      </c>
      <c r="B68" s="1" t="s">
        <v>111</v>
      </c>
      <c r="C68" s="1" t="s">
        <v>112</v>
      </c>
      <c r="D68" s="1" t="s">
        <v>113</v>
      </c>
      <c r="E68" s="1" t="s">
        <v>76</v>
      </c>
      <c r="F68" s="1" t="s">
        <v>118</v>
      </c>
      <c r="G68" s="1" t="s">
        <v>64</v>
      </c>
      <c r="H68" s="1" t="s">
        <v>65</v>
      </c>
      <c r="I68" s="2">
        <v>156.84</v>
      </c>
      <c r="J68" s="2">
        <v>7.0000000000000007E-2</v>
      </c>
      <c r="K68" s="2">
        <f t="shared" si="7"/>
        <v>0.02</v>
      </c>
      <c r="L68" s="2">
        <f t="shared" si="8"/>
        <v>0</v>
      </c>
      <c r="N68" s="4">
        <v>0.01</v>
      </c>
      <c r="O68" s="5">
        <v>7.3507500000000006</v>
      </c>
      <c r="P68" s="6">
        <v>0.01</v>
      </c>
      <c r="Q68" s="5">
        <v>6.0412499999999998</v>
      </c>
      <c r="AP68" s="5" t="str">
        <f t="shared" si="9"/>
        <v/>
      </c>
      <c r="AR68" s="5" t="str">
        <f t="shared" si="10"/>
        <v/>
      </c>
      <c r="AT68" s="5" t="str">
        <f t="shared" si="11"/>
        <v/>
      </c>
      <c r="AW68" s="5">
        <f t="shared" ref="AW68:AW131" si="12">SUM(O68,Q68,S68,U68,Y68,AA68,AC68,AG68,AJ68,AL68,AN68,W68,BA68,BC68,BE68,AE68)</f>
        <v>13.391999999999999</v>
      </c>
      <c r="AX68" s="11">
        <f>(AW68/$AW$298)*100</f>
        <v>8.4006465826200096E-4</v>
      </c>
      <c r="AY68" s="5">
        <f t="shared" ref="AY68:AY131" si="13">(AX68/100)*$AY$1</f>
        <v>0.84006465826200094</v>
      </c>
    </row>
    <row r="69" spans="1:51" x14ac:dyDescent="0.3">
      <c r="A69" s="1" t="s">
        <v>131</v>
      </c>
      <c r="B69" s="1" t="s">
        <v>111</v>
      </c>
      <c r="C69" s="1" t="s">
        <v>112</v>
      </c>
      <c r="D69" s="1" t="s">
        <v>113</v>
      </c>
      <c r="E69" s="1" t="s">
        <v>103</v>
      </c>
      <c r="F69" s="1" t="s">
        <v>118</v>
      </c>
      <c r="G69" s="1" t="s">
        <v>64</v>
      </c>
      <c r="H69" s="1" t="s">
        <v>65</v>
      </c>
      <c r="I69" s="2">
        <v>156.84</v>
      </c>
      <c r="J69" s="2">
        <v>34.42</v>
      </c>
      <c r="K69" s="2">
        <f t="shared" si="7"/>
        <v>1.6</v>
      </c>
      <c r="L69" s="2">
        <f t="shared" si="8"/>
        <v>0</v>
      </c>
      <c r="R69" s="7">
        <v>1.23</v>
      </c>
      <c r="S69" s="5">
        <v>359.49824999999998</v>
      </c>
      <c r="T69" s="8">
        <v>0.37</v>
      </c>
      <c r="U69" s="5">
        <v>32.467500000000001</v>
      </c>
      <c r="AP69" s="5" t="str">
        <f t="shared" si="9"/>
        <v/>
      </c>
      <c r="AR69" s="5" t="str">
        <f t="shared" si="10"/>
        <v/>
      </c>
      <c r="AT69" s="5" t="str">
        <f t="shared" si="11"/>
        <v/>
      </c>
      <c r="AW69" s="5">
        <f t="shared" si="12"/>
        <v>391.96574999999996</v>
      </c>
      <c r="AX69" s="11">
        <f>(AW69/$AW$298)*100</f>
        <v>2.4587557782568617E-2</v>
      </c>
      <c r="AY69" s="5">
        <f t="shared" si="13"/>
        <v>24.587557782568616</v>
      </c>
    </row>
    <row r="70" spans="1:51" x14ac:dyDescent="0.3">
      <c r="A70" s="1" t="s">
        <v>131</v>
      </c>
      <c r="B70" s="1" t="s">
        <v>111</v>
      </c>
      <c r="C70" s="1" t="s">
        <v>112</v>
      </c>
      <c r="D70" s="1" t="s">
        <v>113</v>
      </c>
      <c r="E70" s="1" t="s">
        <v>62</v>
      </c>
      <c r="F70" s="1" t="s">
        <v>118</v>
      </c>
      <c r="G70" s="1" t="s">
        <v>64</v>
      </c>
      <c r="H70" s="1" t="s">
        <v>65</v>
      </c>
      <c r="I70" s="2">
        <v>156.84</v>
      </c>
      <c r="J70" s="2">
        <v>0.1</v>
      </c>
      <c r="K70" s="2">
        <f t="shared" si="7"/>
        <v>0.06</v>
      </c>
      <c r="L70" s="2">
        <f t="shared" si="8"/>
        <v>0</v>
      </c>
      <c r="N70" s="4">
        <v>0.02</v>
      </c>
      <c r="O70" s="5">
        <v>14.701499999999999</v>
      </c>
      <c r="P70" s="6">
        <v>0.04</v>
      </c>
      <c r="Q70" s="5">
        <v>24.164999999999999</v>
      </c>
      <c r="AP70" s="5" t="str">
        <f t="shared" si="9"/>
        <v/>
      </c>
      <c r="AR70" s="5" t="str">
        <f t="shared" si="10"/>
        <v/>
      </c>
      <c r="AT70" s="5" t="str">
        <f t="shared" si="11"/>
        <v/>
      </c>
      <c r="AW70" s="5">
        <f t="shared" si="12"/>
        <v>38.866500000000002</v>
      </c>
      <c r="AX70" s="11">
        <f>(AW70/$AW$298)*100</f>
        <v>2.4380505555809486E-3</v>
      </c>
      <c r="AY70" s="5">
        <f t="shared" si="13"/>
        <v>2.4380505555809484</v>
      </c>
    </row>
    <row r="71" spans="1:51" x14ac:dyDescent="0.3">
      <c r="A71" s="1" t="s">
        <v>131</v>
      </c>
      <c r="B71" s="1" t="s">
        <v>111</v>
      </c>
      <c r="C71" s="1" t="s">
        <v>112</v>
      </c>
      <c r="D71" s="1" t="s">
        <v>113</v>
      </c>
      <c r="E71" s="1" t="s">
        <v>104</v>
      </c>
      <c r="F71" s="1" t="s">
        <v>118</v>
      </c>
      <c r="G71" s="1" t="s">
        <v>64</v>
      </c>
      <c r="H71" s="1" t="s">
        <v>65</v>
      </c>
      <c r="I71" s="2">
        <v>156.84</v>
      </c>
      <c r="J71" s="2">
        <v>37.81</v>
      </c>
      <c r="K71" s="2">
        <f t="shared" si="7"/>
        <v>0.05</v>
      </c>
      <c r="L71" s="2">
        <f t="shared" si="8"/>
        <v>0</v>
      </c>
      <c r="P71" s="6">
        <v>0.05</v>
      </c>
      <c r="Q71" s="5">
        <v>30.206250000000001</v>
      </c>
      <c r="AP71" s="5" t="str">
        <f t="shared" si="9"/>
        <v/>
      </c>
      <c r="AR71" s="5" t="str">
        <f t="shared" si="10"/>
        <v/>
      </c>
      <c r="AT71" s="5" t="str">
        <f t="shared" si="11"/>
        <v/>
      </c>
      <c r="AW71" s="5">
        <f t="shared" si="12"/>
        <v>30.206250000000001</v>
      </c>
      <c r="AX71" s="11">
        <f>(AW71/$AW$298)*100</f>
        <v>1.8948030976423664E-3</v>
      </c>
      <c r="AY71" s="5">
        <f t="shared" si="13"/>
        <v>1.8948030976423664</v>
      </c>
    </row>
    <row r="72" spans="1:51" x14ac:dyDescent="0.3">
      <c r="A72" s="1" t="s">
        <v>132</v>
      </c>
      <c r="B72" s="1" t="s">
        <v>133</v>
      </c>
      <c r="C72" s="1" t="s">
        <v>134</v>
      </c>
      <c r="D72" s="1" t="s">
        <v>135</v>
      </c>
      <c r="E72" s="1" t="s">
        <v>85</v>
      </c>
      <c r="F72" s="1" t="s">
        <v>136</v>
      </c>
      <c r="G72" s="1" t="s">
        <v>64</v>
      </c>
      <c r="H72" s="1" t="s">
        <v>65</v>
      </c>
      <c r="I72" s="2">
        <v>151.30000000000001</v>
      </c>
      <c r="J72" s="2">
        <v>7.0000000000000007E-2</v>
      </c>
      <c r="K72" s="2">
        <f t="shared" si="7"/>
        <v>7.0000000000000007E-2</v>
      </c>
      <c r="L72" s="2">
        <f t="shared" si="8"/>
        <v>0</v>
      </c>
      <c r="P72" s="6">
        <v>7.0000000000000007E-2</v>
      </c>
      <c r="Q72" s="5">
        <v>42.288750000000007</v>
      </c>
      <c r="AP72" s="5" t="str">
        <f t="shared" si="9"/>
        <v/>
      </c>
      <c r="AR72" s="5" t="str">
        <f t="shared" si="10"/>
        <v/>
      </c>
      <c r="AT72" s="5" t="str">
        <f t="shared" si="11"/>
        <v/>
      </c>
      <c r="AW72" s="5">
        <f t="shared" si="12"/>
        <v>42.288750000000007</v>
      </c>
      <c r="AX72" s="11">
        <f>(AW72/$AW$298)*100</f>
        <v>2.6527243366993134E-3</v>
      </c>
      <c r="AY72" s="5">
        <f t="shared" si="13"/>
        <v>2.6527243366993134</v>
      </c>
    </row>
    <row r="73" spans="1:51" x14ac:dyDescent="0.3">
      <c r="A73" s="1" t="s">
        <v>132</v>
      </c>
      <c r="B73" s="1" t="s">
        <v>133</v>
      </c>
      <c r="C73" s="1" t="s">
        <v>134</v>
      </c>
      <c r="D73" s="1" t="s">
        <v>135</v>
      </c>
      <c r="E73" s="1" t="s">
        <v>72</v>
      </c>
      <c r="F73" s="1" t="s">
        <v>136</v>
      </c>
      <c r="G73" s="1" t="s">
        <v>64</v>
      </c>
      <c r="H73" s="1" t="s">
        <v>65</v>
      </c>
      <c r="I73" s="2">
        <v>151.30000000000001</v>
      </c>
      <c r="J73" s="2">
        <v>0.06</v>
      </c>
      <c r="K73" s="2">
        <f t="shared" si="7"/>
        <v>0.06</v>
      </c>
      <c r="L73" s="2">
        <f t="shared" si="8"/>
        <v>0</v>
      </c>
      <c r="P73" s="6">
        <v>0.06</v>
      </c>
      <c r="Q73" s="5">
        <v>36.247500000000002</v>
      </c>
      <c r="AP73" s="5" t="str">
        <f t="shared" si="9"/>
        <v/>
      </c>
      <c r="AR73" s="5" t="str">
        <f t="shared" si="10"/>
        <v/>
      </c>
      <c r="AT73" s="5" t="str">
        <f t="shared" si="11"/>
        <v/>
      </c>
      <c r="AW73" s="5">
        <f t="shared" si="12"/>
        <v>36.247500000000002</v>
      </c>
      <c r="AX73" s="11">
        <f>(AW73/$AW$298)*100</f>
        <v>2.2737637171708395E-3</v>
      </c>
      <c r="AY73" s="5">
        <f t="shared" si="13"/>
        <v>2.2737637171708394</v>
      </c>
    </row>
    <row r="74" spans="1:51" x14ac:dyDescent="0.3">
      <c r="A74" s="1" t="s">
        <v>132</v>
      </c>
      <c r="B74" s="1" t="s">
        <v>133</v>
      </c>
      <c r="C74" s="1" t="s">
        <v>134</v>
      </c>
      <c r="D74" s="1" t="s">
        <v>135</v>
      </c>
      <c r="E74" s="1" t="s">
        <v>62</v>
      </c>
      <c r="F74" s="1" t="s">
        <v>136</v>
      </c>
      <c r="G74" s="1" t="s">
        <v>64</v>
      </c>
      <c r="H74" s="1" t="s">
        <v>65</v>
      </c>
      <c r="I74" s="2">
        <v>151.30000000000001</v>
      </c>
      <c r="J74" s="2">
        <v>39.6</v>
      </c>
      <c r="K74" s="2">
        <f t="shared" si="7"/>
        <v>25.89</v>
      </c>
      <c r="L74" s="2">
        <f t="shared" si="8"/>
        <v>13.71</v>
      </c>
      <c r="P74" s="6">
        <v>20.92</v>
      </c>
      <c r="Q74" s="5">
        <v>12638.295</v>
      </c>
      <c r="AB74" s="9">
        <v>4.97</v>
      </c>
      <c r="AC74" s="5">
        <v>191.89169999999999</v>
      </c>
      <c r="AP74" s="5" t="str">
        <f t="shared" si="9"/>
        <v/>
      </c>
      <c r="AR74" s="5" t="str">
        <f t="shared" si="10"/>
        <v/>
      </c>
      <c r="AT74" s="5" t="str">
        <f t="shared" si="11"/>
        <v/>
      </c>
      <c r="AV74" s="2">
        <v>13.71</v>
      </c>
      <c r="AW74" s="5">
        <f t="shared" si="12"/>
        <v>12830.1867</v>
      </c>
      <c r="AX74" s="11">
        <f>(AW74/$AW$298)*100</f>
        <v>0.80482276027278765</v>
      </c>
      <c r="AY74" s="5">
        <f t="shared" si="13"/>
        <v>804.8227602727876</v>
      </c>
    </row>
    <row r="75" spans="1:51" x14ac:dyDescent="0.3">
      <c r="A75" s="1" t="s">
        <v>132</v>
      </c>
      <c r="B75" s="1" t="s">
        <v>133</v>
      </c>
      <c r="C75" s="1" t="s">
        <v>134</v>
      </c>
      <c r="D75" s="1" t="s">
        <v>135</v>
      </c>
      <c r="E75" s="1" t="s">
        <v>66</v>
      </c>
      <c r="F75" s="1" t="s">
        <v>136</v>
      </c>
      <c r="G75" s="1" t="s">
        <v>64</v>
      </c>
      <c r="H75" s="1" t="s">
        <v>65</v>
      </c>
      <c r="I75" s="2">
        <v>151.30000000000001</v>
      </c>
      <c r="J75" s="2">
        <v>36.24</v>
      </c>
      <c r="K75" s="2">
        <f t="shared" si="7"/>
        <v>33.450000000000003</v>
      </c>
      <c r="L75" s="2">
        <f t="shared" si="8"/>
        <v>2.8</v>
      </c>
      <c r="P75" s="6">
        <v>33.450000000000003</v>
      </c>
      <c r="Q75" s="5">
        <v>20207.981250000001</v>
      </c>
      <c r="AP75" s="5" t="str">
        <f t="shared" si="9"/>
        <v/>
      </c>
      <c r="AQ75" s="3">
        <v>0.5</v>
      </c>
      <c r="AR75" s="5">
        <f t="shared" si="10"/>
        <v>1550</v>
      </c>
      <c r="AT75" s="5" t="str">
        <f t="shared" si="11"/>
        <v/>
      </c>
      <c r="AU75" s="2">
        <v>0.7</v>
      </c>
      <c r="AV75" s="2">
        <v>1.6</v>
      </c>
      <c r="AW75" s="5">
        <f t="shared" si="12"/>
        <v>20207.981250000001</v>
      </c>
      <c r="AX75" s="11">
        <f>(AW75/$AW$298)*100</f>
        <v>1.267623272322743</v>
      </c>
      <c r="AY75" s="5">
        <f t="shared" si="13"/>
        <v>1267.6232723227431</v>
      </c>
    </row>
    <row r="76" spans="1:51" x14ac:dyDescent="0.3">
      <c r="A76" s="1" t="s">
        <v>132</v>
      </c>
      <c r="B76" s="1" t="s">
        <v>133</v>
      </c>
      <c r="C76" s="1" t="s">
        <v>134</v>
      </c>
      <c r="D76" s="1" t="s">
        <v>135</v>
      </c>
      <c r="E76" s="1" t="s">
        <v>68</v>
      </c>
      <c r="F76" s="1" t="s">
        <v>136</v>
      </c>
      <c r="G76" s="1" t="s">
        <v>64</v>
      </c>
      <c r="H76" s="1" t="s">
        <v>65</v>
      </c>
      <c r="I76" s="2">
        <v>151.30000000000001</v>
      </c>
      <c r="J76" s="2">
        <v>37.35</v>
      </c>
      <c r="K76" s="2">
        <f t="shared" si="7"/>
        <v>37.35</v>
      </c>
      <c r="L76" s="2">
        <f t="shared" si="8"/>
        <v>0</v>
      </c>
      <c r="N76" s="4">
        <v>1.92</v>
      </c>
      <c r="O76" s="5">
        <v>1411.3440000000001</v>
      </c>
      <c r="P76" s="6">
        <v>33.28</v>
      </c>
      <c r="Q76" s="5">
        <v>20105.28</v>
      </c>
      <c r="AB76" s="9">
        <v>2.15</v>
      </c>
      <c r="AC76" s="5">
        <v>83.243160000000003</v>
      </c>
      <c r="AP76" s="5" t="str">
        <f t="shared" si="9"/>
        <v/>
      </c>
      <c r="AR76" s="5" t="str">
        <f t="shared" si="10"/>
        <v/>
      </c>
      <c r="AT76" s="5" t="str">
        <f t="shared" si="11"/>
        <v/>
      </c>
      <c r="AW76" s="5">
        <f t="shared" si="12"/>
        <v>21599.867160000002</v>
      </c>
      <c r="AX76" s="11">
        <f>(AW76/$AW$298)*100</f>
        <v>1.3549346642973432</v>
      </c>
      <c r="AY76" s="5">
        <f t="shared" si="13"/>
        <v>1354.9346642973433</v>
      </c>
    </row>
    <row r="77" spans="1:51" x14ac:dyDescent="0.3">
      <c r="A77" s="1" t="s">
        <v>132</v>
      </c>
      <c r="B77" s="1" t="s">
        <v>133</v>
      </c>
      <c r="C77" s="1" t="s">
        <v>134</v>
      </c>
      <c r="D77" s="1" t="s">
        <v>135</v>
      </c>
      <c r="E77" s="1" t="s">
        <v>67</v>
      </c>
      <c r="F77" s="1" t="s">
        <v>136</v>
      </c>
      <c r="G77" s="1" t="s">
        <v>64</v>
      </c>
      <c r="H77" s="1" t="s">
        <v>65</v>
      </c>
      <c r="I77" s="2">
        <v>151.30000000000001</v>
      </c>
      <c r="J77" s="2">
        <v>34.17</v>
      </c>
      <c r="K77" s="2">
        <f t="shared" si="7"/>
        <v>32.81</v>
      </c>
      <c r="L77" s="2">
        <f t="shared" si="8"/>
        <v>1.35</v>
      </c>
      <c r="N77" s="4">
        <v>3.95</v>
      </c>
      <c r="O77" s="5">
        <v>2903.5462499999999</v>
      </c>
      <c r="P77" s="6">
        <v>28.86</v>
      </c>
      <c r="Q77" s="5">
        <v>17435.047500000001</v>
      </c>
      <c r="AP77" s="5" t="str">
        <f t="shared" si="9"/>
        <v/>
      </c>
      <c r="AQ77" s="3">
        <v>0.47</v>
      </c>
      <c r="AR77" s="5">
        <f t="shared" si="10"/>
        <v>1457</v>
      </c>
      <c r="AT77" s="5" t="str">
        <f t="shared" si="11"/>
        <v/>
      </c>
      <c r="AU77" s="2">
        <v>0.88</v>
      </c>
      <c r="AW77" s="5">
        <f t="shared" si="12"/>
        <v>20338.59375</v>
      </c>
      <c r="AX77" s="11">
        <f>(AW77/$AW$298)*100</f>
        <v>1.2758164432589174</v>
      </c>
      <c r="AY77" s="5">
        <f t="shared" si="13"/>
        <v>1275.8164432589174</v>
      </c>
    </row>
    <row r="78" spans="1:51" x14ac:dyDescent="0.3">
      <c r="A78" s="1" t="s">
        <v>137</v>
      </c>
      <c r="B78" s="1" t="s">
        <v>133</v>
      </c>
      <c r="C78" s="1" t="s">
        <v>134</v>
      </c>
      <c r="D78" s="1" t="s">
        <v>135</v>
      </c>
      <c r="E78" s="1" t="s">
        <v>67</v>
      </c>
      <c r="F78" s="1" t="s">
        <v>138</v>
      </c>
      <c r="G78" s="1" t="s">
        <v>64</v>
      </c>
      <c r="H78" s="1" t="s">
        <v>139</v>
      </c>
      <c r="I78" s="2">
        <v>78.260000000000005</v>
      </c>
      <c r="J78" s="2">
        <v>7.0000000000000007E-2</v>
      </c>
      <c r="K78" s="2">
        <f t="shared" si="7"/>
        <v>0.02</v>
      </c>
      <c r="L78" s="2">
        <f t="shared" si="8"/>
        <v>0.02</v>
      </c>
      <c r="P78" s="6">
        <v>0.02</v>
      </c>
      <c r="Q78" s="5">
        <v>12.0825</v>
      </c>
      <c r="AP78" s="5" t="str">
        <f t="shared" si="9"/>
        <v/>
      </c>
      <c r="AR78" s="5" t="str">
        <f t="shared" si="10"/>
        <v/>
      </c>
      <c r="AT78" s="5" t="str">
        <f t="shared" si="11"/>
        <v/>
      </c>
      <c r="AV78" s="2">
        <v>0.02</v>
      </c>
      <c r="AW78" s="5">
        <f t="shared" si="12"/>
        <v>12.0825</v>
      </c>
      <c r="AX78" s="11">
        <f>(AW78/$AW$298)*100</f>
        <v>7.5792123905694649E-4</v>
      </c>
      <c r="AY78" s="5">
        <f t="shared" si="13"/>
        <v>0.75792123905694653</v>
      </c>
    </row>
    <row r="79" spans="1:51" x14ac:dyDescent="0.3">
      <c r="A79" s="1" t="s">
        <v>137</v>
      </c>
      <c r="B79" s="1" t="s">
        <v>133</v>
      </c>
      <c r="C79" s="1" t="s">
        <v>134</v>
      </c>
      <c r="D79" s="1" t="s">
        <v>135</v>
      </c>
      <c r="E79" s="1" t="s">
        <v>84</v>
      </c>
      <c r="F79" s="1" t="s">
        <v>136</v>
      </c>
      <c r="G79" s="1" t="s">
        <v>64</v>
      </c>
      <c r="H79" s="1" t="s">
        <v>65</v>
      </c>
      <c r="I79" s="2">
        <v>78.260000000000005</v>
      </c>
      <c r="J79" s="2">
        <v>38.43</v>
      </c>
      <c r="K79" s="2">
        <f t="shared" si="7"/>
        <v>31.15</v>
      </c>
      <c r="L79" s="2">
        <f t="shared" si="8"/>
        <v>4.96</v>
      </c>
      <c r="P79" s="6">
        <v>31.15</v>
      </c>
      <c r="Q79" s="5">
        <v>18818.493750000001</v>
      </c>
      <c r="AP79" s="5" t="str">
        <f t="shared" si="9"/>
        <v/>
      </c>
      <c r="AQ79" s="3">
        <v>0.46</v>
      </c>
      <c r="AR79" s="5">
        <f t="shared" si="10"/>
        <v>1426</v>
      </c>
      <c r="AS79" s="2">
        <v>0.02</v>
      </c>
      <c r="AT79" s="5">
        <f t="shared" si="11"/>
        <v>0.02</v>
      </c>
      <c r="AU79" s="2">
        <v>0.93</v>
      </c>
      <c r="AV79" s="2">
        <v>3.55</v>
      </c>
      <c r="AW79" s="5">
        <f t="shared" si="12"/>
        <v>18818.493750000001</v>
      </c>
      <c r="AX79" s="11">
        <f>(AW79/$AW$298)*100</f>
        <v>1.1804623298311943</v>
      </c>
      <c r="AY79" s="5">
        <f t="shared" si="13"/>
        <v>1180.4623298311942</v>
      </c>
    </row>
    <row r="80" spans="1:51" x14ac:dyDescent="0.3">
      <c r="A80" s="1" t="s">
        <v>137</v>
      </c>
      <c r="B80" s="1" t="s">
        <v>133</v>
      </c>
      <c r="C80" s="1" t="s">
        <v>134</v>
      </c>
      <c r="D80" s="1" t="s">
        <v>135</v>
      </c>
      <c r="E80" s="1" t="s">
        <v>72</v>
      </c>
      <c r="F80" s="1" t="s">
        <v>136</v>
      </c>
      <c r="G80" s="1" t="s">
        <v>64</v>
      </c>
      <c r="H80" s="1" t="s">
        <v>65</v>
      </c>
      <c r="I80" s="2">
        <v>78.260000000000005</v>
      </c>
      <c r="J80" s="2">
        <v>37.04</v>
      </c>
      <c r="K80" s="2">
        <f t="shared" si="7"/>
        <v>35.68</v>
      </c>
      <c r="L80" s="2">
        <f t="shared" si="8"/>
        <v>1.3599999999999999</v>
      </c>
      <c r="P80" s="6">
        <v>35.68</v>
      </c>
      <c r="Q80" s="5">
        <v>21555.18</v>
      </c>
      <c r="AP80" s="5" t="str">
        <f t="shared" si="9"/>
        <v/>
      </c>
      <c r="AQ80" s="3">
        <v>0.62</v>
      </c>
      <c r="AR80" s="5">
        <f t="shared" si="10"/>
        <v>1922</v>
      </c>
      <c r="AT80" s="5" t="str">
        <f t="shared" si="11"/>
        <v/>
      </c>
      <c r="AU80" s="2">
        <v>0.74</v>
      </c>
      <c r="AW80" s="5">
        <f t="shared" si="12"/>
        <v>21555.18</v>
      </c>
      <c r="AX80" s="11">
        <f>(AW80/$AW$298)*100</f>
        <v>1.3521314904775925</v>
      </c>
      <c r="AY80" s="5">
        <f t="shared" si="13"/>
        <v>1352.1314904775925</v>
      </c>
    </row>
    <row r="81" spans="1:51" x14ac:dyDescent="0.3">
      <c r="A81" s="1" t="s">
        <v>137</v>
      </c>
      <c r="B81" s="1" t="s">
        <v>133</v>
      </c>
      <c r="C81" s="1" t="s">
        <v>134</v>
      </c>
      <c r="D81" s="1" t="s">
        <v>135</v>
      </c>
      <c r="E81" s="1" t="s">
        <v>75</v>
      </c>
      <c r="F81" s="1" t="s">
        <v>140</v>
      </c>
      <c r="G81" s="1" t="s">
        <v>141</v>
      </c>
      <c r="H81" s="1" t="s">
        <v>65</v>
      </c>
      <c r="I81" s="2">
        <v>78.260000000000005</v>
      </c>
      <c r="J81" s="2">
        <v>0.03</v>
      </c>
      <c r="K81" s="2">
        <f t="shared" si="7"/>
        <v>0</v>
      </c>
      <c r="L81" s="2">
        <f t="shared" si="8"/>
        <v>0.03</v>
      </c>
      <c r="AP81" s="5" t="str">
        <f t="shared" si="9"/>
        <v/>
      </c>
      <c r="AQ81" s="3">
        <v>0.03</v>
      </c>
      <c r="AR81" s="5">
        <f t="shared" si="10"/>
        <v>93</v>
      </c>
      <c r="AT81" s="5" t="str">
        <f t="shared" si="11"/>
        <v/>
      </c>
      <c r="AW81" s="5">
        <f t="shared" si="12"/>
        <v>0</v>
      </c>
      <c r="AX81" s="11">
        <f>(AW81/$AW$298)*100</f>
        <v>0</v>
      </c>
      <c r="AY81" s="5">
        <f t="shared" si="13"/>
        <v>0</v>
      </c>
    </row>
    <row r="82" spans="1:51" x14ac:dyDescent="0.3">
      <c r="A82" s="1" t="s">
        <v>137</v>
      </c>
      <c r="B82" s="1" t="s">
        <v>133</v>
      </c>
      <c r="C82" s="1" t="s">
        <v>134</v>
      </c>
      <c r="D82" s="1" t="s">
        <v>135</v>
      </c>
      <c r="E82" s="1" t="s">
        <v>97</v>
      </c>
      <c r="F82" s="1" t="s">
        <v>140</v>
      </c>
      <c r="G82" s="1" t="s">
        <v>141</v>
      </c>
      <c r="H82" s="1" t="s">
        <v>65</v>
      </c>
      <c r="I82" s="2">
        <v>78.260000000000005</v>
      </c>
      <c r="J82" s="2">
        <v>0.09</v>
      </c>
      <c r="K82" s="2">
        <f t="shared" si="7"/>
        <v>0</v>
      </c>
      <c r="L82" s="2">
        <f t="shared" si="8"/>
        <v>0.08</v>
      </c>
      <c r="AP82" s="5" t="str">
        <f t="shared" si="9"/>
        <v/>
      </c>
      <c r="AQ82" s="3">
        <v>0.05</v>
      </c>
      <c r="AR82" s="5">
        <f t="shared" si="10"/>
        <v>155</v>
      </c>
      <c r="AT82" s="5" t="str">
        <f t="shared" si="11"/>
        <v/>
      </c>
      <c r="AV82" s="2">
        <v>0.03</v>
      </c>
      <c r="AW82" s="5">
        <f t="shared" si="12"/>
        <v>0</v>
      </c>
      <c r="AX82" s="11">
        <f>(AW82/$AW$298)*100</f>
        <v>0</v>
      </c>
      <c r="AY82" s="5">
        <f t="shared" si="13"/>
        <v>0</v>
      </c>
    </row>
    <row r="83" spans="1:51" x14ac:dyDescent="0.3">
      <c r="A83" s="1" t="s">
        <v>142</v>
      </c>
      <c r="B83" s="1" t="s">
        <v>143</v>
      </c>
      <c r="C83" s="1" t="s">
        <v>144</v>
      </c>
      <c r="D83" s="1" t="s">
        <v>145</v>
      </c>
      <c r="E83" s="1" t="s">
        <v>83</v>
      </c>
      <c r="F83" s="1" t="s">
        <v>136</v>
      </c>
      <c r="G83" s="1" t="s">
        <v>64</v>
      </c>
      <c r="H83" s="1" t="s">
        <v>65</v>
      </c>
      <c r="I83" s="2">
        <v>40</v>
      </c>
      <c r="J83" s="2">
        <v>7.0000000000000007E-2</v>
      </c>
      <c r="K83" s="2">
        <f t="shared" si="7"/>
        <v>7.0000000000000007E-2</v>
      </c>
      <c r="L83" s="2">
        <f t="shared" si="8"/>
        <v>0</v>
      </c>
      <c r="P83" s="6">
        <v>7.0000000000000007E-2</v>
      </c>
      <c r="Q83" s="5">
        <v>42.288750000000007</v>
      </c>
      <c r="AP83" s="5" t="str">
        <f t="shared" si="9"/>
        <v/>
      </c>
      <c r="AR83" s="5" t="str">
        <f t="shared" si="10"/>
        <v/>
      </c>
      <c r="AT83" s="5" t="str">
        <f t="shared" si="11"/>
        <v/>
      </c>
      <c r="AW83" s="5">
        <f t="shared" si="12"/>
        <v>42.288750000000007</v>
      </c>
      <c r="AX83" s="11">
        <f>(AW83/$AW$298)*100</f>
        <v>2.6527243366993134E-3</v>
      </c>
      <c r="AY83" s="5">
        <f t="shared" si="13"/>
        <v>2.6527243366993134</v>
      </c>
    </row>
    <row r="84" spans="1:51" x14ac:dyDescent="0.3">
      <c r="A84" s="1" t="s">
        <v>142</v>
      </c>
      <c r="B84" s="1" t="s">
        <v>143</v>
      </c>
      <c r="C84" s="1" t="s">
        <v>144</v>
      </c>
      <c r="D84" s="1" t="s">
        <v>145</v>
      </c>
      <c r="E84" s="1" t="s">
        <v>85</v>
      </c>
      <c r="F84" s="1" t="s">
        <v>136</v>
      </c>
      <c r="G84" s="1" t="s">
        <v>64</v>
      </c>
      <c r="H84" s="1" t="s">
        <v>65</v>
      </c>
      <c r="I84" s="2">
        <v>40</v>
      </c>
      <c r="J84" s="2">
        <v>39.840000000000003</v>
      </c>
      <c r="K84" s="2">
        <f t="shared" si="7"/>
        <v>39.840000000000003</v>
      </c>
      <c r="L84" s="2">
        <f t="shared" si="8"/>
        <v>0</v>
      </c>
      <c r="P84" s="6">
        <v>39.840000000000003</v>
      </c>
      <c r="Q84" s="5">
        <v>24068.34</v>
      </c>
      <c r="AP84" s="5" t="str">
        <f t="shared" si="9"/>
        <v/>
      </c>
      <c r="AR84" s="5" t="str">
        <f t="shared" si="10"/>
        <v/>
      </c>
      <c r="AT84" s="5" t="str">
        <f t="shared" si="11"/>
        <v/>
      </c>
      <c r="AW84" s="5">
        <f t="shared" si="12"/>
        <v>24068.34</v>
      </c>
      <c r="AX84" s="11">
        <f>(AW84/$AW$298)*100</f>
        <v>1.5097791082014376</v>
      </c>
      <c r="AY84" s="5">
        <f t="shared" si="13"/>
        <v>1509.7791082014376</v>
      </c>
    </row>
    <row r="85" spans="1:51" x14ac:dyDescent="0.3">
      <c r="A85" s="1" t="s">
        <v>142</v>
      </c>
      <c r="B85" s="1" t="s">
        <v>143</v>
      </c>
      <c r="C85" s="1" t="s">
        <v>144</v>
      </c>
      <c r="D85" s="1" t="s">
        <v>145</v>
      </c>
      <c r="E85" s="1" t="s">
        <v>72</v>
      </c>
      <c r="F85" s="1" t="s">
        <v>136</v>
      </c>
      <c r="G85" s="1" t="s">
        <v>64</v>
      </c>
      <c r="H85" s="1" t="s">
        <v>65</v>
      </c>
      <c r="I85" s="2">
        <v>40</v>
      </c>
      <c r="J85" s="2">
        <v>0.09</v>
      </c>
      <c r="K85" s="2">
        <f t="shared" si="7"/>
        <v>0.09</v>
      </c>
      <c r="L85" s="2">
        <f t="shared" si="8"/>
        <v>0</v>
      </c>
      <c r="P85" s="6">
        <v>0.09</v>
      </c>
      <c r="Q85" s="5">
        <v>54.371250000000003</v>
      </c>
      <c r="AP85" s="5" t="str">
        <f t="shared" si="9"/>
        <v/>
      </c>
      <c r="AR85" s="5" t="str">
        <f t="shared" si="10"/>
        <v/>
      </c>
      <c r="AT85" s="5" t="str">
        <f t="shared" si="11"/>
        <v/>
      </c>
      <c r="AW85" s="5">
        <f t="shared" si="12"/>
        <v>54.371250000000003</v>
      </c>
      <c r="AX85" s="11">
        <f>(AW85/$AW$298)*100</f>
        <v>3.4106455757562599E-3</v>
      </c>
      <c r="AY85" s="5">
        <f t="shared" si="13"/>
        <v>3.4106455757562597</v>
      </c>
    </row>
    <row r="86" spans="1:51" x14ac:dyDescent="0.3">
      <c r="A86" s="1" t="s">
        <v>146</v>
      </c>
      <c r="B86" s="1" t="s">
        <v>143</v>
      </c>
      <c r="C86" s="1" t="s">
        <v>144</v>
      </c>
      <c r="D86" s="1" t="s">
        <v>145</v>
      </c>
      <c r="E86" s="1" t="s">
        <v>83</v>
      </c>
      <c r="F86" s="1" t="s">
        <v>136</v>
      </c>
      <c r="G86" s="1" t="s">
        <v>64</v>
      </c>
      <c r="H86" s="1" t="s">
        <v>65</v>
      </c>
      <c r="I86" s="2">
        <v>40</v>
      </c>
      <c r="J86" s="2">
        <v>39.909999999999997</v>
      </c>
      <c r="K86" s="2">
        <f t="shared" si="7"/>
        <v>19.25</v>
      </c>
      <c r="L86" s="2">
        <f t="shared" si="8"/>
        <v>0</v>
      </c>
      <c r="P86" s="6">
        <v>19.25</v>
      </c>
      <c r="Q86" s="5">
        <v>11629.40625</v>
      </c>
      <c r="AP86" s="5" t="str">
        <f t="shared" si="9"/>
        <v/>
      </c>
      <c r="AR86" s="5" t="str">
        <f t="shared" si="10"/>
        <v/>
      </c>
      <c r="AT86" s="5" t="str">
        <f t="shared" si="11"/>
        <v/>
      </c>
      <c r="AW86" s="5">
        <f t="shared" si="12"/>
        <v>11629.40625</v>
      </c>
      <c r="AX86" s="11">
        <f>(AW86/$AW$298)*100</f>
        <v>0.72949919259231111</v>
      </c>
      <c r="AY86" s="5">
        <f t="shared" si="13"/>
        <v>729.49919259231115</v>
      </c>
    </row>
    <row r="87" spans="1:51" x14ac:dyDescent="0.3">
      <c r="A87" s="1" t="s">
        <v>146</v>
      </c>
      <c r="B87" s="1" t="s">
        <v>143</v>
      </c>
      <c r="C87" s="1" t="s">
        <v>144</v>
      </c>
      <c r="D87" s="1" t="s">
        <v>145</v>
      </c>
      <c r="E87" s="1" t="s">
        <v>84</v>
      </c>
      <c r="F87" s="1" t="s">
        <v>136</v>
      </c>
      <c r="G87" s="1" t="s">
        <v>64</v>
      </c>
      <c r="H87" s="1" t="s">
        <v>65</v>
      </c>
      <c r="I87" s="2">
        <v>40</v>
      </c>
      <c r="J87" s="2">
        <v>0.09</v>
      </c>
      <c r="K87" s="2">
        <f t="shared" si="7"/>
        <v>7.0000000000000007E-2</v>
      </c>
      <c r="L87" s="2">
        <f t="shared" si="8"/>
        <v>0</v>
      </c>
      <c r="P87" s="6">
        <v>7.0000000000000007E-2</v>
      </c>
      <c r="Q87" s="5">
        <v>42.288750000000007</v>
      </c>
      <c r="AP87" s="5" t="str">
        <f t="shared" si="9"/>
        <v/>
      </c>
      <c r="AR87" s="5" t="str">
        <f t="shared" si="10"/>
        <v/>
      </c>
      <c r="AT87" s="5" t="str">
        <f t="shared" si="11"/>
        <v/>
      </c>
      <c r="AW87" s="5">
        <f t="shared" si="12"/>
        <v>42.288750000000007</v>
      </c>
      <c r="AX87" s="11">
        <f>(AW87/$AW$298)*100</f>
        <v>2.6527243366993134E-3</v>
      </c>
      <c r="AY87" s="5">
        <f t="shared" si="13"/>
        <v>2.6527243366993134</v>
      </c>
    </row>
    <row r="88" spans="1:51" x14ac:dyDescent="0.3">
      <c r="A88" s="1" t="s">
        <v>147</v>
      </c>
      <c r="B88" s="1" t="s">
        <v>148</v>
      </c>
      <c r="C88" s="1" t="s">
        <v>149</v>
      </c>
      <c r="D88" s="1" t="s">
        <v>150</v>
      </c>
      <c r="E88" s="1" t="s">
        <v>85</v>
      </c>
      <c r="F88" s="1" t="s">
        <v>136</v>
      </c>
      <c r="G88" s="1" t="s">
        <v>64</v>
      </c>
      <c r="H88" s="1" t="s">
        <v>65</v>
      </c>
      <c r="I88" s="2">
        <v>20</v>
      </c>
      <c r="J88" s="2">
        <v>0.09</v>
      </c>
      <c r="K88" s="2">
        <f t="shared" si="7"/>
        <v>0.09</v>
      </c>
      <c r="L88" s="2">
        <f t="shared" si="8"/>
        <v>0</v>
      </c>
      <c r="P88" s="6">
        <v>0.09</v>
      </c>
      <c r="Q88" s="5">
        <v>54.371250000000003</v>
      </c>
      <c r="AP88" s="5" t="str">
        <f t="shared" si="9"/>
        <v/>
      </c>
      <c r="AR88" s="5" t="str">
        <f t="shared" si="10"/>
        <v/>
      </c>
      <c r="AT88" s="5" t="str">
        <f t="shared" si="11"/>
        <v/>
      </c>
      <c r="AW88" s="5">
        <f t="shared" si="12"/>
        <v>54.371250000000003</v>
      </c>
      <c r="AX88" s="11">
        <f>(AW88/$AW$298)*100</f>
        <v>3.4106455757562599E-3</v>
      </c>
      <c r="AY88" s="5">
        <f t="shared" si="13"/>
        <v>3.4106455757562597</v>
      </c>
    </row>
    <row r="89" spans="1:51" x14ac:dyDescent="0.3">
      <c r="A89" s="1" t="s">
        <v>147</v>
      </c>
      <c r="B89" s="1" t="s">
        <v>148</v>
      </c>
      <c r="C89" s="1" t="s">
        <v>149</v>
      </c>
      <c r="D89" s="1" t="s">
        <v>150</v>
      </c>
      <c r="E89" s="1" t="s">
        <v>76</v>
      </c>
      <c r="F89" s="1" t="s">
        <v>136</v>
      </c>
      <c r="G89" s="1" t="s">
        <v>64</v>
      </c>
      <c r="H89" s="1" t="s">
        <v>65</v>
      </c>
      <c r="I89" s="2">
        <v>20</v>
      </c>
      <c r="J89" s="2">
        <v>19.91</v>
      </c>
      <c r="K89" s="2">
        <f t="shared" si="7"/>
        <v>15.04</v>
      </c>
      <c r="L89" s="2">
        <f t="shared" si="8"/>
        <v>0</v>
      </c>
      <c r="P89" s="6">
        <v>15.04</v>
      </c>
      <c r="Q89" s="5">
        <v>9086.0399999999991</v>
      </c>
      <c r="AP89" s="5" t="str">
        <f t="shared" si="9"/>
        <v/>
      </c>
      <c r="AR89" s="5" t="str">
        <f t="shared" si="10"/>
        <v/>
      </c>
      <c r="AT89" s="5" t="str">
        <f t="shared" si="11"/>
        <v/>
      </c>
      <c r="AW89" s="5">
        <f t="shared" si="12"/>
        <v>9086.0399999999991</v>
      </c>
      <c r="AX89" s="11">
        <f>(AW89/$AW$298)*100</f>
        <v>0.56995677177082371</v>
      </c>
      <c r="AY89" s="5">
        <f t="shared" si="13"/>
        <v>569.95677177082371</v>
      </c>
    </row>
    <row r="90" spans="1:51" x14ac:dyDescent="0.3">
      <c r="A90" s="1" t="s">
        <v>151</v>
      </c>
      <c r="B90" s="1" t="s">
        <v>148</v>
      </c>
      <c r="C90" s="1" t="s">
        <v>149</v>
      </c>
      <c r="D90" s="1" t="s">
        <v>150</v>
      </c>
      <c r="E90" s="1" t="s">
        <v>76</v>
      </c>
      <c r="F90" s="1" t="s">
        <v>136</v>
      </c>
      <c r="G90" s="1" t="s">
        <v>64</v>
      </c>
      <c r="H90" s="1" t="s">
        <v>65</v>
      </c>
      <c r="I90" s="2">
        <v>20</v>
      </c>
      <c r="J90" s="2">
        <v>20</v>
      </c>
      <c r="K90" s="2">
        <f t="shared" si="7"/>
        <v>1.64</v>
      </c>
      <c r="L90" s="2">
        <f t="shared" si="8"/>
        <v>0</v>
      </c>
      <c r="P90" s="6">
        <v>1.64</v>
      </c>
      <c r="Q90" s="5">
        <v>990.76499999999999</v>
      </c>
      <c r="AP90" s="5" t="str">
        <f t="shared" si="9"/>
        <v/>
      </c>
      <c r="AR90" s="5" t="str">
        <f t="shared" si="10"/>
        <v/>
      </c>
      <c r="AT90" s="5" t="str">
        <f t="shared" si="11"/>
        <v/>
      </c>
      <c r="AW90" s="5">
        <f t="shared" si="12"/>
        <v>990.76499999999999</v>
      </c>
      <c r="AX90" s="11">
        <f>(AW90/$AW$298)*100</f>
        <v>6.2149541602669618E-2</v>
      </c>
      <c r="AY90" s="5">
        <f t="shared" si="13"/>
        <v>62.149541602669615</v>
      </c>
    </row>
    <row r="91" spans="1:51" x14ac:dyDescent="0.3">
      <c r="A91" s="1" t="s">
        <v>152</v>
      </c>
      <c r="B91" s="1" t="s">
        <v>128</v>
      </c>
      <c r="C91" s="1" t="s">
        <v>129</v>
      </c>
      <c r="D91" s="1" t="s">
        <v>130</v>
      </c>
      <c r="E91" s="1" t="s">
        <v>83</v>
      </c>
      <c r="F91" s="1" t="s">
        <v>136</v>
      </c>
      <c r="G91" s="1" t="s">
        <v>64</v>
      </c>
      <c r="H91" s="1" t="s">
        <v>65</v>
      </c>
      <c r="I91" s="2">
        <v>202.89</v>
      </c>
      <c r="J91" s="2">
        <v>0.09</v>
      </c>
      <c r="K91" s="2">
        <f t="shared" si="7"/>
        <v>0.02</v>
      </c>
      <c r="L91" s="2">
        <f t="shared" si="8"/>
        <v>0</v>
      </c>
      <c r="P91" s="6">
        <v>0.02</v>
      </c>
      <c r="Q91" s="5">
        <v>12.0825</v>
      </c>
      <c r="AP91" s="5" t="str">
        <f t="shared" si="9"/>
        <v/>
      </c>
      <c r="AR91" s="5" t="str">
        <f t="shared" si="10"/>
        <v/>
      </c>
      <c r="AT91" s="5" t="str">
        <f t="shared" si="11"/>
        <v/>
      </c>
      <c r="AW91" s="5">
        <f t="shared" si="12"/>
        <v>12.0825</v>
      </c>
      <c r="AX91" s="11">
        <f>(AW91/$AW$298)*100</f>
        <v>7.5792123905694649E-4</v>
      </c>
      <c r="AY91" s="5">
        <f t="shared" si="13"/>
        <v>0.75792123905694653</v>
      </c>
    </row>
    <row r="92" spans="1:51" x14ac:dyDescent="0.3">
      <c r="A92" s="1" t="s">
        <v>152</v>
      </c>
      <c r="B92" s="1" t="s">
        <v>128</v>
      </c>
      <c r="C92" s="1" t="s">
        <v>129</v>
      </c>
      <c r="D92" s="1" t="s">
        <v>130</v>
      </c>
      <c r="E92" s="1" t="s">
        <v>62</v>
      </c>
      <c r="F92" s="1" t="s">
        <v>136</v>
      </c>
      <c r="G92" s="1" t="s">
        <v>64</v>
      </c>
      <c r="H92" s="1" t="s">
        <v>65</v>
      </c>
      <c r="I92" s="2">
        <v>202.89</v>
      </c>
      <c r="J92" s="2">
        <v>0.02</v>
      </c>
      <c r="K92" s="2">
        <f t="shared" si="7"/>
        <v>0.02</v>
      </c>
      <c r="L92" s="2">
        <f t="shared" si="8"/>
        <v>0</v>
      </c>
      <c r="P92" s="6">
        <v>0.02</v>
      </c>
      <c r="Q92" s="5">
        <v>12.0825</v>
      </c>
      <c r="AP92" s="5" t="str">
        <f t="shared" si="9"/>
        <v/>
      </c>
      <c r="AR92" s="5" t="str">
        <f t="shared" si="10"/>
        <v/>
      </c>
      <c r="AT92" s="5" t="str">
        <f t="shared" si="11"/>
        <v/>
      </c>
      <c r="AW92" s="5">
        <f t="shared" si="12"/>
        <v>12.0825</v>
      </c>
      <c r="AX92" s="11">
        <f>(AW92/$AW$298)*100</f>
        <v>7.5792123905694649E-4</v>
      </c>
      <c r="AY92" s="5">
        <f t="shared" si="13"/>
        <v>0.75792123905694653</v>
      </c>
    </row>
    <row r="93" spans="1:51" x14ac:dyDescent="0.3">
      <c r="A93" s="1" t="s">
        <v>152</v>
      </c>
      <c r="B93" s="1" t="s">
        <v>128</v>
      </c>
      <c r="C93" s="1" t="s">
        <v>129</v>
      </c>
      <c r="D93" s="1" t="s">
        <v>130</v>
      </c>
      <c r="E93" s="1" t="s">
        <v>94</v>
      </c>
      <c r="F93" s="1" t="s">
        <v>136</v>
      </c>
      <c r="G93" s="1" t="s">
        <v>64</v>
      </c>
      <c r="H93" s="1" t="s">
        <v>65</v>
      </c>
      <c r="I93" s="2">
        <v>202.89</v>
      </c>
      <c r="J93" s="2">
        <v>39.83</v>
      </c>
      <c r="K93" s="2">
        <f t="shared" si="7"/>
        <v>0.26</v>
      </c>
      <c r="L93" s="2">
        <f t="shared" si="8"/>
        <v>0</v>
      </c>
      <c r="P93" s="6">
        <v>0.26</v>
      </c>
      <c r="Q93" s="5">
        <v>157.07249999999999</v>
      </c>
      <c r="AP93" s="5" t="str">
        <f t="shared" si="9"/>
        <v/>
      </c>
      <c r="AR93" s="5" t="str">
        <f t="shared" si="10"/>
        <v/>
      </c>
      <c r="AT93" s="5" t="str">
        <f t="shared" si="11"/>
        <v/>
      </c>
      <c r="AW93" s="5">
        <f t="shared" si="12"/>
        <v>157.07249999999999</v>
      </c>
      <c r="AX93" s="11">
        <f>(AW93/$AW$298)*100</f>
        <v>9.8529761077403039E-3</v>
      </c>
      <c r="AY93" s="5">
        <f t="shared" si="13"/>
        <v>9.8529761077403037</v>
      </c>
    </row>
    <row r="94" spans="1:51" x14ac:dyDescent="0.3">
      <c r="A94" s="1" t="s">
        <v>152</v>
      </c>
      <c r="B94" s="1" t="s">
        <v>128</v>
      </c>
      <c r="C94" s="1" t="s">
        <v>129</v>
      </c>
      <c r="D94" s="1" t="s">
        <v>130</v>
      </c>
      <c r="E94" s="1" t="s">
        <v>76</v>
      </c>
      <c r="F94" s="1" t="s">
        <v>136</v>
      </c>
      <c r="G94" s="1" t="s">
        <v>64</v>
      </c>
      <c r="H94" s="1" t="s">
        <v>65</v>
      </c>
      <c r="I94" s="2">
        <v>202.89</v>
      </c>
      <c r="J94" s="2">
        <v>7.0000000000000007E-2</v>
      </c>
      <c r="K94" s="2">
        <f t="shared" si="7"/>
        <v>0.03</v>
      </c>
      <c r="L94" s="2">
        <f t="shared" si="8"/>
        <v>0</v>
      </c>
      <c r="P94" s="6">
        <v>0.03</v>
      </c>
      <c r="Q94" s="5">
        <v>18.123750000000001</v>
      </c>
      <c r="AP94" s="5" t="str">
        <f t="shared" si="9"/>
        <v/>
      </c>
      <c r="AR94" s="5" t="str">
        <f t="shared" si="10"/>
        <v/>
      </c>
      <c r="AT94" s="5" t="str">
        <f t="shared" si="11"/>
        <v/>
      </c>
      <c r="AW94" s="5">
        <f t="shared" si="12"/>
        <v>18.123750000000001</v>
      </c>
      <c r="AX94" s="11">
        <f>(AW94/$AW$298)*100</f>
        <v>1.1368818585854197E-3</v>
      </c>
      <c r="AY94" s="5">
        <f t="shared" si="13"/>
        <v>1.1368818585854197</v>
      </c>
    </row>
    <row r="95" spans="1:51" x14ac:dyDescent="0.3">
      <c r="A95" s="1" t="s">
        <v>152</v>
      </c>
      <c r="B95" s="1" t="s">
        <v>128</v>
      </c>
      <c r="C95" s="1" t="s">
        <v>129</v>
      </c>
      <c r="D95" s="1" t="s">
        <v>130</v>
      </c>
      <c r="E95" s="1" t="s">
        <v>78</v>
      </c>
      <c r="F95" s="1" t="s">
        <v>136</v>
      </c>
      <c r="G95" s="1" t="s">
        <v>64</v>
      </c>
      <c r="H95" s="1" t="s">
        <v>65</v>
      </c>
      <c r="I95" s="2">
        <v>202.89</v>
      </c>
      <c r="J95" s="2">
        <v>38.96</v>
      </c>
      <c r="K95" s="2">
        <f t="shared" si="7"/>
        <v>0.67</v>
      </c>
      <c r="L95" s="2">
        <f t="shared" si="8"/>
        <v>0</v>
      </c>
      <c r="P95" s="6">
        <v>0.67</v>
      </c>
      <c r="Q95" s="5">
        <v>404.76375000000002</v>
      </c>
      <c r="AP95" s="5" t="str">
        <f t="shared" si="9"/>
        <v/>
      </c>
      <c r="AR95" s="5" t="str">
        <f t="shared" si="10"/>
        <v/>
      </c>
      <c r="AT95" s="5" t="str">
        <f t="shared" si="11"/>
        <v/>
      </c>
      <c r="AW95" s="5">
        <f t="shared" si="12"/>
        <v>404.76375000000002</v>
      </c>
      <c r="AX95" s="11">
        <f>(AW95/$AW$298)*100</f>
        <v>2.5390361508407708E-2</v>
      </c>
      <c r="AY95" s="5">
        <f t="shared" si="13"/>
        <v>25.390361508407707</v>
      </c>
    </row>
    <row r="96" spans="1:51" x14ac:dyDescent="0.3">
      <c r="A96" s="1" t="s">
        <v>153</v>
      </c>
      <c r="B96" s="1" t="s">
        <v>154</v>
      </c>
      <c r="C96" s="1" t="s">
        <v>155</v>
      </c>
      <c r="D96" s="1" t="s">
        <v>156</v>
      </c>
      <c r="E96" s="1" t="s">
        <v>67</v>
      </c>
      <c r="F96" s="1" t="s">
        <v>138</v>
      </c>
      <c r="G96" s="1" t="s">
        <v>64</v>
      </c>
      <c r="H96" s="1" t="s">
        <v>139</v>
      </c>
      <c r="I96" s="2">
        <v>25.5</v>
      </c>
      <c r="J96" s="2">
        <v>17.59</v>
      </c>
      <c r="K96" s="2">
        <f t="shared" si="7"/>
        <v>0.91</v>
      </c>
      <c r="L96" s="2">
        <f t="shared" si="8"/>
        <v>7.28</v>
      </c>
      <c r="P96" s="6">
        <v>0.91</v>
      </c>
      <c r="Q96" s="5">
        <v>549.75374999999997</v>
      </c>
      <c r="AP96" s="5" t="str">
        <f t="shared" si="9"/>
        <v/>
      </c>
      <c r="AR96" s="5" t="str">
        <f t="shared" si="10"/>
        <v/>
      </c>
      <c r="AT96" s="5" t="str">
        <f t="shared" si="11"/>
        <v/>
      </c>
      <c r="AV96" s="2">
        <v>7.28</v>
      </c>
      <c r="AW96" s="5">
        <f t="shared" si="12"/>
        <v>549.75374999999997</v>
      </c>
      <c r="AX96" s="11">
        <f>(AW96/$AW$298)*100</f>
        <v>3.4485416377091065E-2</v>
      </c>
      <c r="AY96" s="5">
        <f t="shared" si="13"/>
        <v>34.485416377091063</v>
      </c>
    </row>
    <row r="97" spans="1:51" x14ac:dyDescent="0.3">
      <c r="A97" s="1" t="s">
        <v>153</v>
      </c>
      <c r="B97" s="1" t="s">
        <v>154</v>
      </c>
      <c r="C97" s="1" t="s">
        <v>155</v>
      </c>
      <c r="D97" s="1" t="s">
        <v>156</v>
      </c>
      <c r="E97" s="1" t="s">
        <v>103</v>
      </c>
      <c r="F97" s="1" t="s">
        <v>157</v>
      </c>
      <c r="G97" s="1" t="s">
        <v>141</v>
      </c>
      <c r="H97" s="1" t="s">
        <v>139</v>
      </c>
      <c r="I97" s="2">
        <v>25.5</v>
      </c>
      <c r="J97" s="2">
        <v>0.08</v>
      </c>
      <c r="K97" s="2">
        <f t="shared" si="7"/>
        <v>0</v>
      </c>
      <c r="L97" s="2">
        <f t="shared" si="8"/>
        <v>0.02</v>
      </c>
      <c r="AP97" s="5" t="str">
        <f t="shared" si="9"/>
        <v/>
      </c>
      <c r="AR97" s="5" t="str">
        <f t="shared" si="10"/>
        <v/>
      </c>
      <c r="AT97" s="5" t="str">
        <f t="shared" si="11"/>
        <v/>
      </c>
      <c r="AV97" s="2">
        <v>0.02</v>
      </c>
      <c r="AW97" s="5">
        <f t="shared" si="12"/>
        <v>0</v>
      </c>
      <c r="AX97" s="11">
        <f>(AW97/$AW$298)*100</f>
        <v>0</v>
      </c>
      <c r="AY97" s="5">
        <f t="shared" si="13"/>
        <v>0</v>
      </c>
    </row>
    <row r="98" spans="1:51" x14ac:dyDescent="0.3">
      <c r="A98" s="1" t="s">
        <v>158</v>
      </c>
      <c r="B98" s="1" t="s">
        <v>159</v>
      </c>
      <c r="C98" s="1" t="s">
        <v>160</v>
      </c>
      <c r="D98" s="1" t="s">
        <v>161</v>
      </c>
      <c r="E98" s="1" t="s">
        <v>78</v>
      </c>
      <c r="F98" s="1" t="s">
        <v>162</v>
      </c>
      <c r="G98" s="1" t="s">
        <v>141</v>
      </c>
      <c r="H98" s="1" t="s">
        <v>65</v>
      </c>
      <c r="I98" s="2">
        <v>5.84</v>
      </c>
      <c r="J98" s="2">
        <v>5.41</v>
      </c>
      <c r="K98" s="2">
        <f t="shared" si="7"/>
        <v>1.65</v>
      </c>
      <c r="L98" s="2">
        <f t="shared" si="8"/>
        <v>0</v>
      </c>
      <c r="T98" s="8">
        <v>1.65</v>
      </c>
      <c r="U98" s="5">
        <v>144.78749999999999</v>
      </c>
      <c r="AP98" s="5" t="str">
        <f t="shared" si="9"/>
        <v/>
      </c>
      <c r="AR98" s="5" t="str">
        <f t="shared" si="10"/>
        <v/>
      </c>
      <c r="AT98" s="5" t="str">
        <f t="shared" si="11"/>
        <v/>
      </c>
      <c r="AW98" s="5">
        <f t="shared" si="12"/>
        <v>144.78749999999999</v>
      </c>
      <c r="AX98" s="11">
        <f>(AW98/$AW$298)*100</f>
        <v>9.0823522780846388E-3</v>
      </c>
      <c r="AY98" s="5">
        <f t="shared" si="13"/>
        <v>9.0823522780846382</v>
      </c>
    </row>
    <row r="99" spans="1:51" x14ac:dyDescent="0.3">
      <c r="A99" s="1" t="s">
        <v>163</v>
      </c>
      <c r="B99" s="1" t="s">
        <v>159</v>
      </c>
      <c r="C99" s="1" t="s">
        <v>160</v>
      </c>
      <c r="D99" s="1" t="s">
        <v>161</v>
      </c>
      <c r="E99" s="1" t="s">
        <v>78</v>
      </c>
      <c r="F99" s="1" t="s">
        <v>162</v>
      </c>
      <c r="G99" s="1" t="s">
        <v>141</v>
      </c>
      <c r="H99" s="1" t="s">
        <v>65</v>
      </c>
      <c r="I99" s="2">
        <v>153.66</v>
      </c>
      <c r="J99" s="2">
        <v>34.54</v>
      </c>
      <c r="K99" s="2">
        <f t="shared" si="7"/>
        <v>29.28</v>
      </c>
      <c r="L99" s="2">
        <f t="shared" si="8"/>
        <v>0</v>
      </c>
      <c r="T99" s="8">
        <v>29.28</v>
      </c>
      <c r="U99" s="5">
        <v>2569.3200000000002</v>
      </c>
      <c r="AP99" s="5" t="str">
        <f t="shared" si="9"/>
        <v/>
      </c>
      <c r="AR99" s="5" t="str">
        <f t="shared" si="10"/>
        <v/>
      </c>
      <c r="AT99" s="5" t="str">
        <f t="shared" si="11"/>
        <v/>
      </c>
      <c r="AW99" s="5">
        <f t="shared" si="12"/>
        <v>2569.3200000000002</v>
      </c>
      <c r="AX99" s="11">
        <f>(AW99/$AW$298)*100</f>
        <v>0.1611704695165565</v>
      </c>
      <c r="AY99" s="5">
        <f t="shared" si="13"/>
        <v>161.17046951655652</v>
      </c>
    </row>
    <row r="100" spans="1:51" x14ac:dyDescent="0.3">
      <c r="A100" s="1" t="s">
        <v>163</v>
      </c>
      <c r="B100" s="1" t="s">
        <v>159</v>
      </c>
      <c r="C100" s="1" t="s">
        <v>160</v>
      </c>
      <c r="D100" s="1" t="s">
        <v>161</v>
      </c>
      <c r="E100" s="1" t="s">
        <v>104</v>
      </c>
      <c r="F100" s="1" t="s">
        <v>162</v>
      </c>
      <c r="G100" s="1" t="s">
        <v>141</v>
      </c>
      <c r="H100" s="1" t="s">
        <v>65</v>
      </c>
      <c r="I100" s="2">
        <v>153.66</v>
      </c>
      <c r="J100" s="2">
        <v>40.71</v>
      </c>
      <c r="K100" s="2">
        <f t="shared" si="7"/>
        <v>24.75</v>
      </c>
      <c r="L100" s="2">
        <f t="shared" si="8"/>
        <v>0</v>
      </c>
      <c r="T100" s="8">
        <v>24.75</v>
      </c>
      <c r="U100" s="5">
        <v>2171.8125</v>
      </c>
      <c r="AP100" s="5" t="str">
        <f t="shared" si="9"/>
        <v/>
      </c>
      <c r="AR100" s="5" t="str">
        <f t="shared" si="10"/>
        <v/>
      </c>
      <c r="AT100" s="5" t="str">
        <f t="shared" si="11"/>
        <v/>
      </c>
      <c r="AW100" s="5">
        <f t="shared" si="12"/>
        <v>2171.8125</v>
      </c>
      <c r="AX100" s="11">
        <f>(AW100/$AW$298)*100</f>
        <v>0.13623528417126957</v>
      </c>
      <c r="AY100" s="5">
        <f t="shared" si="13"/>
        <v>136.23528417126957</v>
      </c>
    </row>
    <row r="101" spans="1:51" x14ac:dyDescent="0.3">
      <c r="A101" s="1" t="s">
        <v>163</v>
      </c>
      <c r="B101" s="1" t="s">
        <v>159</v>
      </c>
      <c r="C101" s="1" t="s">
        <v>160</v>
      </c>
      <c r="D101" s="1" t="s">
        <v>161</v>
      </c>
      <c r="E101" s="1" t="s">
        <v>77</v>
      </c>
      <c r="F101" s="1" t="s">
        <v>162</v>
      </c>
      <c r="G101" s="1" t="s">
        <v>141</v>
      </c>
      <c r="H101" s="1" t="s">
        <v>65</v>
      </c>
      <c r="I101" s="2">
        <v>153.66</v>
      </c>
      <c r="J101" s="2">
        <v>36.409999999999997</v>
      </c>
      <c r="K101" s="2">
        <f t="shared" si="7"/>
        <v>8.98</v>
      </c>
      <c r="L101" s="2">
        <f t="shared" si="8"/>
        <v>0</v>
      </c>
      <c r="T101" s="8">
        <v>8.98</v>
      </c>
      <c r="U101" s="5">
        <v>787.995</v>
      </c>
      <c r="AP101" s="5" t="str">
        <f t="shared" si="9"/>
        <v/>
      </c>
      <c r="AR101" s="5" t="str">
        <f t="shared" si="10"/>
        <v/>
      </c>
      <c r="AT101" s="5" t="str">
        <f t="shared" si="11"/>
        <v/>
      </c>
      <c r="AW101" s="5">
        <f t="shared" si="12"/>
        <v>787.995</v>
      </c>
      <c r="AX101" s="11">
        <f>(AW101/$AW$298)*100</f>
        <v>4.943001421648488E-2</v>
      </c>
      <c r="AY101" s="5">
        <f t="shared" si="13"/>
        <v>49.430014216484885</v>
      </c>
    </row>
    <row r="102" spans="1:51" x14ac:dyDescent="0.3">
      <c r="A102" s="1" t="s">
        <v>163</v>
      </c>
      <c r="B102" s="1" t="s">
        <v>159</v>
      </c>
      <c r="C102" s="1" t="s">
        <v>160</v>
      </c>
      <c r="D102" s="1" t="s">
        <v>161</v>
      </c>
      <c r="E102" s="1" t="s">
        <v>103</v>
      </c>
      <c r="F102" s="1" t="s">
        <v>162</v>
      </c>
      <c r="G102" s="1" t="s">
        <v>141</v>
      </c>
      <c r="H102" s="1" t="s">
        <v>65</v>
      </c>
      <c r="I102" s="2">
        <v>153.66</v>
      </c>
      <c r="J102" s="2">
        <v>36.200000000000003</v>
      </c>
      <c r="K102" s="2">
        <f t="shared" si="7"/>
        <v>22.27</v>
      </c>
      <c r="L102" s="2">
        <f t="shared" si="8"/>
        <v>0</v>
      </c>
      <c r="T102" s="8">
        <v>22.27</v>
      </c>
      <c r="U102" s="5">
        <v>1954.1925000000001</v>
      </c>
      <c r="AP102" s="5" t="str">
        <f t="shared" si="9"/>
        <v/>
      </c>
      <c r="AR102" s="5" t="str">
        <f t="shared" si="10"/>
        <v/>
      </c>
      <c r="AT102" s="5" t="str">
        <f t="shared" si="11"/>
        <v/>
      </c>
      <c r="AW102" s="5">
        <f t="shared" si="12"/>
        <v>1954.1925000000001</v>
      </c>
      <c r="AX102" s="11">
        <f>(AW102/$AW$298)*100</f>
        <v>0.12258423347451207</v>
      </c>
      <c r="AY102" s="5">
        <f t="shared" si="13"/>
        <v>122.58423347451208</v>
      </c>
    </row>
    <row r="103" spans="1:51" x14ac:dyDescent="0.3">
      <c r="A103" s="1" t="s">
        <v>164</v>
      </c>
      <c r="B103" s="1" t="s">
        <v>165</v>
      </c>
      <c r="C103" s="1" t="s">
        <v>166</v>
      </c>
      <c r="D103" s="1" t="s">
        <v>61</v>
      </c>
      <c r="E103" s="1" t="s">
        <v>97</v>
      </c>
      <c r="F103" s="1" t="s">
        <v>167</v>
      </c>
      <c r="G103" s="1" t="s">
        <v>141</v>
      </c>
      <c r="H103" s="1" t="s">
        <v>65</v>
      </c>
      <c r="I103" s="2">
        <v>57</v>
      </c>
      <c r="J103" s="2">
        <v>35.94</v>
      </c>
      <c r="K103" s="2">
        <f t="shared" si="7"/>
        <v>35.94</v>
      </c>
      <c r="L103" s="2">
        <f t="shared" si="8"/>
        <v>0</v>
      </c>
      <c r="T103" s="8">
        <v>35.94</v>
      </c>
      <c r="U103" s="5">
        <v>3153.7350000000001</v>
      </c>
      <c r="AP103" s="5" t="str">
        <f t="shared" si="9"/>
        <v/>
      </c>
      <c r="AR103" s="5" t="str">
        <f t="shared" si="10"/>
        <v/>
      </c>
      <c r="AT103" s="5" t="str">
        <f t="shared" si="11"/>
        <v/>
      </c>
      <c r="AW103" s="5">
        <f t="shared" si="12"/>
        <v>3153.7350000000001</v>
      </c>
      <c r="AX103" s="11">
        <f>(AW103/$AW$298)*100</f>
        <v>0.19783014598446177</v>
      </c>
      <c r="AY103" s="5">
        <f t="shared" si="13"/>
        <v>197.83014598446178</v>
      </c>
    </row>
    <row r="104" spans="1:51" x14ac:dyDescent="0.3">
      <c r="A104" s="1" t="s">
        <v>164</v>
      </c>
      <c r="B104" s="1" t="s">
        <v>165</v>
      </c>
      <c r="C104" s="1" t="s">
        <v>166</v>
      </c>
      <c r="D104" s="1" t="s">
        <v>61</v>
      </c>
      <c r="E104" s="1" t="s">
        <v>94</v>
      </c>
      <c r="F104" s="1" t="s">
        <v>167</v>
      </c>
      <c r="G104" s="1" t="s">
        <v>141</v>
      </c>
      <c r="H104" s="1" t="s">
        <v>65</v>
      </c>
      <c r="I104" s="2">
        <v>57</v>
      </c>
      <c r="J104" s="2">
        <v>12.65</v>
      </c>
      <c r="K104" s="2">
        <f t="shared" si="7"/>
        <v>12.65</v>
      </c>
      <c r="L104" s="2">
        <f t="shared" si="8"/>
        <v>0</v>
      </c>
      <c r="T104" s="8">
        <v>12.65</v>
      </c>
      <c r="U104" s="5">
        <v>1110.0374999999999</v>
      </c>
      <c r="AP104" s="5" t="str">
        <f t="shared" si="9"/>
        <v/>
      </c>
      <c r="AR104" s="5" t="str">
        <f t="shared" si="10"/>
        <v/>
      </c>
      <c r="AT104" s="5" t="str">
        <f t="shared" si="11"/>
        <v/>
      </c>
      <c r="AW104" s="5">
        <f t="shared" si="12"/>
        <v>1110.0374999999999</v>
      </c>
      <c r="AX104" s="11">
        <f>(AW104/$AW$298)*100</f>
        <v>6.963136746531555E-2</v>
      </c>
      <c r="AY104" s="5">
        <f t="shared" si="13"/>
        <v>69.631367465315549</v>
      </c>
    </row>
    <row r="105" spans="1:51" x14ac:dyDescent="0.3">
      <c r="A105" s="1" t="s">
        <v>164</v>
      </c>
      <c r="B105" s="1" t="s">
        <v>165</v>
      </c>
      <c r="C105" s="1" t="s">
        <v>166</v>
      </c>
      <c r="D105" s="1" t="s">
        <v>61</v>
      </c>
      <c r="E105" s="1" t="s">
        <v>75</v>
      </c>
      <c r="F105" s="1" t="s">
        <v>167</v>
      </c>
      <c r="G105" s="1" t="s">
        <v>141</v>
      </c>
      <c r="H105" s="1" t="s">
        <v>65</v>
      </c>
      <c r="I105" s="2">
        <v>57</v>
      </c>
      <c r="J105" s="2">
        <v>8.42</v>
      </c>
      <c r="K105" s="2">
        <f t="shared" si="7"/>
        <v>8.42</v>
      </c>
      <c r="L105" s="2">
        <f t="shared" si="8"/>
        <v>0</v>
      </c>
      <c r="T105" s="8">
        <v>8.42</v>
      </c>
      <c r="U105" s="5">
        <v>738.85500000000002</v>
      </c>
      <c r="AP105" s="5" t="str">
        <f t="shared" si="9"/>
        <v/>
      </c>
      <c r="AR105" s="5" t="str">
        <f t="shared" si="10"/>
        <v/>
      </c>
      <c r="AT105" s="5" t="str">
        <f t="shared" si="11"/>
        <v/>
      </c>
      <c r="AW105" s="5">
        <f t="shared" si="12"/>
        <v>738.85500000000002</v>
      </c>
      <c r="AX105" s="11">
        <f>(AW105/$AW$298)*100</f>
        <v>4.6347518897862219E-2</v>
      </c>
      <c r="AY105" s="5">
        <f t="shared" si="13"/>
        <v>46.347518897862216</v>
      </c>
    </row>
    <row r="106" spans="1:51" x14ac:dyDescent="0.3">
      <c r="A106" s="1" t="s">
        <v>168</v>
      </c>
      <c r="B106" s="1" t="s">
        <v>165</v>
      </c>
      <c r="C106" s="1" t="s">
        <v>166</v>
      </c>
      <c r="D106" s="1" t="s">
        <v>61</v>
      </c>
      <c r="E106" s="1" t="s">
        <v>85</v>
      </c>
      <c r="F106" s="1" t="s">
        <v>169</v>
      </c>
      <c r="G106" s="1" t="s">
        <v>141</v>
      </c>
      <c r="H106" s="1" t="s">
        <v>65</v>
      </c>
      <c r="I106" s="2">
        <v>301.37</v>
      </c>
      <c r="J106" s="2">
        <v>37.880000000000003</v>
      </c>
      <c r="K106" s="2">
        <f t="shared" si="7"/>
        <v>0.12</v>
      </c>
      <c r="L106" s="2">
        <f t="shared" si="8"/>
        <v>0</v>
      </c>
      <c r="T106" s="8">
        <v>0.12</v>
      </c>
      <c r="U106" s="5">
        <v>10.53</v>
      </c>
      <c r="AP106" s="5" t="str">
        <f t="shared" si="9"/>
        <v/>
      </c>
      <c r="AR106" s="5" t="str">
        <f t="shared" si="10"/>
        <v/>
      </c>
      <c r="AT106" s="5" t="str">
        <f t="shared" si="11"/>
        <v/>
      </c>
      <c r="AW106" s="5">
        <f t="shared" si="12"/>
        <v>10.53</v>
      </c>
      <c r="AX106" s="11">
        <f>(AW106/$AW$298)*100</f>
        <v>6.6053471113342824E-4</v>
      </c>
      <c r="AY106" s="5">
        <f t="shared" si="13"/>
        <v>0.66053471113342832</v>
      </c>
    </row>
    <row r="107" spans="1:51" x14ac:dyDescent="0.3">
      <c r="A107" s="1" t="s">
        <v>168</v>
      </c>
      <c r="B107" s="1" t="s">
        <v>165</v>
      </c>
      <c r="C107" s="1" t="s">
        <v>166</v>
      </c>
      <c r="D107" s="1" t="s">
        <v>61</v>
      </c>
      <c r="E107" s="1" t="s">
        <v>75</v>
      </c>
      <c r="F107" s="1" t="s">
        <v>169</v>
      </c>
      <c r="G107" s="1" t="s">
        <v>141</v>
      </c>
      <c r="H107" s="1" t="s">
        <v>65</v>
      </c>
      <c r="I107" s="2">
        <v>301.37</v>
      </c>
      <c r="J107" s="2">
        <v>7.0000000000000007E-2</v>
      </c>
      <c r="K107" s="2">
        <f t="shared" si="7"/>
        <v>0.02</v>
      </c>
      <c r="L107" s="2">
        <f t="shared" si="8"/>
        <v>0</v>
      </c>
      <c r="T107" s="8">
        <v>0.02</v>
      </c>
      <c r="U107" s="5">
        <v>1.7549999999999999</v>
      </c>
      <c r="AP107" s="5" t="str">
        <f t="shared" si="9"/>
        <v/>
      </c>
      <c r="AR107" s="5" t="str">
        <f t="shared" si="10"/>
        <v/>
      </c>
      <c r="AT107" s="5" t="str">
        <f t="shared" si="11"/>
        <v/>
      </c>
      <c r="AW107" s="5">
        <f t="shared" si="12"/>
        <v>1.7549999999999999</v>
      </c>
      <c r="AX107" s="11">
        <f>(AW107/$AW$298)*100</f>
        <v>1.1008911852223803E-4</v>
      </c>
      <c r="AY107" s="5">
        <f t="shared" si="13"/>
        <v>0.11008911852223803</v>
      </c>
    </row>
    <row r="108" spans="1:51" x14ac:dyDescent="0.3">
      <c r="A108" s="1" t="s">
        <v>168</v>
      </c>
      <c r="B108" s="1" t="s">
        <v>165</v>
      </c>
      <c r="C108" s="1" t="s">
        <v>166</v>
      </c>
      <c r="D108" s="1" t="s">
        <v>61</v>
      </c>
      <c r="E108" s="1" t="s">
        <v>77</v>
      </c>
      <c r="F108" s="1" t="s">
        <v>169</v>
      </c>
      <c r="G108" s="1" t="s">
        <v>141</v>
      </c>
      <c r="H108" s="1" t="s">
        <v>65</v>
      </c>
      <c r="I108" s="2">
        <v>301.37</v>
      </c>
      <c r="J108" s="2">
        <v>39.51</v>
      </c>
      <c r="K108" s="2">
        <f t="shared" si="7"/>
        <v>0.16999999999999998</v>
      </c>
      <c r="L108" s="2">
        <f t="shared" si="8"/>
        <v>0</v>
      </c>
      <c r="T108" s="8">
        <v>0.08</v>
      </c>
      <c r="U108" s="5">
        <v>7.02</v>
      </c>
      <c r="AD108" s="2">
        <v>0.09</v>
      </c>
      <c r="AE108" s="5">
        <v>10.003500000000001</v>
      </c>
      <c r="AP108" s="5" t="str">
        <f t="shared" si="9"/>
        <v/>
      </c>
      <c r="AR108" s="5" t="str">
        <f t="shared" si="10"/>
        <v/>
      </c>
      <c r="AT108" s="5" t="str">
        <f t="shared" si="11"/>
        <v/>
      </c>
      <c r="AW108" s="5">
        <f t="shared" si="12"/>
        <v>17.023499999999999</v>
      </c>
      <c r="AX108" s="11">
        <f>(AW108/$AW$298)*100</f>
        <v>1.0678644496657089E-3</v>
      </c>
      <c r="AY108" s="5">
        <f t="shared" si="13"/>
        <v>1.067864449665709</v>
      </c>
    </row>
    <row r="109" spans="1:51" x14ac:dyDescent="0.3">
      <c r="A109" s="1" t="s">
        <v>168</v>
      </c>
      <c r="B109" s="1" t="s">
        <v>165</v>
      </c>
      <c r="C109" s="1" t="s">
        <v>166</v>
      </c>
      <c r="D109" s="1" t="s">
        <v>61</v>
      </c>
      <c r="E109" s="1" t="s">
        <v>78</v>
      </c>
      <c r="F109" s="1" t="s">
        <v>169</v>
      </c>
      <c r="G109" s="1" t="s">
        <v>141</v>
      </c>
      <c r="H109" s="1" t="s">
        <v>65</v>
      </c>
      <c r="I109" s="2">
        <v>301.37</v>
      </c>
      <c r="J109" s="2">
        <v>40.81</v>
      </c>
      <c r="K109" s="2">
        <f t="shared" si="7"/>
        <v>7.0000000000000007E-2</v>
      </c>
      <c r="L109" s="2">
        <f t="shared" si="8"/>
        <v>0</v>
      </c>
      <c r="AD109" s="2">
        <v>7.0000000000000007E-2</v>
      </c>
      <c r="AE109" s="5">
        <v>7.7805000000000009</v>
      </c>
      <c r="AP109" s="5" t="str">
        <f t="shared" si="9"/>
        <v/>
      </c>
      <c r="AR109" s="5" t="str">
        <f t="shared" si="10"/>
        <v/>
      </c>
      <c r="AT109" s="5" t="str">
        <f t="shared" si="11"/>
        <v/>
      </c>
      <c r="AW109" s="5">
        <f t="shared" si="12"/>
        <v>7.7805000000000009</v>
      </c>
      <c r="AX109" s="11">
        <f>(AW109/$AW$298)*100</f>
        <v>4.8806175878192203E-4</v>
      </c>
      <c r="AY109" s="5">
        <f t="shared" si="13"/>
        <v>0.48806175878192204</v>
      </c>
    </row>
    <row r="110" spans="1:51" x14ac:dyDescent="0.3">
      <c r="A110" s="1" t="s">
        <v>168</v>
      </c>
      <c r="B110" s="1" t="s">
        <v>165</v>
      </c>
      <c r="C110" s="1" t="s">
        <v>166</v>
      </c>
      <c r="D110" s="1" t="s">
        <v>61</v>
      </c>
      <c r="E110" s="1" t="s">
        <v>104</v>
      </c>
      <c r="F110" s="1" t="s">
        <v>169</v>
      </c>
      <c r="G110" s="1" t="s">
        <v>141</v>
      </c>
      <c r="H110" s="1" t="s">
        <v>65</v>
      </c>
      <c r="I110" s="2">
        <v>301.37</v>
      </c>
      <c r="J110" s="2">
        <v>38.18</v>
      </c>
      <c r="K110" s="2">
        <f t="shared" si="7"/>
        <v>0.37</v>
      </c>
      <c r="L110" s="2">
        <f t="shared" si="8"/>
        <v>0</v>
      </c>
      <c r="T110" s="8">
        <v>0.2</v>
      </c>
      <c r="U110" s="5">
        <v>17.55</v>
      </c>
      <c r="AD110" s="2">
        <v>0.17</v>
      </c>
      <c r="AE110" s="5">
        <v>18.895499999999998</v>
      </c>
      <c r="AP110" s="5" t="str">
        <f t="shared" si="9"/>
        <v/>
      </c>
      <c r="AR110" s="5" t="str">
        <f t="shared" si="10"/>
        <v/>
      </c>
      <c r="AT110" s="5" t="str">
        <f t="shared" si="11"/>
        <v/>
      </c>
      <c r="AW110" s="5">
        <f t="shared" si="12"/>
        <v>36.445499999999996</v>
      </c>
      <c r="AX110" s="11">
        <f>(AW110/$AW$298)*100</f>
        <v>2.2861840279784764E-3</v>
      </c>
      <c r="AY110" s="5">
        <f t="shared" si="13"/>
        <v>2.2861840279784764</v>
      </c>
    </row>
    <row r="111" spans="1:51" x14ac:dyDescent="0.3">
      <c r="A111" s="1" t="s">
        <v>168</v>
      </c>
      <c r="B111" s="1" t="s">
        <v>165</v>
      </c>
      <c r="C111" s="1" t="s">
        <v>166</v>
      </c>
      <c r="D111" s="1" t="s">
        <v>61</v>
      </c>
      <c r="E111" s="1" t="s">
        <v>103</v>
      </c>
      <c r="F111" s="1" t="s">
        <v>169</v>
      </c>
      <c r="G111" s="1" t="s">
        <v>141</v>
      </c>
      <c r="H111" s="1" t="s">
        <v>65</v>
      </c>
      <c r="I111" s="2">
        <v>301.37</v>
      </c>
      <c r="J111" s="2">
        <v>36.85</v>
      </c>
      <c r="K111" s="2">
        <f t="shared" si="7"/>
        <v>2.86</v>
      </c>
      <c r="L111" s="2">
        <f t="shared" si="8"/>
        <v>0</v>
      </c>
      <c r="T111" s="8">
        <v>2.86</v>
      </c>
      <c r="U111" s="5">
        <v>250.965</v>
      </c>
      <c r="AP111" s="5" t="str">
        <f t="shared" si="9"/>
        <v/>
      </c>
      <c r="AR111" s="5" t="str">
        <f t="shared" si="10"/>
        <v/>
      </c>
      <c r="AT111" s="5" t="str">
        <f t="shared" si="11"/>
        <v/>
      </c>
      <c r="AW111" s="5">
        <f t="shared" si="12"/>
        <v>250.965</v>
      </c>
      <c r="AX111" s="11">
        <f>(AW111/$AW$298)*100</f>
        <v>1.5742743948680041E-2</v>
      </c>
      <c r="AY111" s="5">
        <f t="shared" si="13"/>
        <v>15.74274394868004</v>
      </c>
    </row>
    <row r="112" spans="1:51" x14ac:dyDescent="0.3">
      <c r="A112" s="1" t="s">
        <v>170</v>
      </c>
      <c r="B112" s="1" t="s">
        <v>171</v>
      </c>
      <c r="C112" s="1" t="s">
        <v>172</v>
      </c>
      <c r="D112" s="1" t="s">
        <v>173</v>
      </c>
      <c r="E112" s="1" t="s">
        <v>84</v>
      </c>
      <c r="F112" s="1" t="s">
        <v>169</v>
      </c>
      <c r="G112" s="1" t="s">
        <v>141</v>
      </c>
      <c r="H112" s="1" t="s">
        <v>65</v>
      </c>
      <c r="I112" s="2">
        <v>0.54</v>
      </c>
      <c r="J112" s="2">
        <v>0.5</v>
      </c>
      <c r="K112" s="2">
        <f t="shared" si="7"/>
        <v>0.47</v>
      </c>
      <c r="L112" s="2">
        <f t="shared" si="8"/>
        <v>0.03</v>
      </c>
      <c r="T112" s="8">
        <v>0.47</v>
      </c>
      <c r="U112" s="5">
        <v>41.2425</v>
      </c>
      <c r="AP112" s="5" t="str">
        <f t="shared" si="9"/>
        <v/>
      </c>
      <c r="AQ112" s="3">
        <v>0.02</v>
      </c>
      <c r="AR112" s="5">
        <f t="shared" si="10"/>
        <v>62</v>
      </c>
      <c r="AT112" s="5" t="str">
        <f t="shared" si="11"/>
        <v/>
      </c>
      <c r="AU112" s="2">
        <v>0.01</v>
      </c>
      <c r="AW112" s="5">
        <f t="shared" si="12"/>
        <v>41.2425</v>
      </c>
      <c r="AX112" s="11">
        <f>(AW112/$AW$298)*100</f>
        <v>2.587094285272594E-3</v>
      </c>
      <c r="AY112" s="5">
        <f t="shared" si="13"/>
        <v>2.587094285272594</v>
      </c>
    </row>
    <row r="113" spans="1:51" x14ac:dyDescent="0.3">
      <c r="A113" s="1" t="s">
        <v>174</v>
      </c>
      <c r="B113" s="1" t="s">
        <v>175</v>
      </c>
      <c r="C113" s="1" t="s">
        <v>176</v>
      </c>
      <c r="D113" s="1" t="s">
        <v>177</v>
      </c>
      <c r="E113" s="1" t="s">
        <v>83</v>
      </c>
      <c r="F113" s="1" t="s">
        <v>169</v>
      </c>
      <c r="G113" s="1" t="s">
        <v>141</v>
      </c>
      <c r="H113" s="1" t="s">
        <v>65</v>
      </c>
      <c r="I113" s="2">
        <v>81.28</v>
      </c>
      <c r="J113" s="2">
        <v>38.130000000000003</v>
      </c>
      <c r="K113" s="2">
        <f t="shared" si="7"/>
        <v>34.08</v>
      </c>
      <c r="L113" s="2">
        <f t="shared" si="8"/>
        <v>1.46</v>
      </c>
      <c r="T113" s="8">
        <v>34.08</v>
      </c>
      <c r="U113" s="5">
        <v>2990.52</v>
      </c>
      <c r="AP113" s="5" t="str">
        <f t="shared" si="9"/>
        <v/>
      </c>
      <c r="AQ113" s="3">
        <v>0.42</v>
      </c>
      <c r="AR113" s="5">
        <f t="shared" si="10"/>
        <v>1302</v>
      </c>
      <c r="AT113" s="5" t="str">
        <f t="shared" si="11"/>
        <v/>
      </c>
      <c r="AU113" s="2">
        <v>1.04</v>
      </c>
      <c r="AW113" s="5">
        <f t="shared" si="12"/>
        <v>2990.52</v>
      </c>
      <c r="AX113" s="11">
        <f>(AW113/$AW$298)*100</f>
        <v>0.18759185796189362</v>
      </c>
      <c r="AY113" s="5">
        <f t="shared" si="13"/>
        <v>187.59185796189362</v>
      </c>
    </row>
    <row r="114" spans="1:51" x14ac:dyDescent="0.3">
      <c r="A114" s="1" t="s">
        <v>174</v>
      </c>
      <c r="B114" s="1" t="s">
        <v>175</v>
      </c>
      <c r="C114" s="1" t="s">
        <v>176</v>
      </c>
      <c r="D114" s="1" t="s">
        <v>177</v>
      </c>
      <c r="E114" s="1" t="s">
        <v>84</v>
      </c>
      <c r="F114" s="1" t="s">
        <v>169</v>
      </c>
      <c r="G114" s="1" t="s">
        <v>141</v>
      </c>
      <c r="H114" s="1" t="s">
        <v>65</v>
      </c>
      <c r="I114" s="2">
        <v>81.28</v>
      </c>
      <c r="J114" s="2">
        <v>37.04</v>
      </c>
      <c r="K114" s="2">
        <f t="shared" si="7"/>
        <v>33.31</v>
      </c>
      <c r="L114" s="2">
        <f t="shared" si="8"/>
        <v>1.38</v>
      </c>
      <c r="T114" s="8">
        <v>33.31</v>
      </c>
      <c r="U114" s="5">
        <v>2922.9524999999999</v>
      </c>
      <c r="AP114" s="5" t="str">
        <f t="shared" si="9"/>
        <v/>
      </c>
      <c r="AQ114" s="3">
        <v>0.43</v>
      </c>
      <c r="AR114" s="5">
        <f t="shared" si="10"/>
        <v>1333</v>
      </c>
      <c r="AT114" s="5" t="str">
        <f t="shared" si="11"/>
        <v/>
      </c>
      <c r="AU114" s="2">
        <v>0.95</v>
      </c>
      <c r="AW114" s="5">
        <f t="shared" si="12"/>
        <v>2922.9524999999999</v>
      </c>
      <c r="AX114" s="11">
        <f>(AW114/$AW$298)*100</f>
        <v>0.18335342689878745</v>
      </c>
      <c r="AY114" s="5">
        <f t="shared" si="13"/>
        <v>183.35342689878743</v>
      </c>
    </row>
    <row r="115" spans="1:51" x14ac:dyDescent="0.3">
      <c r="A115" s="1" t="s">
        <v>178</v>
      </c>
      <c r="B115" s="1" t="s">
        <v>179</v>
      </c>
      <c r="C115" s="1" t="s">
        <v>180</v>
      </c>
      <c r="D115" s="1" t="s">
        <v>181</v>
      </c>
      <c r="E115" s="1" t="s">
        <v>83</v>
      </c>
      <c r="F115" s="1" t="s">
        <v>169</v>
      </c>
      <c r="G115" s="1" t="s">
        <v>141</v>
      </c>
      <c r="H115" s="1" t="s">
        <v>65</v>
      </c>
      <c r="I115" s="2">
        <v>1</v>
      </c>
      <c r="J115" s="2">
        <v>0.95</v>
      </c>
      <c r="K115" s="2">
        <f t="shared" si="7"/>
        <v>0.6</v>
      </c>
      <c r="L115" s="2">
        <f t="shared" si="8"/>
        <v>0.35</v>
      </c>
      <c r="T115" s="8">
        <v>0.6</v>
      </c>
      <c r="U115" s="5">
        <v>52.65</v>
      </c>
      <c r="AP115" s="5" t="str">
        <f t="shared" si="9"/>
        <v/>
      </c>
      <c r="AQ115" s="3">
        <v>0.11</v>
      </c>
      <c r="AR115" s="5">
        <f t="shared" si="10"/>
        <v>341</v>
      </c>
      <c r="AT115" s="5" t="str">
        <f t="shared" si="11"/>
        <v/>
      </c>
      <c r="AU115" s="2">
        <v>0.24</v>
      </c>
      <c r="AW115" s="5">
        <f t="shared" si="12"/>
        <v>52.65</v>
      </c>
      <c r="AX115" s="11">
        <f>(AW115/$AW$298)*100</f>
        <v>3.3026735556671411E-3</v>
      </c>
      <c r="AY115" s="5">
        <f t="shared" si="13"/>
        <v>3.3026735556671412</v>
      </c>
    </row>
    <row r="116" spans="1:51" x14ac:dyDescent="0.3">
      <c r="A116" s="1" t="s">
        <v>182</v>
      </c>
      <c r="B116" s="1" t="s">
        <v>183</v>
      </c>
      <c r="C116" s="1" t="s">
        <v>184</v>
      </c>
      <c r="D116" s="1" t="s">
        <v>185</v>
      </c>
      <c r="E116" s="1" t="s">
        <v>85</v>
      </c>
      <c r="F116" s="1" t="s">
        <v>169</v>
      </c>
      <c r="G116" s="1" t="s">
        <v>141</v>
      </c>
      <c r="H116" s="1" t="s">
        <v>65</v>
      </c>
      <c r="I116" s="2">
        <v>20</v>
      </c>
      <c r="J116" s="2">
        <v>0.05</v>
      </c>
      <c r="K116" s="2">
        <f t="shared" si="7"/>
        <v>0.03</v>
      </c>
      <c r="L116" s="2">
        <f t="shared" si="8"/>
        <v>0</v>
      </c>
      <c r="T116" s="8">
        <v>0.03</v>
      </c>
      <c r="U116" s="5">
        <v>2.6324999999999998</v>
      </c>
      <c r="AP116" s="5" t="str">
        <f t="shared" si="9"/>
        <v/>
      </c>
      <c r="AR116" s="5" t="str">
        <f t="shared" si="10"/>
        <v/>
      </c>
      <c r="AT116" s="5" t="str">
        <f t="shared" si="11"/>
        <v/>
      </c>
      <c r="AW116" s="5">
        <f t="shared" si="12"/>
        <v>2.6324999999999998</v>
      </c>
      <c r="AX116" s="11">
        <f>(AW116/$AW$298)*100</f>
        <v>1.6513367778335706E-4</v>
      </c>
      <c r="AY116" s="5">
        <f t="shared" si="13"/>
        <v>0.16513367778335708</v>
      </c>
    </row>
    <row r="117" spans="1:51" x14ac:dyDescent="0.3">
      <c r="A117" s="1" t="s">
        <v>182</v>
      </c>
      <c r="B117" s="1" t="s">
        <v>183</v>
      </c>
      <c r="C117" s="1" t="s">
        <v>184</v>
      </c>
      <c r="D117" s="1" t="s">
        <v>185</v>
      </c>
      <c r="E117" s="1" t="s">
        <v>76</v>
      </c>
      <c r="F117" s="1" t="s">
        <v>169</v>
      </c>
      <c r="G117" s="1" t="s">
        <v>141</v>
      </c>
      <c r="H117" s="1" t="s">
        <v>65</v>
      </c>
      <c r="I117" s="2">
        <v>20</v>
      </c>
      <c r="J117" s="2">
        <v>19.95</v>
      </c>
      <c r="K117" s="2">
        <f t="shared" si="7"/>
        <v>19.32</v>
      </c>
      <c r="L117" s="2">
        <f t="shared" si="8"/>
        <v>0</v>
      </c>
      <c r="T117" s="8">
        <v>19.32</v>
      </c>
      <c r="U117" s="5">
        <v>1695.33</v>
      </c>
      <c r="AP117" s="5" t="str">
        <f t="shared" si="9"/>
        <v/>
      </c>
      <c r="AR117" s="5" t="str">
        <f t="shared" si="10"/>
        <v/>
      </c>
      <c r="AT117" s="5" t="str">
        <f t="shared" si="11"/>
        <v/>
      </c>
      <c r="AW117" s="5">
        <f t="shared" si="12"/>
        <v>1695.33</v>
      </c>
      <c r="AX117" s="11">
        <f>(AW117/$AW$298)*100</f>
        <v>0.10634608849248194</v>
      </c>
      <c r="AY117" s="5">
        <f t="shared" si="13"/>
        <v>106.34608849248194</v>
      </c>
    </row>
    <row r="118" spans="1:51" x14ac:dyDescent="0.3">
      <c r="A118" s="1" t="s">
        <v>186</v>
      </c>
      <c r="B118" s="1" t="s">
        <v>183</v>
      </c>
      <c r="C118" s="1" t="s">
        <v>184</v>
      </c>
      <c r="D118" s="1" t="s">
        <v>185</v>
      </c>
      <c r="E118" s="1" t="s">
        <v>83</v>
      </c>
      <c r="F118" s="1" t="s">
        <v>169</v>
      </c>
      <c r="G118" s="1" t="s">
        <v>141</v>
      </c>
      <c r="H118" s="1" t="s">
        <v>65</v>
      </c>
      <c r="I118" s="2">
        <v>60</v>
      </c>
      <c r="J118" s="2">
        <v>0.09</v>
      </c>
      <c r="K118" s="2">
        <f t="shared" si="7"/>
        <v>0.08</v>
      </c>
      <c r="L118" s="2">
        <f t="shared" si="8"/>
        <v>0</v>
      </c>
      <c r="T118" s="8">
        <v>0.08</v>
      </c>
      <c r="U118" s="5">
        <v>7.02</v>
      </c>
      <c r="AP118" s="5" t="str">
        <f t="shared" si="9"/>
        <v/>
      </c>
      <c r="AR118" s="5" t="str">
        <f t="shared" si="10"/>
        <v/>
      </c>
      <c r="AT118" s="5" t="str">
        <f t="shared" si="11"/>
        <v/>
      </c>
      <c r="AW118" s="5">
        <f t="shared" si="12"/>
        <v>7.02</v>
      </c>
      <c r="AX118" s="11">
        <f>(AW118/$AW$298)*100</f>
        <v>4.4035647408895211E-4</v>
      </c>
      <c r="AY118" s="5">
        <f t="shared" si="13"/>
        <v>0.44035647408895212</v>
      </c>
    </row>
    <row r="119" spans="1:51" x14ac:dyDescent="0.3">
      <c r="A119" s="1" t="s">
        <v>186</v>
      </c>
      <c r="B119" s="1" t="s">
        <v>183</v>
      </c>
      <c r="C119" s="1" t="s">
        <v>184</v>
      </c>
      <c r="D119" s="1" t="s">
        <v>185</v>
      </c>
      <c r="E119" s="1" t="s">
        <v>94</v>
      </c>
      <c r="F119" s="1" t="s">
        <v>169</v>
      </c>
      <c r="G119" s="1" t="s">
        <v>141</v>
      </c>
      <c r="H119" s="1" t="s">
        <v>65</v>
      </c>
      <c r="I119" s="2">
        <v>60</v>
      </c>
      <c r="J119" s="2">
        <v>39.92</v>
      </c>
      <c r="K119" s="2">
        <f t="shared" si="7"/>
        <v>37.590000000000003</v>
      </c>
      <c r="L119" s="2">
        <f t="shared" si="8"/>
        <v>2.2999999999999998</v>
      </c>
      <c r="T119" s="8">
        <v>37.590000000000003</v>
      </c>
      <c r="U119" s="5">
        <v>3298.5225</v>
      </c>
      <c r="AP119" s="5" t="str">
        <f t="shared" si="9"/>
        <v/>
      </c>
      <c r="AQ119" s="3">
        <v>0.8</v>
      </c>
      <c r="AR119" s="5">
        <f t="shared" si="10"/>
        <v>2480</v>
      </c>
      <c r="AT119" s="5" t="str">
        <f t="shared" si="11"/>
        <v/>
      </c>
      <c r="AU119" s="2">
        <v>1.5</v>
      </c>
      <c r="AW119" s="5">
        <f t="shared" si="12"/>
        <v>3298.5225</v>
      </c>
      <c r="AX119" s="11">
        <f>(AW119/$AW$298)*100</f>
        <v>0.2069124982625464</v>
      </c>
      <c r="AY119" s="5">
        <f t="shared" si="13"/>
        <v>206.91249826254639</v>
      </c>
    </row>
    <row r="120" spans="1:51" x14ac:dyDescent="0.3">
      <c r="A120" s="1" t="s">
        <v>186</v>
      </c>
      <c r="B120" s="1" t="s">
        <v>183</v>
      </c>
      <c r="C120" s="1" t="s">
        <v>184</v>
      </c>
      <c r="D120" s="1" t="s">
        <v>185</v>
      </c>
      <c r="E120" s="1" t="s">
        <v>76</v>
      </c>
      <c r="F120" s="1" t="s">
        <v>169</v>
      </c>
      <c r="G120" s="1" t="s">
        <v>141</v>
      </c>
      <c r="H120" s="1" t="s">
        <v>65</v>
      </c>
      <c r="I120" s="2">
        <v>60</v>
      </c>
      <c r="J120" s="2">
        <v>19.98</v>
      </c>
      <c r="K120" s="2">
        <f t="shared" si="7"/>
        <v>19.559999999999999</v>
      </c>
      <c r="L120" s="2">
        <f t="shared" si="8"/>
        <v>0</v>
      </c>
      <c r="T120" s="8">
        <v>19.559999999999999</v>
      </c>
      <c r="U120" s="5">
        <v>1716.39</v>
      </c>
      <c r="AP120" s="5" t="str">
        <f t="shared" si="9"/>
        <v/>
      </c>
      <c r="AR120" s="5" t="str">
        <f t="shared" si="10"/>
        <v/>
      </c>
      <c r="AT120" s="5" t="str">
        <f t="shared" si="11"/>
        <v/>
      </c>
      <c r="AW120" s="5">
        <f t="shared" si="12"/>
        <v>1716.39</v>
      </c>
      <c r="AX120" s="11">
        <f>(AW120/$AW$298)*100</f>
        <v>0.10766715791474882</v>
      </c>
      <c r="AY120" s="5">
        <f t="shared" si="13"/>
        <v>107.66715791474881</v>
      </c>
    </row>
    <row r="121" spans="1:51" x14ac:dyDescent="0.3">
      <c r="A121" s="1" t="s">
        <v>187</v>
      </c>
      <c r="B121" s="1" t="s">
        <v>183</v>
      </c>
      <c r="C121" s="1" t="s">
        <v>184</v>
      </c>
      <c r="D121" s="1" t="s">
        <v>185</v>
      </c>
      <c r="E121" s="1" t="s">
        <v>97</v>
      </c>
      <c r="F121" s="1" t="s">
        <v>169</v>
      </c>
      <c r="G121" s="1" t="s">
        <v>141</v>
      </c>
      <c r="H121" s="1" t="s">
        <v>65</v>
      </c>
      <c r="I121" s="2">
        <v>80</v>
      </c>
      <c r="J121" s="2">
        <v>38.67</v>
      </c>
      <c r="K121" s="2">
        <f t="shared" si="7"/>
        <v>36.479999999999997</v>
      </c>
      <c r="L121" s="2">
        <f t="shared" si="8"/>
        <v>2.2000000000000002</v>
      </c>
      <c r="T121" s="8">
        <v>36.479999999999997</v>
      </c>
      <c r="U121" s="5">
        <v>3201.12</v>
      </c>
      <c r="AP121" s="5" t="str">
        <f t="shared" si="9"/>
        <v/>
      </c>
      <c r="AQ121" s="3">
        <v>0.74</v>
      </c>
      <c r="AR121" s="5">
        <f t="shared" si="10"/>
        <v>2294</v>
      </c>
      <c r="AT121" s="5" t="str">
        <f t="shared" si="11"/>
        <v/>
      </c>
      <c r="AU121" s="2">
        <v>1.46</v>
      </c>
      <c r="AW121" s="5">
        <f t="shared" si="12"/>
        <v>3201.12</v>
      </c>
      <c r="AX121" s="11">
        <f>(AW121/$AW$298)*100</f>
        <v>0.20080255218456219</v>
      </c>
      <c r="AY121" s="5">
        <f t="shared" si="13"/>
        <v>200.80255218456219</v>
      </c>
    </row>
    <row r="122" spans="1:51" x14ac:dyDescent="0.3">
      <c r="A122" s="1" t="s">
        <v>187</v>
      </c>
      <c r="B122" s="1" t="s">
        <v>183</v>
      </c>
      <c r="C122" s="1" t="s">
        <v>184</v>
      </c>
      <c r="D122" s="1" t="s">
        <v>185</v>
      </c>
      <c r="E122" s="1" t="s">
        <v>94</v>
      </c>
      <c r="F122" s="1" t="s">
        <v>169</v>
      </c>
      <c r="G122" s="1" t="s">
        <v>141</v>
      </c>
      <c r="H122" s="1" t="s">
        <v>65</v>
      </c>
      <c r="I122" s="2">
        <v>80</v>
      </c>
      <c r="J122" s="2">
        <v>0.09</v>
      </c>
      <c r="K122" s="2">
        <f t="shared" si="7"/>
        <v>0.09</v>
      </c>
      <c r="L122" s="2">
        <f t="shared" si="8"/>
        <v>0</v>
      </c>
      <c r="T122" s="8">
        <v>0.09</v>
      </c>
      <c r="U122" s="5">
        <v>7.8975</v>
      </c>
      <c r="AP122" s="5" t="str">
        <f t="shared" si="9"/>
        <v/>
      </c>
      <c r="AR122" s="5" t="str">
        <f t="shared" si="10"/>
        <v/>
      </c>
      <c r="AT122" s="5" t="str">
        <f t="shared" si="11"/>
        <v/>
      </c>
      <c r="AW122" s="5">
        <f t="shared" si="12"/>
        <v>7.8975</v>
      </c>
      <c r="AX122" s="11">
        <f>(AW122/$AW$298)*100</f>
        <v>4.9540103335007121E-4</v>
      </c>
      <c r="AY122" s="5">
        <f t="shared" si="13"/>
        <v>0.49540103335007118</v>
      </c>
    </row>
    <row r="123" spans="1:51" x14ac:dyDescent="0.3">
      <c r="A123" s="1" t="s">
        <v>187</v>
      </c>
      <c r="B123" s="1" t="s">
        <v>183</v>
      </c>
      <c r="C123" s="1" t="s">
        <v>184</v>
      </c>
      <c r="D123" s="1" t="s">
        <v>185</v>
      </c>
      <c r="E123" s="1" t="s">
        <v>76</v>
      </c>
      <c r="F123" s="1" t="s">
        <v>169</v>
      </c>
      <c r="G123" s="1" t="s">
        <v>141</v>
      </c>
      <c r="H123" s="1" t="s">
        <v>65</v>
      </c>
      <c r="I123" s="2">
        <v>80</v>
      </c>
      <c r="J123" s="2">
        <v>0.09</v>
      </c>
      <c r="K123" s="2">
        <f t="shared" si="7"/>
        <v>0.09</v>
      </c>
      <c r="L123" s="2">
        <f t="shared" si="8"/>
        <v>0</v>
      </c>
      <c r="T123" s="8">
        <v>0.09</v>
      </c>
      <c r="U123" s="5">
        <v>7.8975</v>
      </c>
      <c r="AP123" s="5" t="str">
        <f t="shared" si="9"/>
        <v/>
      </c>
      <c r="AR123" s="5" t="str">
        <f t="shared" si="10"/>
        <v/>
      </c>
      <c r="AT123" s="5" t="str">
        <f t="shared" si="11"/>
        <v/>
      </c>
      <c r="AW123" s="5">
        <f t="shared" si="12"/>
        <v>7.8975</v>
      </c>
      <c r="AX123" s="11">
        <f>(AW123/$AW$298)*100</f>
        <v>4.9540103335007121E-4</v>
      </c>
      <c r="AY123" s="5">
        <f t="shared" si="13"/>
        <v>0.49540103335007118</v>
      </c>
    </row>
    <row r="124" spans="1:51" x14ac:dyDescent="0.3">
      <c r="A124" s="1" t="s">
        <v>187</v>
      </c>
      <c r="B124" s="1" t="s">
        <v>183</v>
      </c>
      <c r="C124" s="1" t="s">
        <v>184</v>
      </c>
      <c r="D124" s="1" t="s">
        <v>185</v>
      </c>
      <c r="E124" s="1" t="s">
        <v>75</v>
      </c>
      <c r="F124" s="1" t="s">
        <v>169</v>
      </c>
      <c r="G124" s="1" t="s">
        <v>141</v>
      </c>
      <c r="H124" s="1" t="s">
        <v>65</v>
      </c>
      <c r="I124" s="2">
        <v>80</v>
      </c>
      <c r="J124" s="2">
        <v>38.75</v>
      </c>
      <c r="K124" s="2">
        <f t="shared" si="7"/>
        <v>38.659999999999997</v>
      </c>
      <c r="L124" s="2">
        <f t="shared" si="8"/>
        <v>0</v>
      </c>
      <c r="T124" s="8">
        <v>38.659999999999997</v>
      </c>
      <c r="U124" s="5">
        <v>3392.415</v>
      </c>
      <c r="AP124" s="5" t="str">
        <f t="shared" si="9"/>
        <v/>
      </c>
      <c r="AR124" s="5" t="str">
        <f t="shared" si="10"/>
        <v/>
      </c>
      <c r="AT124" s="5" t="str">
        <f t="shared" si="11"/>
        <v/>
      </c>
      <c r="AW124" s="5">
        <f t="shared" si="12"/>
        <v>3392.415</v>
      </c>
      <c r="AX124" s="11">
        <f>(AW124/$AW$298)*100</f>
        <v>0.21280226610348613</v>
      </c>
      <c r="AY124" s="5">
        <f t="shared" si="13"/>
        <v>212.80226610348612</v>
      </c>
    </row>
    <row r="125" spans="1:51" x14ac:dyDescent="0.3">
      <c r="A125" s="1" t="s">
        <v>188</v>
      </c>
      <c r="B125" s="1" t="s">
        <v>175</v>
      </c>
      <c r="C125" s="1" t="s">
        <v>176</v>
      </c>
      <c r="D125" s="1" t="s">
        <v>177</v>
      </c>
      <c r="E125" s="1" t="s">
        <v>62</v>
      </c>
      <c r="F125" s="1" t="s">
        <v>189</v>
      </c>
      <c r="G125" s="1" t="s">
        <v>141</v>
      </c>
      <c r="H125" s="1" t="s">
        <v>65</v>
      </c>
      <c r="I125" s="2">
        <v>153.94</v>
      </c>
      <c r="J125" s="2">
        <v>40.1</v>
      </c>
      <c r="K125" s="2">
        <f t="shared" si="7"/>
        <v>23.45</v>
      </c>
      <c r="L125" s="2">
        <f t="shared" si="8"/>
        <v>0</v>
      </c>
      <c r="T125" s="8">
        <v>23.45</v>
      </c>
      <c r="U125" s="5">
        <v>2057.7375000000002</v>
      </c>
      <c r="AP125" s="5" t="str">
        <f t="shared" si="9"/>
        <v/>
      </c>
      <c r="AR125" s="5" t="str">
        <f t="shared" si="10"/>
        <v/>
      </c>
      <c r="AT125" s="5" t="str">
        <f t="shared" si="11"/>
        <v/>
      </c>
      <c r="AW125" s="5">
        <f t="shared" si="12"/>
        <v>2057.7375000000002</v>
      </c>
      <c r="AX125" s="11">
        <f>(AW125/$AW$298)*100</f>
        <v>0.12907949146732411</v>
      </c>
      <c r="AY125" s="5">
        <f t="shared" si="13"/>
        <v>129.07949146732412</v>
      </c>
    </row>
    <row r="126" spans="1:51" x14ac:dyDescent="0.3">
      <c r="A126" s="1" t="s">
        <v>188</v>
      </c>
      <c r="B126" s="1" t="s">
        <v>175</v>
      </c>
      <c r="C126" s="1" t="s">
        <v>176</v>
      </c>
      <c r="D126" s="1" t="s">
        <v>177</v>
      </c>
      <c r="E126" s="1" t="s">
        <v>66</v>
      </c>
      <c r="F126" s="1" t="s">
        <v>189</v>
      </c>
      <c r="G126" s="1" t="s">
        <v>141</v>
      </c>
      <c r="H126" s="1" t="s">
        <v>65</v>
      </c>
      <c r="I126" s="2">
        <v>153.94</v>
      </c>
      <c r="J126" s="2">
        <v>37.75</v>
      </c>
      <c r="K126" s="2">
        <f t="shared" si="7"/>
        <v>6.34</v>
      </c>
      <c r="L126" s="2">
        <f t="shared" si="8"/>
        <v>0</v>
      </c>
      <c r="T126" s="8">
        <v>6.34</v>
      </c>
      <c r="U126" s="5">
        <v>556.33500000000004</v>
      </c>
      <c r="AP126" s="5" t="str">
        <f t="shared" si="9"/>
        <v/>
      </c>
      <c r="AR126" s="5" t="str">
        <f t="shared" si="10"/>
        <v/>
      </c>
      <c r="AT126" s="5" t="str">
        <f t="shared" si="11"/>
        <v/>
      </c>
      <c r="AW126" s="5">
        <f t="shared" si="12"/>
        <v>556.33500000000004</v>
      </c>
      <c r="AX126" s="11">
        <f>(AW126/$AW$298)*100</f>
        <v>3.4898250571549459E-2</v>
      </c>
      <c r="AY126" s="5">
        <f t="shared" si="13"/>
        <v>34.898250571549461</v>
      </c>
    </row>
    <row r="127" spans="1:51" x14ac:dyDescent="0.3">
      <c r="A127" s="1" t="s">
        <v>188</v>
      </c>
      <c r="B127" s="1" t="s">
        <v>175</v>
      </c>
      <c r="C127" s="1" t="s">
        <v>176</v>
      </c>
      <c r="D127" s="1" t="s">
        <v>177</v>
      </c>
      <c r="E127" s="1" t="s">
        <v>68</v>
      </c>
      <c r="F127" s="1" t="s">
        <v>189</v>
      </c>
      <c r="G127" s="1" t="s">
        <v>141</v>
      </c>
      <c r="H127" s="1" t="s">
        <v>65</v>
      </c>
      <c r="I127" s="2">
        <v>153.94</v>
      </c>
      <c r="J127" s="2">
        <v>36.380000000000003</v>
      </c>
      <c r="K127" s="2">
        <f t="shared" si="7"/>
        <v>36.380000000000003</v>
      </c>
      <c r="L127" s="2">
        <f t="shared" si="8"/>
        <v>0</v>
      </c>
      <c r="T127" s="8">
        <v>36.380000000000003</v>
      </c>
      <c r="U127" s="5">
        <v>3192.3449999999998</v>
      </c>
      <c r="AP127" s="5" t="str">
        <f t="shared" si="9"/>
        <v/>
      </c>
      <c r="AR127" s="5" t="str">
        <f t="shared" si="10"/>
        <v/>
      </c>
      <c r="AT127" s="5" t="str">
        <f t="shared" si="11"/>
        <v/>
      </c>
      <c r="AW127" s="5">
        <f t="shared" si="12"/>
        <v>3192.3449999999998</v>
      </c>
      <c r="AX127" s="11">
        <f>(AW127/$AW$298)*100</f>
        <v>0.200252106591951</v>
      </c>
      <c r="AY127" s="5">
        <f t="shared" si="13"/>
        <v>200.25210659195099</v>
      </c>
    </row>
    <row r="128" spans="1:51" x14ac:dyDescent="0.3">
      <c r="A128" s="1" t="s">
        <v>188</v>
      </c>
      <c r="B128" s="1" t="s">
        <v>175</v>
      </c>
      <c r="C128" s="1" t="s">
        <v>176</v>
      </c>
      <c r="D128" s="1" t="s">
        <v>177</v>
      </c>
      <c r="E128" s="1" t="s">
        <v>67</v>
      </c>
      <c r="F128" s="1" t="s">
        <v>189</v>
      </c>
      <c r="G128" s="1" t="s">
        <v>141</v>
      </c>
      <c r="H128" s="1" t="s">
        <v>65</v>
      </c>
      <c r="I128" s="2">
        <v>153.94</v>
      </c>
      <c r="J128" s="2">
        <v>34.340000000000003</v>
      </c>
      <c r="K128" s="2">
        <f t="shared" si="7"/>
        <v>8.08</v>
      </c>
      <c r="L128" s="2">
        <f t="shared" si="8"/>
        <v>0</v>
      </c>
      <c r="T128" s="8">
        <v>8.08</v>
      </c>
      <c r="U128" s="5">
        <v>709.02</v>
      </c>
      <c r="AP128" s="5" t="str">
        <f t="shared" si="9"/>
        <v/>
      </c>
      <c r="AR128" s="5" t="str">
        <f t="shared" si="10"/>
        <v/>
      </c>
      <c r="AT128" s="5" t="str">
        <f t="shared" si="11"/>
        <v/>
      </c>
      <c r="AW128" s="5">
        <f t="shared" si="12"/>
        <v>709.02</v>
      </c>
      <c r="AX128" s="11">
        <f>(AW128/$AW$298)*100</f>
        <v>4.4476003882984165E-2</v>
      </c>
      <c r="AY128" s="5">
        <f t="shared" si="13"/>
        <v>44.476003882984166</v>
      </c>
    </row>
    <row r="129" spans="1:51" x14ac:dyDescent="0.3">
      <c r="A129" s="1" t="s">
        <v>190</v>
      </c>
      <c r="B129" s="1" t="s">
        <v>191</v>
      </c>
      <c r="C129" s="1" t="s">
        <v>192</v>
      </c>
      <c r="D129" s="1" t="s">
        <v>193</v>
      </c>
      <c r="E129" s="1" t="s">
        <v>85</v>
      </c>
      <c r="F129" s="1" t="s">
        <v>189</v>
      </c>
      <c r="G129" s="1" t="s">
        <v>141</v>
      </c>
      <c r="H129" s="1" t="s">
        <v>65</v>
      </c>
      <c r="I129" s="2">
        <v>80</v>
      </c>
      <c r="J129" s="2">
        <v>39.94</v>
      </c>
      <c r="K129" s="2">
        <f t="shared" si="7"/>
        <v>3.01</v>
      </c>
      <c r="L129" s="2">
        <f t="shared" si="8"/>
        <v>0</v>
      </c>
      <c r="T129" s="8">
        <v>3.01</v>
      </c>
      <c r="U129" s="5">
        <v>264.1275</v>
      </c>
      <c r="AP129" s="5" t="str">
        <f t="shared" si="9"/>
        <v/>
      </c>
      <c r="AR129" s="5" t="str">
        <f t="shared" si="10"/>
        <v/>
      </c>
      <c r="AT129" s="5" t="str">
        <f t="shared" si="11"/>
        <v/>
      </c>
      <c r="AW129" s="5">
        <f t="shared" si="12"/>
        <v>264.1275</v>
      </c>
      <c r="AX129" s="11">
        <f>(AW129/$AW$298)*100</f>
        <v>1.6568412337596827E-2</v>
      </c>
      <c r="AY129" s="5">
        <f t="shared" si="13"/>
        <v>16.568412337596829</v>
      </c>
    </row>
    <row r="130" spans="1:51" x14ac:dyDescent="0.3">
      <c r="A130" s="1" t="s">
        <v>194</v>
      </c>
      <c r="B130" s="1" t="s">
        <v>159</v>
      </c>
      <c r="C130" s="1" t="s">
        <v>160</v>
      </c>
      <c r="D130" s="1" t="s">
        <v>161</v>
      </c>
      <c r="E130" s="1" t="s">
        <v>85</v>
      </c>
      <c r="F130" s="1" t="s">
        <v>189</v>
      </c>
      <c r="G130" s="1" t="s">
        <v>141</v>
      </c>
      <c r="H130" s="1" t="s">
        <v>65</v>
      </c>
      <c r="I130" s="2">
        <v>80</v>
      </c>
      <c r="J130" s="2">
        <v>0.09</v>
      </c>
      <c r="K130" s="2">
        <f t="shared" si="7"/>
        <v>0.03</v>
      </c>
      <c r="L130" s="2">
        <f t="shared" si="8"/>
        <v>0</v>
      </c>
      <c r="T130" s="8">
        <v>0.03</v>
      </c>
      <c r="U130" s="5">
        <v>2.6324999999999998</v>
      </c>
      <c r="AP130" s="5" t="str">
        <f t="shared" si="9"/>
        <v/>
      </c>
      <c r="AR130" s="5" t="str">
        <f t="shared" si="10"/>
        <v/>
      </c>
      <c r="AT130" s="5" t="str">
        <f t="shared" si="11"/>
        <v/>
      </c>
      <c r="AW130" s="5">
        <f t="shared" si="12"/>
        <v>2.6324999999999998</v>
      </c>
      <c r="AX130" s="11">
        <f>(AW130/$AW$298)*100</f>
        <v>1.6513367778335706E-4</v>
      </c>
      <c r="AY130" s="5">
        <f t="shared" si="13"/>
        <v>0.16513367778335708</v>
      </c>
    </row>
    <row r="131" spans="1:51" x14ac:dyDescent="0.3">
      <c r="A131" s="1" t="s">
        <v>194</v>
      </c>
      <c r="B131" s="1" t="s">
        <v>159</v>
      </c>
      <c r="C131" s="1" t="s">
        <v>160</v>
      </c>
      <c r="D131" s="1" t="s">
        <v>161</v>
      </c>
      <c r="E131" s="1" t="s">
        <v>76</v>
      </c>
      <c r="F131" s="1" t="s">
        <v>189</v>
      </c>
      <c r="G131" s="1" t="s">
        <v>141</v>
      </c>
      <c r="H131" s="1" t="s">
        <v>65</v>
      </c>
      <c r="I131" s="2">
        <v>80</v>
      </c>
      <c r="J131" s="2">
        <v>40.08</v>
      </c>
      <c r="K131" s="2">
        <f t="shared" ref="K131:K194" si="14">SUM(N131,P131,R131,T131,X131,Z131,AB131,AF131,AI131,AK131,AM131,V131,AZ131,BB131,BD131,AD131)</f>
        <v>6.31</v>
      </c>
      <c r="L131" s="2">
        <f t="shared" ref="L131:L194" si="15">SUM(M131,AH131,AO131,AQ131,AS131,AU131,AV131)</f>
        <v>0</v>
      </c>
      <c r="T131" s="8">
        <v>6.31</v>
      </c>
      <c r="U131" s="5">
        <v>553.70249999999999</v>
      </c>
      <c r="AP131" s="5" t="str">
        <f t="shared" ref="AP131:AP162" si="16">IF(AO131&gt;0,AO131*$AP$1,"")</f>
        <v/>
      </c>
      <c r="AR131" s="5" t="str">
        <f t="shared" ref="AR131:AR194" si="17">IF(AQ131&gt;0,AQ131*$AR$1,"")</f>
        <v/>
      </c>
      <c r="AT131" s="5" t="str">
        <f t="shared" ref="AT131:AT162" si="18">IF(AS131&gt;0,AS131*$AT$1,"")</f>
        <v/>
      </c>
      <c r="AW131" s="5">
        <f t="shared" si="12"/>
        <v>553.70249999999999</v>
      </c>
      <c r="AX131" s="11">
        <f>(AW131/$AW$298)*100</f>
        <v>3.4733116893766097E-2</v>
      </c>
      <c r="AY131" s="5">
        <f t="shared" si="13"/>
        <v>34.733116893766102</v>
      </c>
    </row>
    <row r="132" spans="1:51" x14ac:dyDescent="0.3">
      <c r="A132" s="1" t="s">
        <v>195</v>
      </c>
      <c r="B132" s="1" t="s">
        <v>191</v>
      </c>
      <c r="C132" s="1" t="s">
        <v>192</v>
      </c>
      <c r="D132" s="1" t="s">
        <v>193</v>
      </c>
      <c r="E132" s="1" t="s">
        <v>75</v>
      </c>
      <c r="F132" s="1" t="s">
        <v>189</v>
      </c>
      <c r="G132" s="1" t="s">
        <v>141</v>
      </c>
      <c r="H132" s="1" t="s">
        <v>65</v>
      </c>
      <c r="I132" s="2">
        <v>80</v>
      </c>
      <c r="J132" s="2">
        <v>39.020000000000003</v>
      </c>
      <c r="K132" s="2">
        <f t="shared" si="14"/>
        <v>0.47</v>
      </c>
      <c r="L132" s="2">
        <f t="shared" si="15"/>
        <v>0</v>
      </c>
      <c r="T132" s="8">
        <v>0.47</v>
      </c>
      <c r="U132" s="5">
        <v>41.2425</v>
      </c>
      <c r="AP132" s="5" t="str">
        <f t="shared" si="16"/>
        <v/>
      </c>
      <c r="AR132" s="5" t="str">
        <f t="shared" si="17"/>
        <v/>
      </c>
      <c r="AT132" s="5" t="str">
        <f t="shared" si="18"/>
        <v/>
      </c>
      <c r="AW132" s="5">
        <f t="shared" ref="AW132:AW195" si="19">SUM(O132,Q132,S132,U132,Y132,AA132,AC132,AG132,AJ132,AL132,AN132,W132,BA132,BC132,BE132,AE132)</f>
        <v>41.2425</v>
      </c>
      <c r="AX132" s="11">
        <f>(AW132/$AW$298)*100</f>
        <v>2.587094285272594E-3</v>
      </c>
      <c r="AY132" s="5">
        <f t="shared" ref="AY132:AY195" si="20">(AX132/100)*$AY$1</f>
        <v>2.587094285272594</v>
      </c>
    </row>
    <row r="133" spans="1:51" x14ac:dyDescent="0.3">
      <c r="A133" s="1" t="s">
        <v>196</v>
      </c>
      <c r="B133" s="1" t="s">
        <v>197</v>
      </c>
      <c r="C133" s="1" t="s">
        <v>198</v>
      </c>
      <c r="D133" s="1" t="s">
        <v>61</v>
      </c>
      <c r="E133" s="1" t="s">
        <v>62</v>
      </c>
      <c r="F133" s="1" t="s">
        <v>189</v>
      </c>
      <c r="G133" s="1" t="s">
        <v>141</v>
      </c>
      <c r="H133" s="1" t="s">
        <v>65</v>
      </c>
      <c r="I133" s="2">
        <v>78.510000000000005</v>
      </c>
      <c r="J133" s="2">
        <v>0.09</v>
      </c>
      <c r="K133" s="2">
        <f t="shared" si="14"/>
        <v>0.09</v>
      </c>
      <c r="L133" s="2">
        <f t="shared" si="15"/>
        <v>0</v>
      </c>
      <c r="T133" s="8">
        <v>0.09</v>
      </c>
      <c r="U133" s="5">
        <v>7.8975</v>
      </c>
      <c r="AP133" s="5" t="str">
        <f t="shared" si="16"/>
        <v/>
      </c>
      <c r="AR133" s="5" t="str">
        <f t="shared" si="17"/>
        <v/>
      </c>
      <c r="AT133" s="5" t="str">
        <f t="shared" si="18"/>
        <v/>
      </c>
      <c r="AW133" s="5">
        <f t="shared" si="19"/>
        <v>7.8975</v>
      </c>
      <c r="AX133" s="11">
        <f>(AW133/$AW$298)*100</f>
        <v>4.9540103335007121E-4</v>
      </c>
      <c r="AY133" s="5">
        <f t="shared" si="20"/>
        <v>0.49540103335007118</v>
      </c>
    </row>
    <row r="134" spans="1:51" x14ac:dyDescent="0.3">
      <c r="A134" s="1" t="s">
        <v>196</v>
      </c>
      <c r="B134" s="1" t="s">
        <v>197</v>
      </c>
      <c r="C134" s="1" t="s">
        <v>198</v>
      </c>
      <c r="D134" s="1" t="s">
        <v>61</v>
      </c>
      <c r="E134" s="1" t="s">
        <v>68</v>
      </c>
      <c r="F134" s="1" t="s">
        <v>189</v>
      </c>
      <c r="G134" s="1" t="s">
        <v>141</v>
      </c>
      <c r="H134" s="1" t="s">
        <v>65</v>
      </c>
      <c r="I134" s="2">
        <v>78.510000000000005</v>
      </c>
      <c r="J134" s="2">
        <v>0.08</v>
      </c>
      <c r="K134" s="2">
        <f t="shared" si="14"/>
        <v>0.08</v>
      </c>
      <c r="L134" s="2">
        <f t="shared" si="15"/>
        <v>0</v>
      </c>
      <c r="T134" s="8">
        <v>0.08</v>
      </c>
      <c r="U134" s="5">
        <v>7.02</v>
      </c>
      <c r="AP134" s="5" t="str">
        <f t="shared" si="16"/>
        <v/>
      </c>
      <c r="AR134" s="5" t="str">
        <f t="shared" si="17"/>
        <v/>
      </c>
      <c r="AT134" s="5" t="str">
        <f t="shared" si="18"/>
        <v/>
      </c>
      <c r="AW134" s="5">
        <f t="shared" si="19"/>
        <v>7.02</v>
      </c>
      <c r="AX134" s="11">
        <f>(AW134/$AW$298)*100</f>
        <v>4.4035647408895211E-4</v>
      </c>
      <c r="AY134" s="5">
        <f t="shared" si="20"/>
        <v>0.44035647408895212</v>
      </c>
    </row>
    <row r="135" spans="1:51" x14ac:dyDescent="0.3">
      <c r="A135" s="1" t="s">
        <v>196</v>
      </c>
      <c r="B135" s="1" t="s">
        <v>197</v>
      </c>
      <c r="C135" s="1" t="s">
        <v>198</v>
      </c>
      <c r="D135" s="1" t="s">
        <v>61</v>
      </c>
      <c r="E135" s="1" t="s">
        <v>76</v>
      </c>
      <c r="F135" s="1" t="s">
        <v>189</v>
      </c>
      <c r="G135" s="1" t="s">
        <v>141</v>
      </c>
      <c r="H135" s="1" t="s">
        <v>65</v>
      </c>
      <c r="I135" s="2">
        <v>78.510000000000005</v>
      </c>
      <c r="J135" s="2">
        <v>7.0000000000000007E-2</v>
      </c>
      <c r="K135" s="2">
        <f t="shared" si="14"/>
        <v>0.06</v>
      </c>
      <c r="L135" s="2">
        <f t="shared" si="15"/>
        <v>0</v>
      </c>
      <c r="T135" s="8">
        <v>0.06</v>
      </c>
      <c r="U135" s="5">
        <v>5.2649999999999997</v>
      </c>
      <c r="AP135" s="5" t="str">
        <f t="shared" si="16"/>
        <v/>
      </c>
      <c r="AR135" s="5" t="str">
        <f t="shared" si="17"/>
        <v/>
      </c>
      <c r="AT135" s="5" t="str">
        <f t="shared" si="18"/>
        <v/>
      </c>
      <c r="AW135" s="5">
        <f t="shared" si="19"/>
        <v>5.2649999999999997</v>
      </c>
      <c r="AX135" s="11">
        <f>(AW135/$AW$298)*100</f>
        <v>3.3026735556671412E-4</v>
      </c>
      <c r="AY135" s="5">
        <f t="shared" si="20"/>
        <v>0.33026735556671416</v>
      </c>
    </row>
    <row r="136" spans="1:51" x14ac:dyDescent="0.3">
      <c r="A136" s="1" t="s">
        <v>196</v>
      </c>
      <c r="B136" s="1" t="s">
        <v>197</v>
      </c>
      <c r="C136" s="1" t="s">
        <v>198</v>
      </c>
      <c r="D136" s="1" t="s">
        <v>61</v>
      </c>
      <c r="E136" s="1" t="s">
        <v>78</v>
      </c>
      <c r="F136" s="1" t="s">
        <v>189</v>
      </c>
      <c r="G136" s="1" t="s">
        <v>141</v>
      </c>
      <c r="H136" s="1" t="s">
        <v>65</v>
      </c>
      <c r="I136" s="2">
        <v>78.510000000000005</v>
      </c>
      <c r="J136" s="2">
        <v>40.01</v>
      </c>
      <c r="K136" s="2">
        <f t="shared" si="14"/>
        <v>40</v>
      </c>
      <c r="L136" s="2">
        <f t="shared" si="15"/>
        <v>0</v>
      </c>
      <c r="T136" s="8">
        <v>40</v>
      </c>
      <c r="U136" s="5">
        <v>3510</v>
      </c>
      <c r="AP136" s="5" t="str">
        <f t="shared" si="16"/>
        <v/>
      </c>
      <c r="AR136" s="5" t="str">
        <f t="shared" si="17"/>
        <v/>
      </c>
      <c r="AT136" s="5" t="str">
        <f t="shared" si="18"/>
        <v/>
      </c>
      <c r="AW136" s="5">
        <f t="shared" si="19"/>
        <v>3510</v>
      </c>
      <c r="AX136" s="11">
        <f>(AW136/$AW$298)*100</f>
        <v>0.22017823704447609</v>
      </c>
      <c r="AY136" s="5">
        <f t="shared" si="20"/>
        <v>220.17823704447611</v>
      </c>
    </row>
    <row r="137" spans="1:51" x14ac:dyDescent="0.3">
      <c r="A137" s="1" t="s">
        <v>196</v>
      </c>
      <c r="B137" s="1" t="s">
        <v>197</v>
      </c>
      <c r="C137" s="1" t="s">
        <v>198</v>
      </c>
      <c r="D137" s="1" t="s">
        <v>61</v>
      </c>
      <c r="E137" s="1" t="s">
        <v>104</v>
      </c>
      <c r="F137" s="1" t="s">
        <v>189</v>
      </c>
      <c r="G137" s="1" t="s">
        <v>141</v>
      </c>
      <c r="H137" s="1" t="s">
        <v>65</v>
      </c>
      <c r="I137" s="2">
        <v>78.510000000000005</v>
      </c>
      <c r="J137" s="2">
        <v>36.76</v>
      </c>
      <c r="K137" s="2">
        <f t="shared" si="14"/>
        <v>36.76</v>
      </c>
      <c r="L137" s="2">
        <f t="shared" si="15"/>
        <v>0</v>
      </c>
      <c r="T137" s="8">
        <v>36.76</v>
      </c>
      <c r="U137" s="5">
        <v>3225.69</v>
      </c>
      <c r="AP137" s="5" t="str">
        <f t="shared" si="16"/>
        <v/>
      </c>
      <c r="AR137" s="5" t="str">
        <f t="shared" si="17"/>
        <v/>
      </c>
      <c r="AT137" s="5" t="str">
        <f t="shared" si="18"/>
        <v/>
      </c>
      <c r="AW137" s="5">
        <f t="shared" si="19"/>
        <v>3225.69</v>
      </c>
      <c r="AX137" s="11">
        <f>(AW137/$AW$298)*100</f>
        <v>0.20234379984387352</v>
      </c>
      <c r="AY137" s="5">
        <f t="shared" si="20"/>
        <v>202.34379984387351</v>
      </c>
    </row>
    <row r="138" spans="1:51" x14ac:dyDescent="0.3">
      <c r="A138" s="1" t="s">
        <v>199</v>
      </c>
      <c r="B138" s="1" t="s">
        <v>159</v>
      </c>
      <c r="C138" s="1" t="s">
        <v>160</v>
      </c>
      <c r="D138" s="1" t="s">
        <v>161</v>
      </c>
      <c r="E138" s="1" t="s">
        <v>75</v>
      </c>
      <c r="F138" s="1" t="s">
        <v>189</v>
      </c>
      <c r="G138" s="1" t="s">
        <v>141</v>
      </c>
      <c r="H138" s="1" t="s">
        <v>65</v>
      </c>
      <c r="I138" s="2">
        <v>78.5</v>
      </c>
      <c r="J138" s="2">
        <v>7.0000000000000007E-2</v>
      </c>
      <c r="K138" s="2">
        <f t="shared" si="14"/>
        <v>0.04</v>
      </c>
      <c r="L138" s="2">
        <f t="shared" si="15"/>
        <v>0</v>
      </c>
      <c r="T138" s="8">
        <v>0.04</v>
      </c>
      <c r="U138" s="5">
        <v>3.51</v>
      </c>
      <c r="AP138" s="5" t="str">
        <f t="shared" si="16"/>
        <v/>
      </c>
      <c r="AR138" s="5" t="str">
        <f t="shared" si="17"/>
        <v/>
      </c>
      <c r="AT138" s="5" t="str">
        <f t="shared" si="18"/>
        <v/>
      </c>
      <c r="AW138" s="5">
        <f t="shared" si="19"/>
        <v>3.51</v>
      </c>
      <c r="AX138" s="11">
        <f>(AW138/$AW$298)*100</f>
        <v>2.2017823704447605E-4</v>
      </c>
      <c r="AY138" s="5">
        <f t="shared" si="20"/>
        <v>0.22017823704447606</v>
      </c>
    </row>
    <row r="139" spans="1:51" x14ac:dyDescent="0.3">
      <c r="A139" s="1" t="s">
        <v>199</v>
      </c>
      <c r="B139" s="1" t="s">
        <v>159</v>
      </c>
      <c r="C139" s="1" t="s">
        <v>160</v>
      </c>
      <c r="D139" s="1" t="s">
        <v>161</v>
      </c>
      <c r="E139" s="1" t="s">
        <v>77</v>
      </c>
      <c r="F139" s="1" t="s">
        <v>189</v>
      </c>
      <c r="G139" s="1" t="s">
        <v>141</v>
      </c>
      <c r="H139" s="1" t="s">
        <v>65</v>
      </c>
      <c r="I139" s="2">
        <v>78.5</v>
      </c>
      <c r="J139" s="2">
        <v>38.65</v>
      </c>
      <c r="K139" s="2">
        <f t="shared" si="14"/>
        <v>37.17</v>
      </c>
      <c r="L139" s="2">
        <f t="shared" si="15"/>
        <v>0</v>
      </c>
      <c r="T139" s="8">
        <v>37.17</v>
      </c>
      <c r="U139" s="5">
        <v>3261.6675</v>
      </c>
      <c r="AP139" s="5" t="str">
        <f t="shared" si="16"/>
        <v/>
      </c>
      <c r="AR139" s="5" t="str">
        <f t="shared" si="17"/>
        <v/>
      </c>
      <c r="AT139" s="5" t="str">
        <f t="shared" si="18"/>
        <v/>
      </c>
      <c r="AW139" s="5">
        <f t="shared" si="19"/>
        <v>3261.6675</v>
      </c>
      <c r="AX139" s="11">
        <f>(AW139/$AW$298)*100</f>
        <v>0.2046006267735794</v>
      </c>
      <c r="AY139" s="5">
        <f t="shared" si="20"/>
        <v>204.60062677357939</v>
      </c>
    </row>
    <row r="140" spans="1:51" x14ac:dyDescent="0.3">
      <c r="A140" s="1" t="s">
        <v>199</v>
      </c>
      <c r="B140" s="1" t="s">
        <v>159</v>
      </c>
      <c r="C140" s="1" t="s">
        <v>160</v>
      </c>
      <c r="D140" s="1" t="s">
        <v>161</v>
      </c>
      <c r="E140" s="1" t="s">
        <v>78</v>
      </c>
      <c r="F140" s="1" t="s">
        <v>189</v>
      </c>
      <c r="G140" s="1" t="s">
        <v>141</v>
      </c>
      <c r="H140" s="1" t="s">
        <v>65</v>
      </c>
      <c r="I140" s="2">
        <v>78.5</v>
      </c>
      <c r="J140" s="2">
        <v>0.09</v>
      </c>
      <c r="K140" s="2">
        <f t="shared" si="14"/>
        <v>0.09</v>
      </c>
      <c r="L140" s="2">
        <f t="shared" si="15"/>
        <v>0</v>
      </c>
      <c r="T140" s="8">
        <v>0.09</v>
      </c>
      <c r="U140" s="5">
        <v>7.8975</v>
      </c>
      <c r="AP140" s="5" t="str">
        <f t="shared" si="16"/>
        <v/>
      </c>
      <c r="AR140" s="5" t="str">
        <f t="shared" si="17"/>
        <v/>
      </c>
      <c r="AT140" s="5" t="str">
        <f t="shared" si="18"/>
        <v/>
      </c>
      <c r="AW140" s="5">
        <f t="shared" si="19"/>
        <v>7.8975</v>
      </c>
      <c r="AX140" s="11">
        <f>(AW140/$AW$298)*100</f>
        <v>4.9540103335007121E-4</v>
      </c>
      <c r="AY140" s="5">
        <f t="shared" si="20"/>
        <v>0.49540103335007118</v>
      </c>
    </row>
    <row r="141" spans="1:51" x14ac:dyDescent="0.3">
      <c r="A141" s="1" t="s">
        <v>199</v>
      </c>
      <c r="B141" s="1" t="s">
        <v>159</v>
      </c>
      <c r="C141" s="1" t="s">
        <v>160</v>
      </c>
      <c r="D141" s="1" t="s">
        <v>161</v>
      </c>
      <c r="E141" s="1" t="s">
        <v>104</v>
      </c>
      <c r="F141" s="1" t="s">
        <v>189</v>
      </c>
      <c r="G141" s="1" t="s">
        <v>141</v>
      </c>
      <c r="H141" s="1" t="s">
        <v>65</v>
      </c>
      <c r="I141" s="2">
        <v>78.5</v>
      </c>
      <c r="J141" s="2">
        <v>0.08</v>
      </c>
      <c r="K141" s="2">
        <f t="shared" si="14"/>
        <v>0.08</v>
      </c>
      <c r="L141" s="2">
        <f t="shared" si="15"/>
        <v>0</v>
      </c>
      <c r="T141" s="8">
        <v>0.08</v>
      </c>
      <c r="U141" s="5">
        <v>7.02</v>
      </c>
      <c r="AP141" s="5" t="str">
        <f t="shared" si="16"/>
        <v/>
      </c>
      <c r="AR141" s="5" t="str">
        <f t="shared" si="17"/>
        <v/>
      </c>
      <c r="AT141" s="5" t="str">
        <f t="shared" si="18"/>
        <v/>
      </c>
      <c r="AW141" s="5">
        <f t="shared" si="19"/>
        <v>7.02</v>
      </c>
      <c r="AX141" s="11">
        <f>(AW141/$AW$298)*100</f>
        <v>4.4035647408895211E-4</v>
      </c>
      <c r="AY141" s="5">
        <f t="shared" si="20"/>
        <v>0.44035647408895212</v>
      </c>
    </row>
    <row r="142" spans="1:51" x14ac:dyDescent="0.3">
      <c r="A142" s="1" t="s">
        <v>199</v>
      </c>
      <c r="B142" s="1" t="s">
        <v>159</v>
      </c>
      <c r="C142" s="1" t="s">
        <v>160</v>
      </c>
      <c r="D142" s="1" t="s">
        <v>161</v>
      </c>
      <c r="E142" s="1" t="s">
        <v>103</v>
      </c>
      <c r="F142" s="1" t="s">
        <v>189</v>
      </c>
      <c r="G142" s="1" t="s">
        <v>141</v>
      </c>
      <c r="H142" s="1" t="s">
        <v>65</v>
      </c>
      <c r="I142" s="2">
        <v>78.5</v>
      </c>
      <c r="J142" s="2">
        <v>35.81</v>
      </c>
      <c r="K142" s="2">
        <f t="shared" si="14"/>
        <v>35.81</v>
      </c>
      <c r="L142" s="2">
        <f t="shared" si="15"/>
        <v>0</v>
      </c>
      <c r="T142" s="8">
        <v>35.81</v>
      </c>
      <c r="U142" s="5">
        <v>3142.3274999999999</v>
      </c>
      <c r="AP142" s="5" t="str">
        <f t="shared" si="16"/>
        <v/>
      </c>
      <c r="AR142" s="5" t="str">
        <f t="shared" si="17"/>
        <v/>
      </c>
      <c r="AT142" s="5" t="str">
        <f t="shared" si="18"/>
        <v/>
      </c>
      <c r="AW142" s="5">
        <f t="shared" si="19"/>
        <v>3142.3274999999999</v>
      </c>
      <c r="AX142" s="11">
        <f>(AW142/$AW$298)*100</f>
        <v>0.19711456671406721</v>
      </c>
      <c r="AY142" s="5">
        <f t="shared" si="20"/>
        <v>197.11456671406722</v>
      </c>
    </row>
    <row r="143" spans="1:51" x14ac:dyDescent="0.3">
      <c r="A143" s="1" t="s">
        <v>200</v>
      </c>
      <c r="B143" s="1" t="s">
        <v>201</v>
      </c>
      <c r="C143" s="1" t="s">
        <v>202</v>
      </c>
      <c r="D143" s="1" t="s">
        <v>203</v>
      </c>
      <c r="E143" s="1" t="s">
        <v>68</v>
      </c>
      <c r="F143" s="1" t="s">
        <v>140</v>
      </c>
      <c r="G143" s="1" t="s">
        <v>141</v>
      </c>
      <c r="H143" s="1" t="s">
        <v>65</v>
      </c>
      <c r="I143" s="2">
        <v>156.6</v>
      </c>
      <c r="J143" s="2">
        <v>37.979999999999997</v>
      </c>
      <c r="K143" s="2">
        <f t="shared" si="14"/>
        <v>3.06</v>
      </c>
      <c r="L143" s="2">
        <f t="shared" si="15"/>
        <v>0</v>
      </c>
      <c r="P143" s="6">
        <v>2.95</v>
      </c>
      <c r="Q143" s="5">
        <v>1782.16875</v>
      </c>
      <c r="R143" s="7">
        <v>0.11</v>
      </c>
      <c r="S143" s="5">
        <v>32.150250000000007</v>
      </c>
      <c r="AP143" s="5" t="str">
        <f t="shared" si="16"/>
        <v/>
      </c>
      <c r="AR143" s="5" t="str">
        <f t="shared" si="17"/>
        <v/>
      </c>
      <c r="AT143" s="5" t="str">
        <f t="shared" si="18"/>
        <v/>
      </c>
      <c r="AW143" s="5">
        <f t="shared" si="19"/>
        <v>1814.319</v>
      </c>
      <c r="AX143" s="11">
        <f>(AW143/$AW$298)*100</f>
        <v>0.11381013072828969</v>
      </c>
      <c r="AY143" s="5">
        <f t="shared" si="20"/>
        <v>113.81013072828969</v>
      </c>
    </row>
    <row r="144" spans="1:51" x14ac:dyDescent="0.3">
      <c r="A144" s="1" t="s">
        <v>200</v>
      </c>
      <c r="B144" s="1" t="s">
        <v>201</v>
      </c>
      <c r="C144" s="1" t="s">
        <v>202</v>
      </c>
      <c r="D144" s="1" t="s">
        <v>203</v>
      </c>
      <c r="E144" s="1" t="s">
        <v>62</v>
      </c>
      <c r="F144" s="1" t="s">
        <v>140</v>
      </c>
      <c r="G144" s="1" t="s">
        <v>141</v>
      </c>
      <c r="H144" s="1" t="s">
        <v>65</v>
      </c>
      <c r="I144" s="2">
        <v>156.6</v>
      </c>
      <c r="J144" s="2">
        <v>41.31</v>
      </c>
      <c r="K144" s="2">
        <f t="shared" si="14"/>
        <v>0.03</v>
      </c>
      <c r="L144" s="2">
        <f t="shared" si="15"/>
        <v>0</v>
      </c>
      <c r="P144" s="6">
        <v>0.03</v>
      </c>
      <c r="Q144" s="5">
        <v>18.123750000000001</v>
      </c>
      <c r="AP144" s="5" t="str">
        <f t="shared" si="16"/>
        <v/>
      </c>
      <c r="AR144" s="5" t="str">
        <f t="shared" si="17"/>
        <v/>
      </c>
      <c r="AT144" s="5" t="str">
        <f t="shared" si="18"/>
        <v/>
      </c>
      <c r="AW144" s="5">
        <f t="shared" si="19"/>
        <v>18.123750000000001</v>
      </c>
      <c r="AX144" s="11">
        <f>(AW144/$AW$298)*100</f>
        <v>1.1368818585854197E-3</v>
      </c>
      <c r="AY144" s="5">
        <f t="shared" si="20"/>
        <v>1.1368818585854197</v>
      </c>
    </row>
    <row r="145" spans="1:51" x14ac:dyDescent="0.3">
      <c r="A145" s="1" t="s">
        <v>204</v>
      </c>
      <c r="B145" s="1" t="s">
        <v>124</v>
      </c>
      <c r="C145" s="1" t="s">
        <v>125</v>
      </c>
      <c r="D145" s="1" t="s">
        <v>126</v>
      </c>
      <c r="E145" s="1" t="s">
        <v>68</v>
      </c>
      <c r="F145" s="1" t="s">
        <v>140</v>
      </c>
      <c r="G145" s="1" t="s">
        <v>141</v>
      </c>
      <c r="H145" s="1" t="s">
        <v>65</v>
      </c>
      <c r="I145" s="2">
        <v>260.77</v>
      </c>
      <c r="J145" s="2">
        <v>0.08</v>
      </c>
      <c r="K145" s="2">
        <f t="shared" si="14"/>
        <v>0.04</v>
      </c>
      <c r="L145" s="2">
        <f t="shared" si="15"/>
        <v>0</v>
      </c>
      <c r="P145" s="6">
        <v>0.02</v>
      </c>
      <c r="Q145" s="5">
        <v>12.0825</v>
      </c>
      <c r="R145" s="7">
        <v>0.02</v>
      </c>
      <c r="S145" s="5">
        <v>5.8455000000000004</v>
      </c>
      <c r="AP145" s="5" t="str">
        <f t="shared" si="16"/>
        <v/>
      </c>
      <c r="AR145" s="5" t="str">
        <f t="shared" si="17"/>
        <v/>
      </c>
      <c r="AT145" s="5" t="str">
        <f t="shared" si="18"/>
        <v/>
      </c>
      <c r="AW145" s="5">
        <f t="shared" si="19"/>
        <v>17.928000000000001</v>
      </c>
      <c r="AX145" s="11">
        <f>(AW145/$AW$298)*100</f>
        <v>1.124602687673324E-3</v>
      </c>
      <c r="AY145" s="5">
        <f t="shared" si="20"/>
        <v>1.1246026876733242</v>
      </c>
    </row>
    <row r="146" spans="1:51" x14ac:dyDescent="0.3">
      <c r="A146" s="1" t="s">
        <v>204</v>
      </c>
      <c r="B146" s="1" t="s">
        <v>124</v>
      </c>
      <c r="C146" s="1" t="s">
        <v>125</v>
      </c>
      <c r="D146" s="1" t="s">
        <v>126</v>
      </c>
      <c r="E146" s="1" t="s">
        <v>62</v>
      </c>
      <c r="F146" s="1" t="s">
        <v>140</v>
      </c>
      <c r="G146" s="1" t="s">
        <v>141</v>
      </c>
      <c r="H146" s="1" t="s">
        <v>65</v>
      </c>
      <c r="I146" s="2">
        <v>260.77</v>
      </c>
      <c r="J146" s="2">
        <v>0.09</v>
      </c>
      <c r="K146" s="2">
        <f t="shared" si="14"/>
        <v>0.02</v>
      </c>
      <c r="L146" s="2">
        <f t="shared" si="15"/>
        <v>0</v>
      </c>
      <c r="P146" s="6">
        <v>0.02</v>
      </c>
      <c r="Q146" s="5">
        <v>12.0825</v>
      </c>
      <c r="AP146" s="5" t="str">
        <f t="shared" si="16"/>
        <v/>
      </c>
      <c r="AR146" s="5" t="str">
        <f t="shared" si="17"/>
        <v/>
      </c>
      <c r="AT146" s="5" t="str">
        <f t="shared" si="18"/>
        <v/>
      </c>
      <c r="AW146" s="5">
        <f t="shared" si="19"/>
        <v>12.0825</v>
      </c>
      <c r="AX146" s="11">
        <f>(AW146/$AW$298)*100</f>
        <v>7.5792123905694649E-4</v>
      </c>
      <c r="AY146" s="5">
        <f t="shared" si="20"/>
        <v>0.75792123905694653</v>
      </c>
    </row>
    <row r="147" spans="1:51" x14ac:dyDescent="0.3">
      <c r="A147" s="1" t="s">
        <v>204</v>
      </c>
      <c r="B147" s="1" t="s">
        <v>124</v>
      </c>
      <c r="C147" s="1" t="s">
        <v>125</v>
      </c>
      <c r="D147" s="1" t="s">
        <v>126</v>
      </c>
      <c r="E147" s="1" t="s">
        <v>78</v>
      </c>
      <c r="F147" s="1" t="s">
        <v>140</v>
      </c>
      <c r="G147" s="1" t="s">
        <v>141</v>
      </c>
      <c r="H147" s="1" t="s">
        <v>65</v>
      </c>
      <c r="I147" s="2">
        <v>260.77</v>
      </c>
      <c r="J147" s="2">
        <v>38.83</v>
      </c>
      <c r="K147" s="2">
        <f t="shared" si="14"/>
        <v>17.100000000000001</v>
      </c>
      <c r="L147" s="2">
        <f t="shared" si="15"/>
        <v>0</v>
      </c>
      <c r="P147" s="6">
        <v>17.100000000000001</v>
      </c>
      <c r="Q147" s="5">
        <v>10330.5375</v>
      </c>
      <c r="AP147" s="5" t="str">
        <f t="shared" si="16"/>
        <v/>
      </c>
      <c r="AR147" s="5" t="str">
        <f t="shared" si="17"/>
        <v/>
      </c>
      <c r="AT147" s="5" t="str">
        <f t="shared" si="18"/>
        <v/>
      </c>
      <c r="AW147" s="5">
        <f t="shared" si="19"/>
        <v>10330.5375</v>
      </c>
      <c r="AX147" s="11">
        <f>(AW147/$AW$298)*100</f>
        <v>0.6480226593936893</v>
      </c>
      <c r="AY147" s="5">
        <f t="shared" si="20"/>
        <v>648.02265939368931</v>
      </c>
    </row>
    <row r="148" spans="1:51" x14ac:dyDescent="0.3">
      <c r="A148" s="1" t="s">
        <v>204</v>
      </c>
      <c r="B148" s="1" t="s">
        <v>124</v>
      </c>
      <c r="C148" s="1" t="s">
        <v>125</v>
      </c>
      <c r="D148" s="1" t="s">
        <v>126</v>
      </c>
      <c r="E148" s="1" t="s">
        <v>104</v>
      </c>
      <c r="F148" s="1" t="s">
        <v>140</v>
      </c>
      <c r="G148" s="1" t="s">
        <v>141</v>
      </c>
      <c r="H148" s="1" t="s">
        <v>65</v>
      </c>
      <c r="I148" s="2">
        <v>260.77</v>
      </c>
      <c r="J148" s="2">
        <v>36.11</v>
      </c>
      <c r="K148" s="2">
        <f t="shared" si="14"/>
        <v>35.879999999999995</v>
      </c>
      <c r="L148" s="2">
        <f t="shared" si="15"/>
        <v>0</v>
      </c>
      <c r="N148" s="4">
        <v>2.5499999999999998</v>
      </c>
      <c r="O148" s="5">
        <v>1874.4412500000001</v>
      </c>
      <c r="P148" s="6">
        <v>29.5</v>
      </c>
      <c r="Q148" s="5">
        <v>17821.6875</v>
      </c>
      <c r="R148" s="7">
        <v>3.83</v>
      </c>
      <c r="S148" s="5">
        <v>1119.4132500000001</v>
      </c>
      <c r="AP148" s="5" t="str">
        <f t="shared" si="16"/>
        <v/>
      </c>
      <c r="AR148" s="5" t="str">
        <f t="shared" si="17"/>
        <v/>
      </c>
      <c r="AT148" s="5" t="str">
        <f t="shared" si="18"/>
        <v/>
      </c>
      <c r="AW148" s="5">
        <f t="shared" si="19"/>
        <v>20815.542000000001</v>
      </c>
      <c r="AX148" s="11">
        <f>(AW148/$AW$298)*100</f>
        <v>1.3057348548960821</v>
      </c>
      <c r="AY148" s="5">
        <f t="shared" si="20"/>
        <v>1305.7348548960822</v>
      </c>
    </row>
    <row r="149" spans="1:51" x14ac:dyDescent="0.3">
      <c r="A149" s="1" t="s">
        <v>204</v>
      </c>
      <c r="B149" s="1" t="s">
        <v>124</v>
      </c>
      <c r="C149" s="1" t="s">
        <v>125</v>
      </c>
      <c r="D149" s="1" t="s">
        <v>126</v>
      </c>
      <c r="E149" s="1" t="s">
        <v>77</v>
      </c>
      <c r="F149" s="1" t="s">
        <v>140</v>
      </c>
      <c r="G149" s="1" t="s">
        <v>141</v>
      </c>
      <c r="H149" s="1" t="s">
        <v>65</v>
      </c>
      <c r="I149" s="2">
        <v>260.77</v>
      </c>
      <c r="J149" s="2">
        <v>40.74</v>
      </c>
      <c r="K149" s="2">
        <f t="shared" si="14"/>
        <v>39.9</v>
      </c>
      <c r="L149" s="2">
        <f t="shared" si="15"/>
        <v>0</v>
      </c>
      <c r="P149" s="6">
        <v>39.9</v>
      </c>
      <c r="Q149" s="5">
        <v>24104.587500000001</v>
      </c>
      <c r="AP149" s="5" t="str">
        <f t="shared" si="16"/>
        <v/>
      </c>
      <c r="AR149" s="5" t="str">
        <f t="shared" si="17"/>
        <v/>
      </c>
      <c r="AT149" s="5" t="str">
        <f t="shared" si="18"/>
        <v/>
      </c>
      <c r="AW149" s="5">
        <f t="shared" si="19"/>
        <v>24104.587500000001</v>
      </c>
      <c r="AX149" s="11">
        <f>(AW149/$AW$298)*100</f>
        <v>1.5120528719186084</v>
      </c>
      <c r="AY149" s="5">
        <f t="shared" si="20"/>
        <v>1512.0528719186084</v>
      </c>
    </row>
    <row r="150" spans="1:51" x14ac:dyDescent="0.3">
      <c r="A150" s="1" t="s">
        <v>204</v>
      </c>
      <c r="B150" s="1" t="s">
        <v>124</v>
      </c>
      <c r="C150" s="1" t="s">
        <v>125</v>
      </c>
      <c r="D150" s="1" t="s">
        <v>126</v>
      </c>
      <c r="E150" s="1" t="s">
        <v>103</v>
      </c>
      <c r="F150" s="1" t="s">
        <v>140</v>
      </c>
      <c r="G150" s="1" t="s">
        <v>141</v>
      </c>
      <c r="H150" s="1" t="s">
        <v>65</v>
      </c>
      <c r="I150" s="2">
        <v>260.77</v>
      </c>
      <c r="J150" s="2">
        <v>38.119999999999997</v>
      </c>
      <c r="K150" s="2">
        <f t="shared" si="14"/>
        <v>38.119999999999997</v>
      </c>
      <c r="L150" s="2">
        <f t="shared" si="15"/>
        <v>0</v>
      </c>
      <c r="N150" s="4">
        <v>11.14</v>
      </c>
      <c r="O150" s="5">
        <v>8188.7355000000007</v>
      </c>
      <c r="P150" s="6">
        <v>26.08</v>
      </c>
      <c r="Q150" s="5">
        <v>15755.58</v>
      </c>
      <c r="R150" s="7">
        <v>0.9</v>
      </c>
      <c r="S150" s="5">
        <v>263.04750000000001</v>
      </c>
      <c r="AP150" s="5" t="str">
        <f t="shared" si="16"/>
        <v/>
      </c>
      <c r="AR150" s="5" t="str">
        <f t="shared" si="17"/>
        <v/>
      </c>
      <c r="AT150" s="5" t="str">
        <f t="shared" si="18"/>
        <v/>
      </c>
      <c r="AW150" s="5">
        <f t="shared" si="19"/>
        <v>24207.363000000001</v>
      </c>
      <c r="AX150" s="11">
        <f>(AW150/$AW$298)*100</f>
        <v>1.5184998600671453</v>
      </c>
      <c r="AY150" s="5">
        <f t="shared" si="20"/>
        <v>1518.4998600671454</v>
      </c>
    </row>
    <row r="151" spans="1:51" x14ac:dyDescent="0.3">
      <c r="A151" s="1" t="s">
        <v>204</v>
      </c>
      <c r="B151" s="1" t="s">
        <v>124</v>
      </c>
      <c r="C151" s="1" t="s">
        <v>125</v>
      </c>
      <c r="D151" s="1" t="s">
        <v>126</v>
      </c>
      <c r="E151" s="1" t="s">
        <v>75</v>
      </c>
      <c r="F151" s="1" t="s">
        <v>140</v>
      </c>
      <c r="G151" s="1" t="s">
        <v>141</v>
      </c>
      <c r="H151" s="1" t="s">
        <v>65</v>
      </c>
      <c r="I151" s="2">
        <v>260.77</v>
      </c>
      <c r="J151" s="2">
        <v>40.61</v>
      </c>
      <c r="K151" s="2">
        <f t="shared" si="14"/>
        <v>1.33</v>
      </c>
      <c r="L151" s="2">
        <f t="shared" si="15"/>
        <v>0.01</v>
      </c>
      <c r="P151" s="6">
        <v>1.33</v>
      </c>
      <c r="Q151" s="5">
        <v>803.48625000000004</v>
      </c>
      <c r="AP151" s="5" t="str">
        <f t="shared" si="16"/>
        <v/>
      </c>
      <c r="AQ151" s="3">
        <v>0.01</v>
      </c>
      <c r="AR151" s="5">
        <f t="shared" si="17"/>
        <v>31</v>
      </c>
      <c r="AT151" s="5" t="str">
        <f t="shared" si="18"/>
        <v/>
      </c>
      <c r="AW151" s="5">
        <f t="shared" si="19"/>
        <v>803.48625000000004</v>
      </c>
      <c r="AX151" s="11">
        <f>(AW151/$AW$298)*100</f>
        <v>5.0401762397286942E-2</v>
      </c>
      <c r="AY151" s="5">
        <f t="shared" si="20"/>
        <v>50.401762397286944</v>
      </c>
    </row>
    <row r="152" spans="1:51" x14ac:dyDescent="0.3">
      <c r="A152" s="1" t="s">
        <v>204</v>
      </c>
      <c r="B152" s="1" t="s">
        <v>124</v>
      </c>
      <c r="C152" s="1" t="s">
        <v>125</v>
      </c>
      <c r="D152" s="1" t="s">
        <v>126</v>
      </c>
      <c r="E152" s="1" t="s">
        <v>97</v>
      </c>
      <c r="F152" s="1" t="s">
        <v>140</v>
      </c>
      <c r="G152" s="1" t="s">
        <v>141</v>
      </c>
      <c r="H152" s="1" t="s">
        <v>65</v>
      </c>
      <c r="I152" s="2">
        <v>260.77</v>
      </c>
      <c r="J152" s="2">
        <v>11.72</v>
      </c>
      <c r="K152" s="2">
        <f t="shared" si="14"/>
        <v>0.22</v>
      </c>
      <c r="L152" s="2">
        <f t="shared" si="15"/>
        <v>2.16</v>
      </c>
      <c r="P152" s="6">
        <v>0.22</v>
      </c>
      <c r="Q152" s="5">
        <v>132.9075</v>
      </c>
      <c r="AP152" s="5" t="str">
        <f t="shared" si="16"/>
        <v/>
      </c>
      <c r="AQ152" s="3">
        <v>7.0000000000000007E-2</v>
      </c>
      <c r="AR152" s="5">
        <f t="shared" si="17"/>
        <v>217.00000000000003</v>
      </c>
      <c r="AS152" s="2">
        <v>0.14000000000000001</v>
      </c>
      <c r="AT152" s="5">
        <f t="shared" si="18"/>
        <v>0.14000000000000001</v>
      </c>
      <c r="AU152" s="2">
        <v>0.26</v>
      </c>
      <c r="AV152" s="2">
        <v>1.69</v>
      </c>
      <c r="AW152" s="5">
        <f t="shared" si="19"/>
        <v>132.9075</v>
      </c>
      <c r="AX152" s="11">
        <f>(AW152/$AW$298)*100</f>
        <v>8.3371336296264101E-3</v>
      </c>
      <c r="AY152" s="5">
        <f t="shared" si="20"/>
        <v>8.3371336296264094</v>
      </c>
    </row>
    <row r="153" spans="1:51" x14ac:dyDescent="0.3">
      <c r="A153" s="1" t="s">
        <v>206</v>
      </c>
      <c r="B153" s="1" t="s">
        <v>207</v>
      </c>
      <c r="C153" s="1" t="s">
        <v>166</v>
      </c>
      <c r="D153" s="1" t="s">
        <v>208</v>
      </c>
      <c r="E153" s="1" t="s">
        <v>85</v>
      </c>
      <c r="F153" s="1" t="s">
        <v>205</v>
      </c>
      <c r="G153" s="1" t="s">
        <v>141</v>
      </c>
      <c r="H153" s="1" t="s">
        <v>65</v>
      </c>
      <c r="I153" s="2">
        <v>156.6</v>
      </c>
      <c r="J153" s="2">
        <v>41.45</v>
      </c>
      <c r="K153" s="2">
        <f t="shared" si="14"/>
        <v>22.75</v>
      </c>
      <c r="L153" s="2">
        <f t="shared" si="15"/>
        <v>1.96</v>
      </c>
      <c r="P153" s="6">
        <v>7.95</v>
      </c>
      <c r="Q153" s="5">
        <v>4802.7937499999998</v>
      </c>
      <c r="R153" s="7">
        <v>14.56</v>
      </c>
      <c r="S153" s="5">
        <v>4255.5240000000003</v>
      </c>
      <c r="AB153" s="9">
        <v>0.24</v>
      </c>
      <c r="AC153" s="5">
        <v>7.5816000000000008</v>
      </c>
      <c r="AP153" s="5" t="str">
        <f t="shared" si="16"/>
        <v/>
      </c>
      <c r="AR153" s="5" t="str">
        <f t="shared" si="17"/>
        <v/>
      </c>
      <c r="AT153" s="5" t="str">
        <f t="shared" si="18"/>
        <v/>
      </c>
      <c r="AV153" s="2">
        <v>1.96</v>
      </c>
      <c r="AW153" s="5">
        <f t="shared" si="19"/>
        <v>9065.8993499999997</v>
      </c>
      <c r="AX153" s="11">
        <f>(AW153/$AW$298)*100</f>
        <v>0.56869337210987514</v>
      </c>
      <c r="AY153" s="5">
        <f t="shared" si="20"/>
        <v>568.69337210987521</v>
      </c>
    </row>
    <row r="154" spans="1:51" x14ac:dyDescent="0.3">
      <c r="A154" s="1" t="s">
        <v>206</v>
      </c>
      <c r="B154" s="1" t="s">
        <v>207</v>
      </c>
      <c r="C154" s="1" t="s">
        <v>166</v>
      </c>
      <c r="D154" s="1" t="s">
        <v>208</v>
      </c>
      <c r="E154" s="1" t="s">
        <v>84</v>
      </c>
      <c r="F154" s="1" t="s">
        <v>205</v>
      </c>
      <c r="G154" s="1" t="s">
        <v>141</v>
      </c>
      <c r="H154" s="1" t="s">
        <v>65</v>
      </c>
      <c r="I154" s="2">
        <v>156.6</v>
      </c>
      <c r="J154" s="2">
        <v>36.08</v>
      </c>
      <c r="K154" s="2">
        <f t="shared" si="14"/>
        <v>10.3</v>
      </c>
      <c r="L154" s="2">
        <f t="shared" si="15"/>
        <v>2.46</v>
      </c>
      <c r="T154" s="8">
        <v>0.09</v>
      </c>
      <c r="U154" s="5">
        <v>7.8975</v>
      </c>
      <c r="AD154" s="2">
        <v>10.210000000000001</v>
      </c>
      <c r="AE154" s="5">
        <v>1134.8415</v>
      </c>
      <c r="AP154" s="5" t="str">
        <f t="shared" si="16"/>
        <v/>
      </c>
      <c r="AR154" s="5" t="str">
        <f t="shared" si="17"/>
        <v/>
      </c>
      <c r="AT154" s="5" t="str">
        <f t="shared" si="18"/>
        <v/>
      </c>
      <c r="AV154" s="2">
        <v>2.46</v>
      </c>
      <c r="AW154" s="5">
        <f t="shared" si="19"/>
        <v>1142.739</v>
      </c>
      <c r="AX154" s="11">
        <f>(AW154/$AW$298)*100</f>
        <v>7.1682694707113262E-2</v>
      </c>
      <c r="AY154" s="5">
        <f t="shared" si="20"/>
        <v>71.682694707113257</v>
      </c>
    </row>
    <row r="155" spans="1:51" x14ac:dyDescent="0.3">
      <c r="A155" s="1" t="s">
        <v>206</v>
      </c>
      <c r="B155" s="1" t="s">
        <v>207</v>
      </c>
      <c r="C155" s="1" t="s">
        <v>166</v>
      </c>
      <c r="D155" s="1" t="s">
        <v>208</v>
      </c>
      <c r="E155" s="1" t="s">
        <v>83</v>
      </c>
      <c r="F155" s="1" t="s">
        <v>205</v>
      </c>
      <c r="G155" s="1" t="s">
        <v>141</v>
      </c>
      <c r="H155" s="1" t="s">
        <v>65</v>
      </c>
      <c r="I155" s="2">
        <v>156.6</v>
      </c>
      <c r="J155" s="2">
        <v>38.880000000000003</v>
      </c>
      <c r="K155" s="2">
        <f t="shared" si="14"/>
        <v>28.179999999999996</v>
      </c>
      <c r="L155" s="2">
        <f t="shared" si="15"/>
        <v>10.119999999999999</v>
      </c>
      <c r="P155" s="6">
        <v>17.45</v>
      </c>
      <c r="Q155" s="5">
        <v>10541.981250000001</v>
      </c>
      <c r="R155" s="7">
        <v>1.9</v>
      </c>
      <c r="S155" s="5">
        <v>555.32249999999999</v>
      </c>
      <c r="T155" s="8">
        <v>0.1</v>
      </c>
      <c r="U155" s="5">
        <v>8.7750000000000004</v>
      </c>
      <c r="AB155" s="9">
        <v>4.7799999999999994</v>
      </c>
      <c r="AC155" s="5">
        <v>166.86539999999999</v>
      </c>
      <c r="AD155" s="2">
        <v>3.95</v>
      </c>
      <c r="AE155" s="5">
        <v>439.04250000000002</v>
      </c>
      <c r="AP155" s="5" t="str">
        <f t="shared" si="16"/>
        <v/>
      </c>
      <c r="AR155" s="5" t="str">
        <f t="shared" si="17"/>
        <v/>
      </c>
      <c r="AT155" s="5" t="str">
        <f t="shared" si="18"/>
        <v/>
      </c>
      <c r="AV155" s="2">
        <v>10.119999999999999</v>
      </c>
      <c r="AW155" s="5">
        <f t="shared" si="19"/>
        <v>11711.986650000001</v>
      </c>
      <c r="AX155" s="11">
        <f>(AW155/$AW$298)*100</f>
        <v>0.73467936549442725</v>
      </c>
      <c r="AY155" s="5">
        <f t="shared" si="20"/>
        <v>734.6793654944272</v>
      </c>
    </row>
    <row r="156" spans="1:51" x14ac:dyDescent="0.3">
      <c r="A156" s="1" t="s">
        <v>209</v>
      </c>
      <c r="B156" s="1" t="s">
        <v>133</v>
      </c>
      <c r="C156" s="1" t="s">
        <v>134</v>
      </c>
      <c r="D156" s="1" t="s">
        <v>135</v>
      </c>
      <c r="E156" s="1" t="s">
        <v>83</v>
      </c>
      <c r="F156" s="1" t="s">
        <v>205</v>
      </c>
      <c r="G156" s="1" t="s">
        <v>141</v>
      </c>
      <c r="H156" s="1" t="s">
        <v>65</v>
      </c>
      <c r="I156" s="2">
        <v>78.58</v>
      </c>
      <c r="J156" s="2">
        <v>0.09</v>
      </c>
      <c r="K156" s="2">
        <f t="shared" si="14"/>
        <v>0.09</v>
      </c>
      <c r="L156" s="2">
        <f t="shared" si="15"/>
        <v>0</v>
      </c>
      <c r="P156" s="6">
        <v>0.08</v>
      </c>
      <c r="Q156" s="5">
        <v>48.33</v>
      </c>
      <c r="R156" s="7">
        <v>0.01</v>
      </c>
      <c r="S156" s="5">
        <v>2.9227500000000002</v>
      </c>
      <c r="AP156" s="5" t="str">
        <f t="shared" si="16"/>
        <v/>
      </c>
      <c r="AR156" s="5" t="str">
        <f t="shared" si="17"/>
        <v/>
      </c>
      <c r="AT156" s="5" t="str">
        <f t="shared" si="18"/>
        <v/>
      </c>
      <c r="AW156" s="5">
        <f t="shared" si="19"/>
        <v>51.252749999999999</v>
      </c>
      <c r="AX156" s="11">
        <f>(AW156/$AW$298)*100</f>
        <v>3.2150256805359751E-3</v>
      </c>
      <c r="AY156" s="5">
        <f t="shared" si="20"/>
        <v>3.2150256805359749</v>
      </c>
    </row>
    <row r="157" spans="1:51" x14ac:dyDescent="0.3">
      <c r="A157" s="1" t="s">
        <v>209</v>
      </c>
      <c r="B157" s="1" t="s">
        <v>133</v>
      </c>
      <c r="C157" s="1" t="s">
        <v>134</v>
      </c>
      <c r="D157" s="1" t="s">
        <v>135</v>
      </c>
      <c r="E157" s="1" t="s">
        <v>94</v>
      </c>
      <c r="F157" s="1" t="s">
        <v>205</v>
      </c>
      <c r="G157" s="1" t="s">
        <v>141</v>
      </c>
      <c r="H157" s="1" t="s">
        <v>65</v>
      </c>
      <c r="I157" s="2">
        <v>78.58</v>
      </c>
      <c r="J157" s="2">
        <v>36.42</v>
      </c>
      <c r="K157" s="2">
        <f t="shared" si="14"/>
        <v>36.42</v>
      </c>
      <c r="L157" s="2">
        <f t="shared" si="15"/>
        <v>0</v>
      </c>
      <c r="N157" s="4">
        <v>1.04</v>
      </c>
      <c r="O157" s="5">
        <v>764.47800000000007</v>
      </c>
      <c r="P157" s="6">
        <v>21.61</v>
      </c>
      <c r="Q157" s="5">
        <v>13055.141250000001</v>
      </c>
      <c r="R157" s="7">
        <v>13.77</v>
      </c>
      <c r="S157" s="5">
        <v>4024.6267499999999</v>
      </c>
      <c r="AP157" s="5" t="str">
        <f t="shared" si="16"/>
        <v/>
      </c>
      <c r="AR157" s="5" t="str">
        <f t="shared" si="17"/>
        <v/>
      </c>
      <c r="AT157" s="5" t="str">
        <f t="shared" si="18"/>
        <v/>
      </c>
      <c r="AW157" s="5">
        <f t="shared" si="19"/>
        <v>17844.245999999999</v>
      </c>
      <c r="AX157" s="11">
        <f>(AW157/$AW$298)*100</f>
        <v>1.1193488962016935</v>
      </c>
      <c r="AY157" s="5">
        <f t="shared" si="20"/>
        <v>1119.3488962016934</v>
      </c>
    </row>
    <row r="158" spans="1:51" x14ac:dyDescent="0.3">
      <c r="A158" s="1" t="s">
        <v>209</v>
      </c>
      <c r="B158" s="1" t="s">
        <v>133</v>
      </c>
      <c r="C158" s="1" t="s">
        <v>134</v>
      </c>
      <c r="D158" s="1" t="s">
        <v>135</v>
      </c>
      <c r="E158" s="1" t="s">
        <v>97</v>
      </c>
      <c r="F158" s="1" t="s">
        <v>205</v>
      </c>
      <c r="G158" s="1" t="s">
        <v>141</v>
      </c>
      <c r="H158" s="1" t="s">
        <v>65</v>
      </c>
      <c r="I158" s="2">
        <v>78.58</v>
      </c>
      <c r="J158" s="2">
        <v>38</v>
      </c>
      <c r="K158" s="2">
        <f t="shared" si="14"/>
        <v>38</v>
      </c>
      <c r="L158" s="2">
        <f t="shared" si="15"/>
        <v>0</v>
      </c>
      <c r="N158" s="4">
        <v>8.76</v>
      </c>
      <c r="O158" s="5">
        <v>6439.2570000000014</v>
      </c>
      <c r="P158" s="6">
        <v>26.08</v>
      </c>
      <c r="Q158" s="5">
        <v>15755.58</v>
      </c>
      <c r="R158" s="7">
        <v>3.16</v>
      </c>
      <c r="S158" s="5">
        <v>923.58900000000017</v>
      </c>
      <c r="AP158" s="5" t="str">
        <f t="shared" si="16"/>
        <v/>
      </c>
      <c r="AR158" s="5" t="str">
        <f t="shared" si="17"/>
        <v/>
      </c>
      <c r="AT158" s="5" t="str">
        <f t="shared" si="18"/>
        <v/>
      </c>
      <c r="AW158" s="5">
        <f t="shared" si="19"/>
        <v>23118.425999999999</v>
      </c>
      <c r="AX158" s="11">
        <f>(AW158/$AW$298)*100</f>
        <v>1.4501921025422162</v>
      </c>
      <c r="AY158" s="5">
        <f t="shared" si="20"/>
        <v>1450.1921025422162</v>
      </c>
    </row>
    <row r="159" spans="1:51" x14ac:dyDescent="0.3">
      <c r="A159" s="1" t="s">
        <v>210</v>
      </c>
      <c r="B159" s="1" t="s">
        <v>133</v>
      </c>
      <c r="C159" s="1" t="s">
        <v>134</v>
      </c>
      <c r="D159" s="1" t="s">
        <v>135</v>
      </c>
      <c r="E159" s="1" t="s">
        <v>76</v>
      </c>
      <c r="F159" s="1" t="s">
        <v>205</v>
      </c>
      <c r="G159" s="1" t="s">
        <v>141</v>
      </c>
      <c r="H159" s="1" t="s">
        <v>65</v>
      </c>
      <c r="I159" s="2">
        <v>78.59</v>
      </c>
      <c r="J159" s="2">
        <v>38.53</v>
      </c>
      <c r="K159" s="2">
        <f t="shared" si="14"/>
        <v>38.530000000000008</v>
      </c>
      <c r="L159" s="2">
        <f t="shared" si="15"/>
        <v>0</v>
      </c>
      <c r="N159" s="4">
        <v>0.11</v>
      </c>
      <c r="O159" s="5">
        <v>80.858250000000012</v>
      </c>
      <c r="P159" s="6">
        <v>25.01</v>
      </c>
      <c r="Q159" s="5">
        <v>15109.16625</v>
      </c>
      <c r="R159" s="7">
        <v>13.39</v>
      </c>
      <c r="S159" s="5">
        <v>3913.5622499999999</v>
      </c>
      <c r="T159" s="8">
        <v>0.02</v>
      </c>
      <c r="U159" s="5">
        <v>1.7549999999999999</v>
      </c>
      <c r="AP159" s="5" t="str">
        <f t="shared" si="16"/>
        <v/>
      </c>
      <c r="AR159" s="5" t="str">
        <f t="shared" si="17"/>
        <v/>
      </c>
      <c r="AT159" s="5" t="str">
        <f t="shared" si="18"/>
        <v/>
      </c>
      <c r="AW159" s="5">
        <f t="shared" si="19"/>
        <v>19105.34175</v>
      </c>
      <c r="AX159" s="11">
        <f>(AW159/$AW$298)*100</f>
        <v>1.1984559728339674</v>
      </c>
      <c r="AY159" s="5">
        <f t="shared" si="20"/>
        <v>1198.4559728339673</v>
      </c>
    </row>
    <row r="160" spans="1:51" x14ac:dyDescent="0.3">
      <c r="A160" s="1" t="s">
        <v>210</v>
      </c>
      <c r="B160" s="1" t="s">
        <v>133</v>
      </c>
      <c r="C160" s="1" t="s">
        <v>134</v>
      </c>
      <c r="D160" s="1" t="s">
        <v>135</v>
      </c>
      <c r="E160" s="1" t="s">
        <v>85</v>
      </c>
      <c r="F160" s="1" t="s">
        <v>205</v>
      </c>
      <c r="G160" s="1" t="s">
        <v>141</v>
      </c>
      <c r="H160" s="1" t="s">
        <v>65</v>
      </c>
      <c r="I160" s="2">
        <v>78.59</v>
      </c>
      <c r="J160" s="2">
        <v>0.09</v>
      </c>
      <c r="K160" s="2">
        <f t="shared" si="14"/>
        <v>0.09</v>
      </c>
      <c r="L160" s="2">
        <f t="shared" si="15"/>
        <v>0</v>
      </c>
      <c r="P160" s="6">
        <v>0.06</v>
      </c>
      <c r="Q160" s="5">
        <v>36.247500000000002</v>
      </c>
      <c r="R160" s="7">
        <v>0.03</v>
      </c>
      <c r="S160" s="5">
        <v>8.7682500000000001</v>
      </c>
      <c r="AP160" s="5" t="str">
        <f t="shared" si="16"/>
        <v/>
      </c>
      <c r="AR160" s="5" t="str">
        <f t="shared" si="17"/>
        <v/>
      </c>
      <c r="AT160" s="5" t="str">
        <f t="shared" si="18"/>
        <v/>
      </c>
      <c r="AW160" s="5">
        <f t="shared" si="19"/>
        <v>45.015750000000004</v>
      </c>
      <c r="AX160" s="11">
        <f>(AW160/$AW$298)*100</f>
        <v>2.8237858900954059E-3</v>
      </c>
      <c r="AY160" s="5">
        <f t="shared" si="20"/>
        <v>2.8237858900954058</v>
      </c>
    </row>
    <row r="161" spans="1:51" x14ac:dyDescent="0.3">
      <c r="A161" s="1" t="s">
        <v>210</v>
      </c>
      <c r="B161" s="1" t="s">
        <v>133</v>
      </c>
      <c r="C161" s="1" t="s">
        <v>134</v>
      </c>
      <c r="D161" s="1" t="s">
        <v>135</v>
      </c>
      <c r="E161" s="1" t="s">
        <v>94</v>
      </c>
      <c r="F161" s="1" t="s">
        <v>205</v>
      </c>
      <c r="G161" s="1" t="s">
        <v>141</v>
      </c>
      <c r="H161" s="1" t="s">
        <v>65</v>
      </c>
      <c r="I161" s="2">
        <v>78.59</v>
      </c>
      <c r="J161" s="2">
        <v>7.0000000000000007E-2</v>
      </c>
      <c r="K161" s="2">
        <f t="shared" si="14"/>
        <v>7.0000000000000007E-2</v>
      </c>
      <c r="L161" s="2">
        <f t="shared" si="15"/>
        <v>0</v>
      </c>
      <c r="P161" s="6">
        <v>0.04</v>
      </c>
      <c r="Q161" s="5">
        <v>24.164999999999999</v>
      </c>
      <c r="R161" s="7">
        <v>0.03</v>
      </c>
      <c r="S161" s="5">
        <v>8.7682500000000001</v>
      </c>
      <c r="AP161" s="5" t="str">
        <f t="shared" si="16"/>
        <v/>
      </c>
      <c r="AR161" s="5" t="str">
        <f t="shared" si="17"/>
        <v/>
      </c>
      <c r="AT161" s="5" t="str">
        <f t="shared" si="18"/>
        <v/>
      </c>
      <c r="AW161" s="5">
        <f t="shared" si="19"/>
        <v>32.933250000000001</v>
      </c>
      <c r="AX161" s="11">
        <f>(AW161/$AW$298)*100</f>
        <v>2.0658646510384594E-3</v>
      </c>
      <c r="AY161" s="5">
        <f t="shared" si="20"/>
        <v>2.0658646510384595</v>
      </c>
    </row>
    <row r="162" spans="1:51" x14ac:dyDescent="0.3">
      <c r="A162" s="1" t="s">
        <v>210</v>
      </c>
      <c r="B162" s="1" t="s">
        <v>133</v>
      </c>
      <c r="C162" s="1" t="s">
        <v>134</v>
      </c>
      <c r="D162" s="1" t="s">
        <v>135</v>
      </c>
      <c r="E162" s="1" t="s">
        <v>97</v>
      </c>
      <c r="F162" s="1" t="s">
        <v>205</v>
      </c>
      <c r="G162" s="1" t="s">
        <v>141</v>
      </c>
      <c r="H162" s="1" t="s">
        <v>65</v>
      </c>
      <c r="I162" s="2">
        <v>78.59</v>
      </c>
      <c r="J162" s="2">
        <v>7.0000000000000007E-2</v>
      </c>
      <c r="K162" s="2">
        <f t="shared" si="14"/>
        <v>6.0000000000000005E-2</v>
      </c>
      <c r="L162" s="2">
        <f t="shared" si="15"/>
        <v>0</v>
      </c>
      <c r="N162" s="4">
        <v>0.01</v>
      </c>
      <c r="O162" s="5">
        <v>7.3507500000000006</v>
      </c>
      <c r="P162" s="6">
        <v>0.04</v>
      </c>
      <c r="Q162" s="5">
        <v>24.164999999999999</v>
      </c>
      <c r="R162" s="7">
        <v>0.01</v>
      </c>
      <c r="S162" s="5">
        <v>2.9227500000000002</v>
      </c>
      <c r="AP162" s="5" t="str">
        <f t="shared" si="16"/>
        <v/>
      </c>
      <c r="AR162" s="5" t="str">
        <f t="shared" si="17"/>
        <v/>
      </c>
      <c r="AT162" s="5" t="str">
        <f t="shared" si="18"/>
        <v/>
      </c>
      <c r="AW162" s="5">
        <f t="shared" si="19"/>
        <v>34.438499999999998</v>
      </c>
      <c r="AX162" s="11">
        <f>(AW162/$AW$298)*100</f>
        <v>2.1602872411556093E-3</v>
      </c>
      <c r="AY162" s="5">
        <f t="shared" si="20"/>
        <v>2.1602872411556095</v>
      </c>
    </row>
    <row r="163" spans="1:51" x14ac:dyDescent="0.3">
      <c r="A163" s="1" t="s">
        <v>210</v>
      </c>
      <c r="B163" s="1" t="s">
        <v>133</v>
      </c>
      <c r="C163" s="1" t="s">
        <v>134</v>
      </c>
      <c r="D163" s="1" t="s">
        <v>135</v>
      </c>
      <c r="E163" s="1" t="s">
        <v>75</v>
      </c>
      <c r="F163" s="1" t="s">
        <v>205</v>
      </c>
      <c r="G163" s="1" t="s">
        <v>141</v>
      </c>
      <c r="H163" s="1" t="s">
        <v>65</v>
      </c>
      <c r="I163" s="2">
        <v>78.59</v>
      </c>
      <c r="J163" s="2">
        <v>39.83</v>
      </c>
      <c r="K163" s="2">
        <f t="shared" si="14"/>
        <v>39.830000000000005</v>
      </c>
      <c r="L163" s="2">
        <f t="shared" si="15"/>
        <v>0</v>
      </c>
      <c r="N163" s="4">
        <v>11</v>
      </c>
      <c r="O163" s="5">
        <v>8085.8250000000007</v>
      </c>
      <c r="P163" s="6">
        <v>25.51</v>
      </c>
      <c r="Q163" s="5">
        <v>15411.22875</v>
      </c>
      <c r="R163" s="7">
        <v>3.32</v>
      </c>
      <c r="S163" s="5">
        <v>970.35300000000007</v>
      </c>
      <c r="AP163" s="5" t="str">
        <f t="shared" ref="AP163:AP193" si="21">IF(AO163&gt;0,AO163*$AP$1,"")</f>
        <v/>
      </c>
      <c r="AR163" s="5" t="str">
        <f t="shared" si="17"/>
        <v/>
      </c>
      <c r="AT163" s="5" t="str">
        <f t="shared" ref="AT163:AT193" si="22">IF(AS163&gt;0,AS163*$AT$1,"")</f>
        <v/>
      </c>
      <c r="AW163" s="5">
        <f t="shared" si="19"/>
        <v>24467.406749999998</v>
      </c>
      <c r="AX163" s="11">
        <f>(AW163/$AW$298)*100</f>
        <v>1.5348121034943345</v>
      </c>
      <c r="AY163" s="5">
        <f t="shared" si="20"/>
        <v>1534.8121034943345</v>
      </c>
    </row>
    <row r="164" spans="1:51" x14ac:dyDescent="0.3">
      <c r="A164" s="1" t="s">
        <v>211</v>
      </c>
      <c r="B164" s="1" t="s">
        <v>212</v>
      </c>
      <c r="C164" s="1" t="s">
        <v>213</v>
      </c>
      <c r="D164" s="1" t="s">
        <v>214</v>
      </c>
      <c r="E164" s="1" t="s">
        <v>78</v>
      </c>
      <c r="F164" s="1" t="s">
        <v>205</v>
      </c>
      <c r="G164" s="1" t="s">
        <v>141</v>
      </c>
      <c r="H164" s="1" t="s">
        <v>65</v>
      </c>
      <c r="I164" s="2">
        <v>158</v>
      </c>
      <c r="J164" s="2">
        <v>39.56</v>
      </c>
      <c r="K164" s="2">
        <f t="shared" si="14"/>
        <v>28.560000000000002</v>
      </c>
      <c r="L164" s="2">
        <f t="shared" si="15"/>
        <v>0</v>
      </c>
      <c r="P164" s="6">
        <v>17.28</v>
      </c>
      <c r="Q164" s="5">
        <v>10439.280000000001</v>
      </c>
      <c r="R164" s="7">
        <v>11.28</v>
      </c>
      <c r="S164" s="5">
        <v>3296.8620000000001</v>
      </c>
      <c r="AP164" s="5" t="str">
        <f t="shared" si="21"/>
        <v/>
      </c>
      <c r="AR164" s="5" t="str">
        <f t="shared" si="17"/>
        <v/>
      </c>
      <c r="AT164" s="5" t="str">
        <f t="shared" si="22"/>
        <v/>
      </c>
      <c r="AW164" s="5">
        <f t="shared" si="19"/>
        <v>13736.142</v>
      </c>
      <c r="AX164" s="11">
        <f>(AW164/$AW$298)*100</f>
        <v>0.86165228756483869</v>
      </c>
      <c r="AY164" s="5">
        <f t="shared" si="20"/>
        <v>861.65228756483873</v>
      </c>
    </row>
    <row r="165" spans="1:51" x14ac:dyDescent="0.3">
      <c r="A165" s="1" t="s">
        <v>211</v>
      </c>
      <c r="B165" s="1" t="s">
        <v>212</v>
      </c>
      <c r="C165" s="1" t="s">
        <v>213</v>
      </c>
      <c r="D165" s="1" t="s">
        <v>214</v>
      </c>
      <c r="E165" s="1" t="s">
        <v>103</v>
      </c>
      <c r="F165" s="1" t="s">
        <v>205</v>
      </c>
      <c r="G165" s="1" t="s">
        <v>141</v>
      </c>
      <c r="H165" s="1" t="s">
        <v>65</v>
      </c>
      <c r="I165" s="2">
        <v>158</v>
      </c>
      <c r="J165" s="2">
        <v>38.33</v>
      </c>
      <c r="K165" s="2">
        <f t="shared" si="14"/>
        <v>37.56</v>
      </c>
      <c r="L165" s="2">
        <f t="shared" si="15"/>
        <v>0.78</v>
      </c>
      <c r="N165" s="4">
        <v>18.02</v>
      </c>
      <c r="O165" s="5">
        <v>13246.0515</v>
      </c>
      <c r="P165" s="6">
        <v>19.41</v>
      </c>
      <c r="Q165" s="5">
        <v>11726.06625</v>
      </c>
      <c r="R165" s="7">
        <v>0.13</v>
      </c>
      <c r="S165" s="5">
        <v>37.995750000000008</v>
      </c>
      <c r="AP165" s="5" t="str">
        <f t="shared" si="21"/>
        <v/>
      </c>
      <c r="AQ165" s="3">
        <v>0.32</v>
      </c>
      <c r="AR165" s="5">
        <f t="shared" si="17"/>
        <v>992</v>
      </c>
      <c r="AT165" s="5" t="str">
        <f t="shared" si="22"/>
        <v/>
      </c>
      <c r="AU165" s="2">
        <v>0.46</v>
      </c>
      <c r="AW165" s="5">
        <f t="shared" si="19"/>
        <v>25010.113499999996</v>
      </c>
      <c r="AX165" s="11">
        <f>(AW165/$AW$298)*100</f>
        <v>1.5688554697185899</v>
      </c>
      <c r="AY165" s="5">
        <f t="shared" si="20"/>
        <v>1568.85546971859</v>
      </c>
    </row>
    <row r="166" spans="1:51" x14ac:dyDescent="0.3">
      <c r="A166" s="1" t="s">
        <v>211</v>
      </c>
      <c r="B166" s="1" t="s">
        <v>212</v>
      </c>
      <c r="C166" s="1" t="s">
        <v>213</v>
      </c>
      <c r="D166" s="1" t="s">
        <v>214</v>
      </c>
      <c r="E166" s="1" t="s">
        <v>104</v>
      </c>
      <c r="F166" s="1" t="s">
        <v>205</v>
      </c>
      <c r="G166" s="1" t="s">
        <v>141</v>
      </c>
      <c r="H166" s="1" t="s">
        <v>65</v>
      </c>
      <c r="I166" s="2">
        <v>158</v>
      </c>
      <c r="J166" s="2">
        <v>37.409999999999997</v>
      </c>
      <c r="K166" s="2">
        <f t="shared" si="14"/>
        <v>19.03</v>
      </c>
      <c r="L166" s="2">
        <f t="shared" si="15"/>
        <v>1.71</v>
      </c>
      <c r="N166" s="4">
        <v>0.92</v>
      </c>
      <c r="O166" s="5">
        <v>676.26900000000012</v>
      </c>
      <c r="P166" s="6">
        <v>9.3800000000000008</v>
      </c>
      <c r="Q166" s="5">
        <v>5666.6925000000001</v>
      </c>
      <c r="R166" s="7">
        <v>6.49</v>
      </c>
      <c r="S166" s="5">
        <v>1896.86475</v>
      </c>
      <c r="AB166" s="9">
        <v>2.2400000000000002</v>
      </c>
      <c r="AC166" s="5">
        <v>91.853190000000012</v>
      </c>
      <c r="AP166" s="5" t="str">
        <f t="shared" si="21"/>
        <v/>
      </c>
      <c r="AR166" s="5" t="str">
        <f t="shared" si="17"/>
        <v/>
      </c>
      <c r="AT166" s="5" t="str">
        <f t="shared" si="22"/>
        <v/>
      </c>
      <c r="AV166" s="2">
        <v>1.71</v>
      </c>
      <c r="AW166" s="5">
        <f t="shared" si="19"/>
        <v>8331.6794399999999</v>
      </c>
      <c r="AX166" s="11">
        <f>(AW166/$AW$298)*100</f>
        <v>0.52263660704242376</v>
      </c>
      <c r="AY166" s="5">
        <f t="shared" si="20"/>
        <v>522.63660704242375</v>
      </c>
    </row>
    <row r="167" spans="1:51" x14ac:dyDescent="0.3">
      <c r="A167" s="1" t="s">
        <v>211</v>
      </c>
      <c r="B167" s="1" t="s">
        <v>212</v>
      </c>
      <c r="C167" s="1" t="s">
        <v>213</v>
      </c>
      <c r="D167" s="1" t="s">
        <v>214</v>
      </c>
      <c r="E167" s="1" t="s">
        <v>76</v>
      </c>
      <c r="F167" s="1" t="s">
        <v>205</v>
      </c>
      <c r="G167" s="1" t="s">
        <v>141</v>
      </c>
      <c r="H167" s="1" t="s">
        <v>65</v>
      </c>
      <c r="I167" s="2">
        <v>158</v>
      </c>
      <c r="J167" s="2">
        <v>7.0000000000000007E-2</v>
      </c>
      <c r="K167" s="2">
        <f t="shared" si="14"/>
        <v>0.05</v>
      </c>
      <c r="L167" s="2">
        <f t="shared" si="15"/>
        <v>0</v>
      </c>
      <c r="R167" s="7">
        <v>0.05</v>
      </c>
      <c r="S167" s="5">
        <v>14.61375</v>
      </c>
      <c r="AP167" s="5" t="str">
        <f t="shared" si="21"/>
        <v/>
      </c>
      <c r="AR167" s="5" t="str">
        <f t="shared" si="17"/>
        <v/>
      </c>
      <c r="AT167" s="5" t="str">
        <f t="shared" si="22"/>
        <v/>
      </c>
      <c r="AW167" s="5">
        <f t="shared" si="19"/>
        <v>14.61375</v>
      </c>
      <c r="AX167" s="11">
        <f>(AW167/$AW$298)*100</f>
        <v>9.1670362154094376E-4</v>
      </c>
      <c r="AY167" s="5">
        <f t="shared" si="20"/>
        <v>0.91670362154094376</v>
      </c>
    </row>
    <row r="168" spans="1:51" x14ac:dyDescent="0.3">
      <c r="A168" s="1" t="s">
        <v>211</v>
      </c>
      <c r="B168" s="1" t="s">
        <v>212</v>
      </c>
      <c r="C168" s="1" t="s">
        <v>213</v>
      </c>
      <c r="D168" s="1" t="s">
        <v>214</v>
      </c>
      <c r="E168" s="1" t="s">
        <v>77</v>
      </c>
      <c r="F168" s="1" t="s">
        <v>205</v>
      </c>
      <c r="G168" s="1" t="s">
        <v>141</v>
      </c>
      <c r="H168" s="1" t="s">
        <v>65</v>
      </c>
      <c r="I168" s="2">
        <v>158</v>
      </c>
      <c r="J168" s="2">
        <v>41.26</v>
      </c>
      <c r="K168" s="2">
        <f t="shared" si="14"/>
        <v>39.99</v>
      </c>
      <c r="L168" s="2">
        <f t="shared" si="15"/>
        <v>0</v>
      </c>
      <c r="N168" s="4">
        <v>12.34</v>
      </c>
      <c r="O168" s="5">
        <v>9070.8255000000008</v>
      </c>
      <c r="P168" s="6">
        <v>25.55</v>
      </c>
      <c r="Q168" s="5">
        <v>15435.393749999999</v>
      </c>
      <c r="R168" s="7">
        <v>2.1</v>
      </c>
      <c r="S168" s="5">
        <v>613.77750000000015</v>
      </c>
      <c r="AP168" s="5" t="str">
        <f t="shared" si="21"/>
        <v/>
      </c>
      <c r="AR168" s="5" t="str">
        <f t="shared" si="17"/>
        <v/>
      </c>
      <c r="AT168" s="5" t="str">
        <f t="shared" si="22"/>
        <v/>
      </c>
      <c r="AW168" s="5">
        <f t="shared" si="19"/>
        <v>25119.996750000002</v>
      </c>
      <c r="AX168" s="11">
        <f>(AW168/$AW$298)*100</f>
        <v>1.5757483187971422</v>
      </c>
      <c r="AY168" s="5">
        <f t="shared" si="20"/>
        <v>1575.7483187971422</v>
      </c>
    </row>
    <row r="169" spans="1:51" x14ac:dyDescent="0.3">
      <c r="A169" s="1" t="s">
        <v>211</v>
      </c>
      <c r="B169" s="1" t="s">
        <v>212</v>
      </c>
      <c r="C169" s="1" t="s">
        <v>213</v>
      </c>
      <c r="D169" s="1" t="s">
        <v>214</v>
      </c>
      <c r="E169" s="1" t="s">
        <v>75</v>
      </c>
      <c r="F169" s="1" t="s">
        <v>205</v>
      </c>
      <c r="G169" s="1" t="s">
        <v>141</v>
      </c>
      <c r="H169" s="1" t="s">
        <v>65</v>
      </c>
      <c r="I169" s="2">
        <v>158</v>
      </c>
      <c r="J169" s="2">
        <v>7.0000000000000007E-2</v>
      </c>
      <c r="K169" s="2">
        <f t="shared" si="14"/>
        <v>7.0000000000000007E-2</v>
      </c>
      <c r="L169" s="2">
        <f t="shared" si="15"/>
        <v>0</v>
      </c>
      <c r="P169" s="6">
        <v>7.0000000000000007E-2</v>
      </c>
      <c r="Q169" s="5">
        <v>42.288750000000007</v>
      </c>
      <c r="AP169" s="5" t="str">
        <f t="shared" si="21"/>
        <v/>
      </c>
      <c r="AR169" s="5" t="str">
        <f t="shared" si="17"/>
        <v/>
      </c>
      <c r="AT169" s="5" t="str">
        <f t="shared" si="22"/>
        <v/>
      </c>
      <c r="AW169" s="5">
        <f t="shared" si="19"/>
        <v>42.288750000000007</v>
      </c>
      <c r="AX169" s="11">
        <f>(AW169/$AW$298)*100</f>
        <v>2.6527243366993134E-3</v>
      </c>
      <c r="AY169" s="5">
        <f t="shared" si="20"/>
        <v>2.6527243366993134</v>
      </c>
    </row>
    <row r="170" spans="1:51" x14ac:dyDescent="0.3">
      <c r="A170" s="1" t="s">
        <v>215</v>
      </c>
      <c r="B170" s="1" t="s">
        <v>216</v>
      </c>
      <c r="C170" s="1" t="s">
        <v>217</v>
      </c>
      <c r="D170" s="1" t="s">
        <v>218</v>
      </c>
      <c r="E170" s="1" t="s">
        <v>62</v>
      </c>
      <c r="F170" s="1" t="s">
        <v>219</v>
      </c>
      <c r="G170" s="1" t="s">
        <v>141</v>
      </c>
      <c r="H170" s="1" t="s">
        <v>65</v>
      </c>
      <c r="I170" s="2">
        <v>160</v>
      </c>
      <c r="J170" s="2">
        <v>40.880000000000003</v>
      </c>
      <c r="K170" s="2">
        <f t="shared" si="14"/>
        <v>4.0999999999999996</v>
      </c>
      <c r="L170" s="2">
        <f t="shared" si="15"/>
        <v>0</v>
      </c>
      <c r="R170" s="7">
        <v>0.79</v>
      </c>
      <c r="S170" s="5">
        <v>230.89725000000001</v>
      </c>
      <c r="AD170" s="2">
        <v>3.31</v>
      </c>
      <c r="AE170" s="5">
        <v>367.90650000000011</v>
      </c>
      <c r="AP170" s="5" t="str">
        <f t="shared" si="21"/>
        <v/>
      </c>
      <c r="AR170" s="5" t="str">
        <f t="shared" si="17"/>
        <v/>
      </c>
      <c r="AT170" s="5" t="str">
        <f t="shared" si="22"/>
        <v/>
      </c>
      <c r="AW170" s="5">
        <f t="shared" si="19"/>
        <v>598.80375000000015</v>
      </c>
      <c r="AX170" s="11">
        <f>(AW170/$AW$298)*100</f>
        <v>3.7562266099892092E-2</v>
      </c>
      <c r="AY170" s="5">
        <f t="shared" si="20"/>
        <v>37.562266099892092</v>
      </c>
    </row>
    <row r="171" spans="1:51" x14ac:dyDescent="0.3">
      <c r="A171" s="1" t="s">
        <v>215</v>
      </c>
      <c r="B171" s="1" t="s">
        <v>216</v>
      </c>
      <c r="C171" s="1" t="s">
        <v>217</v>
      </c>
      <c r="D171" s="1" t="s">
        <v>218</v>
      </c>
      <c r="E171" s="1" t="s">
        <v>66</v>
      </c>
      <c r="F171" s="1" t="s">
        <v>219</v>
      </c>
      <c r="G171" s="1" t="s">
        <v>141</v>
      </c>
      <c r="H171" s="1" t="s">
        <v>65</v>
      </c>
      <c r="I171" s="2">
        <v>160</v>
      </c>
      <c r="J171" s="2">
        <v>38.26</v>
      </c>
      <c r="K171" s="2">
        <f t="shared" si="14"/>
        <v>13.53</v>
      </c>
      <c r="L171" s="2">
        <f t="shared" si="15"/>
        <v>0</v>
      </c>
      <c r="AD171" s="2">
        <v>13.53</v>
      </c>
      <c r="AE171" s="5">
        <v>1503.8595</v>
      </c>
      <c r="AP171" s="5" t="str">
        <f t="shared" si="21"/>
        <v/>
      </c>
      <c r="AR171" s="5" t="str">
        <f t="shared" si="17"/>
        <v/>
      </c>
      <c r="AT171" s="5" t="str">
        <f t="shared" si="22"/>
        <v/>
      </c>
      <c r="AW171" s="5">
        <f t="shared" si="19"/>
        <v>1503.8595</v>
      </c>
      <c r="AX171" s="11">
        <f>(AW171/$AW$298)*100</f>
        <v>9.4335365661705778E-2</v>
      </c>
      <c r="AY171" s="5">
        <f t="shared" si="20"/>
        <v>94.335365661705779</v>
      </c>
    </row>
    <row r="172" spans="1:51" x14ac:dyDescent="0.3">
      <c r="A172" s="1" t="s">
        <v>215</v>
      </c>
      <c r="B172" s="1" t="s">
        <v>216</v>
      </c>
      <c r="C172" s="1" t="s">
        <v>217</v>
      </c>
      <c r="D172" s="1" t="s">
        <v>218</v>
      </c>
      <c r="E172" s="1" t="s">
        <v>68</v>
      </c>
      <c r="F172" s="1" t="s">
        <v>219</v>
      </c>
      <c r="G172" s="1" t="s">
        <v>141</v>
      </c>
      <c r="H172" s="1" t="s">
        <v>65</v>
      </c>
      <c r="I172" s="2">
        <v>160</v>
      </c>
      <c r="J172" s="2">
        <v>39.65</v>
      </c>
      <c r="K172" s="2">
        <f t="shared" si="14"/>
        <v>15.68</v>
      </c>
      <c r="L172" s="2">
        <f t="shared" si="15"/>
        <v>0</v>
      </c>
      <c r="R172" s="7">
        <v>0.34</v>
      </c>
      <c r="S172" s="5">
        <v>99.373500000000021</v>
      </c>
      <c r="AD172" s="2">
        <v>15.34</v>
      </c>
      <c r="AE172" s="5">
        <v>1705.0409999999999</v>
      </c>
      <c r="AP172" s="5" t="str">
        <f t="shared" si="21"/>
        <v/>
      </c>
      <c r="AR172" s="5" t="str">
        <f t="shared" si="17"/>
        <v/>
      </c>
      <c r="AT172" s="5" t="str">
        <f t="shared" si="22"/>
        <v/>
      </c>
      <c r="AW172" s="5">
        <f t="shared" si="19"/>
        <v>1804.4144999999999</v>
      </c>
      <c r="AX172" s="11">
        <f>(AW172/$AW$298)*100</f>
        <v>0.11318883290811674</v>
      </c>
      <c r="AY172" s="5">
        <f t="shared" si="20"/>
        <v>113.18883290811674</v>
      </c>
    </row>
    <row r="173" spans="1:51" x14ac:dyDescent="0.3">
      <c r="A173" s="1" t="s">
        <v>215</v>
      </c>
      <c r="B173" s="1" t="s">
        <v>216</v>
      </c>
      <c r="C173" s="1" t="s">
        <v>217</v>
      </c>
      <c r="D173" s="1" t="s">
        <v>218</v>
      </c>
      <c r="E173" s="1" t="s">
        <v>67</v>
      </c>
      <c r="F173" s="1" t="s">
        <v>219</v>
      </c>
      <c r="G173" s="1" t="s">
        <v>141</v>
      </c>
      <c r="H173" s="1" t="s">
        <v>65</v>
      </c>
      <c r="I173" s="2">
        <v>160</v>
      </c>
      <c r="J173" s="2">
        <v>37.909999999999997</v>
      </c>
      <c r="K173" s="2">
        <f t="shared" si="14"/>
        <v>21.95</v>
      </c>
      <c r="L173" s="2">
        <f t="shared" si="15"/>
        <v>0</v>
      </c>
      <c r="AD173" s="2">
        <v>21.95</v>
      </c>
      <c r="AE173" s="5">
        <v>2439.7424999999998</v>
      </c>
      <c r="AP173" s="5" t="str">
        <f t="shared" si="21"/>
        <v/>
      </c>
      <c r="AR173" s="5" t="str">
        <f t="shared" si="17"/>
        <v/>
      </c>
      <c r="AT173" s="5" t="str">
        <f t="shared" si="22"/>
        <v/>
      </c>
      <c r="AW173" s="5">
        <f t="shared" si="19"/>
        <v>2439.7424999999998</v>
      </c>
      <c r="AX173" s="11">
        <f>(AW173/$AW$298)*100</f>
        <v>0.15304222293233125</v>
      </c>
      <c r="AY173" s="5">
        <f t="shared" si="20"/>
        <v>153.04222293233124</v>
      </c>
    </row>
    <row r="174" spans="1:51" x14ac:dyDescent="0.3">
      <c r="A174" s="1" t="s">
        <v>220</v>
      </c>
      <c r="B174" s="1" t="s">
        <v>212</v>
      </c>
      <c r="C174" s="1" t="s">
        <v>213</v>
      </c>
      <c r="D174" s="1" t="s">
        <v>214</v>
      </c>
      <c r="E174" s="1" t="s">
        <v>83</v>
      </c>
      <c r="F174" s="1" t="s">
        <v>219</v>
      </c>
      <c r="G174" s="1" t="s">
        <v>141</v>
      </c>
      <c r="H174" s="1" t="s">
        <v>65</v>
      </c>
      <c r="I174" s="2">
        <v>158</v>
      </c>
      <c r="J174" s="2">
        <v>39.76</v>
      </c>
      <c r="K174" s="2">
        <f t="shared" si="14"/>
        <v>0.63</v>
      </c>
      <c r="L174" s="2">
        <f t="shared" si="15"/>
        <v>0</v>
      </c>
      <c r="N174" s="4">
        <v>0.27</v>
      </c>
      <c r="O174" s="5">
        <v>198.47024999999999</v>
      </c>
      <c r="P174" s="6">
        <v>0.13</v>
      </c>
      <c r="Q174" s="5">
        <v>78.53625000000001</v>
      </c>
      <c r="AD174" s="2">
        <v>0.23</v>
      </c>
      <c r="AE174" s="5">
        <v>25.564499999999999</v>
      </c>
      <c r="AP174" s="5" t="str">
        <f t="shared" si="21"/>
        <v/>
      </c>
      <c r="AR174" s="5" t="str">
        <f t="shared" si="17"/>
        <v/>
      </c>
      <c r="AT174" s="5" t="str">
        <f t="shared" si="22"/>
        <v/>
      </c>
      <c r="AW174" s="5">
        <f t="shared" si="19"/>
        <v>302.57100000000003</v>
      </c>
      <c r="AX174" s="11">
        <f>(AW174/$AW$298)*100</f>
        <v>1.8979928592816005E-2</v>
      </c>
      <c r="AY174" s="5">
        <f t="shared" si="20"/>
        <v>18.979928592816005</v>
      </c>
    </row>
    <row r="175" spans="1:51" x14ac:dyDescent="0.3">
      <c r="A175" s="1" t="s">
        <v>220</v>
      </c>
      <c r="B175" s="1" t="s">
        <v>212</v>
      </c>
      <c r="C175" s="1" t="s">
        <v>213</v>
      </c>
      <c r="D175" s="1" t="s">
        <v>214</v>
      </c>
      <c r="E175" s="1" t="s">
        <v>84</v>
      </c>
      <c r="F175" s="1" t="s">
        <v>219</v>
      </c>
      <c r="G175" s="1" t="s">
        <v>141</v>
      </c>
      <c r="H175" s="1" t="s">
        <v>65</v>
      </c>
      <c r="I175" s="2">
        <v>158</v>
      </c>
      <c r="J175" s="2">
        <v>36.19</v>
      </c>
      <c r="K175" s="2">
        <f t="shared" si="14"/>
        <v>2.56</v>
      </c>
      <c r="L175" s="2">
        <f t="shared" si="15"/>
        <v>0</v>
      </c>
      <c r="AD175" s="2">
        <v>2.56</v>
      </c>
      <c r="AE175" s="5">
        <v>284.54399999999998</v>
      </c>
      <c r="AP175" s="5" t="str">
        <f t="shared" si="21"/>
        <v/>
      </c>
      <c r="AR175" s="5" t="str">
        <f t="shared" si="17"/>
        <v/>
      </c>
      <c r="AT175" s="5" t="str">
        <f t="shared" si="22"/>
        <v/>
      </c>
      <c r="AW175" s="5">
        <f t="shared" si="19"/>
        <v>284.54399999999998</v>
      </c>
      <c r="AX175" s="11">
        <f>(AW175/$AW$298)*100</f>
        <v>1.784911574973886E-2</v>
      </c>
      <c r="AY175" s="5">
        <f t="shared" si="20"/>
        <v>17.849115749738861</v>
      </c>
    </row>
    <row r="176" spans="1:51" x14ac:dyDescent="0.3">
      <c r="A176" s="1" t="s">
        <v>220</v>
      </c>
      <c r="B176" s="1" t="s">
        <v>212</v>
      </c>
      <c r="C176" s="1" t="s">
        <v>213</v>
      </c>
      <c r="D176" s="1" t="s">
        <v>214</v>
      </c>
      <c r="E176" s="1" t="s">
        <v>85</v>
      </c>
      <c r="F176" s="1" t="s">
        <v>219</v>
      </c>
      <c r="G176" s="1" t="s">
        <v>141</v>
      </c>
      <c r="H176" s="1" t="s">
        <v>65</v>
      </c>
      <c r="I176" s="2">
        <v>158</v>
      </c>
      <c r="J176" s="2">
        <v>41.49</v>
      </c>
      <c r="K176" s="2">
        <f t="shared" si="14"/>
        <v>1.77</v>
      </c>
      <c r="L176" s="2">
        <f t="shared" si="15"/>
        <v>0</v>
      </c>
      <c r="P176" s="6">
        <v>0.06</v>
      </c>
      <c r="Q176" s="5">
        <v>36.247500000000002</v>
      </c>
      <c r="R176" s="7">
        <v>0.52</v>
      </c>
      <c r="S176" s="5">
        <v>151.983</v>
      </c>
      <c r="AD176" s="2">
        <v>1.19</v>
      </c>
      <c r="AE176" s="5">
        <v>132.26849999999999</v>
      </c>
      <c r="AP176" s="5" t="str">
        <f t="shared" si="21"/>
        <v/>
      </c>
      <c r="AR176" s="5" t="str">
        <f t="shared" si="17"/>
        <v/>
      </c>
      <c r="AT176" s="5" t="str">
        <f t="shared" si="22"/>
        <v/>
      </c>
      <c r="AW176" s="5">
        <f t="shared" si="19"/>
        <v>320.49900000000002</v>
      </c>
      <c r="AX176" s="11">
        <f>(AW176/$AW$298)*100</f>
        <v>2.0104531280489332E-2</v>
      </c>
      <c r="AY176" s="5">
        <f t="shared" si="20"/>
        <v>20.104531280489333</v>
      </c>
    </row>
    <row r="177" spans="1:51" x14ac:dyDescent="0.3">
      <c r="A177" s="1" t="s">
        <v>220</v>
      </c>
      <c r="B177" s="1" t="s">
        <v>212</v>
      </c>
      <c r="C177" s="1" t="s">
        <v>213</v>
      </c>
      <c r="D177" s="1" t="s">
        <v>214</v>
      </c>
      <c r="E177" s="1" t="s">
        <v>72</v>
      </c>
      <c r="F177" s="1" t="s">
        <v>219</v>
      </c>
      <c r="G177" s="1" t="s">
        <v>141</v>
      </c>
      <c r="H177" s="1" t="s">
        <v>65</v>
      </c>
      <c r="I177" s="2">
        <v>158</v>
      </c>
      <c r="J177" s="2">
        <v>38.54</v>
      </c>
      <c r="K177" s="2">
        <f t="shared" si="14"/>
        <v>8.42</v>
      </c>
      <c r="L177" s="2">
        <f t="shared" si="15"/>
        <v>0</v>
      </c>
      <c r="AD177" s="2">
        <v>8.42</v>
      </c>
      <c r="AE177" s="5">
        <v>935.88300000000004</v>
      </c>
      <c r="AP177" s="5" t="str">
        <f t="shared" si="21"/>
        <v/>
      </c>
      <c r="AR177" s="5" t="str">
        <f t="shared" si="17"/>
        <v/>
      </c>
      <c r="AT177" s="5" t="str">
        <f t="shared" si="22"/>
        <v/>
      </c>
      <c r="AW177" s="5">
        <f t="shared" si="19"/>
        <v>935.88300000000004</v>
      </c>
      <c r="AX177" s="11">
        <f>(AW177/$AW$298)*100</f>
        <v>5.8706857270625475E-2</v>
      </c>
      <c r="AY177" s="5">
        <f t="shared" si="20"/>
        <v>58.706857270625477</v>
      </c>
    </row>
    <row r="178" spans="1:51" x14ac:dyDescent="0.3">
      <c r="A178" s="1" t="s">
        <v>221</v>
      </c>
      <c r="B178" s="1" t="s">
        <v>133</v>
      </c>
      <c r="C178" s="1" t="s">
        <v>134</v>
      </c>
      <c r="D178" s="1" t="s">
        <v>135</v>
      </c>
      <c r="E178" s="1" t="s">
        <v>97</v>
      </c>
      <c r="F178" s="1" t="s">
        <v>219</v>
      </c>
      <c r="G178" s="1" t="s">
        <v>141</v>
      </c>
      <c r="H178" s="1" t="s">
        <v>65</v>
      </c>
      <c r="I178" s="2">
        <v>158</v>
      </c>
      <c r="J178" s="2">
        <v>38.56</v>
      </c>
      <c r="K178" s="2">
        <f t="shared" si="14"/>
        <v>37.35</v>
      </c>
      <c r="L178" s="2">
        <f t="shared" si="15"/>
        <v>1.2</v>
      </c>
      <c r="N178" s="4">
        <v>19.07</v>
      </c>
      <c r="O178" s="5">
        <v>14017.88025</v>
      </c>
      <c r="P178" s="6">
        <v>18.170000000000002</v>
      </c>
      <c r="Q178" s="5">
        <v>10976.95125</v>
      </c>
      <c r="R178" s="7">
        <v>0.11</v>
      </c>
      <c r="S178" s="5">
        <v>32.150250000000007</v>
      </c>
      <c r="AP178" s="5" t="str">
        <f t="shared" si="21"/>
        <v/>
      </c>
      <c r="AQ178" s="3">
        <v>0.48</v>
      </c>
      <c r="AR178" s="5">
        <f t="shared" si="17"/>
        <v>1488</v>
      </c>
      <c r="AT178" s="5" t="str">
        <f t="shared" si="22"/>
        <v/>
      </c>
      <c r="AU178" s="2">
        <v>0.72</v>
      </c>
      <c r="AW178" s="5">
        <f t="shared" si="19"/>
        <v>25026.981749999999</v>
      </c>
      <c r="AX178" s="11">
        <f>(AW178/$AW$298)*100</f>
        <v>1.5699135955154635</v>
      </c>
      <c r="AY178" s="5">
        <f t="shared" si="20"/>
        <v>1569.9135955154636</v>
      </c>
    </row>
    <row r="179" spans="1:51" x14ac:dyDescent="0.3">
      <c r="A179" s="1" t="s">
        <v>221</v>
      </c>
      <c r="B179" s="1" t="s">
        <v>133</v>
      </c>
      <c r="C179" s="1" t="s">
        <v>134</v>
      </c>
      <c r="D179" s="1" t="s">
        <v>135</v>
      </c>
      <c r="E179" s="1" t="s">
        <v>94</v>
      </c>
      <c r="F179" s="1" t="s">
        <v>219</v>
      </c>
      <c r="G179" s="1" t="s">
        <v>141</v>
      </c>
      <c r="H179" s="1" t="s">
        <v>65</v>
      </c>
      <c r="I179" s="2">
        <v>158</v>
      </c>
      <c r="J179" s="2">
        <v>37.53</v>
      </c>
      <c r="K179" s="2">
        <f t="shared" si="14"/>
        <v>36.89</v>
      </c>
      <c r="L179" s="2">
        <f t="shared" si="15"/>
        <v>0</v>
      </c>
      <c r="N179" s="4">
        <v>15.48</v>
      </c>
      <c r="O179" s="5">
        <v>11378.960999999999</v>
      </c>
      <c r="P179" s="6">
        <v>21.41</v>
      </c>
      <c r="Q179" s="5">
        <v>12934.31625</v>
      </c>
      <c r="AP179" s="5" t="str">
        <f t="shared" si="21"/>
        <v/>
      </c>
      <c r="AR179" s="5" t="str">
        <f t="shared" si="17"/>
        <v/>
      </c>
      <c r="AT179" s="5" t="str">
        <f t="shared" si="22"/>
        <v/>
      </c>
      <c r="AW179" s="5">
        <f t="shared" si="19"/>
        <v>24313.277249999999</v>
      </c>
      <c r="AX179" s="11">
        <f>(AW179/$AW$298)*100</f>
        <v>1.5251437383699622</v>
      </c>
      <c r="AY179" s="5">
        <f t="shared" si="20"/>
        <v>1525.1437383699622</v>
      </c>
    </row>
    <row r="180" spans="1:51" x14ac:dyDescent="0.3">
      <c r="A180" s="1" t="s">
        <v>221</v>
      </c>
      <c r="B180" s="1" t="s">
        <v>133</v>
      </c>
      <c r="C180" s="1" t="s">
        <v>134</v>
      </c>
      <c r="D180" s="1" t="s">
        <v>135</v>
      </c>
      <c r="E180" s="1" t="s">
        <v>75</v>
      </c>
      <c r="F180" s="1" t="s">
        <v>219</v>
      </c>
      <c r="G180" s="1" t="s">
        <v>141</v>
      </c>
      <c r="H180" s="1" t="s">
        <v>65</v>
      </c>
      <c r="I180" s="2">
        <v>158</v>
      </c>
      <c r="J180" s="2">
        <v>39.75</v>
      </c>
      <c r="K180" s="2">
        <f t="shared" si="14"/>
        <v>38.520000000000003</v>
      </c>
      <c r="L180" s="2">
        <f t="shared" si="15"/>
        <v>1.23</v>
      </c>
      <c r="N180" s="4">
        <v>8.18</v>
      </c>
      <c r="O180" s="5">
        <v>6012.9135000000006</v>
      </c>
      <c r="P180" s="6">
        <v>25.64</v>
      </c>
      <c r="Q180" s="5">
        <v>15489.764999999999</v>
      </c>
      <c r="R180" s="7">
        <v>4.7</v>
      </c>
      <c r="S180" s="5">
        <v>1373.6925000000001</v>
      </c>
      <c r="AP180" s="5" t="str">
        <f t="shared" si="21"/>
        <v/>
      </c>
      <c r="AQ180" s="3">
        <v>0.5</v>
      </c>
      <c r="AR180" s="5">
        <f t="shared" si="17"/>
        <v>1550</v>
      </c>
      <c r="AT180" s="5" t="str">
        <f t="shared" si="22"/>
        <v/>
      </c>
      <c r="AU180" s="2">
        <v>0.73</v>
      </c>
      <c r="AW180" s="5">
        <f t="shared" si="19"/>
        <v>22876.371000000003</v>
      </c>
      <c r="AX180" s="11">
        <f>(AW180/$AW$298)*100</f>
        <v>1.4350082725798801</v>
      </c>
      <c r="AY180" s="5">
        <f t="shared" si="20"/>
        <v>1435.0082725798802</v>
      </c>
    </row>
    <row r="181" spans="1:51" x14ac:dyDescent="0.3">
      <c r="A181" s="1" t="s">
        <v>221</v>
      </c>
      <c r="B181" s="1" t="s">
        <v>133</v>
      </c>
      <c r="C181" s="1" t="s">
        <v>134</v>
      </c>
      <c r="D181" s="1" t="s">
        <v>135</v>
      </c>
      <c r="E181" s="1" t="s">
        <v>76</v>
      </c>
      <c r="F181" s="1" t="s">
        <v>219</v>
      </c>
      <c r="G181" s="1" t="s">
        <v>141</v>
      </c>
      <c r="H181" s="1" t="s">
        <v>65</v>
      </c>
      <c r="I181" s="2">
        <v>158</v>
      </c>
      <c r="J181" s="2">
        <v>39.43</v>
      </c>
      <c r="K181" s="2">
        <f t="shared" si="14"/>
        <v>39.230000000000004</v>
      </c>
      <c r="L181" s="2">
        <f t="shared" si="15"/>
        <v>0</v>
      </c>
      <c r="N181" s="4">
        <v>0.69</v>
      </c>
      <c r="O181" s="5">
        <v>507.20175</v>
      </c>
      <c r="P181" s="6">
        <v>33.090000000000003</v>
      </c>
      <c r="Q181" s="5">
        <v>19990.49625</v>
      </c>
      <c r="R181" s="7">
        <v>5.45</v>
      </c>
      <c r="S181" s="5">
        <v>1592.8987500000001</v>
      </c>
      <c r="AP181" s="5" t="str">
        <f t="shared" si="21"/>
        <v/>
      </c>
      <c r="AR181" s="5" t="str">
        <f t="shared" si="17"/>
        <v/>
      </c>
      <c r="AT181" s="5" t="str">
        <f t="shared" si="22"/>
        <v/>
      </c>
      <c r="AW181" s="5">
        <f t="shared" si="19"/>
        <v>22090.596750000001</v>
      </c>
      <c r="AX181" s="11">
        <f>(AW181/$AW$298)*100</f>
        <v>1.3857175634402943</v>
      </c>
      <c r="AY181" s="5">
        <f t="shared" si="20"/>
        <v>1385.7175634402943</v>
      </c>
    </row>
    <row r="182" spans="1:51" x14ac:dyDescent="0.3">
      <c r="A182" s="1" t="s">
        <v>221</v>
      </c>
      <c r="B182" s="1" t="s">
        <v>133</v>
      </c>
      <c r="C182" s="1" t="s">
        <v>134</v>
      </c>
      <c r="D182" s="1" t="s">
        <v>135</v>
      </c>
      <c r="E182" s="1" t="s">
        <v>83</v>
      </c>
      <c r="F182" s="1" t="s">
        <v>219</v>
      </c>
      <c r="G182" s="1" t="s">
        <v>141</v>
      </c>
      <c r="H182" s="1" t="s">
        <v>65</v>
      </c>
      <c r="I182" s="2">
        <v>158</v>
      </c>
      <c r="J182" s="2">
        <v>0.09</v>
      </c>
      <c r="K182" s="2">
        <f t="shared" si="14"/>
        <v>0.04</v>
      </c>
      <c r="L182" s="2">
        <f t="shared" si="15"/>
        <v>0</v>
      </c>
      <c r="N182" s="4">
        <v>0.01</v>
      </c>
      <c r="O182" s="5">
        <v>7.3507500000000006</v>
      </c>
      <c r="P182" s="6">
        <v>0.03</v>
      </c>
      <c r="Q182" s="5">
        <v>18.123750000000001</v>
      </c>
      <c r="AP182" s="5" t="str">
        <f t="shared" si="21"/>
        <v/>
      </c>
      <c r="AR182" s="5" t="str">
        <f t="shared" si="17"/>
        <v/>
      </c>
      <c r="AT182" s="5" t="str">
        <f t="shared" si="22"/>
        <v/>
      </c>
      <c r="AW182" s="5">
        <f t="shared" si="19"/>
        <v>25.474500000000003</v>
      </c>
      <c r="AX182" s="11">
        <f>(AW182/$AW$298)*100</f>
        <v>1.5979858973189476E-3</v>
      </c>
      <c r="AY182" s="5">
        <f t="shared" si="20"/>
        <v>1.5979858973189476</v>
      </c>
    </row>
    <row r="183" spans="1:51" x14ac:dyDescent="0.3">
      <c r="A183" s="1" t="s">
        <v>221</v>
      </c>
      <c r="B183" s="1" t="s">
        <v>133</v>
      </c>
      <c r="C183" s="1" t="s">
        <v>134</v>
      </c>
      <c r="D183" s="1" t="s">
        <v>135</v>
      </c>
      <c r="E183" s="1" t="s">
        <v>85</v>
      </c>
      <c r="F183" s="1" t="s">
        <v>219</v>
      </c>
      <c r="G183" s="1" t="s">
        <v>141</v>
      </c>
      <c r="H183" s="1" t="s">
        <v>65</v>
      </c>
      <c r="I183" s="2">
        <v>158</v>
      </c>
      <c r="J183" s="2">
        <v>0.1</v>
      </c>
      <c r="K183" s="2">
        <f t="shared" si="14"/>
        <v>0.08</v>
      </c>
      <c r="L183" s="2">
        <f t="shared" si="15"/>
        <v>0</v>
      </c>
      <c r="P183" s="6">
        <v>0.02</v>
      </c>
      <c r="Q183" s="5">
        <v>12.0825</v>
      </c>
      <c r="R183" s="7">
        <v>0.06</v>
      </c>
      <c r="S183" s="5">
        <v>17.5365</v>
      </c>
      <c r="AP183" s="5" t="str">
        <f t="shared" si="21"/>
        <v/>
      </c>
      <c r="AR183" s="5" t="str">
        <f t="shared" si="17"/>
        <v/>
      </c>
      <c r="AT183" s="5" t="str">
        <f t="shared" si="22"/>
        <v/>
      </c>
      <c r="AW183" s="5">
        <f t="shared" si="19"/>
        <v>29.619</v>
      </c>
      <c r="AX183" s="11">
        <f>(AW183/$AW$298)*100</f>
        <v>1.8579655849060789E-3</v>
      </c>
      <c r="AY183" s="5">
        <f t="shared" si="20"/>
        <v>1.857965584906079</v>
      </c>
    </row>
    <row r="184" spans="1:51" x14ac:dyDescent="0.3">
      <c r="A184" s="1" t="s">
        <v>222</v>
      </c>
      <c r="B184" s="1" t="s">
        <v>223</v>
      </c>
      <c r="C184" s="1" t="s">
        <v>224</v>
      </c>
      <c r="D184" s="1" t="s">
        <v>225</v>
      </c>
      <c r="E184" s="1" t="s">
        <v>75</v>
      </c>
      <c r="F184" s="1" t="s">
        <v>219</v>
      </c>
      <c r="G184" s="1" t="s">
        <v>141</v>
      </c>
      <c r="H184" s="1" t="s">
        <v>65</v>
      </c>
      <c r="I184" s="2">
        <v>158</v>
      </c>
      <c r="J184" s="2">
        <v>7.0000000000000007E-2</v>
      </c>
      <c r="K184" s="2">
        <f t="shared" si="14"/>
        <v>6.0000000000000005E-2</v>
      </c>
      <c r="L184" s="2">
        <f t="shared" si="15"/>
        <v>0</v>
      </c>
      <c r="N184" s="4">
        <v>0.02</v>
      </c>
      <c r="O184" s="5">
        <v>14.701499999999999</v>
      </c>
      <c r="P184" s="6">
        <v>0.03</v>
      </c>
      <c r="Q184" s="5">
        <v>18.123750000000001</v>
      </c>
      <c r="R184" s="7">
        <v>0.01</v>
      </c>
      <c r="S184" s="5">
        <v>2.9227500000000002</v>
      </c>
      <c r="AP184" s="5" t="str">
        <f t="shared" si="21"/>
        <v/>
      </c>
      <c r="AR184" s="5" t="str">
        <f t="shared" si="17"/>
        <v/>
      </c>
      <c r="AT184" s="5" t="str">
        <f t="shared" si="22"/>
        <v/>
      </c>
      <c r="AW184" s="5">
        <f t="shared" si="19"/>
        <v>35.747999999999998</v>
      </c>
      <c r="AX184" s="11">
        <f>(AW184/$AW$298)*100</f>
        <v>2.2424306603606638E-3</v>
      </c>
      <c r="AY184" s="5">
        <f t="shared" si="20"/>
        <v>2.2424306603606641</v>
      </c>
    </row>
    <row r="185" spans="1:51" x14ac:dyDescent="0.3">
      <c r="A185" s="1" t="s">
        <v>222</v>
      </c>
      <c r="B185" s="1" t="s">
        <v>223</v>
      </c>
      <c r="C185" s="1" t="s">
        <v>224</v>
      </c>
      <c r="D185" s="1" t="s">
        <v>225</v>
      </c>
      <c r="E185" s="1" t="s">
        <v>76</v>
      </c>
      <c r="F185" s="1" t="s">
        <v>219</v>
      </c>
      <c r="G185" s="1" t="s">
        <v>141</v>
      </c>
      <c r="H185" s="1" t="s">
        <v>65</v>
      </c>
      <c r="I185" s="2">
        <v>158</v>
      </c>
      <c r="J185" s="2">
        <v>7.0000000000000007E-2</v>
      </c>
      <c r="K185" s="2">
        <f t="shared" si="14"/>
        <v>7.0000000000000007E-2</v>
      </c>
      <c r="L185" s="2">
        <f t="shared" si="15"/>
        <v>0</v>
      </c>
      <c r="P185" s="6">
        <v>0.02</v>
      </c>
      <c r="Q185" s="5">
        <v>12.0825</v>
      </c>
      <c r="R185" s="7">
        <v>0.05</v>
      </c>
      <c r="S185" s="5">
        <v>14.61375</v>
      </c>
      <c r="AP185" s="5" t="str">
        <f t="shared" si="21"/>
        <v/>
      </c>
      <c r="AR185" s="5" t="str">
        <f t="shared" si="17"/>
        <v/>
      </c>
      <c r="AT185" s="5" t="str">
        <f t="shared" si="22"/>
        <v/>
      </c>
      <c r="AW185" s="5">
        <f t="shared" si="19"/>
        <v>26.696249999999999</v>
      </c>
      <c r="AX185" s="11">
        <f>(AW185/$AW$298)*100</f>
        <v>1.67462486059789E-3</v>
      </c>
      <c r="AY185" s="5">
        <f t="shared" si="20"/>
        <v>1.67462486059789</v>
      </c>
    </row>
    <row r="186" spans="1:51" x14ac:dyDescent="0.3">
      <c r="A186" s="1" t="s">
        <v>222</v>
      </c>
      <c r="B186" s="1" t="s">
        <v>223</v>
      </c>
      <c r="C186" s="1" t="s">
        <v>224</v>
      </c>
      <c r="D186" s="1" t="s">
        <v>225</v>
      </c>
      <c r="E186" s="1" t="s">
        <v>77</v>
      </c>
      <c r="F186" s="1" t="s">
        <v>219</v>
      </c>
      <c r="G186" s="1" t="s">
        <v>141</v>
      </c>
      <c r="H186" s="1" t="s">
        <v>65</v>
      </c>
      <c r="I186" s="2">
        <v>158</v>
      </c>
      <c r="J186" s="2">
        <v>39.75</v>
      </c>
      <c r="K186" s="2">
        <f t="shared" si="14"/>
        <v>38.5</v>
      </c>
      <c r="L186" s="2">
        <f t="shared" si="15"/>
        <v>1.24</v>
      </c>
      <c r="N186" s="4">
        <v>13.66</v>
      </c>
      <c r="O186" s="5">
        <v>10041.1245</v>
      </c>
      <c r="P186" s="6">
        <v>24.7</v>
      </c>
      <c r="Q186" s="5">
        <v>14921.887500000001</v>
      </c>
      <c r="R186" s="7">
        <v>0.14000000000000001</v>
      </c>
      <c r="S186" s="5">
        <v>40.918500000000009</v>
      </c>
      <c r="AP186" s="5" t="str">
        <f t="shared" si="21"/>
        <v/>
      </c>
      <c r="AQ186" s="3">
        <v>0.5</v>
      </c>
      <c r="AR186" s="5">
        <f t="shared" si="17"/>
        <v>1550</v>
      </c>
      <c r="AT186" s="5" t="str">
        <f t="shared" si="22"/>
        <v/>
      </c>
      <c r="AU186" s="2">
        <v>0.74</v>
      </c>
      <c r="AW186" s="5">
        <f t="shared" si="19"/>
        <v>25003.930500000002</v>
      </c>
      <c r="AX186" s="11">
        <f>(AW186/$AW$298)*100</f>
        <v>1.5684676172856429</v>
      </c>
      <c r="AY186" s="5">
        <f t="shared" si="20"/>
        <v>1568.467617285643</v>
      </c>
    </row>
    <row r="187" spans="1:51" x14ac:dyDescent="0.3">
      <c r="A187" s="1" t="s">
        <v>222</v>
      </c>
      <c r="B187" s="1" t="s">
        <v>223</v>
      </c>
      <c r="C187" s="1" t="s">
        <v>224</v>
      </c>
      <c r="D187" s="1" t="s">
        <v>225</v>
      </c>
      <c r="E187" s="1" t="s">
        <v>78</v>
      </c>
      <c r="F187" s="1" t="s">
        <v>219</v>
      </c>
      <c r="G187" s="1" t="s">
        <v>141</v>
      </c>
      <c r="H187" s="1" t="s">
        <v>65</v>
      </c>
      <c r="I187" s="2">
        <v>158</v>
      </c>
      <c r="J187" s="2">
        <v>39.68</v>
      </c>
      <c r="K187" s="2">
        <f t="shared" si="14"/>
        <v>39.68</v>
      </c>
      <c r="L187" s="2">
        <f t="shared" si="15"/>
        <v>0</v>
      </c>
      <c r="P187" s="6">
        <v>31.93</v>
      </c>
      <c r="Q187" s="5">
        <v>19289.71125</v>
      </c>
      <c r="R187" s="7">
        <v>7.75</v>
      </c>
      <c r="S187" s="5">
        <v>2265.1312499999999</v>
      </c>
      <c r="AP187" s="5" t="str">
        <f t="shared" si="21"/>
        <v/>
      </c>
      <c r="AR187" s="5" t="str">
        <f t="shared" si="17"/>
        <v/>
      </c>
      <c r="AT187" s="5" t="str">
        <f t="shared" si="22"/>
        <v/>
      </c>
      <c r="AW187" s="5">
        <f t="shared" si="19"/>
        <v>21554.842499999999</v>
      </c>
      <c r="AX187" s="11">
        <f>(AW187/$AW$298)*100</f>
        <v>1.3521103194932613</v>
      </c>
      <c r="AY187" s="5">
        <f t="shared" si="20"/>
        <v>1352.1103194932614</v>
      </c>
    </row>
    <row r="188" spans="1:51" x14ac:dyDescent="0.3">
      <c r="A188" s="1" t="s">
        <v>222</v>
      </c>
      <c r="B188" s="1" t="s">
        <v>223</v>
      </c>
      <c r="C188" s="1" t="s">
        <v>224</v>
      </c>
      <c r="D188" s="1" t="s">
        <v>225</v>
      </c>
      <c r="E188" s="1" t="s">
        <v>103</v>
      </c>
      <c r="F188" s="1" t="s">
        <v>219</v>
      </c>
      <c r="G188" s="1" t="s">
        <v>141</v>
      </c>
      <c r="H188" s="1" t="s">
        <v>65</v>
      </c>
      <c r="I188" s="2">
        <v>158</v>
      </c>
      <c r="J188" s="2">
        <v>38</v>
      </c>
      <c r="K188" s="2">
        <f t="shared" si="14"/>
        <v>36.760000000000005</v>
      </c>
      <c r="L188" s="2">
        <f t="shared" si="15"/>
        <v>1.23</v>
      </c>
      <c r="N188" s="4">
        <v>17.690000000000001</v>
      </c>
      <c r="O188" s="5">
        <v>13003.47675</v>
      </c>
      <c r="P188" s="6">
        <v>19.07</v>
      </c>
      <c r="Q188" s="5">
        <v>11520.66375</v>
      </c>
      <c r="AP188" s="5" t="str">
        <f t="shared" si="21"/>
        <v/>
      </c>
      <c r="AQ188" s="3">
        <v>0.48</v>
      </c>
      <c r="AR188" s="5">
        <f t="shared" si="17"/>
        <v>1488</v>
      </c>
      <c r="AT188" s="5" t="str">
        <f t="shared" si="22"/>
        <v/>
      </c>
      <c r="AU188" s="2">
        <v>0.75</v>
      </c>
      <c r="AW188" s="5">
        <f t="shared" si="19"/>
        <v>24524.140500000001</v>
      </c>
      <c r="AX188" s="11">
        <f>(AW188/$AW$298)*100</f>
        <v>1.5383709459604094</v>
      </c>
      <c r="AY188" s="5">
        <f t="shared" si="20"/>
        <v>1538.3709459604092</v>
      </c>
    </row>
    <row r="189" spans="1:51" x14ac:dyDescent="0.3">
      <c r="A189" s="1" t="s">
        <v>222</v>
      </c>
      <c r="B189" s="1" t="s">
        <v>223</v>
      </c>
      <c r="C189" s="1" t="s">
        <v>224</v>
      </c>
      <c r="D189" s="1" t="s">
        <v>225</v>
      </c>
      <c r="E189" s="1" t="s">
        <v>104</v>
      </c>
      <c r="F189" s="1" t="s">
        <v>219</v>
      </c>
      <c r="G189" s="1" t="s">
        <v>141</v>
      </c>
      <c r="H189" s="1" t="s">
        <v>65</v>
      </c>
      <c r="I189" s="2">
        <v>158</v>
      </c>
      <c r="J189" s="2">
        <v>38.700000000000003</v>
      </c>
      <c r="K189" s="2">
        <f t="shared" si="14"/>
        <v>36.229999999999997</v>
      </c>
      <c r="L189" s="2">
        <f t="shared" si="15"/>
        <v>0</v>
      </c>
      <c r="N189" s="4">
        <v>15.8</v>
      </c>
      <c r="O189" s="5">
        <v>11614.184999999999</v>
      </c>
      <c r="P189" s="6">
        <v>19.77</v>
      </c>
      <c r="Q189" s="5">
        <v>11943.55125</v>
      </c>
      <c r="R189" s="7">
        <v>0.66</v>
      </c>
      <c r="S189" s="5">
        <v>192.9015</v>
      </c>
      <c r="AP189" s="5" t="str">
        <f t="shared" si="21"/>
        <v/>
      </c>
      <c r="AR189" s="5" t="str">
        <f t="shared" si="17"/>
        <v/>
      </c>
      <c r="AT189" s="5" t="str">
        <f t="shared" si="22"/>
        <v/>
      </c>
      <c r="AW189" s="5">
        <f t="shared" si="19"/>
        <v>23750.637750000002</v>
      </c>
      <c r="AX189" s="11">
        <f>(AW189/$AW$298)*100</f>
        <v>1.4898500138111062</v>
      </c>
      <c r="AY189" s="5">
        <f t="shared" si="20"/>
        <v>1489.850013811106</v>
      </c>
    </row>
    <row r="190" spans="1:51" x14ac:dyDescent="0.3">
      <c r="A190" s="1" t="s">
        <v>222</v>
      </c>
      <c r="B190" s="1" t="s">
        <v>223</v>
      </c>
      <c r="C190" s="1" t="s">
        <v>224</v>
      </c>
      <c r="D190" s="1" t="s">
        <v>225</v>
      </c>
      <c r="E190" s="1" t="s">
        <v>62</v>
      </c>
      <c r="F190" s="1" t="s">
        <v>219</v>
      </c>
      <c r="G190" s="1" t="s">
        <v>141</v>
      </c>
      <c r="H190" s="1" t="s">
        <v>65</v>
      </c>
      <c r="I190" s="2">
        <v>158</v>
      </c>
      <c r="J190" s="2">
        <v>0.09</v>
      </c>
      <c r="K190" s="2">
        <f t="shared" si="14"/>
        <v>0.09</v>
      </c>
      <c r="L190" s="2">
        <f t="shared" si="15"/>
        <v>0</v>
      </c>
      <c r="R190" s="7">
        <v>0.09</v>
      </c>
      <c r="S190" s="5">
        <v>26.304749999999999</v>
      </c>
      <c r="AP190" s="5" t="str">
        <f t="shared" si="21"/>
        <v/>
      </c>
      <c r="AR190" s="5" t="str">
        <f t="shared" si="17"/>
        <v/>
      </c>
      <c r="AT190" s="5" t="str">
        <f t="shared" si="22"/>
        <v/>
      </c>
      <c r="AW190" s="5">
        <f t="shared" si="19"/>
        <v>26.304749999999999</v>
      </c>
      <c r="AX190" s="11">
        <f>(AW190/$AW$298)*100</f>
        <v>1.6500665187736986E-3</v>
      </c>
      <c r="AY190" s="5">
        <f t="shared" si="20"/>
        <v>1.6500665187736985</v>
      </c>
    </row>
    <row r="191" spans="1:51" x14ac:dyDescent="0.3">
      <c r="A191" s="1" t="s">
        <v>222</v>
      </c>
      <c r="B191" s="1" t="s">
        <v>223</v>
      </c>
      <c r="C191" s="1" t="s">
        <v>224</v>
      </c>
      <c r="D191" s="1" t="s">
        <v>225</v>
      </c>
      <c r="E191" s="1" t="s">
        <v>68</v>
      </c>
      <c r="F191" s="1" t="s">
        <v>219</v>
      </c>
      <c r="G191" s="1" t="s">
        <v>141</v>
      </c>
      <c r="H191" s="1" t="s">
        <v>65</v>
      </c>
      <c r="I191" s="2">
        <v>158</v>
      </c>
      <c r="J191" s="2">
        <v>0.09</v>
      </c>
      <c r="K191" s="2">
        <f t="shared" si="14"/>
        <v>0.04</v>
      </c>
      <c r="L191" s="2">
        <f t="shared" si="15"/>
        <v>0</v>
      </c>
      <c r="R191" s="7">
        <v>0.04</v>
      </c>
      <c r="S191" s="5">
        <v>11.691000000000001</v>
      </c>
      <c r="AP191" s="5" t="str">
        <f t="shared" si="21"/>
        <v/>
      </c>
      <c r="AR191" s="5" t="str">
        <f t="shared" si="17"/>
        <v/>
      </c>
      <c r="AT191" s="5" t="str">
        <f t="shared" si="22"/>
        <v/>
      </c>
      <c r="AW191" s="5">
        <f t="shared" si="19"/>
        <v>11.691000000000001</v>
      </c>
      <c r="AX191" s="11">
        <f>(AW191/$AW$298)*100</f>
        <v>7.3336289723275499E-4</v>
      </c>
      <c r="AY191" s="5">
        <f t="shared" si="20"/>
        <v>0.73336289723275505</v>
      </c>
    </row>
    <row r="192" spans="1:51" x14ac:dyDescent="0.3">
      <c r="A192" s="1" t="s">
        <v>226</v>
      </c>
      <c r="B192" s="1" t="s">
        <v>227</v>
      </c>
      <c r="C192" s="1" t="s">
        <v>228</v>
      </c>
      <c r="D192" s="1" t="s">
        <v>61</v>
      </c>
      <c r="E192" s="1" t="s">
        <v>68</v>
      </c>
      <c r="F192" s="1" t="s">
        <v>229</v>
      </c>
      <c r="G192" s="1" t="s">
        <v>141</v>
      </c>
      <c r="H192" s="1" t="s">
        <v>65</v>
      </c>
      <c r="I192" s="2">
        <v>29.47</v>
      </c>
      <c r="J192" s="2">
        <v>1.49</v>
      </c>
      <c r="K192" s="2">
        <f t="shared" si="14"/>
        <v>0.04</v>
      </c>
      <c r="L192" s="2">
        <f t="shared" si="15"/>
        <v>1.45</v>
      </c>
      <c r="T192" s="8">
        <v>0.04</v>
      </c>
      <c r="U192" s="5">
        <v>3.51</v>
      </c>
      <c r="AP192" s="5" t="str">
        <f t="shared" si="21"/>
        <v/>
      </c>
      <c r="AR192" s="5" t="str">
        <f t="shared" si="17"/>
        <v/>
      </c>
      <c r="AT192" s="5" t="str">
        <f t="shared" si="22"/>
        <v/>
      </c>
      <c r="AV192" s="2">
        <v>1.45</v>
      </c>
      <c r="AW192" s="5">
        <f t="shared" si="19"/>
        <v>3.51</v>
      </c>
      <c r="AX192" s="11">
        <f>(AW192/$AW$298)*100</f>
        <v>2.2017823704447605E-4</v>
      </c>
      <c r="AY192" s="5">
        <f t="shared" si="20"/>
        <v>0.22017823704447606</v>
      </c>
    </row>
    <row r="193" spans="1:51" x14ac:dyDescent="0.3">
      <c r="A193" s="1" t="s">
        <v>226</v>
      </c>
      <c r="B193" s="1" t="s">
        <v>227</v>
      </c>
      <c r="C193" s="1" t="s">
        <v>228</v>
      </c>
      <c r="D193" s="1" t="s">
        <v>61</v>
      </c>
      <c r="E193" s="1" t="s">
        <v>67</v>
      </c>
      <c r="F193" s="1" t="s">
        <v>229</v>
      </c>
      <c r="G193" s="1" t="s">
        <v>141</v>
      </c>
      <c r="H193" s="1" t="s">
        <v>65</v>
      </c>
      <c r="I193" s="2">
        <v>29.47</v>
      </c>
      <c r="J193" s="2">
        <v>25.67</v>
      </c>
      <c r="K193" s="2">
        <f t="shared" si="14"/>
        <v>13.959999999999999</v>
      </c>
      <c r="L193" s="2">
        <f t="shared" si="15"/>
        <v>11.72</v>
      </c>
      <c r="T193" s="8">
        <v>9.42</v>
      </c>
      <c r="U193" s="5">
        <v>826.60500000000002</v>
      </c>
      <c r="AB193" s="9">
        <v>4.5399999999999991</v>
      </c>
      <c r="AC193" s="5">
        <v>143.35542000000001</v>
      </c>
      <c r="AP193" s="5" t="str">
        <f t="shared" si="21"/>
        <v/>
      </c>
      <c r="AR193" s="5" t="str">
        <f t="shared" si="17"/>
        <v/>
      </c>
      <c r="AT193" s="5" t="str">
        <f t="shared" si="22"/>
        <v/>
      </c>
      <c r="AV193" s="2">
        <v>11.72</v>
      </c>
      <c r="AW193" s="5">
        <f t="shared" si="19"/>
        <v>969.96042</v>
      </c>
      <c r="AX193" s="11">
        <f>(AW193/$AW$298)*100</f>
        <v>6.0844494381344608E-2</v>
      </c>
      <c r="AY193" s="5">
        <f t="shared" si="20"/>
        <v>60.84449438134461</v>
      </c>
    </row>
    <row r="194" spans="1:51" x14ac:dyDescent="0.3">
      <c r="A194" s="1" t="s">
        <v>230</v>
      </c>
      <c r="B194" s="1" t="s">
        <v>216</v>
      </c>
      <c r="C194" s="1" t="s">
        <v>217</v>
      </c>
      <c r="D194" s="1" t="s">
        <v>218</v>
      </c>
      <c r="E194" s="1" t="s">
        <v>85</v>
      </c>
      <c r="F194" s="1" t="s">
        <v>229</v>
      </c>
      <c r="G194" s="1" t="s">
        <v>141</v>
      </c>
      <c r="H194" s="1" t="s">
        <v>65</v>
      </c>
      <c r="I194" s="2">
        <v>125.15</v>
      </c>
      <c r="J194" s="2">
        <v>7.0000000000000007E-2</v>
      </c>
      <c r="K194" s="2">
        <f t="shared" si="14"/>
        <v>0.03</v>
      </c>
      <c r="L194" s="2">
        <f t="shared" si="15"/>
        <v>0</v>
      </c>
      <c r="T194" s="8">
        <v>0.03</v>
      </c>
      <c r="U194" s="5">
        <v>2.6324999999999998</v>
      </c>
      <c r="AP194" s="5" t="str">
        <f t="shared" ref="AP194:AP257" si="23">IF(AO194&gt;0,AO194*$AP$1,"")</f>
        <v/>
      </c>
      <c r="AR194" s="5" t="str">
        <f t="shared" si="17"/>
        <v/>
      </c>
      <c r="AT194" s="5" t="str">
        <f t="shared" ref="AT194:AT257" si="24">IF(AS194&gt;0,AS194*$AT$1,"")</f>
        <v/>
      </c>
      <c r="AW194" s="5">
        <f t="shared" si="19"/>
        <v>2.6324999999999998</v>
      </c>
      <c r="AX194" s="11">
        <f>(AW194/$AW$298)*100</f>
        <v>1.6513367778335706E-4</v>
      </c>
      <c r="AY194" s="5">
        <f t="shared" si="20"/>
        <v>0.16513367778335708</v>
      </c>
    </row>
    <row r="195" spans="1:51" x14ac:dyDescent="0.3">
      <c r="A195" s="1" t="s">
        <v>230</v>
      </c>
      <c r="B195" s="1" t="s">
        <v>216</v>
      </c>
      <c r="C195" s="1" t="s">
        <v>217</v>
      </c>
      <c r="D195" s="1" t="s">
        <v>218</v>
      </c>
      <c r="E195" s="1" t="s">
        <v>62</v>
      </c>
      <c r="F195" s="1" t="s">
        <v>229</v>
      </c>
      <c r="G195" s="1" t="s">
        <v>141</v>
      </c>
      <c r="H195" s="1" t="s">
        <v>65</v>
      </c>
      <c r="I195" s="2">
        <v>125.15</v>
      </c>
      <c r="J195" s="2">
        <v>40.29</v>
      </c>
      <c r="K195" s="2">
        <f t="shared" ref="K195:K258" si="25">SUM(N195,P195,R195,T195,X195,Z195,AB195,AF195,AI195,AK195,AM195,V195,AZ195,BB195,BD195,AD195)</f>
        <v>39</v>
      </c>
      <c r="L195" s="2">
        <f t="shared" ref="L195:L258" si="26">SUM(M195,AH195,AO195,AQ195,AS195,AU195,AV195)</f>
        <v>0</v>
      </c>
      <c r="P195" s="6">
        <v>9.32</v>
      </c>
      <c r="Q195" s="5">
        <v>5630.4450000000006</v>
      </c>
      <c r="R195" s="7">
        <v>5.99</v>
      </c>
      <c r="S195" s="5">
        <v>1750.7272499999999</v>
      </c>
      <c r="T195" s="8">
        <v>23.69</v>
      </c>
      <c r="U195" s="5">
        <v>2078.7975000000001</v>
      </c>
      <c r="AP195" s="5" t="str">
        <f t="shared" si="23"/>
        <v/>
      </c>
      <c r="AR195" s="5" t="str">
        <f t="shared" ref="AR195:AR258" si="27">IF(AQ195&gt;0,AQ195*$AR$1,"")</f>
        <v/>
      </c>
      <c r="AT195" s="5" t="str">
        <f t="shared" si="24"/>
        <v/>
      </c>
      <c r="AW195" s="5">
        <f t="shared" si="19"/>
        <v>9459.9697500000002</v>
      </c>
      <c r="AX195" s="11">
        <f>(AW195/$AW$298)*100</f>
        <v>0.59341295215073309</v>
      </c>
      <c r="AY195" s="5">
        <f t="shared" si="20"/>
        <v>593.41295215073308</v>
      </c>
    </row>
    <row r="196" spans="1:51" x14ac:dyDescent="0.3">
      <c r="A196" s="1" t="s">
        <v>230</v>
      </c>
      <c r="B196" s="1" t="s">
        <v>216</v>
      </c>
      <c r="C196" s="1" t="s">
        <v>217</v>
      </c>
      <c r="D196" s="1" t="s">
        <v>218</v>
      </c>
      <c r="E196" s="1" t="s">
        <v>66</v>
      </c>
      <c r="F196" s="1" t="s">
        <v>229</v>
      </c>
      <c r="G196" s="1" t="s">
        <v>141</v>
      </c>
      <c r="H196" s="1" t="s">
        <v>65</v>
      </c>
      <c r="I196" s="2">
        <v>125.15</v>
      </c>
      <c r="J196" s="2">
        <v>38.659999999999997</v>
      </c>
      <c r="K196" s="2">
        <f t="shared" si="25"/>
        <v>31.95</v>
      </c>
      <c r="L196" s="2">
        <f t="shared" si="26"/>
        <v>0</v>
      </c>
      <c r="T196" s="8">
        <v>31.95</v>
      </c>
      <c r="U196" s="5">
        <v>2803.6125000000002</v>
      </c>
      <c r="AP196" s="5" t="str">
        <f t="shared" si="23"/>
        <v/>
      </c>
      <c r="AR196" s="5" t="str">
        <f t="shared" si="27"/>
        <v/>
      </c>
      <c r="AT196" s="5" t="str">
        <f t="shared" si="24"/>
        <v/>
      </c>
      <c r="AW196" s="5">
        <f t="shared" ref="AW196:AW259" si="28">SUM(O196,Q196,S196,U196,Y196,AA196,AC196,AG196,AJ196,AL196,AN196,W196,BA196,BC196,BE196,AE196)</f>
        <v>2803.6125000000002</v>
      </c>
      <c r="AX196" s="11">
        <f>(AW196/$AW$298)*100</f>
        <v>0.17586736683927529</v>
      </c>
      <c r="AY196" s="5">
        <f t="shared" ref="AY196:AY259" si="29">(AX196/100)*$AY$1</f>
        <v>175.86736683927529</v>
      </c>
    </row>
    <row r="197" spans="1:51" x14ac:dyDescent="0.3">
      <c r="A197" s="1" t="s">
        <v>230</v>
      </c>
      <c r="B197" s="1" t="s">
        <v>216</v>
      </c>
      <c r="C197" s="1" t="s">
        <v>217</v>
      </c>
      <c r="D197" s="1" t="s">
        <v>218</v>
      </c>
      <c r="E197" s="1" t="s">
        <v>68</v>
      </c>
      <c r="F197" s="1" t="s">
        <v>229</v>
      </c>
      <c r="G197" s="1" t="s">
        <v>141</v>
      </c>
      <c r="H197" s="1" t="s">
        <v>65</v>
      </c>
      <c r="I197" s="2">
        <v>125.15</v>
      </c>
      <c r="J197" s="2">
        <v>35.78</v>
      </c>
      <c r="K197" s="2">
        <f t="shared" si="25"/>
        <v>35.44</v>
      </c>
      <c r="L197" s="2">
        <f t="shared" si="26"/>
        <v>0.34</v>
      </c>
      <c r="T197" s="8">
        <v>35.44</v>
      </c>
      <c r="U197" s="5">
        <v>3109.86</v>
      </c>
      <c r="AP197" s="5" t="str">
        <f t="shared" si="23"/>
        <v/>
      </c>
      <c r="AR197" s="5" t="str">
        <f t="shared" si="27"/>
        <v/>
      </c>
      <c r="AT197" s="5" t="str">
        <f t="shared" si="24"/>
        <v/>
      </c>
      <c r="AV197" s="2">
        <v>0.34</v>
      </c>
      <c r="AW197" s="5">
        <f t="shared" si="28"/>
        <v>3109.86</v>
      </c>
      <c r="AX197" s="11">
        <f>(AW197/$AW$298)*100</f>
        <v>0.19507791802140581</v>
      </c>
      <c r="AY197" s="5">
        <f t="shared" si="29"/>
        <v>195.07791802140579</v>
      </c>
    </row>
    <row r="198" spans="1:51" x14ac:dyDescent="0.3">
      <c r="A198" s="1" t="s">
        <v>230</v>
      </c>
      <c r="B198" s="1" t="s">
        <v>216</v>
      </c>
      <c r="C198" s="1" t="s">
        <v>217</v>
      </c>
      <c r="D198" s="1" t="s">
        <v>218</v>
      </c>
      <c r="E198" s="1" t="s">
        <v>67</v>
      </c>
      <c r="F198" s="1" t="s">
        <v>229</v>
      </c>
      <c r="G198" s="1" t="s">
        <v>141</v>
      </c>
      <c r="H198" s="1" t="s">
        <v>65</v>
      </c>
      <c r="I198" s="2">
        <v>125.15</v>
      </c>
      <c r="J198" s="2">
        <v>8.09</v>
      </c>
      <c r="K198" s="2">
        <f t="shared" si="25"/>
        <v>7.41</v>
      </c>
      <c r="L198" s="2">
        <f t="shared" si="26"/>
        <v>0.68</v>
      </c>
      <c r="T198" s="8">
        <v>7.41</v>
      </c>
      <c r="U198" s="5">
        <v>650.22749999999996</v>
      </c>
      <c r="AP198" s="5" t="str">
        <f t="shared" si="23"/>
        <v/>
      </c>
      <c r="AR198" s="5" t="str">
        <f t="shared" si="27"/>
        <v/>
      </c>
      <c r="AT198" s="5" t="str">
        <f t="shared" si="24"/>
        <v/>
      </c>
      <c r="AV198" s="2">
        <v>0.68</v>
      </c>
      <c r="AW198" s="5">
        <f t="shared" si="28"/>
        <v>650.22749999999996</v>
      </c>
      <c r="AX198" s="11">
        <f>(AW198/$AW$298)*100</f>
        <v>4.0788018412489191E-2</v>
      </c>
      <c r="AY198" s="5">
        <f t="shared" si="29"/>
        <v>40.788018412489194</v>
      </c>
    </row>
    <row r="199" spans="1:51" x14ac:dyDescent="0.3">
      <c r="A199" s="1" t="s">
        <v>231</v>
      </c>
      <c r="B199" s="1" t="s">
        <v>216</v>
      </c>
      <c r="C199" s="1" t="s">
        <v>217</v>
      </c>
      <c r="D199" s="1" t="s">
        <v>218</v>
      </c>
      <c r="E199" s="1" t="s">
        <v>75</v>
      </c>
      <c r="F199" s="1" t="s">
        <v>229</v>
      </c>
      <c r="G199" s="1" t="s">
        <v>141</v>
      </c>
      <c r="H199" s="1" t="s">
        <v>65</v>
      </c>
      <c r="I199" s="2">
        <v>157</v>
      </c>
      <c r="J199" s="2">
        <v>7.0000000000000007E-2</v>
      </c>
      <c r="K199" s="2">
        <f t="shared" si="25"/>
        <v>7.0000000000000007E-2</v>
      </c>
      <c r="L199" s="2">
        <f t="shared" si="26"/>
        <v>0</v>
      </c>
      <c r="N199" s="4">
        <v>0.02</v>
      </c>
      <c r="O199" s="5">
        <v>14.701499999999999</v>
      </c>
      <c r="P199" s="6">
        <v>0.05</v>
      </c>
      <c r="Q199" s="5">
        <v>30.206250000000001</v>
      </c>
      <c r="AP199" s="5" t="str">
        <f t="shared" si="23"/>
        <v/>
      </c>
      <c r="AR199" s="5" t="str">
        <f t="shared" si="27"/>
        <v/>
      </c>
      <c r="AT199" s="5" t="str">
        <f t="shared" si="24"/>
        <v/>
      </c>
      <c r="AW199" s="5">
        <f t="shared" si="28"/>
        <v>44.90775</v>
      </c>
      <c r="AX199" s="11">
        <f>(AW199/$AW$298)*100</f>
        <v>2.8170111751094217E-3</v>
      </c>
      <c r="AY199" s="5">
        <f t="shared" si="29"/>
        <v>2.817011175109422</v>
      </c>
    </row>
    <row r="200" spans="1:51" x14ac:dyDescent="0.3">
      <c r="A200" s="1" t="s">
        <v>231</v>
      </c>
      <c r="B200" s="1" t="s">
        <v>216</v>
      </c>
      <c r="C200" s="1" t="s">
        <v>217</v>
      </c>
      <c r="D200" s="1" t="s">
        <v>218</v>
      </c>
      <c r="E200" s="1" t="s">
        <v>76</v>
      </c>
      <c r="F200" s="1" t="s">
        <v>229</v>
      </c>
      <c r="G200" s="1" t="s">
        <v>141</v>
      </c>
      <c r="H200" s="1" t="s">
        <v>65</v>
      </c>
      <c r="I200" s="2">
        <v>157</v>
      </c>
      <c r="J200" s="2">
        <v>7.0000000000000007E-2</v>
      </c>
      <c r="K200" s="2">
        <f t="shared" si="25"/>
        <v>0.06</v>
      </c>
      <c r="L200" s="2">
        <f t="shared" si="26"/>
        <v>0</v>
      </c>
      <c r="P200" s="6">
        <v>0.02</v>
      </c>
      <c r="Q200" s="5">
        <v>12.0825</v>
      </c>
      <c r="R200" s="7">
        <v>0.04</v>
      </c>
      <c r="S200" s="5">
        <v>11.691000000000001</v>
      </c>
      <c r="AP200" s="5" t="str">
        <f t="shared" si="23"/>
        <v/>
      </c>
      <c r="AR200" s="5" t="str">
        <f t="shared" si="27"/>
        <v/>
      </c>
      <c r="AT200" s="5" t="str">
        <f t="shared" si="24"/>
        <v/>
      </c>
      <c r="AW200" s="5">
        <f t="shared" si="28"/>
        <v>23.773499999999999</v>
      </c>
      <c r="AX200" s="11">
        <f>(AW200/$AW$298)*100</f>
        <v>1.4912841362897014E-3</v>
      </c>
      <c r="AY200" s="5">
        <f t="shared" si="29"/>
        <v>1.4912841362897014</v>
      </c>
    </row>
    <row r="201" spans="1:51" x14ac:dyDescent="0.3">
      <c r="A201" s="1" t="s">
        <v>231</v>
      </c>
      <c r="B201" s="1" t="s">
        <v>216</v>
      </c>
      <c r="C201" s="1" t="s">
        <v>217</v>
      </c>
      <c r="D201" s="1" t="s">
        <v>218</v>
      </c>
      <c r="E201" s="1" t="s">
        <v>77</v>
      </c>
      <c r="F201" s="1" t="s">
        <v>229</v>
      </c>
      <c r="G201" s="1" t="s">
        <v>141</v>
      </c>
      <c r="H201" s="1" t="s">
        <v>65</v>
      </c>
      <c r="I201" s="2">
        <v>157</v>
      </c>
      <c r="J201" s="2">
        <v>39.090000000000003</v>
      </c>
      <c r="K201" s="2">
        <f t="shared" si="25"/>
        <v>37.6</v>
      </c>
      <c r="L201" s="2">
        <f t="shared" si="26"/>
        <v>1.49</v>
      </c>
      <c r="N201" s="4">
        <v>21.31</v>
      </c>
      <c r="O201" s="5">
        <v>15664.448249999999</v>
      </c>
      <c r="P201" s="6">
        <v>14.4</v>
      </c>
      <c r="Q201" s="5">
        <v>8699.4000000000015</v>
      </c>
      <c r="R201" s="7">
        <v>1.26</v>
      </c>
      <c r="S201" s="5">
        <v>368.26650000000012</v>
      </c>
      <c r="T201" s="8">
        <v>0.63</v>
      </c>
      <c r="U201" s="5">
        <v>55.282499999999999</v>
      </c>
      <c r="AP201" s="5" t="str">
        <f t="shared" si="23"/>
        <v/>
      </c>
      <c r="AQ201" s="3">
        <v>0.5</v>
      </c>
      <c r="AR201" s="5">
        <f t="shared" si="27"/>
        <v>1550</v>
      </c>
      <c r="AT201" s="5" t="str">
        <f t="shared" si="24"/>
        <v/>
      </c>
      <c r="AU201" s="2">
        <v>0.99</v>
      </c>
      <c r="AW201" s="5">
        <f t="shared" si="28"/>
        <v>24787.397250000005</v>
      </c>
      <c r="AX201" s="11">
        <f>(AW201/$AW$298)*100</f>
        <v>1.5548847371584318</v>
      </c>
      <c r="AY201" s="5">
        <f t="shared" si="29"/>
        <v>1554.8847371584318</v>
      </c>
    </row>
    <row r="202" spans="1:51" x14ac:dyDescent="0.3">
      <c r="A202" s="1" t="s">
        <v>231</v>
      </c>
      <c r="B202" s="1" t="s">
        <v>216</v>
      </c>
      <c r="C202" s="1" t="s">
        <v>217</v>
      </c>
      <c r="D202" s="1" t="s">
        <v>218</v>
      </c>
      <c r="E202" s="1" t="s">
        <v>78</v>
      </c>
      <c r="F202" s="1" t="s">
        <v>229</v>
      </c>
      <c r="G202" s="1" t="s">
        <v>141</v>
      </c>
      <c r="H202" s="1" t="s">
        <v>65</v>
      </c>
      <c r="I202" s="2">
        <v>157</v>
      </c>
      <c r="J202" s="2">
        <v>40.04</v>
      </c>
      <c r="K202" s="2">
        <f t="shared" si="25"/>
        <v>39.99</v>
      </c>
      <c r="L202" s="2">
        <f t="shared" si="26"/>
        <v>0</v>
      </c>
      <c r="N202" s="4">
        <v>3.33</v>
      </c>
      <c r="O202" s="5">
        <v>2447.7997500000001</v>
      </c>
      <c r="P202" s="6">
        <v>34.46</v>
      </c>
      <c r="Q202" s="5">
        <v>20818.147499999999</v>
      </c>
      <c r="R202" s="7">
        <v>2.2000000000000002</v>
      </c>
      <c r="S202" s="5">
        <v>643.00500000000011</v>
      </c>
      <c r="AP202" s="5" t="str">
        <f t="shared" si="23"/>
        <v/>
      </c>
      <c r="AR202" s="5" t="str">
        <f t="shared" si="27"/>
        <v/>
      </c>
      <c r="AT202" s="5" t="str">
        <f t="shared" si="24"/>
        <v/>
      </c>
      <c r="AW202" s="5">
        <f t="shared" si="28"/>
        <v>23908.952249999998</v>
      </c>
      <c r="AX202" s="11">
        <f>(AW202/$AW$298)*100</f>
        <v>1.499780899141185</v>
      </c>
      <c r="AY202" s="5">
        <f t="shared" si="29"/>
        <v>1499.780899141185</v>
      </c>
    </row>
    <row r="203" spans="1:51" x14ac:dyDescent="0.3">
      <c r="A203" s="1" t="s">
        <v>231</v>
      </c>
      <c r="B203" s="1" t="s">
        <v>216</v>
      </c>
      <c r="C203" s="1" t="s">
        <v>217</v>
      </c>
      <c r="D203" s="1" t="s">
        <v>218</v>
      </c>
      <c r="E203" s="1" t="s">
        <v>103</v>
      </c>
      <c r="F203" s="1" t="s">
        <v>229</v>
      </c>
      <c r="G203" s="1" t="s">
        <v>141</v>
      </c>
      <c r="H203" s="1" t="s">
        <v>65</v>
      </c>
      <c r="I203" s="2">
        <v>157</v>
      </c>
      <c r="J203" s="2">
        <v>35.880000000000003</v>
      </c>
      <c r="K203" s="2">
        <f t="shared" si="25"/>
        <v>34.53</v>
      </c>
      <c r="L203" s="2">
        <f t="shared" si="26"/>
        <v>1.34</v>
      </c>
      <c r="N203" s="4">
        <v>6.14</v>
      </c>
      <c r="O203" s="5">
        <v>4513.3604999999998</v>
      </c>
      <c r="P203" s="6">
        <v>3.53</v>
      </c>
      <c r="Q203" s="5">
        <v>2132.5612500000002</v>
      </c>
      <c r="R203" s="7">
        <v>2.85</v>
      </c>
      <c r="S203" s="5">
        <v>832.9837500000001</v>
      </c>
      <c r="T203" s="8">
        <v>22.01</v>
      </c>
      <c r="U203" s="5">
        <v>1931.3775000000001</v>
      </c>
      <c r="AP203" s="5" t="str">
        <f t="shared" si="23"/>
        <v/>
      </c>
      <c r="AQ203" s="3">
        <v>0.46</v>
      </c>
      <c r="AR203" s="5">
        <f t="shared" si="27"/>
        <v>1426</v>
      </c>
      <c r="AT203" s="5" t="str">
        <f t="shared" si="24"/>
        <v/>
      </c>
      <c r="AU203" s="2">
        <v>0.88</v>
      </c>
      <c r="AW203" s="5">
        <f t="shared" si="28"/>
        <v>9410.2829999999994</v>
      </c>
      <c r="AX203" s="11">
        <f>(AW203/$AW$298)*100</f>
        <v>0.59029615983749384</v>
      </c>
      <c r="AY203" s="5">
        <f t="shared" si="29"/>
        <v>590.29615983749386</v>
      </c>
    </row>
    <row r="204" spans="1:51" x14ac:dyDescent="0.3">
      <c r="A204" s="1" t="s">
        <v>231</v>
      </c>
      <c r="B204" s="1" t="s">
        <v>216</v>
      </c>
      <c r="C204" s="1" t="s">
        <v>217</v>
      </c>
      <c r="D204" s="1" t="s">
        <v>218</v>
      </c>
      <c r="E204" s="1" t="s">
        <v>104</v>
      </c>
      <c r="F204" s="1" t="s">
        <v>229</v>
      </c>
      <c r="G204" s="1" t="s">
        <v>141</v>
      </c>
      <c r="H204" s="1" t="s">
        <v>65</v>
      </c>
      <c r="I204" s="2">
        <v>157</v>
      </c>
      <c r="J204" s="2">
        <v>37</v>
      </c>
      <c r="K204" s="2">
        <f t="shared" si="25"/>
        <v>37</v>
      </c>
      <c r="L204" s="2">
        <f t="shared" si="26"/>
        <v>0</v>
      </c>
      <c r="P204" s="6">
        <v>0.17</v>
      </c>
      <c r="Q204" s="5">
        <v>102.70125</v>
      </c>
      <c r="R204" s="7">
        <v>1.92</v>
      </c>
      <c r="S204" s="5">
        <v>561.16800000000012</v>
      </c>
      <c r="T204" s="8">
        <v>34.909999999999997</v>
      </c>
      <c r="U204" s="5">
        <v>3063.3525</v>
      </c>
      <c r="AP204" s="5" t="str">
        <f t="shared" si="23"/>
        <v/>
      </c>
      <c r="AR204" s="5" t="str">
        <f t="shared" si="27"/>
        <v/>
      </c>
      <c r="AT204" s="5" t="str">
        <f t="shared" si="24"/>
        <v/>
      </c>
      <c r="AW204" s="5">
        <f t="shared" si="28"/>
        <v>3727.2217500000002</v>
      </c>
      <c r="AX204" s="11">
        <f>(AW204/$AW$298)*100</f>
        <v>0.23380430597972282</v>
      </c>
      <c r="AY204" s="5">
        <f t="shared" si="29"/>
        <v>233.80430597972281</v>
      </c>
    </row>
    <row r="205" spans="1:51" x14ac:dyDescent="0.3">
      <c r="A205" s="1" t="s">
        <v>231</v>
      </c>
      <c r="B205" s="1" t="s">
        <v>216</v>
      </c>
      <c r="C205" s="1" t="s">
        <v>217</v>
      </c>
      <c r="D205" s="1" t="s">
        <v>218</v>
      </c>
      <c r="E205" s="1" t="s">
        <v>62</v>
      </c>
      <c r="F205" s="1" t="s">
        <v>229</v>
      </c>
      <c r="G205" s="1" t="s">
        <v>141</v>
      </c>
      <c r="H205" s="1" t="s">
        <v>65</v>
      </c>
      <c r="I205" s="2">
        <v>157</v>
      </c>
      <c r="J205" s="2">
        <v>0.09</v>
      </c>
      <c r="K205" s="2">
        <f t="shared" si="25"/>
        <v>0.08</v>
      </c>
      <c r="L205" s="2">
        <f t="shared" si="26"/>
        <v>0</v>
      </c>
      <c r="P205" s="6">
        <v>7.0000000000000007E-2</v>
      </c>
      <c r="Q205" s="5">
        <v>42.288750000000007</v>
      </c>
      <c r="R205" s="7">
        <v>0.01</v>
      </c>
      <c r="S205" s="5">
        <v>2.9227500000000002</v>
      </c>
      <c r="AP205" s="5" t="str">
        <f t="shared" si="23"/>
        <v/>
      </c>
      <c r="AR205" s="5" t="str">
        <f t="shared" si="27"/>
        <v/>
      </c>
      <c r="AT205" s="5" t="str">
        <f t="shared" si="24"/>
        <v/>
      </c>
      <c r="AW205" s="5">
        <f t="shared" si="28"/>
        <v>45.211500000000008</v>
      </c>
      <c r="AX205" s="11">
        <f>(AW205/$AW$298)*100</f>
        <v>2.836065061007502E-3</v>
      </c>
      <c r="AY205" s="5">
        <f t="shared" si="29"/>
        <v>2.8360650610075022</v>
      </c>
    </row>
    <row r="206" spans="1:51" x14ac:dyDescent="0.3">
      <c r="A206" s="1" t="s">
        <v>231</v>
      </c>
      <c r="B206" s="1" t="s">
        <v>216</v>
      </c>
      <c r="C206" s="1" t="s">
        <v>217</v>
      </c>
      <c r="D206" s="1" t="s">
        <v>218</v>
      </c>
      <c r="E206" s="1" t="s">
        <v>68</v>
      </c>
      <c r="F206" s="1" t="s">
        <v>229</v>
      </c>
      <c r="G206" s="1" t="s">
        <v>141</v>
      </c>
      <c r="H206" s="1" t="s">
        <v>65</v>
      </c>
      <c r="I206" s="2">
        <v>157</v>
      </c>
      <c r="J206" s="2">
        <v>0.08</v>
      </c>
      <c r="K206" s="2">
        <f t="shared" si="25"/>
        <v>0.08</v>
      </c>
      <c r="L206" s="2">
        <f t="shared" si="26"/>
        <v>0</v>
      </c>
      <c r="T206" s="8">
        <v>0.08</v>
      </c>
      <c r="U206" s="5">
        <v>7.02</v>
      </c>
      <c r="AP206" s="5" t="str">
        <f t="shared" si="23"/>
        <v/>
      </c>
      <c r="AR206" s="5" t="str">
        <f t="shared" si="27"/>
        <v/>
      </c>
      <c r="AT206" s="5" t="str">
        <f t="shared" si="24"/>
        <v/>
      </c>
      <c r="AW206" s="5">
        <f t="shared" si="28"/>
        <v>7.02</v>
      </c>
      <c r="AX206" s="11">
        <f>(AW206/$AW$298)*100</f>
        <v>4.4035647408895211E-4</v>
      </c>
      <c r="AY206" s="5">
        <f t="shared" si="29"/>
        <v>0.44035647408895212</v>
      </c>
    </row>
    <row r="207" spans="1:51" x14ac:dyDescent="0.3">
      <c r="A207" s="1" t="s">
        <v>232</v>
      </c>
      <c r="B207" s="1" t="s">
        <v>233</v>
      </c>
      <c r="C207" s="1" t="s">
        <v>234</v>
      </c>
      <c r="D207" s="1" t="s">
        <v>235</v>
      </c>
      <c r="E207" s="1" t="s">
        <v>67</v>
      </c>
      <c r="F207" s="1" t="s">
        <v>229</v>
      </c>
      <c r="G207" s="1" t="s">
        <v>141</v>
      </c>
      <c r="H207" s="1" t="s">
        <v>65</v>
      </c>
      <c r="I207" s="2">
        <v>2.39</v>
      </c>
      <c r="J207" s="2">
        <v>2.12</v>
      </c>
      <c r="K207" s="2">
        <f t="shared" si="25"/>
        <v>1.83</v>
      </c>
      <c r="L207" s="2">
        <f t="shared" si="26"/>
        <v>0.28999999999999998</v>
      </c>
      <c r="T207" s="8">
        <v>0.88</v>
      </c>
      <c r="U207" s="5">
        <v>77.22</v>
      </c>
      <c r="AB207" s="9">
        <v>0.95</v>
      </c>
      <c r="AC207" s="5">
        <v>30.0105</v>
      </c>
      <c r="AP207" s="5" t="str">
        <f t="shared" si="23"/>
        <v/>
      </c>
      <c r="AR207" s="5" t="str">
        <f t="shared" si="27"/>
        <v/>
      </c>
      <c r="AT207" s="5" t="str">
        <f t="shared" si="24"/>
        <v/>
      </c>
      <c r="AV207" s="2">
        <v>0.28999999999999998</v>
      </c>
      <c r="AW207" s="5">
        <f t="shared" si="28"/>
        <v>107.23050000000001</v>
      </c>
      <c r="AX207" s="11">
        <f>(AW207/$AW$298)*100</f>
        <v>6.7264451417087447E-3</v>
      </c>
      <c r="AY207" s="5">
        <f t="shared" si="29"/>
        <v>6.7264451417087452</v>
      </c>
    </row>
    <row r="208" spans="1:51" x14ac:dyDescent="0.3">
      <c r="A208" s="1" t="s">
        <v>236</v>
      </c>
      <c r="B208" s="1" t="s">
        <v>74</v>
      </c>
      <c r="C208" s="1" t="s">
        <v>71</v>
      </c>
      <c r="D208" s="1" t="s">
        <v>61</v>
      </c>
      <c r="E208" s="1" t="s">
        <v>83</v>
      </c>
      <c r="F208" s="1" t="s">
        <v>229</v>
      </c>
      <c r="G208" s="1" t="s">
        <v>141</v>
      </c>
      <c r="H208" s="1" t="s">
        <v>65</v>
      </c>
      <c r="I208" s="2">
        <v>160</v>
      </c>
      <c r="J208" s="2">
        <v>39.47</v>
      </c>
      <c r="K208" s="2">
        <f t="shared" si="25"/>
        <v>3.62</v>
      </c>
      <c r="L208" s="2">
        <f t="shared" si="26"/>
        <v>0</v>
      </c>
      <c r="N208" s="4">
        <v>0.28000000000000003</v>
      </c>
      <c r="O208" s="5">
        <v>205.821</v>
      </c>
      <c r="P208" s="6">
        <v>1.24</v>
      </c>
      <c r="Q208" s="5">
        <v>749.11500000000001</v>
      </c>
      <c r="AD208" s="2">
        <v>2.1</v>
      </c>
      <c r="AE208" s="5">
        <v>233.41499999999999</v>
      </c>
      <c r="AP208" s="5" t="str">
        <f t="shared" si="23"/>
        <v/>
      </c>
      <c r="AR208" s="5" t="str">
        <f t="shared" si="27"/>
        <v/>
      </c>
      <c r="AT208" s="5" t="str">
        <f t="shared" si="24"/>
        <v/>
      </c>
      <c r="AW208" s="5">
        <f t="shared" si="28"/>
        <v>1188.3510000000001</v>
      </c>
      <c r="AX208" s="11">
        <f>(AW208/$AW$298)*100</f>
        <v>7.4543882669527134E-2</v>
      </c>
      <c r="AY208" s="5">
        <f t="shared" si="29"/>
        <v>74.543882669527136</v>
      </c>
    </row>
    <row r="209" spans="1:51" x14ac:dyDescent="0.3">
      <c r="A209" s="1" t="s">
        <v>236</v>
      </c>
      <c r="B209" s="1" t="s">
        <v>74</v>
      </c>
      <c r="C209" s="1" t="s">
        <v>71</v>
      </c>
      <c r="D209" s="1" t="s">
        <v>61</v>
      </c>
      <c r="E209" s="1" t="s">
        <v>84</v>
      </c>
      <c r="F209" s="1" t="s">
        <v>229</v>
      </c>
      <c r="G209" s="1" t="s">
        <v>141</v>
      </c>
      <c r="H209" s="1" t="s">
        <v>65</v>
      </c>
      <c r="I209" s="2">
        <v>160</v>
      </c>
      <c r="J209" s="2">
        <v>37.840000000000003</v>
      </c>
      <c r="K209" s="2">
        <f t="shared" si="25"/>
        <v>10.050000000000001</v>
      </c>
      <c r="L209" s="2">
        <f t="shared" si="26"/>
        <v>0</v>
      </c>
      <c r="AD209" s="2">
        <v>10.050000000000001</v>
      </c>
      <c r="AE209" s="5">
        <v>1117.0574999999999</v>
      </c>
      <c r="AP209" s="5" t="str">
        <f t="shared" si="23"/>
        <v/>
      </c>
      <c r="AR209" s="5" t="str">
        <f t="shared" si="27"/>
        <v/>
      </c>
      <c r="AT209" s="5" t="str">
        <f t="shared" si="24"/>
        <v/>
      </c>
      <c r="AW209" s="5">
        <f t="shared" si="28"/>
        <v>1117.0574999999999</v>
      </c>
      <c r="AX209" s="11">
        <f>(AW209/$AW$298)*100</f>
        <v>7.0071723939404501E-2</v>
      </c>
      <c r="AY209" s="5">
        <f t="shared" si="29"/>
        <v>70.071723939404492</v>
      </c>
    </row>
    <row r="210" spans="1:51" x14ac:dyDescent="0.3">
      <c r="A210" s="1" t="s">
        <v>236</v>
      </c>
      <c r="B210" s="1" t="s">
        <v>74</v>
      </c>
      <c r="C210" s="1" t="s">
        <v>71</v>
      </c>
      <c r="D210" s="1" t="s">
        <v>61</v>
      </c>
      <c r="E210" s="1" t="s">
        <v>85</v>
      </c>
      <c r="F210" s="1" t="s">
        <v>229</v>
      </c>
      <c r="G210" s="1" t="s">
        <v>141</v>
      </c>
      <c r="H210" s="1" t="s">
        <v>65</v>
      </c>
      <c r="I210" s="2">
        <v>160</v>
      </c>
      <c r="J210" s="2">
        <v>40.619999999999997</v>
      </c>
      <c r="K210" s="2">
        <f t="shared" si="25"/>
        <v>4.1100000000000003</v>
      </c>
      <c r="L210" s="2">
        <f t="shared" si="26"/>
        <v>0</v>
      </c>
      <c r="P210" s="6">
        <v>0.12</v>
      </c>
      <c r="Q210" s="5">
        <v>72.49499999999999</v>
      </c>
      <c r="R210" s="7">
        <v>0.03</v>
      </c>
      <c r="S210" s="5">
        <v>8.7682500000000001</v>
      </c>
      <c r="T210" s="8">
        <v>0.24</v>
      </c>
      <c r="U210" s="5">
        <v>21.06</v>
      </c>
      <c r="AD210" s="2">
        <v>3.72</v>
      </c>
      <c r="AE210" s="5">
        <v>413.47800000000012</v>
      </c>
      <c r="AP210" s="5" t="str">
        <f t="shared" si="23"/>
        <v/>
      </c>
      <c r="AR210" s="5" t="str">
        <f t="shared" si="27"/>
        <v/>
      </c>
      <c r="AT210" s="5" t="str">
        <f t="shared" si="24"/>
        <v/>
      </c>
      <c r="AW210" s="5">
        <f t="shared" si="28"/>
        <v>515.8012500000001</v>
      </c>
      <c r="AX210" s="11">
        <f>(AW210/$AW$298)*100</f>
        <v>3.2355615353372391E-2</v>
      </c>
      <c r="AY210" s="5">
        <f t="shared" si="29"/>
        <v>32.355615353372386</v>
      </c>
    </row>
    <row r="211" spans="1:51" x14ac:dyDescent="0.3">
      <c r="A211" s="1" t="s">
        <v>236</v>
      </c>
      <c r="B211" s="1" t="s">
        <v>74</v>
      </c>
      <c r="C211" s="1" t="s">
        <v>71</v>
      </c>
      <c r="D211" s="1" t="s">
        <v>61</v>
      </c>
      <c r="E211" s="1" t="s">
        <v>72</v>
      </c>
      <c r="F211" s="1" t="s">
        <v>229</v>
      </c>
      <c r="G211" s="1" t="s">
        <v>141</v>
      </c>
      <c r="H211" s="1" t="s">
        <v>65</v>
      </c>
      <c r="I211" s="2">
        <v>160</v>
      </c>
      <c r="J211" s="2">
        <v>39.14</v>
      </c>
      <c r="K211" s="2">
        <f t="shared" si="25"/>
        <v>15.15</v>
      </c>
      <c r="L211" s="2">
        <f t="shared" si="26"/>
        <v>0</v>
      </c>
      <c r="T211" s="8">
        <v>0.02</v>
      </c>
      <c r="U211" s="5">
        <v>1.7549999999999999</v>
      </c>
      <c r="AD211" s="2">
        <v>15.13</v>
      </c>
      <c r="AE211" s="5">
        <v>1681.6994999999999</v>
      </c>
      <c r="AP211" s="5" t="str">
        <f t="shared" si="23"/>
        <v/>
      </c>
      <c r="AR211" s="5" t="str">
        <f t="shared" si="27"/>
        <v/>
      </c>
      <c r="AT211" s="5" t="str">
        <f t="shared" si="24"/>
        <v/>
      </c>
      <c r="AW211" s="5">
        <f t="shared" si="28"/>
        <v>1683.4545000000001</v>
      </c>
      <c r="AX211" s="11">
        <f>(AW211/$AW$298)*100</f>
        <v>0.10560115212381481</v>
      </c>
      <c r="AY211" s="5">
        <f t="shared" si="29"/>
        <v>105.6011521238148</v>
      </c>
    </row>
    <row r="212" spans="1:51" x14ac:dyDescent="0.3">
      <c r="A212" s="1" t="s">
        <v>237</v>
      </c>
      <c r="B212" s="1" t="s">
        <v>238</v>
      </c>
      <c r="C212" s="1" t="s">
        <v>239</v>
      </c>
      <c r="D212" s="1" t="s">
        <v>113</v>
      </c>
      <c r="E212" s="1" t="s">
        <v>94</v>
      </c>
      <c r="F212" s="1" t="s">
        <v>229</v>
      </c>
      <c r="G212" s="1" t="s">
        <v>141</v>
      </c>
      <c r="H212" s="1" t="s">
        <v>65</v>
      </c>
      <c r="I212" s="2">
        <v>58.8</v>
      </c>
      <c r="J212" s="2">
        <v>28.54</v>
      </c>
      <c r="K212" s="2">
        <f t="shared" si="25"/>
        <v>28.34</v>
      </c>
      <c r="L212" s="2">
        <f t="shared" si="26"/>
        <v>0</v>
      </c>
      <c r="N212" s="4">
        <v>6.41</v>
      </c>
      <c r="O212" s="5">
        <v>4711.8307500000001</v>
      </c>
      <c r="P212" s="6">
        <v>21.93</v>
      </c>
      <c r="Q212" s="5">
        <v>13248.46125</v>
      </c>
      <c r="AP212" s="5" t="str">
        <f t="shared" si="23"/>
        <v/>
      </c>
      <c r="AR212" s="5" t="str">
        <f t="shared" si="27"/>
        <v/>
      </c>
      <c r="AT212" s="5" t="str">
        <f t="shared" si="24"/>
        <v/>
      </c>
      <c r="AW212" s="5">
        <f t="shared" si="28"/>
        <v>17960.292000000001</v>
      </c>
      <c r="AX212" s="11">
        <f>(AW212/$AW$298)*100</f>
        <v>1.1266283274541333</v>
      </c>
      <c r="AY212" s="5">
        <f t="shared" si="29"/>
        <v>1126.6283274541333</v>
      </c>
    </row>
    <row r="213" spans="1:51" x14ac:dyDescent="0.3">
      <c r="A213" s="1" t="s">
        <v>237</v>
      </c>
      <c r="B213" s="1" t="s">
        <v>238</v>
      </c>
      <c r="C213" s="1" t="s">
        <v>239</v>
      </c>
      <c r="D213" s="1" t="s">
        <v>113</v>
      </c>
      <c r="E213" s="1" t="s">
        <v>76</v>
      </c>
      <c r="F213" s="1" t="s">
        <v>229</v>
      </c>
      <c r="G213" s="1" t="s">
        <v>141</v>
      </c>
      <c r="H213" s="1" t="s">
        <v>65</v>
      </c>
      <c r="I213" s="2">
        <v>58.8</v>
      </c>
      <c r="J213" s="2">
        <v>29.27</v>
      </c>
      <c r="K213" s="2">
        <f t="shared" si="25"/>
        <v>28.29</v>
      </c>
      <c r="L213" s="2">
        <f t="shared" si="26"/>
        <v>0</v>
      </c>
      <c r="P213" s="6">
        <v>22.23</v>
      </c>
      <c r="Q213" s="5">
        <v>13429.69875</v>
      </c>
      <c r="R213" s="7">
        <v>6.06</v>
      </c>
      <c r="S213" s="5">
        <v>1771.1865</v>
      </c>
      <c r="AP213" s="5" t="str">
        <f t="shared" si="23"/>
        <v/>
      </c>
      <c r="AR213" s="5" t="str">
        <f t="shared" si="27"/>
        <v/>
      </c>
      <c r="AT213" s="5" t="str">
        <f t="shared" si="24"/>
        <v/>
      </c>
      <c r="AW213" s="5">
        <f t="shared" si="28"/>
        <v>15200.885249999999</v>
      </c>
      <c r="AX213" s="11">
        <f>(AW213/$AW$298)*100</f>
        <v>0.95353393614255844</v>
      </c>
      <c r="AY213" s="5">
        <f t="shared" si="29"/>
        <v>953.53393614255845</v>
      </c>
    </row>
    <row r="214" spans="1:51" x14ac:dyDescent="0.3">
      <c r="A214" s="1" t="s">
        <v>237</v>
      </c>
      <c r="B214" s="1" t="s">
        <v>238</v>
      </c>
      <c r="C214" s="1" t="s">
        <v>239</v>
      </c>
      <c r="D214" s="1" t="s">
        <v>113</v>
      </c>
      <c r="E214" s="1" t="s">
        <v>83</v>
      </c>
      <c r="F214" s="1" t="s">
        <v>229</v>
      </c>
      <c r="G214" s="1" t="s">
        <v>141</v>
      </c>
      <c r="H214" s="1" t="s">
        <v>65</v>
      </c>
      <c r="I214" s="2">
        <v>58.8</v>
      </c>
      <c r="J214" s="2">
        <v>0.09</v>
      </c>
      <c r="K214" s="2">
        <f t="shared" si="25"/>
        <v>6.9999999999999993E-2</v>
      </c>
      <c r="L214" s="2">
        <f t="shared" si="26"/>
        <v>0</v>
      </c>
      <c r="N214" s="4">
        <v>0.01</v>
      </c>
      <c r="O214" s="5">
        <v>7.3507500000000006</v>
      </c>
      <c r="P214" s="6">
        <v>0.06</v>
      </c>
      <c r="Q214" s="5">
        <v>36.247500000000002</v>
      </c>
      <c r="AP214" s="5" t="str">
        <f t="shared" si="23"/>
        <v/>
      </c>
      <c r="AR214" s="5" t="str">
        <f t="shared" si="27"/>
        <v/>
      </c>
      <c r="AT214" s="5" t="str">
        <f t="shared" si="24"/>
        <v/>
      </c>
      <c r="AW214" s="5">
        <f t="shared" si="28"/>
        <v>43.59825</v>
      </c>
      <c r="AX214" s="11">
        <f>(AW214/$AW$298)*100</f>
        <v>2.7348677559043675E-3</v>
      </c>
      <c r="AY214" s="5">
        <f t="shared" si="29"/>
        <v>2.7348677559043675</v>
      </c>
    </row>
    <row r="215" spans="1:51" x14ac:dyDescent="0.3">
      <c r="A215" s="1" t="s">
        <v>237</v>
      </c>
      <c r="B215" s="1" t="s">
        <v>238</v>
      </c>
      <c r="C215" s="1" t="s">
        <v>239</v>
      </c>
      <c r="D215" s="1" t="s">
        <v>113</v>
      </c>
      <c r="E215" s="1" t="s">
        <v>85</v>
      </c>
      <c r="F215" s="1" t="s">
        <v>229</v>
      </c>
      <c r="G215" s="1" t="s">
        <v>141</v>
      </c>
      <c r="H215" s="1" t="s">
        <v>65</v>
      </c>
      <c r="I215" s="2">
        <v>58.8</v>
      </c>
      <c r="J215" s="2">
        <v>0.09</v>
      </c>
      <c r="K215" s="2">
        <f t="shared" si="25"/>
        <v>0.02</v>
      </c>
      <c r="L215" s="2">
        <f t="shared" si="26"/>
        <v>0</v>
      </c>
      <c r="P215" s="6">
        <v>0.02</v>
      </c>
      <c r="Q215" s="5">
        <v>12.0825</v>
      </c>
      <c r="AP215" s="5" t="str">
        <f t="shared" si="23"/>
        <v/>
      </c>
      <c r="AR215" s="5" t="str">
        <f t="shared" si="27"/>
        <v/>
      </c>
      <c r="AT215" s="5" t="str">
        <f t="shared" si="24"/>
        <v/>
      </c>
      <c r="AW215" s="5">
        <f t="shared" si="28"/>
        <v>12.0825</v>
      </c>
      <c r="AX215" s="11">
        <f>(AW215/$AW$298)*100</f>
        <v>7.5792123905694649E-4</v>
      </c>
      <c r="AY215" s="5">
        <f t="shared" si="29"/>
        <v>0.75792123905694653</v>
      </c>
    </row>
    <row r="216" spans="1:51" x14ac:dyDescent="0.3">
      <c r="A216" s="1" t="s">
        <v>240</v>
      </c>
      <c r="B216" s="1" t="s">
        <v>241</v>
      </c>
      <c r="C216" s="1" t="s">
        <v>242</v>
      </c>
      <c r="D216" s="1" t="s">
        <v>243</v>
      </c>
      <c r="E216" s="1" t="s">
        <v>97</v>
      </c>
      <c r="F216" s="1" t="s">
        <v>229</v>
      </c>
      <c r="G216" s="1" t="s">
        <v>141</v>
      </c>
      <c r="H216" s="1" t="s">
        <v>65</v>
      </c>
      <c r="I216" s="2">
        <v>59.2</v>
      </c>
      <c r="J216" s="2">
        <v>38.03</v>
      </c>
      <c r="K216" s="2">
        <f t="shared" si="25"/>
        <v>36.54</v>
      </c>
      <c r="L216" s="2">
        <f t="shared" si="26"/>
        <v>1.49</v>
      </c>
      <c r="N216" s="4">
        <v>15.41</v>
      </c>
      <c r="O216" s="5">
        <v>11327.50575</v>
      </c>
      <c r="P216" s="6">
        <v>21.13</v>
      </c>
      <c r="Q216" s="5">
        <v>12765.161249999999</v>
      </c>
      <c r="AP216" s="5" t="str">
        <f t="shared" si="23"/>
        <v/>
      </c>
      <c r="AQ216" s="3">
        <v>0.49</v>
      </c>
      <c r="AR216" s="5">
        <f t="shared" si="27"/>
        <v>1519</v>
      </c>
      <c r="AT216" s="5" t="str">
        <f t="shared" si="24"/>
        <v/>
      </c>
      <c r="AU216" s="2">
        <v>1</v>
      </c>
      <c r="AW216" s="5">
        <f t="shared" si="28"/>
        <v>24092.667000000001</v>
      </c>
      <c r="AX216" s="11">
        <f>(AW216/$AW$298)*100</f>
        <v>1.5113051127520305</v>
      </c>
      <c r="AY216" s="5">
        <f t="shared" si="29"/>
        <v>1511.3051127520305</v>
      </c>
    </row>
    <row r="217" spans="1:51" x14ac:dyDescent="0.3">
      <c r="A217" s="1" t="s">
        <v>240</v>
      </c>
      <c r="B217" s="1" t="s">
        <v>241</v>
      </c>
      <c r="C217" s="1" t="s">
        <v>242</v>
      </c>
      <c r="D217" s="1" t="s">
        <v>243</v>
      </c>
      <c r="E217" s="1" t="s">
        <v>94</v>
      </c>
      <c r="F217" s="1" t="s">
        <v>229</v>
      </c>
      <c r="G217" s="1" t="s">
        <v>141</v>
      </c>
      <c r="H217" s="1" t="s">
        <v>65</v>
      </c>
      <c r="I217" s="2">
        <v>59.2</v>
      </c>
      <c r="J217" s="2">
        <v>10.48</v>
      </c>
      <c r="K217" s="2">
        <f t="shared" si="25"/>
        <v>10.48</v>
      </c>
      <c r="L217" s="2">
        <f t="shared" si="26"/>
        <v>0</v>
      </c>
      <c r="N217" s="4">
        <v>5.01</v>
      </c>
      <c r="O217" s="5">
        <v>3682.7257500000001</v>
      </c>
      <c r="P217" s="6">
        <v>5.47</v>
      </c>
      <c r="Q217" s="5">
        <v>3304.5637499999998</v>
      </c>
      <c r="AP217" s="5" t="str">
        <f t="shared" si="23"/>
        <v/>
      </c>
      <c r="AR217" s="5" t="str">
        <f t="shared" si="27"/>
        <v/>
      </c>
      <c r="AT217" s="5" t="str">
        <f t="shared" si="24"/>
        <v/>
      </c>
      <c r="AW217" s="5">
        <f t="shared" si="28"/>
        <v>6987.2894999999999</v>
      </c>
      <c r="AX217" s="11">
        <f>(AW217/$AW$298)*100</f>
        <v>0.4383045822875723</v>
      </c>
      <c r="AY217" s="5">
        <f t="shared" si="29"/>
        <v>438.30458228757226</v>
      </c>
    </row>
    <row r="218" spans="1:51" x14ac:dyDescent="0.3">
      <c r="A218" s="1" t="s">
        <v>240</v>
      </c>
      <c r="B218" s="1" t="s">
        <v>241</v>
      </c>
      <c r="C218" s="1" t="s">
        <v>242</v>
      </c>
      <c r="D218" s="1" t="s">
        <v>243</v>
      </c>
      <c r="E218" s="1" t="s">
        <v>76</v>
      </c>
      <c r="F218" s="1" t="s">
        <v>229</v>
      </c>
      <c r="G218" s="1" t="s">
        <v>141</v>
      </c>
      <c r="H218" s="1" t="s">
        <v>65</v>
      </c>
      <c r="I218" s="2">
        <v>59.2</v>
      </c>
      <c r="J218" s="2">
        <v>10.69</v>
      </c>
      <c r="K218" s="2">
        <f t="shared" si="25"/>
        <v>10.690000000000001</v>
      </c>
      <c r="L218" s="2">
        <f t="shared" si="26"/>
        <v>0</v>
      </c>
      <c r="P218" s="6">
        <v>9.3000000000000007</v>
      </c>
      <c r="Q218" s="5">
        <v>5618.3625000000002</v>
      </c>
      <c r="R218" s="7">
        <v>1.39</v>
      </c>
      <c r="S218" s="5">
        <v>406.26224999999999</v>
      </c>
      <c r="AP218" s="5" t="str">
        <f t="shared" si="23"/>
        <v/>
      </c>
      <c r="AR218" s="5" t="str">
        <f t="shared" si="27"/>
        <v/>
      </c>
      <c r="AT218" s="5" t="str">
        <f t="shared" si="24"/>
        <v/>
      </c>
      <c r="AW218" s="5">
        <f t="shared" si="28"/>
        <v>6024.6247499999999</v>
      </c>
      <c r="AX218" s="11">
        <f>(AW218/$AW$298)*100</f>
        <v>0.37791773684031837</v>
      </c>
      <c r="AY218" s="5">
        <f t="shared" si="29"/>
        <v>377.91773684031836</v>
      </c>
    </row>
    <row r="219" spans="1:51" x14ac:dyDescent="0.3">
      <c r="A219" s="1" t="s">
        <v>244</v>
      </c>
      <c r="B219" s="1" t="s">
        <v>87</v>
      </c>
      <c r="C219" s="1" t="s">
        <v>88</v>
      </c>
      <c r="D219" s="1" t="s">
        <v>89</v>
      </c>
      <c r="E219" s="1" t="s">
        <v>97</v>
      </c>
      <c r="F219" s="1" t="s">
        <v>229</v>
      </c>
      <c r="G219" s="1" t="s">
        <v>141</v>
      </c>
      <c r="H219" s="1" t="s">
        <v>65</v>
      </c>
      <c r="I219" s="2">
        <v>40</v>
      </c>
      <c r="J219" s="2">
        <v>7.0000000000000007E-2</v>
      </c>
      <c r="K219" s="2">
        <f t="shared" si="25"/>
        <v>6.9999999999999993E-2</v>
      </c>
      <c r="L219" s="2">
        <f t="shared" si="26"/>
        <v>0</v>
      </c>
      <c r="N219" s="4">
        <v>0.06</v>
      </c>
      <c r="O219" s="5">
        <v>44.104500000000002</v>
      </c>
      <c r="P219" s="6">
        <v>0.01</v>
      </c>
      <c r="Q219" s="5">
        <v>6.0412499999999998</v>
      </c>
      <c r="AP219" s="5" t="str">
        <f t="shared" si="23"/>
        <v/>
      </c>
      <c r="AR219" s="5" t="str">
        <f t="shared" si="27"/>
        <v/>
      </c>
      <c r="AT219" s="5" t="str">
        <f t="shared" si="24"/>
        <v/>
      </c>
      <c r="AW219" s="5">
        <f t="shared" si="28"/>
        <v>50.14575</v>
      </c>
      <c r="AX219" s="11">
        <f>(AW219/$AW$298)*100</f>
        <v>3.14558485192964E-3</v>
      </c>
      <c r="AY219" s="5">
        <f t="shared" si="29"/>
        <v>3.1455848519296401</v>
      </c>
    </row>
    <row r="220" spans="1:51" x14ac:dyDescent="0.3">
      <c r="A220" s="1" t="s">
        <v>244</v>
      </c>
      <c r="B220" s="1" t="s">
        <v>87</v>
      </c>
      <c r="C220" s="1" t="s">
        <v>88</v>
      </c>
      <c r="D220" s="1" t="s">
        <v>89</v>
      </c>
      <c r="E220" s="1" t="s">
        <v>75</v>
      </c>
      <c r="F220" s="1" t="s">
        <v>229</v>
      </c>
      <c r="G220" s="1" t="s">
        <v>141</v>
      </c>
      <c r="H220" s="1" t="s">
        <v>65</v>
      </c>
      <c r="I220" s="2">
        <v>40</v>
      </c>
      <c r="J220" s="2">
        <v>39.21</v>
      </c>
      <c r="K220" s="2">
        <f t="shared" si="25"/>
        <v>37.78</v>
      </c>
      <c r="L220" s="2">
        <f t="shared" si="26"/>
        <v>1.4300000000000002</v>
      </c>
      <c r="N220" s="4">
        <v>16.79</v>
      </c>
      <c r="O220" s="5">
        <v>12341.909250000001</v>
      </c>
      <c r="P220" s="6">
        <v>19.72</v>
      </c>
      <c r="Q220" s="5">
        <v>11913.344999999999</v>
      </c>
      <c r="R220" s="7">
        <v>1.27</v>
      </c>
      <c r="S220" s="5">
        <v>371.18925000000007</v>
      </c>
      <c r="AP220" s="5" t="str">
        <f t="shared" si="23"/>
        <v/>
      </c>
      <c r="AQ220" s="3">
        <v>0.5</v>
      </c>
      <c r="AR220" s="5">
        <f t="shared" si="27"/>
        <v>1550</v>
      </c>
      <c r="AT220" s="5" t="str">
        <f t="shared" si="24"/>
        <v/>
      </c>
      <c r="AU220" s="2">
        <v>0.93</v>
      </c>
      <c r="AW220" s="5">
        <f t="shared" si="28"/>
        <v>24626.443499999998</v>
      </c>
      <c r="AX220" s="11">
        <f>(AW220/$AW$298)*100</f>
        <v>1.5447882947308822</v>
      </c>
      <c r="AY220" s="5">
        <f t="shared" si="29"/>
        <v>1544.7882947308822</v>
      </c>
    </row>
    <row r="221" spans="1:51" x14ac:dyDescent="0.3">
      <c r="A221" s="1" t="s">
        <v>244</v>
      </c>
      <c r="B221" s="1" t="s">
        <v>87</v>
      </c>
      <c r="C221" s="1" t="s">
        <v>88</v>
      </c>
      <c r="D221" s="1" t="s">
        <v>89</v>
      </c>
      <c r="E221" s="1" t="s">
        <v>76</v>
      </c>
      <c r="F221" s="1" t="s">
        <v>229</v>
      </c>
      <c r="G221" s="1" t="s">
        <v>141</v>
      </c>
      <c r="H221" s="1" t="s">
        <v>65</v>
      </c>
      <c r="I221" s="2">
        <v>40</v>
      </c>
      <c r="J221" s="2">
        <v>0.09</v>
      </c>
      <c r="K221" s="2">
        <f t="shared" si="25"/>
        <v>0.09</v>
      </c>
      <c r="L221" s="2">
        <f t="shared" si="26"/>
        <v>0</v>
      </c>
      <c r="P221" s="6">
        <v>0.08</v>
      </c>
      <c r="Q221" s="5">
        <v>48.33</v>
      </c>
      <c r="R221" s="7">
        <v>0.01</v>
      </c>
      <c r="S221" s="5">
        <v>2.9227500000000002</v>
      </c>
      <c r="AP221" s="5" t="str">
        <f t="shared" si="23"/>
        <v/>
      </c>
      <c r="AR221" s="5" t="str">
        <f t="shared" si="27"/>
        <v/>
      </c>
      <c r="AT221" s="5" t="str">
        <f t="shared" si="24"/>
        <v/>
      </c>
      <c r="AW221" s="5">
        <f t="shared" si="28"/>
        <v>51.252749999999999</v>
      </c>
      <c r="AX221" s="11">
        <f>(AW221/$AW$298)*100</f>
        <v>3.2150256805359751E-3</v>
      </c>
      <c r="AY221" s="5">
        <f t="shared" si="29"/>
        <v>3.2150256805359749</v>
      </c>
    </row>
    <row r="222" spans="1:51" x14ac:dyDescent="0.3">
      <c r="A222" s="1" t="s">
        <v>245</v>
      </c>
      <c r="B222" s="1" t="s">
        <v>246</v>
      </c>
      <c r="C222" s="1" t="s">
        <v>217</v>
      </c>
      <c r="D222" s="1" t="s">
        <v>218</v>
      </c>
      <c r="E222" s="1" t="s">
        <v>97</v>
      </c>
      <c r="F222" s="1" t="s">
        <v>247</v>
      </c>
      <c r="G222" s="1" t="s">
        <v>141</v>
      </c>
      <c r="H222" s="1" t="s">
        <v>65</v>
      </c>
      <c r="I222" s="2">
        <v>318</v>
      </c>
      <c r="J222" s="2">
        <v>39.119999999999997</v>
      </c>
      <c r="K222" s="2">
        <f t="shared" si="25"/>
        <v>29.68</v>
      </c>
      <c r="L222" s="2">
        <f t="shared" si="26"/>
        <v>1.99</v>
      </c>
      <c r="N222" s="4">
        <v>0.11</v>
      </c>
      <c r="O222" s="5">
        <v>80.858250000000012</v>
      </c>
      <c r="P222" s="6">
        <v>15.76</v>
      </c>
      <c r="Q222" s="5">
        <v>9521.01</v>
      </c>
      <c r="R222" s="7">
        <v>12.37</v>
      </c>
      <c r="S222" s="5">
        <v>3615.44175</v>
      </c>
      <c r="T222" s="8">
        <v>1.44</v>
      </c>
      <c r="U222" s="5">
        <v>126.36</v>
      </c>
      <c r="AP222" s="5" t="str">
        <f t="shared" si="23"/>
        <v/>
      </c>
      <c r="AQ222" s="3">
        <v>0.55000000000000004</v>
      </c>
      <c r="AR222" s="5">
        <f t="shared" si="27"/>
        <v>1705.0000000000002</v>
      </c>
      <c r="AT222" s="5" t="str">
        <f t="shared" si="24"/>
        <v/>
      </c>
      <c r="AU222" s="2">
        <v>1.44</v>
      </c>
      <c r="AW222" s="5">
        <f t="shared" si="28"/>
        <v>13343.67</v>
      </c>
      <c r="AX222" s="11">
        <f>(AW222/$AW$298)*100</f>
        <v>0.83703297330577331</v>
      </c>
      <c r="AY222" s="5">
        <f t="shared" si="29"/>
        <v>837.03297330577334</v>
      </c>
    </row>
    <row r="223" spans="1:51" x14ac:dyDescent="0.3">
      <c r="A223" s="1" t="s">
        <v>245</v>
      </c>
      <c r="B223" s="1" t="s">
        <v>246</v>
      </c>
      <c r="C223" s="1" t="s">
        <v>217</v>
      </c>
      <c r="D223" s="1" t="s">
        <v>218</v>
      </c>
      <c r="E223" s="1" t="s">
        <v>94</v>
      </c>
      <c r="F223" s="1" t="s">
        <v>247</v>
      </c>
      <c r="G223" s="1" t="s">
        <v>141</v>
      </c>
      <c r="H223" s="1" t="s">
        <v>65</v>
      </c>
      <c r="I223" s="2">
        <v>318</v>
      </c>
      <c r="J223" s="2">
        <v>40.520000000000003</v>
      </c>
      <c r="K223" s="2">
        <f t="shared" si="25"/>
        <v>37.809999999999995</v>
      </c>
      <c r="L223" s="2">
        <f t="shared" si="26"/>
        <v>2.19</v>
      </c>
      <c r="P223" s="6">
        <v>10.64</v>
      </c>
      <c r="Q223" s="5">
        <v>6427.89</v>
      </c>
      <c r="R223" s="7">
        <v>24.69</v>
      </c>
      <c r="S223" s="5">
        <v>7216.2697500000013</v>
      </c>
      <c r="T223" s="8">
        <v>2.48</v>
      </c>
      <c r="U223" s="5">
        <v>217.62</v>
      </c>
      <c r="AP223" s="5" t="str">
        <f t="shared" si="23"/>
        <v/>
      </c>
      <c r="AQ223" s="3">
        <v>0.71</v>
      </c>
      <c r="AR223" s="5">
        <f t="shared" si="27"/>
        <v>2201</v>
      </c>
      <c r="AT223" s="5" t="str">
        <f t="shared" si="24"/>
        <v/>
      </c>
      <c r="AU223" s="2">
        <v>1.48</v>
      </c>
      <c r="AW223" s="5">
        <f t="shared" si="28"/>
        <v>13861.779750000003</v>
      </c>
      <c r="AX223" s="11">
        <f>(AW223/$AW$298)*100</f>
        <v>0.8695333981919714</v>
      </c>
      <c r="AY223" s="5">
        <f t="shared" si="29"/>
        <v>869.5333981919714</v>
      </c>
    </row>
    <row r="224" spans="1:51" x14ac:dyDescent="0.3">
      <c r="A224" s="1" t="s">
        <v>245</v>
      </c>
      <c r="B224" s="1" t="s">
        <v>246</v>
      </c>
      <c r="C224" s="1" t="s">
        <v>217</v>
      </c>
      <c r="D224" s="1" t="s">
        <v>218</v>
      </c>
      <c r="E224" s="1" t="s">
        <v>75</v>
      </c>
      <c r="F224" s="1" t="s">
        <v>247</v>
      </c>
      <c r="G224" s="1" t="s">
        <v>141</v>
      </c>
      <c r="H224" s="1" t="s">
        <v>65</v>
      </c>
      <c r="I224" s="2">
        <v>318</v>
      </c>
      <c r="J224" s="2">
        <v>38.01</v>
      </c>
      <c r="K224" s="2">
        <f t="shared" si="25"/>
        <v>22.169999999999998</v>
      </c>
      <c r="L224" s="2">
        <f t="shared" si="26"/>
        <v>0.01</v>
      </c>
      <c r="P224" s="6">
        <v>3.47</v>
      </c>
      <c r="Q224" s="5">
        <v>2096.3137499999998</v>
      </c>
      <c r="R224" s="7">
        <v>17.05</v>
      </c>
      <c r="S224" s="5">
        <v>4983.2887500000006</v>
      </c>
      <c r="T224" s="8">
        <v>1.65</v>
      </c>
      <c r="U224" s="5">
        <v>144.78749999999999</v>
      </c>
      <c r="AP224" s="5" t="str">
        <f t="shared" si="23"/>
        <v/>
      </c>
      <c r="AQ224" s="3">
        <v>0.01</v>
      </c>
      <c r="AR224" s="5">
        <f t="shared" si="27"/>
        <v>31</v>
      </c>
      <c r="AT224" s="5" t="str">
        <f t="shared" si="24"/>
        <v/>
      </c>
      <c r="AW224" s="5">
        <f t="shared" si="28"/>
        <v>7224.3900000000012</v>
      </c>
      <c r="AX224" s="11">
        <f>(AW224/$AW$298)*100</f>
        <v>0.45317762219992674</v>
      </c>
      <c r="AY224" s="5">
        <f t="shared" si="29"/>
        <v>453.17762219992676</v>
      </c>
    </row>
    <row r="225" spans="1:51" x14ac:dyDescent="0.3">
      <c r="A225" s="1" t="s">
        <v>245</v>
      </c>
      <c r="B225" s="1" t="s">
        <v>246</v>
      </c>
      <c r="C225" s="1" t="s">
        <v>217</v>
      </c>
      <c r="D225" s="1" t="s">
        <v>218</v>
      </c>
      <c r="E225" s="1" t="s">
        <v>76</v>
      </c>
      <c r="F225" s="1" t="s">
        <v>247</v>
      </c>
      <c r="G225" s="1" t="s">
        <v>141</v>
      </c>
      <c r="H225" s="1" t="s">
        <v>65</v>
      </c>
      <c r="I225" s="2">
        <v>318</v>
      </c>
      <c r="J225" s="2">
        <v>39.840000000000003</v>
      </c>
      <c r="K225" s="2">
        <f t="shared" si="25"/>
        <v>39.83</v>
      </c>
      <c r="L225" s="2">
        <f t="shared" si="26"/>
        <v>0</v>
      </c>
      <c r="P225" s="6">
        <v>4.9800000000000004</v>
      </c>
      <c r="Q225" s="5">
        <v>3008.5425</v>
      </c>
      <c r="R225" s="7">
        <v>22.41</v>
      </c>
      <c r="S225" s="5">
        <v>6549.8827500000007</v>
      </c>
      <c r="T225" s="8">
        <v>12.44</v>
      </c>
      <c r="U225" s="5">
        <v>1091.6099999999999</v>
      </c>
      <c r="AP225" s="5" t="str">
        <f t="shared" si="23"/>
        <v/>
      </c>
      <c r="AR225" s="5" t="str">
        <f t="shared" si="27"/>
        <v/>
      </c>
      <c r="AT225" s="5" t="str">
        <f t="shared" si="24"/>
        <v/>
      </c>
      <c r="AW225" s="5">
        <f t="shared" si="28"/>
        <v>10650.035250000001</v>
      </c>
      <c r="AX225" s="11">
        <f>(AW225/$AW$298)*100</f>
        <v>0.66806438342066277</v>
      </c>
      <c r="AY225" s="5">
        <f t="shared" si="29"/>
        <v>668.06438342066269</v>
      </c>
    </row>
    <row r="226" spans="1:51" x14ac:dyDescent="0.3">
      <c r="A226" s="1" t="s">
        <v>245</v>
      </c>
      <c r="B226" s="1" t="s">
        <v>246</v>
      </c>
      <c r="C226" s="1" t="s">
        <v>217</v>
      </c>
      <c r="D226" s="1" t="s">
        <v>218</v>
      </c>
      <c r="E226" s="1" t="s">
        <v>77</v>
      </c>
      <c r="F226" s="1" t="s">
        <v>247</v>
      </c>
      <c r="G226" s="1" t="s">
        <v>141</v>
      </c>
      <c r="H226" s="1" t="s">
        <v>65</v>
      </c>
      <c r="I226" s="2">
        <v>318</v>
      </c>
      <c r="J226" s="2">
        <v>39.880000000000003</v>
      </c>
      <c r="K226" s="2">
        <f t="shared" si="25"/>
        <v>26.6</v>
      </c>
      <c r="L226" s="2">
        <f t="shared" si="26"/>
        <v>0</v>
      </c>
      <c r="R226" s="7">
        <v>24.51</v>
      </c>
      <c r="S226" s="5">
        <v>7163.6602500000017</v>
      </c>
      <c r="T226" s="8">
        <v>2.09</v>
      </c>
      <c r="U226" s="5">
        <v>183.39750000000001</v>
      </c>
      <c r="AP226" s="5" t="str">
        <f t="shared" si="23"/>
        <v/>
      </c>
      <c r="AR226" s="5" t="str">
        <f t="shared" si="27"/>
        <v/>
      </c>
      <c r="AT226" s="5" t="str">
        <f t="shared" si="24"/>
        <v/>
      </c>
      <c r="AW226" s="5">
        <f t="shared" si="28"/>
        <v>7347.0577500000018</v>
      </c>
      <c r="AX226" s="11">
        <f>(AW226/$AW$298)*100</f>
        <v>0.46087242816494456</v>
      </c>
      <c r="AY226" s="5">
        <f t="shared" si="29"/>
        <v>460.87242816494455</v>
      </c>
    </row>
    <row r="227" spans="1:51" x14ac:dyDescent="0.3">
      <c r="A227" s="1" t="s">
        <v>245</v>
      </c>
      <c r="B227" s="1" t="s">
        <v>246</v>
      </c>
      <c r="C227" s="1" t="s">
        <v>217</v>
      </c>
      <c r="D227" s="1" t="s">
        <v>218</v>
      </c>
      <c r="E227" s="1" t="s">
        <v>78</v>
      </c>
      <c r="F227" s="1" t="s">
        <v>247</v>
      </c>
      <c r="G227" s="1" t="s">
        <v>141</v>
      </c>
      <c r="H227" s="1" t="s">
        <v>65</v>
      </c>
      <c r="I227" s="2">
        <v>318</v>
      </c>
      <c r="J227" s="2">
        <v>41.69</v>
      </c>
      <c r="K227" s="2">
        <f t="shared" si="25"/>
        <v>40</v>
      </c>
      <c r="L227" s="2">
        <f t="shared" si="26"/>
        <v>0</v>
      </c>
      <c r="P227" s="6">
        <v>0.05</v>
      </c>
      <c r="Q227" s="5">
        <v>30.206250000000001</v>
      </c>
      <c r="R227" s="7">
        <v>17.16</v>
      </c>
      <c r="S227" s="5">
        <v>5015.4390000000003</v>
      </c>
      <c r="T227" s="8">
        <v>22.79</v>
      </c>
      <c r="U227" s="5">
        <v>1999.8225</v>
      </c>
      <c r="AP227" s="5" t="str">
        <f t="shared" si="23"/>
        <v/>
      </c>
      <c r="AR227" s="5" t="str">
        <f t="shared" si="27"/>
        <v/>
      </c>
      <c r="AT227" s="5" t="str">
        <f t="shared" si="24"/>
        <v/>
      </c>
      <c r="AW227" s="5">
        <f t="shared" si="28"/>
        <v>7045.4677500000007</v>
      </c>
      <c r="AX227" s="11">
        <f>(AW227/$AW$298)*100</f>
        <v>0.44195403656658455</v>
      </c>
      <c r="AY227" s="5">
        <f t="shared" si="29"/>
        <v>441.95403656658453</v>
      </c>
    </row>
    <row r="228" spans="1:51" x14ac:dyDescent="0.3">
      <c r="A228" s="1" t="s">
        <v>245</v>
      </c>
      <c r="B228" s="1" t="s">
        <v>246</v>
      </c>
      <c r="C228" s="1" t="s">
        <v>217</v>
      </c>
      <c r="D228" s="1" t="s">
        <v>218</v>
      </c>
      <c r="E228" s="1" t="s">
        <v>103</v>
      </c>
      <c r="F228" s="1" t="s">
        <v>247</v>
      </c>
      <c r="G228" s="1" t="s">
        <v>141</v>
      </c>
      <c r="H228" s="1" t="s">
        <v>65</v>
      </c>
      <c r="I228" s="2">
        <v>318</v>
      </c>
      <c r="J228" s="2">
        <v>36.51</v>
      </c>
      <c r="K228" s="2">
        <f t="shared" si="25"/>
        <v>19.310000000000002</v>
      </c>
      <c r="L228" s="2">
        <f t="shared" si="26"/>
        <v>0</v>
      </c>
      <c r="R228" s="7">
        <v>9.08</v>
      </c>
      <c r="S228" s="5">
        <v>2653.857</v>
      </c>
      <c r="T228" s="8">
        <v>10.23</v>
      </c>
      <c r="U228" s="5">
        <v>897.6825</v>
      </c>
      <c r="AP228" s="5" t="str">
        <f t="shared" si="23"/>
        <v/>
      </c>
      <c r="AR228" s="5" t="str">
        <f t="shared" si="27"/>
        <v/>
      </c>
      <c r="AT228" s="5" t="str">
        <f t="shared" si="24"/>
        <v/>
      </c>
      <c r="AW228" s="5">
        <f t="shared" si="28"/>
        <v>3551.5394999999999</v>
      </c>
      <c r="AX228" s="11">
        <f>(AW228/$AW$298)*100</f>
        <v>0.22278396179596011</v>
      </c>
      <c r="AY228" s="5">
        <f t="shared" si="29"/>
        <v>222.78396179596012</v>
      </c>
    </row>
    <row r="229" spans="1:51" x14ac:dyDescent="0.3">
      <c r="A229" s="1" t="s">
        <v>245</v>
      </c>
      <c r="B229" s="1" t="s">
        <v>246</v>
      </c>
      <c r="C229" s="1" t="s">
        <v>217</v>
      </c>
      <c r="D229" s="1" t="s">
        <v>218</v>
      </c>
      <c r="E229" s="1" t="s">
        <v>104</v>
      </c>
      <c r="F229" s="1" t="s">
        <v>247</v>
      </c>
      <c r="G229" s="1" t="s">
        <v>141</v>
      </c>
      <c r="H229" s="1" t="s">
        <v>65</v>
      </c>
      <c r="I229" s="2">
        <v>318</v>
      </c>
      <c r="J229" s="2">
        <v>38.58</v>
      </c>
      <c r="K229" s="2">
        <f t="shared" si="25"/>
        <v>38.58</v>
      </c>
      <c r="L229" s="2">
        <f t="shared" si="26"/>
        <v>0</v>
      </c>
      <c r="R229" s="7">
        <v>7.04</v>
      </c>
      <c r="S229" s="5">
        <v>2057.616</v>
      </c>
      <c r="T229" s="8">
        <v>31.54</v>
      </c>
      <c r="U229" s="5">
        <v>2767.6350000000002</v>
      </c>
      <c r="AP229" s="5" t="str">
        <f t="shared" si="23"/>
        <v/>
      </c>
      <c r="AR229" s="5" t="str">
        <f t="shared" si="27"/>
        <v/>
      </c>
      <c r="AT229" s="5" t="str">
        <f t="shared" si="24"/>
        <v/>
      </c>
      <c r="AW229" s="5">
        <f t="shared" si="28"/>
        <v>4825.2510000000002</v>
      </c>
      <c r="AX229" s="11">
        <f>(AW229/$AW$298)*100</f>
        <v>0.3026824098225343</v>
      </c>
      <c r="AY229" s="5">
        <f t="shared" si="29"/>
        <v>302.68240982253434</v>
      </c>
    </row>
    <row r="230" spans="1:51" x14ac:dyDescent="0.3">
      <c r="A230" s="1" t="s">
        <v>245</v>
      </c>
      <c r="B230" s="1" t="s">
        <v>246</v>
      </c>
      <c r="C230" s="1" t="s">
        <v>217</v>
      </c>
      <c r="D230" s="1" t="s">
        <v>218</v>
      </c>
      <c r="E230" s="1" t="s">
        <v>83</v>
      </c>
      <c r="F230" s="1" t="s">
        <v>247</v>
      </c>
      <c r="G230" s="1" t="s">
        <v>141</v>
      </c>
      <c r="H230" s="1" t="s">
        <v>65</v>
      </c>
      <c r="I230" s="2">
        <v>318</v>
      </c>
      <c r="J230" s="2">
        <v>0.09</v>
      </c>
      <c r="K230" s="2">
        <f t="shared" si="25"/>
        <v>0.09</v>
      </c>
      <c r="L230" s="2">
        <f t="shared" si="26"/>
        <v>0</v>
      </c>
      <c r="R230" s="7">
        <v>0.09</v>
      </c>
      <c r="S230" s="5">
        <v>26.304749999999999</v>
      </c>
      <c r="AP230" s="5" t="str">
        <f t="shared" si="23"/>
        <v/>
      </c>
      <c r="AR230" s="5" t="str">
        <f t="shared" si="27"/>
        <v/>
      </c>
      <c r="AT230" s="5" t="str">
        <f t="shared" si="24"/>
        <v/>
      </c>
      <c r="AW230" s="5">
        <f t="shared" si="28"/>
        <v>26.304749999999999</v>
      </c>
      <c r="AX230" s="11">
        <f>(AW230/$AW$298)*100</f>
        <v>1.6500665187736986E-3</v>
      </c>
      <c r="AY230" s="5">
        <f t="shared" si="29"/>
        <v>1.6500665187736985</v>
      </c>
    </row>
    <row r="231" spans="1:51" x14ac:dyDescent="0.3">
      <c r="A231" s="1" t="s">
        <v>245</v>
      </c>
      <c r="B231" s="1" t="s">
        <v>246</v>
      </c>
      <c r="C231" s="1" t="s">
        <v>217</v>
      </c>
      <c r="D231" s="1" t="s">
        <v>218</v>
      </c>
      <c r="E231" s="1" t="s">
        <v>85</v>
      </c>
      <c r="F231" s="1" t="s">
        <v>247</v>
      </c>
      <c r="G231" s="1" t="s">
        <v>141</v>
      </c>
      <c r="H231" s="1" t="s">
        <v>65</v>
      </c>
      <c r="I231" s="2">
        <v>318</v>
      </c>
      <c r="J231" s="2">
        <v>0.09</v>
      </c>
      <c r="K231" s="2">
        <f t="shared" si="25"/>
        <v>0.09</v>
      </c>
      <c r="L231" s="2">
        <f t="shared" si="26"/>
        <v>0</v>
      </c>
      <c r="R231" s="7">
        <v>0.09</v>
      </c>
      <c r="S231" s="5">
        <v>26.304749999999999</v>
      </c>
      <c r="AP231" s="5" t="str">
        <f t="shared" si="23"/>
        <v/>
      </c>
      <c r="AR231" s="5" t="str">
        <f t="shared" si="27"/>
        <v/>
      </c>
      <c r="AT231" s="5" t="str">
        <f t="shared" si="24"/>
        <v/>
      </c>
      <c r="AW231" s="5">
        <f t="shared" si="28"/>
        <v>26.304749999999999</v>
      </c>
      <c r="AX231" s="11">
        <f>(AW231/$AW$298)*100</f>
        <v>1.6500665187736986E-3</v>
      </c>
      <c r="AY231" s="5">
        <f t="shared" si="29"/>
        <v>1.6500665187736985</v>
      </c>
    </row>
    <row r="232" spans="1:51" x14ac:dyDescent="0.3">
      <c r="A232" s="1" t="s">
        <v>245</v>
      </c>
      <c r="B232" s="1" t="s">
        <v>246</v>
      </c>
      <c r="C232" s="1" t="s">
        <v>217</v>
      </c>
      <c r="D232" s="1" t="s">
        <v>218</v>
      </c>
      <c r="E232" s="1" t="s">
        <v>62</v>
      </c>
      <c r="F232" s="1" t="s">
        <v>247</v>
      </c>
      <c r="G232" s="1" t="s">
        <v>141</v>
      </c>
      <c r="H232" s="1" t="s">
        <v>65</v>
      </c>
      <c r="I232" s="2">
        <v>318</v>
      </c>
      <c r="J232" s="2">
        <v>0.08</v>
      </c>
      <c r="K232" s="2">
        <f t="shared" si="25"/>
        <v>9.0000000000000011E-2</v>
      </c>
      <c r="L232" s="2">
        <f t="shared" si="26"/>
        <v>0</v>
      </c>
      <c r="R232" s="7">
        <v>7.0000000000000007E-2</v>
      </c>
      <c r="S232" s="5">
        <v>20.459250000000001</v>
      </c>
      <c r="T232" s="8">
        <v>0.02</v>
      </c>
      <c r="U232" s="5">
        <v>1.7549999999999999</v>
      </c>
      <c r="AP232" s="5" t="str">
        <f t="shared" si="23"/>
        <v/>
      </c>
      <c r="AR232" s="5" t="str">
        <f t="shared" si="27"/>
        <v/>
      </c>
      <c r="AT232" s="5" t="str">
        <f t="shared" si="24"/>
        <v/>
      </c>
      <c r="AW232" s="5">
        <f t="shared" si="28"/>
        <v>22.21425</v>
      </c>
      <c r="AX232" s="11">
        <f>(AW232/$AW$298)*100</f>
        <v>1.3934741886795592E-3</v>
      </c>
      <c r="AY232" s="5">
        <f t="shared" si="29"/>
        <v>1.3934741886795592</v>
      </c>
    </row>
    <row r="233" spans="1:51" x14ac:dyDescent="0.3">
      <c r="A233" s="1" t="s">
        <v>245</v>
      </c>
      <c r="B233" s="1" t="s">
        <v>246</v>
      </c>
      <c r="C233" s="1" t="s">
        <v>217</v>
      </c>
      <c r="D233" s="1" t="s">
        <v>218</v>
      </c>
      <c r="E233" s="1" t="s">
        <v>68</v>
      </c>
      <c r="F233" s="1" t="s">
        <v>247</v>
      </c>
      <c r="G233" s="1" t="s">
        <v>141</v>
      </c>
      <c r="H233" s="1" t="s">
        <v>65</v>
      </c>
      <c r="I233" s="2">
        <v>318</v>
      </c>
      <c r="J233" s="2">
        <v>0.08</v>
      </c>
      <c r="K233" s="2">
        <f t="shared" si="25"/>
        <v>0.08</v>
      </c>
      <c r="L233" s="2">
        <f t="shared" si="26"/>
        <v>0</v>
      </c>
      <c r="T233" s="8">
        <v>0.08</v>
      </c>
      <c r="U233" s="5">
        <v>7.02</v>
      </c>
      <c r="AP233" s="5" t="str">
        <f t="shared" si="23"/>
        <v/>
      </c>
      <c r="AR233" s="5" t="str">
        <f t="shared" si="27"/>
        <v/>
      </c>
      <c r="AT233" s="5" t="str">
        <f t="shared" si="24"/>
        <v/>
      </c>
      <c r="AW233" s="5">
        <f t="shared" si="28"/>
        <v>7.02</v>
      </c>
      <c r="AX233" s="11">
        <f>(AW233/$AW$298)*100</f>
        <v>4.4035647408895211E-4</v>
      </c>
      <c r="AY233" s="5">
        <f t="shared" si="29"/>
        <v>0.44035647408895212</v>
      </c>
    </row>
    <row r="234" spans="1:51" x14ac:dyDescent="0.3">
      <c r="A234" s="1" t="s">
        <v>248</v>
      </c>
      <c r="B234" s="1" t="s">
        <v>216</v>
      </c>
      <c r="C234" s="1" t="s">
        <v>217</v>
      </c>
      <c r="D234" s="1" t="s">
        <v>218</v>
      </c>
      <c r="E234" s="1" t="s">
        <v>85</v>
      </c>
      <c r="F234" s="1" t="s">
        <v>247</v>
      </c>
      <c r="G234" s="1" t="s">
        <v>141</v>
      </c>
      <c r="H234" s="1" t="s">
        <v>65</v>
      </c>
      <c r="I234" s="2">
        <v>159</v>
      </c>
      <c r="J234" s="2">
        <v>7.0000000000000007E-2</v>
      </c>
      <c r="K234" s="2">
        <f t="shared" si="25"/>
        <v>7.0000000000000007E-2</v>
      </c>
      <c r="L234" s="2">
        <f t="shared" si="26"/>
        <v>0</v>
      </c>
      <c r="T234" s="8">
        <v>7.0000000000000007E-2</v>
      </c>
      <c r="U234" s="5">
        <v>6.142500000000001</v>
      </c>
      <c r="AP234" s="5" t="str">
        <f t="shared" si="23"/>
        <v/>
      </c>
      <c r="AR234" s="5" t="str">
        <f t="shared" si="27"/>
        <v/>
      </c>
      <c r="AT234" s="5" t="str">
        <f t="shared" si="24"/>
        <v/>
      </c>
      <c r="AW234" s="5">
        <f t="shared" si="28"/>
        <v>6.142500000000001</v>
      </c>
      <c r="AX234" s="11">
        <f>(AW234/$AW$298)*100</f>
        <v>3.8531191482783317E-4</v>
      </c>
      <c r="AY234" s="5">
        <f t="shared" si="29"/>
        <v>0.38531191482783317</v>
      </c>
    </row>
    <row r="235" spans="1:51" x14ac:dyDescent="0.3">
      <c r="A235" s="1" t="s">
        <v>248</v>
      </c>
      <c r="B235" s="1" t="s">
        <v>216</v>
      </c>
      <c r="C235" s="1" t="s">
        <v>217</v>
      </c>
      <c r="D235" s="1" t="s">
        <v>218</v>
      </c>
      <c r="E235" s="1" t="s">
        <v>72</v>
      </c>
      <c r="F235" s="1" t="s">
        <v>247</v>
      </c>
      <c r="G235" s="1" t="s">
        <v>141</v>
      </c>
      <c r="H235" s="1" t="s">
        <v>65</v>
      </c>
      <c r="I235" s="2">
        <v>159</v>
      </c>
      <c r="J235" s="2">
        <v>7.0000000000000007E-2</v>
      </c>
      <c r="K235" s="2">
        <f t="shared" si="25"/>
        <v>7.0000000000000007E-2</v>
      </c>
      <c r="L235" s="2">
        <f t="shared" si="26"/>
        <v>0</v>
      </c>
      <c r="T235" s="8">
        <v>7.0000000000000007E-2</v>
      </c>
      <c r="U235" s="5">
        <v>6.142500000000001</v>
      </c>
      <c r="AP235" s="5" t="str">
        <f t="shared" si="23"/>
        <v/>
      </c>
      <c r="AR235" s="5" t="str">
        <f t="shared" si="27"/>
        <v/>
      </c>
      <c r="AT235" s="5" t="str">
        <f t="shared" si="24"/>
        <v/>
      </c>
      <c r="AW235" s="5">
        <f t="shared" si="28"/>
        <v>6.142500000000001</v>
      </c>
      <c r="AX235" s="11">
        <f>(AW235/$AW$298)*100</f>
        <v>3.8531191482783317E-4</v>
      </c>
      <c r="AY235" s="5">
        <f t="shared" si="29"/>
        <v>0.38531191482783317</v>
      </c>
    </row>
    <row r="236" spans="1:51" x14ac:dyDescent="0.3">
      <c r="A236" s="1" t="s">
        <v>248</v>
      </c>
      <c r="B236" s="1" t="s">
        <v>216</v>
      </c>
      <c r="C236" s="1" t="s">
        <v>217</v>
      </c>
      <c r="D236" s="1" t="s">
        <v>218</v>
      </c>
      <c r="E236" s="1" t="s">
        <v>62</v>
      </c>
      <c r="F236" s="1" t="s">
        <v>247</v>
      </c>
      <c r="G236" s="1" t="s">
        <v>141</v>
      </c>
      <c r="H236" s="1" t="s">
        <v>65</v>
      </c>
      <c r="I236" s="2">
        <v>159</v>
      </c>
      <c r="J236" s="2">
        <v>41.17</v>
      </c>
      <c r="K236" s="2">
        <f t="shared" si="25"/>
        <v>40</v>
      </c>
      <c r="L236" s="2">
        <f t="shared" si="26"/>
        <v>0</v>
      </c>
      <c r="R236" s="7">
        <v>2.42</v>
      </c>
      <c r="S236" s="5">
        <v>707.30550000000005</v>
      </c>
      <c r="T236" s="8">
        <v>37.58</v>
      </c>
      <c r="U236" s="5">
        <v>3297.645</v>
      </c>
      <c r="AP236" s="5" t="str">
        <f t="shared" si="23"/>
        <v/>
      </c>
      <c r="AR236" s="5" t="str">
        <f t="shared" si="27"/>
        <v/>
      </c>
      <c r="AT236" s="5" t="str">
        <f t="shared" si="24"/>
        <v/>
      </c>
      <c r="AW236" s="5">
        <f t="shared" si="28"/>
        <v>4004.9504999999999</v>
      </c>
      <c r="AX236" s="11">
        <f>(AW236/$AW$298)*100</f>
        <v>0.25122590898586694</v>
      </c>
      <c r="AY236" s="5">
        <f t="shared" si="29"/>
        <v>251.22590898586694</v>
      </c>
    </row>
    <row r="237" spans="1:51" x14ac:dyDescent="0.3">
      <c r="A237" s="1" t="s">
        <v>248</v>
      </c>
      <c r="B237" s="1" t="s">
        <v>216</v>
      </c>
      <c r="C237" s="1" t="s">
        <v>217</v>
      </c>
      <c r="D237" s="1" t="s">
        <v>218</v>
      </c>
      <c r="E237" s="1" t="s">
        <v>66</v>
      </c>
      <c r="F237" s="1" t="s">
        <v>247</v>
      </c>
      <c r="G237" s="1" t="s">
        <v>141</v>
      </c>
      <c r="H237" s="1" t="s">
        <v>65</v>
      </c>
      <c r="I237" s="2">
        <v>159</v>
      </c>
      <c r="J237" s="2">
        <v>39.950000000000003</v>
      </c>
      <c r="K237" s="2">
        <f t="shared" si="25"/>
        <v>39.950000000000003</v>
      </c>
      <c r="L237" s="2">
        <f t="shared" si="26"/>
        <v>0</v>
      </c>
      <c r="T237" s="8">
        <v>39.950000000000003</v>
      </c>
      <c r="U237" s="5">
        <v>3505.6125000000002</v>
      </c>
      <c r="AP237" s="5" t="str">
        <f t="shared" si="23"/>
        <v/>
      </c>
      <c r="AR237" s="5" t="str">
        <f t="shared" si="27"/>
        <v/>
      </c>
      <c r="AT237" s="5" t="str">
        <f t="shared" si="24"/>
        <v/>
      </c>
      <c r="AW237" s="5">
        <f t="shared" si="28"/>
        <v>3505.6125000000002</v>
      </c>
      <c r="AX237" s="11">
        <f>(AW237/$AW$298)*100</f>
        <v>0.21990301424817052</v>
      </c>
      <c r="AY237" s="5">
        <f t="shared" si="29"/>
        <v>219.90301424817051</v>
      </c>
    </row>
    <row r="238" spans="1:51" x14ac:dyDescent="0.3">
      <c r="A238" s="1" t="s">
        <v>248</v>
      </c>
      <c r="B238" s="1" t="s">
        <v>216</v>
      </c>
      <c r="C238" s="1" t="s">
        <v>217</v>
      </c>
      <c r="D238" s="1" t="s">
        <v>218</v>
      </c>
      <c r="E238" s="1" t="s">
        <v>68</v>
      </c>
      <c r="F238" s="1" t="s">
        <v>247</v>
      </c>
      <c r="G238" s="1" t="s">
        <v>141</v>
      </c>
      <c r="H238" s="1" t="s">
        <v>65</v>
      </c>
      <c r="I238" s="2">
        <v>159</v>
      </c>
      <c r="J238" s="2">
        <v>38.11</v>
      </c>
      <c r="K238" s="2">
        <f t="shared" si="25"/>
        <v>38.11</v>
      </c>
      <c r="L238" s="2">
        <f t="shared" si="26"/>
        <v>0</v>
      </c>
      <c r="T238" s="8">
        <v>38.11</v>
      </c>
      <c r="U238" s="5">
        <v>3344.1525000000001</v>
      </c>
      <c r="AP238" s="5" t="str">
        <f t="shared" si="23"/>
        <v/>
      </c>
      <c r="AR238" s="5" t="str">
        <f t="shared" si="27"/>
        <v/>
      </c>
      <c r="AT238" s="5" t="str">
        <f t="shared" si="24"/>
        <v/>
      </c>
      <c r="AW238" s="5">
        <f t="shared" si="28"/>
        <v>3344.1525000000001</v>
      </c>
      <c r="AX238" s="11">
        <f>(AW238/$AW$298)*100</f>
        <v>0.20977481534412457</v>
      </c>
      <c r="AY238" s="5">
        <f t="shared" si="29"/>
        <v>209.77481534412459</v>
      </c>
    </row>
    <row r="239" spans="1:51" x14ac:dyDescent="0.3">
      <c r="A239" s="1" t="s">
        <v>248</v>
      </c>
      <c r="B239" s="1" t="s">
        <v>216</v>
      </c>
      <c r="C239" s="1" t="s">
        <v>217</v>
      </c>
      <c r="D239" s="1" t="s">
        <v>218</v>
      </c>
      <c r="E239" s="1" t="s">
        <v>67</v>
      </c>
      <c r="F239" s="1" t="s">
        <v>247</v>
      </c>
      <c r="G239" s="1" t="s">
        <v>141</v>
      </c>
      <c r="H239" s="1" t="s">
        <v>65</v>
      </c>
      <c r="I239" s="2">
        <v>159</v>
      </c>
      <c r="J239" s="2">
        <v>37.39</v>
      </c>
      <c r="K239" s="2">
        <f t="shared" si="25"/>
        <v>37.39</v>
      </c>
      <c r="L239" s="2">
        <f t="shared" si="26"/>
        <v>0</v>
      </c>
      <c r="T239" s="8">
        <v>37.39</v>
      </c>
      <c r="U239" s="5">
        <v>3280.9724999999999</v>
      </c>
      <c r="AP239" s="5" t="str">
        <f t="shared" si="23"/>
        <v/>
      </c>
      <c r="AR239" s="5" t="str">
        <f t="shared" si="27"/>
        <v/>
      </c>
      <c r="AT239" s="5" t="str">
        <f t="shared" si="24"/>
        <v/>
      </c>
      <c r="AW239" s="5">
        <f t="shared" si="28"/>
        <v>3280.9724999999999</v>
      </c>
      <c r="AX239" s="11">
        <f>(AW239/$AW$298)*100</f>
        <v>0.20581160707732402</v>
      </c>
      <c r="AY239" s="5">
        <f t="shared" si="29"/>
        <v>205.81160707732403</v>
      </c>
    </row>
    <row r="240" spans="1:51" x14ac:dyDescent="0.3">
      <c r="A240" s="1" t="s">
        <v>249</v>
      </c>
      <c r="B240" s="1" t="s">
        <v>216</v>
      </c>
      <c r="C240" s="1" t="s">
        <v>217</v>
      </c>
      <c r="D240" s="1" t="s">
        <v>218</v>
      </c>
      <c r="E240" s="1" t="s">
        <v>83</v>
      </c>
      <c r="F240" s="1" t="s">
        <v>247</v>
      </c>
      <c r="G240" s="1" t="s">
        <v>141</v>
      </c>
      <c r="H240" s="1" t="s">
        <v>65</v>
      </c>
      <c r="I240" s="2">
        <v>159</v>
      </c>
      <c r="J240" s="2">
        <v>40.43</v>
      </c>
      <c r="K240" s="2">
        <f t="shared" si="25"/>
        <v>38</v>
      </c>
      <c r="L240" s="2">
        <f t="shared" si="26"/>
        <v>2</v>
      </c>
      <c r="R240" s="7">
        <v>11.63</v>
      </c>
      <c r="S240" s="5">
        <v>3399.15825</v>
      </c>
      <c r="T240" s="8">
        <v>26.37</v>
      </c>
      <c r="U240" s="5">
        <v>2313.9675000000002</v>
      </c>
      <c r="AP240" s="5" t="str">
        <f t="shared" si="23"/>
        <v/>
      </c>
      <c r="AQ240" s="3">
        <v>0.54</v>
      </c>
      <c r="AR240" s="5">
        <f t="shared" si="27"/>
        <v>1674</v>
      </c>
      <c r="AT240" s="5" t="str">
        <f t="shared" si="24"/>
        <v/>
      </c>
      <c r="AU240" s="2">
        <v>1.46</v>
      </c>
      <c r="AW240" s="5">
        <f t="shared" si="28"/>
        <v>5713.1257500000002</v>
      </c>
      <c r="AX240" s="11">
        <f>(AW240/$AW$298)*100</f>
        <v>0.35837776514199438</v>
      </c>
      <c r="AY240" s="5">
        <f t="shared" si="29"/>
        <v>358.37776514199436</v>
      </c>
    </row>
    <row r="241" spans="1:51" x14ac:dyDescent="0.3">
      <c r="A241" s="1" t="s">
        <v>249</v>
      </c>
      <c r="B241" s="1" t="s">
        <v>216</v>
      </c>
      <c r="C241" s="1" t="s">
        <v>217</v>
      </c>
      <c r="D241" s="1" t="s">
        <v>218</v>
      </c>
      <c r="E241" s="1" t="s">
        <v>84</v>
      </c>
      <c r="F241" s="1" t="s">
        <v>247</v>
      </c>
      <c r="G241" s="1" t="s">
        <v>141</v>
      </c>
      <c r="H241" s="1" t="s">
        <v>65</v>
      </c>
      <c r="I241" s="2">
        <v>159</v>
      </c>
      <c r="J241" s="2">
        <v>38.79</v>
      </c>
      <c r="K241" s="2">
        <f t="shared" si="25"/>
        <v>36.71</v>
      </c>
      <c r="L241" s="2">
        <f t="shared" si="26"/>
        <v>2.0699999999999998</v>
      </c>
      <c r="T241" s="8">
        <v>36.71</v>
      </c>
      <c r="U241" s="5">
        <v>3221.3024999999998</v>
      </c>
      <c r="AP241" s="5" t="str">
        <f t="shared" si="23"/>
        <v/>
      </c>
      <c r="AQ241" s="3">
        <v>0.62</v>
      </c>
      <c r="AR241" s="5">
        <f t="shared" si="27"/>
        <v>1922</v>
      </c>
      <c r="AT241" s="5" t="str">
        <f t="shared" si="24"/>
        <v/>
      </c>
      <c r="AU241" s="2">
        <v>1.45</v>
      </c>
      <c r="AW241" s="5">
        <f t="shared" si="28"/>
        <v>3221.3024999999998</v>
      </c>
      <c r="AX241" s="11">
        <f>(AW241/$AW$298)*100</f>
        <v>0.20206857704756792</v>
      </c>
      <c r="AY241" s="5">
        <f t="shared" si="29"/>
        <v>202.06857704756794</v>
      </c>
    </row>
    <row r="242" spans="1:51" x14ac:dyDescent="0.3">
      <c r="A242" s="1" t="s">
        <v>249</v>
      </c>
      <c r="B242" s="1" t="s">
        <v>216</v>
      </c>
      <c r="C242" s="1" t="s">
        <v>217</v>
      </c>
      <c r="D242" s="1" t="s">
        <v>218</v>
      </c>
      <c r="E242" s="1" t="s">
        <v>85</v>
      </c>
      <c r="F242" s="1" t="s">
        <v>247</v>
      </c>
      <c r="G242" s="1" t="s">
        <v>141</v>
      </c>
      <c r="H242" s="1" t="s">
        <v>65</v>
      </c>
      <c r="I242" s="2">
        <v>159</v>
      </c>
      <c r="J242" s="2">
        <v>39.81</v>
      </c>
      <c r="K242" s="2">
        <f t="shared" si="25"/>
        <v>39.81</v>
      </c>
      <c r="L242" s="2">
        <f t="shared" si="26"/>
        <v>0</v>
      </c>
      <c r="R242" s="7">
        <v>5.54</v>
      </c>
      <c r="S242" s="5">
        <v>1619.2035000000001</v>
      </c>
      <c r="T242" s="8">
        <v>34.270000000000003</v>
      </c>
      <c r="U242" s="5">
        <v>3007.1925000000001</v>
      </c>
      <c r="AP242" s="5" t="str">
        <f t="shared" si="23"/>
        <v/>
      </c>
      <c r="AR242" s="5" t="str">
        <f t="shared" si="27"/>
        <v/>
      </c>
      <c r="AT242" s="5" t="str">
        <f t="shared" si="24"/>
        <v/>
      </c>
      <c r="AW242" s="5">
        <f t="shared" si="28"/>
        <v>4626.3960000000006</v>
      </c>
      <c r="AX242" s="11">
        <f>(AW242/$AW$298)*100</f>
        <v>0.29020846585459148</v>
      </c>
      <c r="AY242" s="5">
        <f t="shared" si="29"/>
        <v>290.20846585459151</v>
      </c>
    </row>
    <row r="243" spans="1:51" x14ac:dyDescent="0.3">
      <c r="A243" s="1" t="s">
        <v>249</v>
      </c>
      <c r="B243" s="1" t="s">
        <v>216</v>
      </c>
      <c r="C243" s="1" t="s">
        <v>217</v>
      </c>
      <c r="D243" s="1" t="s">
        <v>218</v>
      </c>
      <c r="E243" s="1" t="s">
        <v>72</v>
      </c>
      <c r="F243" s="1" t="s">
        <v>247</v>
      </c>
      <c r="G243" s="1" t="s">
        <v>141</v>
      </c>
      <c r="H243" s="1" t="s">
        <v>65</v>
      </c>
      <c r="I243" s="2">
        <v>159</v>
      </c>
      <c r="J243" s="2">
        <v>38.74</v>
      </c>
      <c r="K243" s="2">
        <f t="shared" si="25"/>
        <v>38.74</v>
      </c>
      <c r="L243" s="2">
        <f t="shared" si="26"/>
        <v>0</v>
      </c>
      <c r="T243" s="8">
        <v>38.74</v>
      </c>
      <c r="U243" s="5">
        <v>3399.4349999999999</v>
      </c>
      <c r="AP243" s="5" t="str">
        <f t="shared" si="23"/>
        <v/>
      </c>
      <c r="AR243" s="5" t="str">
        <f t="shared" si="27"/>
        <v/>
      </c>
      <c r="AT243" s="5" t="str">
        <f t="shared" si="24"/>
        <v/>
      </c>
      <c r="AW243" s="5">
        <f t="shared" si="28"/>
        <v>3399.4349999999999</v>
      </c>
      <c r="AX243" s="11">
        <f>(AW243/$AW$298)*100</f>
        <v>0.21324262257757506</v>
      </c>
      <c r="AY243" s="5">
        <f t="shared" si="29"/>
        <v>213.24262257757508</v>
      </c>
    </row>
    <row r="244" spans="1:51" x14ac:dyDescent="0.3">
      <c r="A244" s="1" t="s">
        <v>250</v>
      </c>
      <c r="B244" s="1" t="s">
        <v>251</v>
      </c>
      <c r="C244" s="1" t="s">
        <v>252</v>
      </c>
      <c r="D244" s="1" t="s">
        <v>61</v>
      </c>
      <c r="E244" s="1" t="s">
        <v>66</v>
      </c>
      <c r="F244" s="1" t="s">
        <v>157</v>
      </c>
      <c r="G244" s="1" t="s">
        <v>141</v>
      </c>
      <c r="H244" s="1" t="s">
        <v>65</v>
      </c>
      <c r="I244" s="2">
        <v>15.6</v>
      </c>
      <c r="J244" s="2">
        <v>5.3</v>
      </c>
      <c r="K244" s="2">
        <f t="shared" si="25"/>
        <v>2.61</v>
      </c>
      <c r="L244" s="2">
        <f t="shared" si="26"/>
        <v>2.69</v>
      </c>
      <c r="T244" s="8">
        <v>1.88</v>
      </c>
      <c r="U244" s="5">
        <v>164.97</v>
      </c>
      <c r="V244" s="12">
        <v>0.08</v>
      </c>
      <c r="W244" s="5">
        <v>6.3180000000000014</v>
      </c>
      <c r="AB244" s="9">
        <v>0.65</v>
      </c>
      <c r="AC244" s="5">
        <v>19.838519999999999</v>
      </c>
      <c r="AP244" s="5" t="str">
        <f t="shared" si="23"/>
        <v/>
      </c>
      <c r="AR244" s="5" t="str">
        <f t="shared" si="27"/>
        <v/>
      </c>
      <c r="AT244" s="5" t="str">
        <f t="shared" si="24"/>
        <v/>
      </c>
      <c r="AV244" s="2">
        <v>2.69</v>
      </c>
      <c r="AW244" s="5">
        <f t="shared" si="28"/>
        <v>191.12652</v>
      </c>
      <c r="AX244" s="11">
        <f>(AW244/$AW$298)*100</f>
        <v>1.1989145363545811E-2</v>
      </c>
      <c r="AY244" s="5">
        <f t="shared" si="29"/>
        <v>11.989145363545811</v>
      </c>
    </row>
    <row r="245" spans="1:51" x14ac:dyDescent="0.3">
      <c r="A245" s="1" t="s">
        <v>250</v>
      </c>
      <c r="B245" s="1" t="s">
        <v>251</v>
      </c>
      <c r="C245" s="1" t="s">
        <v>252</v>
      </c>
      <c r="D245" s="1" t="s">
        <v>61</v>
      </c>
      <c r="E245" s="1" t="s">
        <v>85</v>
      </c>
      <c r="F245" s="1" t="s">
        <v>157</v>
      </c>
      <c r="G245" s="1" t="s">
        <v>141</v>
      </c>
      <c r="H245" s="1" t="s">
        <v>65</v>
      </c>
      <c r="I245" s="2">
        <v>15.6</v>
      </c>
      <c r="J245" s="2">
        <v>0.03</v>
      </c>
      <c r="K245" s="2">
        <f t="shared" si="25"/>
        <v>0</v>
      </c>
      <c r="L245" s="2">
        <f t="shared" si="26"/>
        <v>0.03</v>
      </c>
      <c r="AP245" s="5" t="str">
        <f t="shared" si="23"/>
        <v/>
      </c>
      <c r="AR245" s="5" t="str">
        <f t="shared" si="27"/>
        <v/>
      </c>
      <c r="AT245" s="5" t="str">
        <f t="shared" si="24"/>
        <v/>
      </c>
      <c r="AV245" s="2">
        <v>0.03</v>
      </c>
      <c r="AW245" s="5">
        <f t="shared" si="28"/>
        <v>0</v>
      </c>
      <c r="AX245" s="11">
        <f>(AW245/$AW$298)*100</f>
        <v>0</v>
      </c>
      <c r="AY245" s="5">
        <f t="shared" si="29"/>
        <v>0</v>
      </c>
    </row>
    <row r="246" spans="1:51" x14ac:dyDescent="0.3">
      <c r="A246" s="1" t="s">
        <v>250</v>
      </c>
      <c r="B246" s="1" t="s">
        <v>251</v>
      </c>
      <c r="C246" s="1" t="s">
        <v>252</v>
      </c>
      <c r="D246" s="1" t="s">
        <v>61</v>
      </c>
      <c r="E246" s="1" t="s">
        <v>72</v>
      </c>
      <c r="F246" s="1" t="s">
        <v>157</v>
      </c>
      <c r="G246" s="1" t="s">
        <v>141</v>
      </c>
      <c r="H246" s="1" t="s">
        <v>65</v>
      </c>
      <c r="I246" s="2">
        <v>15.6</v>
      </c>
      <c r="J246" s="2">
        <v>0.04</v>
      </c>
      <c r="K246" s="2">
        <f t="shared" si="25"/>
        <v>0.01</v>
      </c>
      <c r="L246" s="2">
        <f t="shared" si="26"/>
        <v>0.03</v>
      </c>
      <c r="T246" s="8">
        <v>0.01</v>
      </c>
      <c r="U246" s="5">
        <v>0.87750000000000006</v>
      </c>
      <c r="AP246" s="5" t="str">
        <f t="shared" si="23"/>
        <v/>
      </c>
      <c r="AR246" s="5" t="str">
        <f t="shared" si="27"/>
        <v/>
      </c>
      <c r="AT246" s="5" t="str">
        <f t="shared" si="24"/>
        <v/>
      </c>
      <c r="AV246" s="2">
        <v>0.03</v>
      </c>
      <c r="AW246" s="5">
        <f t="shared" si="28"/>
        <v>0.87750000000000006</v>
      </c>
      <c r="AX246" s="11">
        <f>(AW246/$AW$298)*100</f>
        <v>5.504455926111902E-5</v>
      </c>
      <c r="AY246" s="5">
        <f t="shared" si="29"/>
        <v>5.5044559261119022E-2</v>
      </c>
    </row>
    <row r="247" spans="1:51" x14ac:dyDescent="0.3">
      <c r="A247" s="1" t="s">
        <v>250</v>
      </c>
      <c r="B247" s="1" t="s">
        <v>251</v>
      </c>
      <c r="C247" s="1" t="s">
        <v>252</v>
      </c>
      <c r="D247" s="1" t="s">
        <v>61</v>
      </c>
      <c r="E247" s="1" t="s">
        <v>62</v>
      </c>
      <c r="F247" s="1" t="s">
        <v>157</v>
      </c>
      <c r="G247" s="1" t="s">
        <v>141</v>
      </c>
      <c r="H247" s="1" t="s">
        <v>65</v>
      </c>
      <c r="I247" s="2">
        <v>15.6</v>
      </c>
      <c r="J247" s="2">
        <v>10.11</v>
      </c>
      <c r="K247" s="2">
        <f t="shared" si="25"/>
        <v>7.57</v>
      </c>
      <c r="L247" s="2">
        <f t="shared" si="26"/>
        <v>2.5499999999999998</v>
      </c>
      <c r="T247" s="8">
        <v>2.63</v>
      </c>
      <c r="U247" s="5">
        <v>230.7825</v>
      </c>
      <c r="V247" s="12">
        <v>1.77</v>
      </c>
      <c r="W247" s="5">
        <v>139.78575000000001</v>
      </c>
      <c r="AB247" s="9">
        <v>3.17</v>
      </c>
      <c r="AC247" s="5">
        <v>98.718750000000028</v>
      </c>
      <c r="AP247" s="5" t="str">
        <f t="shared" si="23"/>
        <v/>
      </c>
      <c r="AR247" s="5" t="str">
        <f t="shared" si="27"/>
        <v/>
      </c>
      <c r="AT247" s="5" t="str">
        <f t="shared" si="24"/>
        <v/>
      </c>
      <c r="AV247" s="2">
        <v>2.5499999999999998</v>
      </c>
      <c r="AW247" s="5">
        <f t="shared" si="28"/>
        <v>469.28700000000003</v>
      </c>
      <c r="AX247" s="11">
        <f>(AW247/$AW$298)*100</f>
        <v>2.9437830292846454E-2</v>
      </c>
      <c r="AY247" s="5">
        <f t="shared" si="29"/>
        <v>29.437830292846453</v>
      </c>
    </row>
    <row r="248" spans="1:51" x14ac:dyDescent="0.3">
      <c r="A248" s="1" t="s">
        <v>253</v>
      </c>
      <c r="B248" s="1" t="s">
        <v>254</v>
      </c>
      <c r="C248" s="1" t="s">
        <v>255</v>
      </c>
      <c r="D248" s="1" t="s">
        <v>256</v>
      </c>
      <c r="E248" s="1" t="s">
        <v>68</v>
      </c>
      <c r="F248" s="1" t="s">
        <v>157</v>
      </c>
      <c r="G248" s="1" t="s">
        <v>141</v>
      </c>
      <c r="H248" s="1" t="s">
        <v>65</v>
      </c>
      <c r="I248" s="2">
        <v>27.4</v>
      </c>
      <c r="J248" s="2">
        <v>2.36</v>
      </c>
      <c r="K248" s="2">
        <f t="shared" si="25"/>
        <v>2.36</v>
      </c>
      <c r="L248" s="2">
        <f t="shared" si="26"/>
        <v>0</v>
      </c>
      <c r="T248" s="8">
        <v>2.36</v>
      </c>
      <c r="U248" s="5">
        <v>207.09</v>
      </c>
      <c r="AP248" s="5" t="str">
        <f t="shared" si="23"/>
        <v/>
      </c>
      <c r="AR248" s="5" t="str">
        <f t="shared" si="27"/>
        <v/>
      </c>
      <c r="AT248" s="5" t="str">
        <f t="shared" si="24"/>
        <v/>
      </c>
      <c r="AW248" s="5">
        <f t="shared" si="28"/>
        <v>207.09</v>
      </c>
      <c r="AX248" s="11">
        <f>(AW248/$AW$298)*100</f>
        <v>1.2990515985624089E-2</v>
      </c>
      <c r="AY248" s="5">
        <f t="shared" si="29"/>
        <v>12.990515985624089</v>
      </c>
    </row>
    <row r="249" spans="1:51" x14ac:dyDescent="0.3">
      <c r="A249" s="1" t="s">
        <v>253</v>
      </c>
      <c r="B249" s="1" t="s">
        <v>254</v>
      </c>
      <c r="C249" s="1" t="s">
        <v>255</v>
      </c>
      <c r="D249" s="1" t="s">
        <v>256</v>
      </c>
      <c r="E249" s="1" t="s">
        <v>85</v>
      </c>
      <c r="F249" s="1" t="s">
        <v>157</v>
      </c>
      <c r="G249" s="1" t="s">
        <v>141</v>
      </c>
      <c r="H249" s="1" t="s">
        <v>65</v>
      </c>
      <c r="I249" s="2">
        <v>27.4</v>
      </c>
      <c r="J249" s="2">
        <v>0.04</v>
      </c>
      <c r="K249" s="2">
        <f t="shared" si="25"/>
        <v>0.04</v>
      </c>
      <c r="L249" s="2">
        <f t="shared" si="26"/>
        <v>0</v>
      </c>
      <c r="T249" s="8">
        <v>0.04</v>
      </c>
      <c r="U249" s="5">
        <v>3.51</v>
      </c>
      <c r="AP249" s="5" t="str">
        <f t="shared" si="23"/>
        <v/>
      </c>
      <c r="AR249" s="5" t="str">
        <f t="shared" si="27"/>
        <v/>
      </c>
      <c r="AT249" s="5" t="str">
        <f t="shared" si="24"/>
        <v/>
      </c>
      <c r="AW249" s="5">
        <f t="shared" si="28"/>
        <v>3.51</v>
      </c>
      <c r="AX249" s="11">
        <f>(AW249/$AW$298)*100</f>
        <v>2.2017823704447605E-4</v>
      </c>
      <c r="AY249" s="5">
        <f t="shared" si="29"/>
        <v>0.22017823704447606</v>
      </c>
    </row>
    <row r="250" spans="1:51" x14ac:dyDescent="0.3">
      <c r="A250" s="1" t="s">
        <v>253</v>
      </c>
      <c r="B250" s="1" t="s">
        <v>254</v>
      </c>
      <c r="C250" s="1" t="s">
        <v>255</v>
      </c>
      <c r="D250" s="1" t="s">
        <v>256</v>
      </c>
      <c r="E250" s="1" t="s">
        <v>62</v>
      </c>
      <c r="F250" s="1" t="s">
        <v>157</v>
      </c>
      <c r="G250" s="1" t="s">
        <v>141</v>
      </c>
      <c r="H250" s="1" t="s">
        <v>65</v>
      </c>
      <c r="I250" s="2">
        <v>27.4</v>
      </c>
      <c r="J250" s="2">
        <v>23.54</v>
      </c>
      <c r="K250" s="2">
        <f t="shared" si="25"/>
        <v>23.54</v>
      </c>
      <c r="L250" s="2">
        <f t="shared" si="26"/>
        <v>0</v>
      </c>
      <c r="T250" s="8">
        <v>23.41</v>
      </c>
      <c r="U250" s="5">
        <v>2054.2275</v>
      </c>
      <c r="V250" s="12">
        <v>0.13</v>
      </c>
      <c r="W250" s="5">
        <v>10.26675</v>
      </c>
      <c r="AP250" s="5" t="str">
        <f t="shared" si="23"/>
        <v/>
      </c>
      <c r="AR250" s="5" t="str">
        <f t="shared" si="27"/>
        <v/>
      </c>
      <c r="AT250" s="5" t="str">
        <f t="shared" si="24"/>
        <v/>
      </c>
      <c r="AW250" s="5">
        <f t="shared" si="28"/>
        <v>2064.4942499999997</v>
      </c>
      <c r="AX250" s="11">
        <f>(AW250/$AW$298)*100</f>
        <v>0.12950333457363469</v>
      </c>
      <c r="AY250" s="5">
        <f t="shared" si="29"/>
        <v>129.5033345736347</v>
      </c>
    </row>
    <row r="251" spans="1:51" x14ac:dyDescent="0.3">
      <c r="A251" s="1" t="s">
        <v>257</v>
      </c>
      <c r="B251" s="1" t="s">
        <v>258</v>
      </c>
      <c r="C251" s="1" t="s">
        <v>259</v>
      </c>
      <c r="D251" s="1" t="s">
        <v>260</v>
      </c>
      <c r="E251" s="1" t="s">
        <v>83</v>
      </c>
      <c r="F251" s="1" t="s">
        <v>157</v>
      </c>
      <c r="G251" s="1" t="s">
        <v>141</v>
      </c>
      <c r="H251" s="1" t="s">
        <v>65</v>
      </c>
      <c r="I251" s="2">
        <v>38.06</v>
      </c>
      <c r="J251" s="2">
        <v>7.0000000000000007E-2</v>
      </c>
      <c r="K251" s="2">
        <f t="shared" si="25"/>
        <v>7.0000000000000007E-2</v>
      </c>
      <c r="L251" s="2">
        <f t="shared" si="26"/>
        <v>0</v>
      </c>
      <c r="T251" s="8">
        <v>7.0000000000000007E-2</v>
      </c>
      <c r="U251" s="5">
        <v>6.142500000000001</v>
      </c>
      <c r="AP251" s="5" t="str">
        <f t="shared" si="23"/>
        <v/>
      </c>
      <c r="AR251" s="5" t="str">
        <f t="shared" si="27"/>
        <v/>
      </c>
      <c r="AT251" s="5" t="str">
        <f t="shared" si="24"/>
        <v/>
      </c>
      <c r="AW251" s="5">
        <f t="shared" si="28"/>
        <v>6.142500000000001</v>
      </c>
      <c r="AX251" s="11">
        <f>(AW251/$AW$298)*100</f>
        <v>3.8531191482783317E-4</v>
      </c>
      <c r="AY251" s="5">
        <f t="shared" si="29"/>
        <v>0.38531191482783317</v>
      </c>
    </row>
    <row r="252" spans="1:51" x14ac:dyDescent="0.3">
      <c r="A252" s="1" t="s">
        <v>257</v>
      </c>
      <c r="B252" s="1" t="s">
        <v>258</v>
      </c>
      <c r="C252" s="1" t="s">
        <v>259</v>
      </c>
      <c r="D252" s="1" t="s">
        <v>260</v>
      </c>
      <c r="E252" s="1" t="s">
        <v>85</v>
      </c>
      <c r="F252" s="1" t="s">
        <v>157</v>
      </c>
      <c r="G252" s="1" t="s">
        <v>141</v>
      </c>
      <c r="H252" s="1" t="s">
        <v>65</v>
      </c>
      <c r="I252" s="2">
        <v>38.06</v>
      </c>
      <c r="J252" s="2">
        <v>37.909999999999997</v>
      </c>
      <c r="K252" s="2">
        <f t="shared" si="25"/>
        <v>37.68</v>
      </c>
      <c r="L252" s="2">
        <f t="shared" si="26"/>
        <v>0.23</v>
      </c>
      <c r="T252" s="8">
        <v>37.68</v>
      </c>
      <c r="U252" s="5">
        <v>3306.42</v>
      </c>
      <c r="AP252" s="5" t="str">
        <f t="shared" si="23"/>
        <v/>
      </c>
      <c r="AR252" s="5" t="str">
        <f t="shared" si="27"/>
        <v/>
      </c>
      <c r="AT252" s="5" t="str">
        <f t="shared" si="24"/>
        <v/>
      </c>
      <c r="AV252" s="2">
        <v>0.23</v>
      </c>
      <c r="AW252" s="5">
        <f t="shared" si="28"/>
        <v>3306.42</v>
      </c>
      <c r="AX252" s="11">
        <f>(AW252/$AW$298)*100</f>
        <v>0.20740789929589645</v>
      </c>
      <c r="AY252" s="5">
        <f t="shared" si="29"/>
        <v>207.40789929589647</v>
      </c>
    </row>
    <row r="253" spans="1:51" x14ac:dyDescent="0.3">
      <c r="A253" s="1" t="s">
        <v>257</v>
      </c>
      <c r="B253" s="1" t="s">
        <v>258</v>
      </c>
      <c r="C253" s="1" t="s">
        <v>259</v>
      </c>
      <c r="D253" s="1" t="s">
        <v>260</v>
      </c>
      <c r="E253" s="1" t="s">
        <v>72</v>
      </c>
      <c r="F253" s="1" t="s">
        <v>157</v>
      </c>
      <c r="G253" s="1" t="s">
        <v>141</v>
      </c>
      <c r="H253" s="1" t="s">
        <v>65</v>
      </c>
      <c r="I253" s="2">
        <v>38.06</v>
      </c>
      <c r="J253" s="2">
        <v>0.09</v>
      </c>
      <c r="K253" s="2">
        <f t="shared" si="25"/>
        <v>0.09</v>
      </c>
      <c r="L253" s="2">
        <f t="shared" si="26"/>
        <v>0</v>
      </c>
      <c r="T253" s="8">
        <v>0.09</v>
      </c>
      <c r="U253" s="5">
        <v>7.8975</v>
      </c>
      <c r="AP253" s="5" t="str">
        <f t="shared" si="23"/>
        <v/>
      </c>
      <c r="AR253" s="5" t="str">
        <f t="shared" si="27"/>
        <v/>
      </c>
      <c r="AT253" s="5" t="str">
        <f t="shared" si="24"/>
        <v/>
      </c>
      <c r="AW253" s="5">
        <f t="shared" si="28"/>
        <v>7.8975</v>
      </c>
      <c r="AX253" s="11">
        <f>(AW253/$AW$298)*100</f>
        <v>4.9540103335007121E-4</v>
      </c>
      <c r="AY253" s="5">
        <f t="shared" si="29"/>
        <v>0.49540103335007118</v>
      </c>
    </row>
    <row r="254" spans="1:51" x14ac:dyDescent="0.3">
      <c r="A254" s="1" t="s">
        <v>261</v>
      </c>
      <c r="B254" s="1" t="s">
        <v>258</v>
      </c>
      <c r="C254" s="1" t="s">
        <v>259</v>
      </c>
      <c r="D254" s="1" t="s">
        <v>260</v>
      </c>
      <c r="E254" s="1" t="s">
        <v>83</v>
      </c>
      <c r="F254" s="1" t="s">
        <v>157</v>
      </c>
      <c r="G254" s="1" t="s">
        <v>141</v>
      </c>
      <c r="H254" s="1" t="s">
        <v>65</v>
      </c>
      <c r="I254" s="2">
        <v>40</v>
      </c>
      <c r="J254" s="2">
        <v>38.74</v>
      </c>
      <c r="K254" s="2">
        <f t="shared" si="25"/>
        <v>38.74</v>
      </c>
      <c r="L254" s="2">
        <f t="shared" si="26"/>
        <v>0</v>
      </c>
      <c r="T254" s="8">
        <v>38.74</v>
      </c>
      <c r="U254" s="5">
        <v>3399.4349999999999</v>
      </c>
      <c r="AP254" s="5" t="str">
        <f t="shared" si="23"/>
        <v/>
      </c>
      <c r="AR254" s="5" t="str">
        <f t="shared" si="27"/>
        <v/>
      </c>
      <c r="AT254" s="5" t="str">
        <f t="shared" si="24"/>
        <v/>
      </c>
      <c r="AW254" s="5">
        <f t="shared" si="28"/>
        <v>3399.4349999999999</v>
      </c>
      <c r="AX254" s="11">
        <f>(AW254/$AW$298)*100</f>
        <v>0.21324262257757506</v>
      </c>
      <c r="AY254" s="5">
        <f t="shared" si="29"/>
        <v>213.24262257757508</v>
      </c>
    </row>
    <row r="255" spans="1:51" x14ac:dyDescent="0.3">
      <c r="A255" s="1" t="s">
        <v>261</v>
      </c>
      <c r="B255" s="1" t="s">
        <v>258</v>
      </c>
      <c r="C255" s="1" t="s">
        <v>259</v>
      </c>
      <c r="D255" s="1" t="s">
        <v>260</v>
      </c>
      <c r="E255" s="1" t="s">
        <v>84</v>
      </c>
      <c r="F255" s="1" t="s">
        <v>157</v>
      </c>
      <c r="G255" s="1" t="s">
        <v>141</v>
      </c>
      <c r="H255" s="1" t="s">
        <v>65</v>
      </c>
      <c r="I255" s="2">
        <v>40</v>
      </c>
      <c r="J255" s="2">
        <v>0.09</v>
      </c>
      <c r="K255" s="2">
        <f t="shared" si="25"/>
        <v>0.09</v>
      </c>
      <c r="L255" s="2">
        <f t="shared" si="26"/>
        <v>0</v>
      </c>
      <c r="T255" s="8">
        <v>0.09</v>
      </c>
      <c r="U255" s="5">
        <v>7.8975</v>
      </c>
      <c r="AP255" s="5" t="str">
        <f t="shared" si="23"/>
        <v/>
      </c>
      <c r="AR255" s="5" t="str">
        <f t="shared" si="27"/>
        <v/>
      </c>
      <c r="AT255" s="5" t="str">
        <f t="shared" si="24"/>
        <v/>
      </c>
      <c r="AW255" s="5">
        <f t="shared" si="28"/>
        <v>7.8975</v>
      </c>
      <c r="AX255" s="11">
        <f>(AW255/$AW$298)*100</f>
        <v>4.9540103335007121E-4</v>
      </c>
      <c r="AY255" s="5">
        <f t="shared" si="29"/>
        <v>0.49540103335007118</v>
      </c>
    </row>
    <row r="256" spans="1:51" x14ac:dyDescent="0.3">
      <c r="A256" s="1" t="s">
        <v>262</v>
      </c>
      <c r="B256" s="1" t="s">
        <v>263</v>
      </c>
      <c r="C256" s="1" t="s">
        <v>264</v>
      </c>
      <c r="D256" s="1" t="s">
        <v>61</v>
      </c>
      <c r="E256" s="1" t="s">
        <v>84</v>
      </c>
      <c r="F256" s="1" t="s">
        <v>157</v>
      </c>
      <c r="G256" s="1" t="s">
        <v>141</v>
      </c>
      <c r="H256" s="1" t="s">
        <v>65</v>
      </c>
      <c r="I256" s="2">
        <v>20</v>
      </c>
      <c r="J256" s="2">
        <v>0.03</v>
      </c>
      <c r="K256" s="2">
        <f t="shared" si="25"/>
        <v>0.03</v>
      </c>
      <c r="L256" s="2">
        <f t="shared" si="26"/>
        <v>0</v>
      </c>
      <c r="T256" s="8">
        <v>0.03</v>
      </c>
      <c r="U256" s="5">
        <v>2.6324999999999998</v>
      </c>
      <c r="AP256" s="5" t="str">
        <f t="shared" si="23"/>
        <v/>
      </c>
      <c r="AR256" s="5" t="str">
        <f t="shared" si="27"/>
        <v/>
      </c>
      <c r="AT256" s="5" t="str">
        <f t="shared" si="24"/>
        <v/>
      </c>
      <c r="AW256" s="5">
        <f t="shared" si="28"/>
        <v>2.6324999999999998</v>
      </c>
      <c r="AX256" s="11">
        <f>(AW256/$AW$298)*100</f>
        <v>1.6513367778335706E-4</v>
      </c>
      <c r="AY256" s="5">
        <f t="shared" si="29"/>
        <v>0.16513367778335708</v>
      </c>
    </row>
    <row r="257" spans="1:51" x14ac:dyDescent="0.3">
      <c r="A257" s="1" t="s">
        <v>262</v>
      </c>
      <c r="B257" s="1" t="s">
        <v>263</v>
      </c>
      <c r="C257" s="1" t="s">
        <v>264</v>
      </c>
      <c r="D257" s="1" t="s">
        <v>61</v>
      </c>
      <c r="E257" s="1" t="s">
        <v>72</v>
      </c>
      <c r="F257" s="1" t="s">
        <v>157</v>
      </c>
      <c r="G257" s="1" t="s">
        <v>141</v>
      </c>
      <c r="H257" s="1" t="s">
        <v>65</v>
      </c>
      <c r="I257" s="2">
        <v>20</v>
      </c>
      <c r="J257" s="2">
        <v>18.39</v>
      </c>
      <c r="K257" s="2">
        <f t="shared" si="25"/>
        <v>16.98</v>
      </c>
      <c r="L257" s="2">
        <f t="shared" si="26"/>
        <v>0</v>
      </c>
      <c r="T257" s="8">
        <v>7.36</v>
      </c>
      <c r="U257" s="5">
        <v>645.84</v>
      </c>
      <c r="AB257" s="9">
        <v>9.6199999999999992</v>
      </c>
      <c r="AC257" s="5">
        <v>303.89580000000001</v>
      </c>
      <c r="AP257" s="5" t="str">
        <f t="shared" si="23"/>
        <v/>
      </c>
      <c r="AR257" s="5" t="str">
        <f t="shared" si="27"/>
        <v/>
      </c>
      <c r="AT257" s="5" t="str">
        <f t="shared" si="24"/>
        <v/>
      </c>
      <c r="AW257" s="5">
        <f t="shared" si="28"/>
        <v>949.73580000000004</v>
      </c>
      <c r="AX257" s="11">
        <f>(AW257/$AW$298)*100</f>
        <v>5.9575827379494337E-2</v>
      </c>
      <c r="AY257" s="5">
        <f t="shared" si="29"/>
        <v>59.575827379494335</v>
      </c>
    </row>
    <row r="258" spans="1:51" x14ac:dyDescent="0.3">
      <c r="A258" s="1" t="s">
        <v>265</v>
      </c>
      <c r="B258" s="1" t="s">
        <v>266</v>
      </c>
      <c r="C258" s="1" t="s">
        <v>267</v>
      </c>
      <c r="D258" s="1" t="s">
        <v>101</v>
      </c>
      <c r="E258" s="1" t="s">
        <v>84</v>
      </c>
      <c r="F258" s="1" t="s">
        <v>157</v>
      </c>
      <c r="G258" s="1" t="s">
        <v>141</v>
      </c>
      <c r="H258" s="1" t="s">
        <v>65</v>
      </c>
      <c r="I258" s="2">
        <v>58.06</v>
      </c>
      <c r="J258" s="2">
        <v>37.92</v>
      </c>
      <c r="K258" s="2">
        <f t="shared" si="25"/>
        <v>37.92</v>
      </c>
      <c r="L258" s="2">
        <f t="shared" si="26"/>
        <v>0</v>
      </c>
      <c r="T258" s="8">
        <v>37.92</v>
      </c>
      <c r="U258" s="5">
        <v>3327.48</v>
      </c>
      <c r="AP258" s="5" t="str">
        <f t="shared" ref="AP258:AP297" si="30">IF(AO258&gt;0,AO258*$AP$1,"")</f>
        <v/>
      </c>
      <c r="AR258" s="5" t="str">
        <f t="shared" si="27"/>
        <v/>
      </c>
      <c r="AT258" s="5" t="str">
        <f t="shared" ref="AT258:AT297" si="31">IF(AS258&gt;0,AS258*$AT$1,"")</f>
        <v/>
      </c>
      <c r="AW258" s="5">
        <f t="shared" si="28"/>
        <v>3327.48</v>
      </c>
      <c r="AX258" s="11">
        <f>(AW258/$AW$298)*100</f>
        <v>0.20872896871816332</v>
      </c>
      <c r="AY258" s="5">
        <f t="shared" si="29"/>
        <v>208.72896871816332</v>
      </c>
    </row>
    <row r="259" spans="1:51" x14ac:dyDescent="0.3">
      <c r="A259" s="1" t="s">
        <v>265</v>
      </c>
      <c r="B259" s="1" t="s">
        <v>266</v>
      </c>
      <c r="C259" s="1" t="s">
        <v>267</v>
      </c>
      <c r="D259" s="1" t="s">
        <v>101</v>
      </c>
      <c r="E259" s="1" t="s">
        <v>72</v>
      </c>
      <c r="F259" s="1" t="s">
        <v>157</v>
      </c>
      <c r="G259" s="1" t="s">
        <v>141</v>
      </c>
      <c r="H259" s="1" t="s">
        <v>65</v>
      </c>
      <c r="I259" s="2">
        <v>58.06</v>
      </c>
      <c r="J259" s="2">
        <v>19.95</v>
      </c>
      <c r="K259" s="2">
        <f t="shared" ref="K259:K297" si="32">SUM(N259,P259,R259,T259,X259,Z259,AB259,AF259,AI259,AK259,AM259,V259,AZ259,BB259,BD259,AD259)</f>
        <v>19.8</v>
      </c>
      <c r="L259" s="2">
        <f t="shared" ref="L259:L297" si="33">SUM(M259,AH259,AO259,AQ259,AS259,AU259,AV259)</f>
        <v>0.14000000000000001</v>
      </c>
      <c r="T259" s="8">
        <v>19.8</v>
      </c>
      <c r="U259" s="5">
        <v>1737.45</v>
      </c>
      <c r="AP259" s="5" t="str">
        <f t="shared" si="30"/>
        <v/>
      </c>
      <c r="AR259" s="5" t="str">
        <f t="shared" ref="AR259:AR297" si="34">IF(AQ259&gt;0,AQ259*$AR$1,"")</f>
        <v/>
      </c>
      <c r="AT259" s="5" t="str">
        <f t="shared" si="31"/>
        <v/>
      </c>
      <c r="AV259" s="2">
        <v>0.14000000000000001</v>
      </c>
      <c r="AW259" s="5">
        <f t="shared" si="28"/>
        <v>1737.45</v>
      </c>
      <c r="AX259" s="11">
        <f>(AW259/$AW$298)*100</f>
        <v>0.10898822733701567</v>
      </c>
      <c r="AY259" s="5">
        <f t="shared" si="29"/>
        <v>108.98822733701567</v>
      </c>
    </row>
    <row r="260" spans="1:51" x14ac:dyDescent="0.3">
      <c r="A260" s="1" t="s">
        <v>268</v>
      </c>
      <c r="B260" s="1" t="s">
        <v>269</v>
      </c>
      <c r="C260" s="1" t="s">
        <v>270</v>
      </c>
      <c r="D260" s="1" t="s">
        <v>271</v>
      </c>
      <c r="E260" s="1" t="s">
        <v>97</v>
      </c>
      <c r="F260" s="1" t="s">
        <v>157</v>
      </c>
      <c r="G260" s="1" t="s">
        <v>141</v>
      </c>
      <c r="H260" s="1" t="s">
        <v>65</v>
      </c>
      <c r="I260" s="2">
        <v>156.11000000000001</v>
      </c>
      <c r="J260" s="2">
        <v>37.520000000000003</v>
      </c>
      <c r="K260" s="2">
        <f t="shared" si="32"/>
        <v>13.62</v>
      </c>
      <c r="L260" s="2">
        <f t="shared" si="33"/>
        <v>0</v>
      </c>
      <c r="T260" s="8">
        <v>13.62</v>
      </c>
      <c r="U260" s="5">
        <v>1195.155</v>
      </c>
      <c r="AP260" s="5" t="str">
        <f t="shared" si="30"/>
        <v/>
      </c>
      <c r="AR260" s="5" t="str">
        <f t="shared" si="34"/>
        <v/>
      </c>
      <c r="AT260" s="5" t="str">
        <f t="shared" si="31"/>
        <v/>
      </c>
      <c r="AW260" s="5">
        <f t="shared" ref="AW260:AW297" si="35">SUM(O260,Q260,S260,U260,Y260,AA260,AC260,AG260,AJ260,AL260,AN260,W260,BA260,BC260,BE260,AE260)</f>
        <v>1195.155</v>
      </c>
      <c r="AX260" s="11">
        <f>(AW260/$AW$298)*100</f>
        <v>7.4970689713644109E-2</v>
      </c>
      <c r="AY260" s="5">
        <f t="shared" ref="AY260:AY297" si="36">(AX260/100)*$AY$1</f>
        <v>74.97068971364412</v>
      </c>
    </row>
    <row r="261" spans="1:51" x14ac:dyDescent="0.3">
      <c r="A261" s="1" t="s">
        <v>268</v>
      </c>
      <c r="B261" s="1" t="s">
        <v>269</v>
      </c>
      <c r="C261" s="1" t="s">
        <v>270</v>
      </c>
      <c r="D261" s="1" t="s">
        <v>271</v>
      </c>
      <c r="E261" s="1" t="s">
        <v>94</v>
      </c>
      <c r="F261" s="1" t="s">
        <v>157</v>
      </c>
      <c r="G261" s="1" t="s">
        <v>141</v>
      </c>
      <c r="H261" s="1" t="s">
        <v>65</v>
      </c>
      <c r="I261" s="2">
        <v>156.11000000000001</v>
      </c>
      <c r="J261" s="2">
        <v>39.56</v>
      </c>
      <c r="K261" s="2">
        <f t="shared" si="32"/>
        <v>35.68</v>
      </c>
      <c r="L261" s="2">
        <f t="shared" si="33"/>
        <v>0</v>
      </c>
      <c r="T261" s="8">
        <v>35.68</v>
      </c>
      <c r="U261" s="5">
        <v>3130.92</v>
      </c>
      <c r="AP261" s="5" t="str">
        <f t="shared" si="30"/>
        <v/>
      </c>
      <c r="AR261" s="5" t="str">
        <f t="shared" si="34"/>
        <v/>
      </c>
      <c r="AT261" s="5" t="str">
        <f t="shared" si="31"/>
        <v/>
      </c>
      <c r="AW261" s="5">
        <f t="shared" si="35"/>
        <v>3130.92</v>
      </c>
      <c r="AX261" s="11">
        <f>(AW261/$AW$298)*100</f>
        <v>0.19639898744367268</v>
      </c>
      <c r="AY261" s="5">
        <f t="shared" si="36"/>
        <v>196.39898744367267</v>
      </c>
    </row>
    <row r="262" spans="1:51" x14ac:dyDescent="0.3">
      <c r="A262" s="1" t="s">
        <v>268</v>
      </c>
      <c r="B262" s="1" t="s">
        <v>269</v>
      </c>
      <c r="C262" s="1" t="s">
        <v>270</v>
      </c>
      <c r="D262" s="1" t="s">
        <v>271</v>
      </c>
      <c r="E262" s="1" t="s">
        <v>76</v>
      </c>
      <c r="F262" s="1" t="s">
        <v>157</v>
      </c>
      <c r="G262" s="1" t="s">
        <v>141</v>
      </c>
      <c r="H262" s="1" t="s">
        <v>65</v>
      </c>
      <c r="I262" s="2">
        <v>156.11000000000001</v>
      </c>
      <c r="J262" s="2">
        <v>40.630000000000003</v>
      </c>
      <c r="K262" s="2">
        <f t="shared" si="32"/>
        <v>26.85</v>
      </c>
      <c r="L262" s="2">
        <f t="shared" si="33"/>
        <v>0</v>
      </c>
      <c r="T262" s="8">
        <v>26.85</v>
      </c>
      <c r="U262" s="5">
        <v>2356.0875000000001</v>
      </c>
      <c r="AP262" s="5" t="str">
        <f t="shared" si="30"/>
        <v/>
      </c>
      <c r="AR262" s="5" t="str">
        <f t="shared" si="34"/>
        <v/>
      </c>
      <c r="AT262" s="5" t="str">
        <f t="shared" si="31"/>
        <v/>
      </c>
      <c r="AW262" s="5">
        <f t="shared" si="35"/>
        <v>2356.0875000000001</v>
      </c>
      <c r="AX262" s="11">
        <f>(AW262/$AW$298)*100</f>
        <v>0.14779464161610456</v>
      </c>
      <c r="AY262" s="5">
        <f t="shared" si="36"/>
        <v>147.79464161610457</v>
      </c>
    </row>
    <row r="263" spans="1:51" x14ac:dyDescent="0.3">
      <c r="A263" s="1" t="s">
        <v>268</v>
      </c>
      <c r="B263" s="1" t="s">
        <v>269</v>
      </c>
      <c r="C263" s="1" t="s">
        <v>270</v>
      </c>
      <c r="D263" s="1" t="s">
        <v>271</v>
      </c>
      <c r="E263" s="1" t="s">
        <v>83</v>
      </c>
      <c r="F263" s="1" t="s">
        <v>157</v>
      </c>
      <c r="G263" s="1" t="s">
        <v>141</v>
      </c>
      <c r="H263" s="1" t="s">
        <v>65</v>
      </c>
      <c r="I263" s="2">
        <v>156.11000000000001</v>
      </c>
      <c r="J263" s="2">
        <v>0.09</v>
      </c>
      <c r="K263" s="2">
        <f t="shared" si="32"/>
        <v>0.09</v>
      </c>
      <c r="L263" s="2">
        <f t="shared" si="33"/>
        <v>0</v>
      </c>
      <c r="T263" s="8">
        <v>0.09</v>
      </c>
      <c r="U263" s="5">
        <v>7.8975</v>
      </c>
      <c r="AP263" s="5" t="str">
        <f t="shared" si="30"/>
        <v/>
      </c>
      <c r="AR263" s="5" t="str">
        <f t="shared" si="34"/>
        <v/>
      </c>
      <c r="AT263" s="5" t="str">
        <f t="shared" si="31"/>
        <v/>
      </c>
      <c r="AW263" s="5">
        <f t="shared" si="35"/>
        <v>7.8975</v>
      </c>
      <c r="AX263" s="11">
        <f>(AW263/$AW$298)*100</f>
        <v>4.9540103335007121E-4</v>
      </c>
      <c r="AY263" s="5">
        <f t="shared" si="36"/>
        <v>0.49540103335007118</v>
      </c>
    </row>
    <row r="264" spans="1:51" x14ac:dyDescent="0.3">
      <c r="A264" s="1" t="s">
        <v>268</v>
      </c>
      <c r="B264" s="1" t="s">
        <v>269</v>
      </c>
      <c r="C264" s="1" t="s">
        <v>270</v>
      </c>
      <c r="D264" s="1" t="s">
        <v>271</v>
      </c>
      <c r="E264" s="1" t="s">
        <v>85</v>
      </c>
      <c r="F264" s="1" t="s">
        <v>157</v>
      </c>
      <c r="G264" s="1" t="s">
        <v>141</v>
      </c>
      <c r="H264" s="1" t="s">
        <v>65</v>
      </c>
      <c r="I264" s="2">
        <v>156.11000000000001</v>
      </c>
      <c r="J264" s="2">
        <v>0.09</v>
      </c>
      <c r="K264" s="2">
        <f t="shared" si="32"/>
        <v>0.09</v>
      </c>
      <c r="L264" s="2">
        <f t="shared" si="33"/>
        <v>0</v>
      </c>
      <c r="T264" s="8">
        <v>0.09</v>
      </c>
      <c r="U264" s="5">
        <v>7.8975</v>
      </c>
      <c r="AP264" s="5" t="str">
        <f t="shared" si="30"/>
        <v/>
      </c>
      <c r="AR264" s="5" t="str">
        <f t="shared" si="34"/>
        <v/>
      </c>
      <c r="AT264" s="5" t="str">
        <f t="shared" si="31"/>
        <v/>
      </c>
      <c r="AW264" s="5">
        <f t="shared" si="35"/>
        <v>7.8975</v>
      </c>
      <c r="AX264" s="11">
        <f>(AW264/$AW$298)*100</f>
        <v>4.9540103335007121E-4</v>
      </c>
      <c r="AY264" s="5">
        <f t="shared" si="36"/>
        <v>0.49540103335007118</v>
      </c>
    </row>
    <row r="265" spans="1:51" x14ac:dyDescent="0.3">
      <c r="A265" s="1" t="s">
        <v>272</v>
      </c>
      <c r="B265" s="1" t="s">
        <v>269</v>
      </c>
      <c r="C265" s="1" t="s">
        <v>270</v>
      </c>
      <c r="D265" s="1" t="s">
        <v>271</v>
      </c>
      <c r="E265" s="1" t="s">
        <v>68</v>
      </c>
      <c r="F265" s="1" t="s">
        <v>157</v>
      </c>
      <c r="G265" s="1" t="s">
        <v>141</v>
      </c>
      <c r="H265" s="1" t="s">
        <v>65</v>
      </c>
      <c r="I265" s="2">
        <v>151.84</v>
      </c>
      <c r="J265" s="2">
        <v>0.03</v>
      </c>
      <c r="K265" s="2">
        <f t="shared" si="32"/>
        <v>0.03</v>
      </c>
      <c r="L265" s="2">
        <f t="shared" si="33"/>
        <v>0</v>
      </c>
      <c r="T265" s="8">
        <v>0.03</v>
      </c>
      <c r="U265" s="5">
        <v>2.6324999999999998</v>
      </c>
      <c r="AP265" s="5" t="str">
        <f t="shared" si="30"/>
        <v/>
      </c>
      <c r="AR265" s="5" t="str">
        <f t="shared" si="34"/>
        <v/>
      </c>
      <c r="AT265" s="5" t="str">
        <f t="shared" si="31"/>
        <v/>
      </c>
      <c r="AW265" s="5">
        <f t="shared" si="35"/>
        <v>2.6324999999999998</v>
      </c>
      <c r="AX265" s="11">
        <f>(AW265/$AW$298)*100</f>
        <v>1.6513367778335706E-4</v>
      </c>
      <c r="AY265" s="5">
        <f t="shared" si="36"/>
        <v>0.16513367778335708</v>
      </c>
    </row>
    <row r="266" spans="1:51" x14ac:dyDescent="0.3">
      <c r="A266" s="1" t="s">
        <v>272</v>
      </c>
      <c r="B266" s="1" t="s">
        <v>269</v>
      </c>
      <c r="C266" s="1" t="s">
        <v>270</v>
      </c>
      <c r="D266" s="1" t="s">
        <v>271</v>
      </c>
      <c r="E266" s="1" t="s">
        <v>76</v>
      </c>
      <c r="F266" s="1" t="s">
        <v>157</v>
      </c>
      <c r="G266" s="1" t="s">
        <v>141</v>
      </c>
      <c r="H266" s="1" t="s">
        <v>65</v>
      </c>
      <c r="I266" s="2">
        <v>151.84</v>
      </c>
      <c r="J266" s="2">
        <v>7.0000000000000007E-2</v>
      </c>
      <c r="K266" s="2">
        <f t="shared" si="32"/>
        <v>0.06</v>
      </c>
      <c r="L266" s="2">
        <f t="shared" si="33"/>
        <v>0</v>
      </c>
      <c r="T266" s="8">
        <v>0.06</v>
      </c>
      <c r="U266" s="5">
        <v>5.2649999999999997</v>
      </c>
      <c r="AP266" s="5" t="str">
        <f t="shared" si="30"/>
        <v/>
      </c>
      <c r="AR266" s="5" t="str">
        <f t="shared" si="34"/>
        <v/>
      </c>
      <c r="AT266" s="5" t="str">
        <f t="shared" si="31"/>
        <v/>
      </c>
      <c r="AW266" s="5">
        <f t="shared" si="35"/>
        <v>5.2649999999999997</v>
      </c>
      <c r="AX266" s="11">
        <f>(AW266/$AW$298)*100</f>
        <v>3.3026735556671412E-4</v>
      </c>
      <c r="AY266" s="5">
        <f t="shared" si="36"/>
        <v>0.33026735556671416</v>
      </c>
    </row>
    <row r="267" spans="1:51" x14ac:dyDescent="0.3">
      <c r="A267" s="1" t="s">
        <v>272</v>
      </c>
      <c r="B267" s="1" t="s">
        <v>269</v>
      </c>
      <c r="C267" s="1" t="s">
        <v>270</v>
      </c>
      <c r="D267" s="1" t="s">
        <v>271</v>
      </c>
      <c r="E267" s="1" t="s">
        <v>77</v>
      </c>
      <c r="F267" s="1" t="s">
        <v>157</v>
      </c>
      <c r="G267" s="1" t="s">
        <v>141</v>
      </c>
      <c r="H267" s="1" t="s">
        <v>65</v>
      </c>
      <c r="I267" s="2">
        <v>151.84</v>
      </c>
      <c r="J267" s="2">
        <v>38.65</v>
      </c>
      <c r="K267" s="2">
        <f t="shared" si="32"/>
        <v>2.35</v>
      </c>
      <c r="L267" s="2">
        <f t="shared" si="33"/>
        <v>0</v>
      </c>
      <c r="T267" s="8">
        <v>1.03</v>
      </c>
      <c r="U267" s="5">
        <v>90.382500000000007</v>
      </c>
      <c r="V267" s="12">
        <v>1.32</v>
      </c>
      <c r="W267" s="5">
        <v>104.247</v>
      </c>
      <c r="AP267" s="5" t="str">
        <f t="shared" si="30"/>
        <v/>
      </c>
      <c r="AR267" s="5" t="str">
        <f t="shared" si="34"/>
        <v/>
      </c>
      <c r="AT267" s="5" t="str">
        <f t="shared" si="31"/>
        <v/>
      </c>
      <c r="AW267" s="5">
        <f t="shared" si="35"/>
        <v>194.62950000000001</v>
      </c>
      <c r="AX267" s="11">
        <f>(AW267/$AW$298)*100</f>
        <v>1.22088832441162E-2</v>
      </c>
      <c r="AY267" s="5">
        <f t="shared" si="36"/>
        <v>12.208883244116199</v>
      </c>
    </row>
    <row r="268" spans="1:51" x14ac:dyDescent="0.3">
      <c r="A268" s="1" t="s">
        <v>272</v>
      </c>
      <c r="B268" s="1" t="s">
        <v>269</v>
      </c>
      <c r="C268" s="1" t="s">
        <v>270</v>
      </c>
      <c r="D268" s="1" t="s">
        <v>271</v>
      </c>
      <c r="E268" s="1" t="s">
        <v>78</v>
      </c>
      <c r="F268" s="1" t="s">
        <v>157</v>
      </c>
      <c r="G268" s="1" t="s">
        <v>141</v>
      </c>
      <c r="H268" s="1" t="s">
        <v>65</v>
      </c>
      <c r="I268" s="2">
        <v>151.84</v>
      </c>
      <c r="J268" s="2">
        <v>41.04</v>
      </c>
      <c r="K268" s="2">
        <f t="shared" si="32"/>
        <v>17.86</v>
      </c>
      <c r="L268" s="2">
        <f t="shared" si="33"/>
        <v>0</v>
      </c>
      <c r="T268" s="8">
        <v>17.75</v>
      </c>
      <c r="U268" s="5">
        <v>1557.5625</v>
      </c>
      <c r="V268" s="12">
        <v>0.11</v>
      </c>
      <c r="W268" s="5">
        <v>8.6872500000000006</v>
      </c>
      <c r="AP268" s="5" t="str">
        <f t="shared" si="30"/>
        <v/>
      </c>
      <c r="AR268" s="5" t="str">
        <f t="shared" si="34"/>
        <v/>
      </c>
      <c r="AT268" s="5" t="str">
        <f t="shared" si="31"/>
        <v/>
      </c>
      <c r="AW268" s="5">
        <f t="shared" si="35"/>
        <v>1566.2497499999999</v>
      </c>
      <c r="AX268" s="11">
        <f>(AW268/$AW$298)*100</f>
        <v>9.8249033825171347E-2</v>
      </c>
      <c r="AY268" s="5">
        <f t="shared" si="36"/>
        <v>98.249033825171352</v>
      </c>
    </row>
    <row r="269" spans="1:51" x14ac:dyDescent="0.3">
      <c r="A269" s="1" t="s">
        <v>272</v>
      </c>
      <c r="B269" s="1" t="s">
        <v>269</v>
      </c>
      <c r="C269" s="1" t="s">
        <v>270</v>
      </c>
      <c r="D269" s="1" t="s">
        <v>271</v>
      </c>
      <c r="E269" s="1" t="s">
        <v>104</v>
      </c>
      <c r="F269" s="1" t="s">
        <v>157</v>
      </c>
      <c r="G269" s="1" t="s">
        <v>141</v>
      </c>
      <c r="H269" s="1" t="s">
        <v>65</v>
      </c>
      <c r="I269" s="2">
        <v>151.84</v>
      </c>
      <c r="J269" s="2">
        <v>29.41</v>
      </c>
      <c r="K269" s="2">
        <f t="shared" si="32"/>
        <v>2.81</v>
      </c>
      <c r="L269" s="2">
        <f t="shared" si="33"/>
        <v>0</v>
      </c>
      <c r="T269" s="8">
        <v>2.81</v>
      </c>
      <c r="U269" s="5">
        <v>246.57749999999999</v>
      </c>
      <c r="AP269" s="5" t="str">
        <f t="shared" si="30"/>
        <v/>
      </c>
      <c r="AR269" s="5" t="str">
        <f t="shared" si="34"/>
        <v/>
      </c>
      <c r="AT269" s="5" t="str">
        <f t="shared" si="31"/>
        <v/>
      </c>
      <c r="AW269" s="5">
        <f t="shared" si="35"/>
        <v>246.57749999999999</v>
      </c>
      <c r="AX269" s="11">
        <f>(AW269/$AW$298)*100</f>
        <v>1.5467521152374444E-2</v>
      </c>
      <c r="AY269" s="5">
        <f t="shared" si="36"/>
        <v>15.467521152374443</v>
      </c>
    </row>
    <row r="270" spans="1:51" x14ac:dyDescent="0.3">
      <c r="A270" s="1" t="s">
        <v>272</v>
      </c>
      <c r="B270" s="1" t="s">
        <v>269</v>
      </c>
      <c r="C270" s="1" t="s">
        <v>270</v>
      </c>
      <c r="D270" s="1" t="s">
        <v>271</v>
      </c>
      <c r="E270" s="1" t="s">
        <v>62</v>
      </c>
      <c r="F270" s="1" t="s">
        <v>157</v>
      </c>
      <c r="G270" s="1" t="s">
        <v>141</v>
      </c>
      <c r="H270" s="1" t="s">
        <v>65</v>
      </c>
      <c r="I270" s="2">
        <v>151.84</v>
      </c>
      <c r="J270" s="2">
        <v>0.09</v>
      </c>
      <c r="K270" s="2">
        <f t="shared" si="32"/>
        <v>0.09</v>
      </c>
      <c r="L270" s="2">
        <f t="shared" si="33"/>
        <v>0</v>
      </c>
      <c r="T270" s="8">
        <v>0.09</v>
      </c>
      <c r="U270" s="5">
        <v>7.8975</v>
      </c>
      <c r="AP270" s="5" t="str">
        <f t="shared" si="30"/>
        <v/>
      </c>
      <c r="AR270" s="5" t="str">
        <f t="shared" si="34"/>
        <v/>
      </c>
      <c r="AT270" s="5" t="str">
        <f t="shared" si="31"/>
        <v/>
      </c>
      <c r="AW270" s="5">
        <f t="shared" si="35"/>
        <v>7.8975</v>
      </c>
      <c r="AX270" s="11">
        <f>(AW270/$AW$298)*100</f>
        <v>4.9540103335007121E-4</v>
      </c>
      <c r="AY270" s="5">
        <f t="shared" si="36"/>
        <v>0.49540103335007118</v>
      </c>
    </row>
    <row r="271" spans="1:51" x14ac:dyDescent="0.3">
      <c r="A271" s="1" t="s">
        <v>273</v>
      </c>
      <c r="B271" s="1" t="s">
        <v>274</v>
      </c>
      <c r="C271" s="1" t="s">
        <v>71</v>
      </c>
      <c r="D271" s="1" t="s">
        <v>61</v>
      </c>
      <c r="E271" s="1" t="s">
        <v>103</v>
      </c>
      <c r="F271" s="1" t="s">
        <v>157</v>
      </c>
      <c r="G271" s="1" t="s">
        <v>141</v>
      </c>
      <c r="H271" s="1" t="s">
        <v>139</v>
      </c>
      <c r="I271" s="2">
        <v>12.95</v>
      </c>
      <c r="J271" s="2">
        <v>11.82</v>
      </c>
      <c r="K271" s="2">
        <f t="shared" si="32"/>
        <v>0</v>
      </c>
      <c r="L271" s="2">
        <f t="shared" si="33"/>
        <v>0.92</v>
      </c>
      <c r="AP271" s="5" t="str">
        <f t="shared" si="30"/>
        <v/>
      </c>
      <c r="AR271" s="5" t="str">
        <f t="shared" si="34"/>
        <v/>
      </c>
      <c r="AT271" s="5" t="str">
        <f t="shared" si="31"/>
        <v/>
      </c>
      <c r="AV271" s="2">
        <v>0.92</v>
      </c>
      <c r="AW271" s="5">
        <f t="shared" ref="AW271:AW288" si="37">SUM(O271,Q271,S271,U271,Y271,AA271,AC271,AG271,AJ271,AL271,AN271,W271,BA271,BC271,BE271,AE271)</f>
        <v>0</v>
      </c>
      <c r="AX271" s="11">
        <f>(AW271/$AW$298)*100</f>
        <v>0</v>
      </c>
      <c r="AY271" s="5">
        <f t="shared" ref="AY271:AY288" si="38">(AX271/100)*$AY$1</f>
        <v>0</v>
      </c>
    </row>
    <row r="272" spans="1:51" x14ac:dyDescent="0.3">
      <c r="A272" s="1" t="s">
        <v>296</v>
      </c>
      <c r="B272" s="1" t="s">
        <v>297</v>
      </c>
      <c r="C272" s="1" t="s">
        <v>298</v>
      </c>
      <c r="D272" s="1" t="s">
        <v>299</v>
      </c>
      <c r="E272" s="1" t="s">
        <v>97</v>
      </c>
      <c r="F272" s="1" t="s">
        <v>167</v>
      </c>
      <c r="G272" s="1" t="s">
        <v>141</v>
      </c>
      <c r="H272" s="1" t="s">
        <v>65</v>
      </c>
      <c r="J272" s="2">
        <v>0.96</v>
      </c>
      <c r="K272" s="2">
        <f t="shared" si="32"/>
        <v>0.5899999737739563</v>
      </c>
      <c r="L272" s="2">
        <f t="shared" si="33"/>
        <v>0</v>
      </c>
      <c r="AK272" s="9">
        <v>0.5899999737739563</v>
      </c>
      <c r="AL272" s="5">
        <v>256.63228859245777</v>
      </c>
      <c r="AR272" s="5" t="str">
        <f t="shared" si="34"/>
        <v/>
      </c>
      <c r="AT272" s="5" t="str">
        <f t="shared" ref="AT272:AT277" si="39">IF(AS272&gt;0,AS272*$AP$1,"")</f>
        <v/>
      </c>
      <c r="AW272" s="5">
        <f t="shared" ref="AW272:AW279" si="40">SUM(O272,Q272,S272,U272,Y272,AA272,AC272,AG272,AJ272,AL272,AN272,W272,BA272,BC272,BE272,AE272)</f>
        <v>256.63228859245777</v>
      </c>
      <c r="AX272" s="11">
        <f>(AW272/$AW$298)*100</f>
        <v>1.6098246401987624E-2</v>
      </c>
      <c r="AY272" s="5">
        <f t="shared" ref="AY272:AY279" si="41">(AX272/100)*$AY$1</f>
        <v>16.098246401987623</v>
      </c>
    </row>
    <row r="273" spans="1:51" x14ac:dyDescent="0.3">
      <c r="A273" s="1" t="s">
        <v>296</v>
      </c>
      <c r="B273" s="1" t="s">
        <v>297</v>
      </c>
      <c r="C273" s="1" t="s">
        <v>298</v>
      </c>
      <c r="D273" s="1" t="s">
        <v>299</v>
      </c>
      <c r="E273" s="1" t="s">
        <v>94</v>
      </c>
      <c r="F273" s="1" t="s">
        <v>167</v>
      </c>
      <c r="G273" s="1" t="s">
        <v>141</v>
      </c>
      <c r="H273" s="1" t="s">
        <v>65</v>
      </c>
      <c r="J273" s="2">
        <v>5.04</v>
      </c>
      <c r="K273" s="2">
        <f t="shared" si="32"/>
        <v>2.3599998950958252</v>
      </c>
      <c r="L273" s="2">
        <f t="shared" si="33"/>
        <v>0</v>
      </c>
      <c r="AK273" s="9">
        <v>2.3599998950958252</v>
      </c>
      <c r="AL273" s="5">
        <v>1026.5291543698311</v>
      </c>
      <c r="AR273" s="5" t="str">
        <f t="shared" si="34"/>
        <v/>
      </c>
      <c r="AT273" s="5" t="str">
        <f t="shared" si="39"/>
        <v/>
      </c>
      <c r="AW273" s="5">
        <f t="shared" si="40"/>
        <v>1026.5291543698311</v>
      </c>
      <c r="AX273" s="11">
        <f>(AW273/$AW$298)*100</f>
        <v>6.4392985607950495E-2</v>
      </c>
      <c r="AY273" s="5">
        <f t="shared" si="41"/>
        <v>64.392985607950493</v>
      </c>
    </row>
    <row r="274" spans="1:51" x14ac:dyDescent="0.3">
      <c r="A274" s="1" t="s">
        <v>296</v>
      </c>
      <c r="B274" s="1" t="s">
        <v>297</v>
      </c>
      <c r="C274" s="1" t="s">
        <v>298</v>
      </c>
      <c r="D274" s="1" t="s">
        <v>299</v>
      </c>
      <c r="E274" s="1" t="s">
        <v>75</v>
      </c>
      <c r="F274" s="1" t="s">
        <v>167</v>
      </c>
      <c r="G274" s="1" t="s">
        <v>141</v>
      </c>
      <c r="H274" s="1" t="s">
        <v>65</v>
      </c>
      <c r="J274" s="2">
        <v>4.5</v>
      </c>
      <c r="K274" s="2">
        <f t="shared" si="32"/>
        <v>2.0499999523162842</v>
      </c>
      <c r="L274" s="2">
        <f t="shared" si="33"/>
        <v>0</v>
      </c>
      <c r="AK274" s="9">
        <v>2.0499999523162842</v>
      </c>
      <c r="AL274" s="5">
        <v>891.68847925901423</v>
      </c>
      <c r="AR274" s="5" t="str">
        <f t="shared" si="34"/>
        <v/>
      </c>
      <c r="AT274" s="5" t="str">
        <f t="shared" si="39"/>
        <v/>
      </c>
      <c r="AW274" s="5">
        <f t="shared" si="40"/>
        <v>891.68847925901423</v>
      </c>
      <c r="AX274" s="11">
        <f>(AW274/$AW$298)*100</f>
        <v>5.5934586141344625E-2</v>
      </c>
      <c r="AY274" s="5">
        <f t="shared" si="41"/>
        <v>55.934586141344624</v>
      </c>
    </row>
    <row r="275" spans="1:51" ht="13.8" customHeight="1" x14ac:dyDescent="0.3">
      <c r="A275" s="1" t="s">
        <v>296</v>
      </c>
      <c r="B275" s="1" t="s">
        <v>297</v>
      </c>
      <c r="C275" s="1" t="s">
        <v>298</v>
      </c>
      <c r="D275" s="1" t="s">
        <v>299</v>
      </c>
      <c r="E275" s="1" t="s">
        <v>104</v>
      </c>
      <c r="F275" s="1" t="s">
        <v>169</v>
      </c>
      <c r="G275" s="1" t="s">
        <v>141</v>
      </c>
      <c r="H275" s="1" t="s">
        <v>65</v>
      </c>
      <c r="J275" s="2">
        <v>0.14000000000000001</v>
      </c>
      <c r="K275" s="2">
        <f t="shared" si="32"/>
        <v>1.9999999552965161E-2</v>
      </c>
      <c r="L275" s="2">
        <f t="shared" si="33"/>
        <v>0</v>
      </c>
      <c r="AK275" s="9">
        <v>1.9999999552965161E-2</v>
      </c>
      <c r="AL275" s="5">
        <v>8.6993998055532558</v>
      </c>
      <c r="AR275" s="5" t="str">
        <f t="shared" si="34"/>
        <v/>
      </c>
      <c r="AT275" s="5" t="str">
        <f t="shared" si="39"/>
        <v/>
      </c>
      <c r="AW275" s="5">
        <f t="shared" si="40"/>
        <v>8.6993998055532558</v>
      </c>
      <c r="AX275" s="11">
        <f>(AW275/$AW$298)*100</f>
        <v>5.4570327992358228E-4</v>
      </c>
      <c r="AY275" s="5">
        <f t="shared" si="41"/>
        <v>0.54570327992358225</v>
      </c>
    </row>
    <row r="276" spans="1:51" x14ac:dyDescent="0.3">
      <c r="A276" s="1" t="s">
        <v>296</v>
      </c>
      <c r="B276" s="1" t="s">
        <v>297</v>
      </c>
      <c r="C276" s="1" t="s">
        <v>298</v>
      </c>
      <c r="D276" s="1" t="s">
        <v>299</v>
      </c>
      <c r="E276" s="1" t="s">
        <v>66</v>
      </c>
      <c r="F276" s="1" t="s">
        <v>157</v>
      </c>
      <c r="G276" s="1" t="s">
        <v>141</v>
      </c>
      <c r="H276" s="1" t="s">
        <v>65</v>
      </c>
      <c r="J276" s="2">
        <v>3.84</v>
      </c>
      <c r="K276" s="2">
        <f t="shared" si="32"/>
        <v>1.59</v>
      </c>
      <c r="L276" s="2">
        <f t="shared" si="33"/>
        <v>0</v>
      </c>
      <c r="AK276" s="9">
        <v>1.59</v>
      </c>
      <c r="AL276" s="5">
        <v>691.60230000000013</v>
      </c>
      <c r="AR276" s="5" t="str">
        <f t="shared" si="34"/>
        <v/>
      </c>
      <c r="AT276" s="5" t="str">
        <f t="shared" si="39"/>
        <v/>
      </c>
      <c r="AW276" s="5">
        <f t="shared" si="40"/>
        <v>691.60230000000013</v>
      </c>
      <c r="AX276" s="11">
        <f>(AW276/$AW$298)*100</f>
        <v>4.3383411723619626E-2</v>
      </c>
      <c r="AY276" s="5">
        <f t="shared" si="41"/>
        <v>43.383411723619624</v>
      </c>
    </row>
    <row r="277" spans="1:51" x14ac:dyDescent="0.3">
      <c r="A277" s="1" t="s">
        <v>296</v>
      </c>
      <c r="B277" s="1" t="s">
        <v>297</v>
      </c>
      <c r="C277" s="1" t="s">
        <v>298</v>
      </c>
      <c r="D277" s="1" t="s">
        <v>299</v>
      </c>
      <c r="E277" s="1" t="s">
        <v>68</v>
      </c>
      <c r="F277" s="1" t="s">
        <v>157</v>
      </c>
      <c r="G277" s="1" t="s">
        <v>141</v>
      </c>
      <c r="H277" s="1" t="s">
        <v>65</v>
      </c>
      <c r="J277" s="2">
        <v>2.75</v>
      </c>
      <c r="K277" s="2">
        <f t="shared" si="32"/>
        <v>1.200000047683716</v>
      </c>
      <c r="L277" s="2">
        <f t="shared" si="33"/>
        <v>0</v>
      </c>
      <c r="AK277" s="9">
        <v>1.200000047683716</v>
      </c>
      <c r="AL277" s="5">
        <v>521.96402074098603</v>
      </c>
      <c r="AR277" s="5" t="str">
        <f t="shared" si="34"/>
        <v/>
      </c>
      <c r="AT277" s="5" t="str">
        <f t="shared" si="39"/>
        <v/>
      </c>
      <c r="AW277" s="5">
        <f t="shared" si="40"/>
        <v>521.96402074098603</v>
      </c>
      <c r="AX277" s="11">
        <f>(AW277/$AW$298)*100</f>
        <v>3.2742198828318136E-2</v>
      </c>
      <c r="AY277" s="5">
        <f t="shared" si="41"/>
        <v>32.742198828318138</v>
      </c>
    </row>
    <row r="278" spans="1:51" x14ac:dyDescent="0.3">
      <c r="A278" s="1" t="s">
        <v>296</v>
      </c>
      <c r="B278" s="1" t="s">
        <v>297</v>
      </c>
      <c r="C278" s="1" t="s">
        <v>298</v>
      </c>
      <c r="D278" s="1" t="s">
        <v>299</v>
      </c>
      <c r="E278" s="1" t="s">
        <v>104</v>
      </c>
      <c r="F278" s="1" t="s">
        <v>157</v>
      </c>
      <c r="G278" s="1" t="s">
        <v>141</v>
      </c>
      <c r="H278" s="1" t="s">
        <v>65</v>
      </c>
      <c r="J278" s="2">
        <v>3.89</v>
      </c>
      <c r="K278" s="2">
        <f t="shared" si="32"/>
        <v>0.51999998092651367</v>
      </c>
      <c r="L278" s="2">
        <f t="shared" si="33"/>
        <v>0</v>
      </c>
      <c r="AK278" s="9">
        <v>0.51999998092651367</v>
      </c>
      <c r="AL278" s="5">
        <v>226.18439170360566</v>
      </c>
      <c r="AR278" s="5" t="str">
        <f t="shared" si="34"/>
        <v/>
      </c>
      <c r="AW278" s="5">
        <f t="shared" si="40"/>
        <v>226.18439170360566</v>
      </c>
      <c r="AX278" s="11">
        <f>(AW278/$AW$298)*100</f>
        <v>1.4188285074722825E-2</v>
      </c>
      <c r="AY278" s="5">
        <f t="shared" si="41"/>
        <v>14.188285074722824</v>
      </c>
    </row>
    <row r="279" spans="1:51" x14ac:dyDescent="0.3">
      <c r="A279" s="1" t="s">
        <v>296</v>
      </c>
      <c r="B279" s="1" t="s">
        <v>297</v>
      </c>
      <c r="C279" s="1" t="s">
        <v>298</v>
      </c>
      <c r="D279" s="1" t="s">
        <v>299</v>
      </c>
      <c r="E279" s="1" t="s">
        <v>62</v>
      </c>
      <c r="F279" s="1" t="s">
        <v>157</v>
      </c>
      <c r="G279" s="1" t="s">
        <v>141</v>
      </c>
      <c r="H279" s="1" t="s">
        <v>65</v>
      </c>
      <c r="J279" s="2">
        <v>3.22</v>
      </c>
      <c r="K279" s="2">
        <f t="shared" si="32"/>
        <v>1.3400000333786011</v>
      </c>
      <c r="L279" s="2">
        <f t="shared" si="33"/>
        <v>0</v>
      </c>
      <c r="AK279" s="9">
        <v>1.3400000333786011</v>
      </c>
      <c r="AL279" s="5">
        <v>582.8598145186902</v>
      </c>
      <c r="AR279" s="5" t="str">
        <f t="shared" si="34"/>
        <v/>
      </c>
      <c r="AW279" s="5">
        <f t="shared" si="40"/>
        <v>582.8598145186902</v>
      </c>
      <c r="AX279" s="11">
        <f>(AW279/$AW$298)*100</f>
        <v>3.656212148284773E-2</v>
      </c>
      <c r="AY279" s="5">
        <f t="shared" si="41"/>
        <v>36.562121482847729</v>
      </c>
    </row>
    <row r="280" spans="1:51" x14ac:dyDescent="0.3">
      <c r="B280" s="41" t="s">
        <v>285</v>
      </c>
      <c r="K280" s="2">
        <f t="shared" si="32"/>
        <v>0</v>
      </c>
      <c r="L280" s="2">
        <f t="shared" si="33"/>
        <v>0</v>
      </c>
      <c r="AR280" s="5" t="str">
        <f t="shared" si="34"/>
        <v/>
      </c>
      <c r="AW280" s="5">
        <f t="shared" si="37"/>
        <v>0</v>
      </c>
      <c r="AX280" s="11">
        <f>(AW280/$AW$298)*100</f>
        <v>0</v>
      </c>
      <c r="AY280" s="5">
        <f t="shared" si="38"/>
        <v>0</v>
      </c>
    </row>
    <row r="281" spans="1:51" x14ac:dyDescent="0.3">
      <c r="B281" s="1" t="s">
        <v>275</v>
      </c>
      <c r="C281" s="1" t="s">
        <v>288</v>
      </c>
      <c r="D281" s="1" t="s">
        <v>289</v>
      </c>
      <c r="J281" s="2">
        <v>0</v>
      </c>
      <c r="K281" s="2">
        <f t="shared" si="32"/>
        <v>0.15</v>
      </c>
      <c r="L281" s="2">
        <f t="shared" si="33"/>
        <v>0</v>
      </c>
      <c r="AK281" s="9">
        <v>0.15</v>
      </c>
      <c r="AL281" s="5">
        <v>65.25</v>
      </c>
      <c r="AP281" s="5" t="str">
        <f t="shared" si="30"/>
        <v/>
      </c>
      <c r="AR281" s="5" t="str">
        <f t="shared" si="34"/>
        <v/>
      </c>
      <c r="AT281" s="5" t="str">
        <f t="shared" si="31"/>
        <v/>
      </c>
      <c r="AW281" s="5">
        <f t="shared" si="37"/>
        <v>65.25</v>
      </c>
      <c r="AX281" s="11">
        <f>(AW281/$AW$298)*100</f>
        <v>4.0930569706985939E-3</v>
      </c>
      <c r="AY281" s="5">
        <f t="shared" si="38"/>
        <v>4.0930569706985933</v>
      </c>
    </row>
    <row r="282" spans="1:51" x14ac:dyDescent="0.3">
      <c r="B282" s="1" t="s">
        <v>294</v>
      </c>
      <c r="C282" s="1" t="s">
        <v>288</v>
      </c>
      <c r="D282" s="1" t="s">
        <v>289</v>
      </c>
      <c r="J282" s="2">
        <v>13.42</v>
      </c>
      <c r="K282" s="2">
        <f t="shared" si="32"/>
        <v>17.97</v>
      </c>
      <c r="L282" s="2">
        <f t="shared" si="33"/>
        <v>0</v>
      </c>
      <c r="AK282" s="9">
        <v>17.97</v>
      </c>
      <c r="AL282" s="5">
        <v>8075.9922999999999</v>
      </c>
      <c r="AP282" s="5" t="str">
        <f>IF(AO282&gt;0,AO282*$AP$1,"")</f>
        <v/>
      </c>
      <c r="AW282" s="5">
        <f>SUM(O282,Q282,S282,U282,Y282,AA282,AC282,AG282,AJ282,AL282,AN282,W282,BA282,BC282,BE282,AE282)</f>
        <v>8075.9922999999999</v>
      </c>
      <c r="AX282" s="11">
        <f>(AW282/$AW$298)*100</f>
        <v>0.50659764871759638</v>
      </c>
      <c r="AY282" s="5">
        <f>(AX282/100)*$AY$1</f>
        <v>506.59764871759637</v>
      </c>
    </row>
    <row r="283" spans="1:51" x14ac:dyDescent="0.3">
      <c r="B283" s="1" t="s">
        <v>293</v>
      </c>
      <c r="C283" s="1" t="s">
        <v>288</v>
      </c>
      <c r="D283" s="1" t="s">
        <v>289</v>
      </c>
      <c r="J283" s="2">
        <v>0</v>
      </c>
      <c r="K283" s="2">
        <f>SUM(N283,P283,R283,T283,X283,Z283,AB283,AF283,AI283,AK283,AM283,V283,AZ283,BB283,BD283,AD283)</f>
        <v>23.12</v>
      </c>
      <c r="L283" s="2">
        <f>SUM(M283,AH283,AO283,AQ283,AS283,AU283,AV283)</f>
        <v>0.14000000000000001</v>
      </c>
      <c r="AK283" s="9">
        <v>23.12</v>
      </c>
      <c r="AL283" s="5">
        <v>13207.81</v>
      </c>
      <c r="AV283" s="2">
        <v>0.14000000000000001</v>
      </c>
      <c r="AW283" s="5">
        <f>SUM(O283,Q283,S283,U283,Y283,AA283,AC283,AG283,AJ283,AL283,AN283,W283,BA283,BC283,BE283,AE283)</f>
        <v>13207.81</v>
      </c>
      <c r="AX283" s="11">
        <f>(AW283/$AW$298)*100</f>
        <v>0.82851063276877546</v>
      </c>
      <c r="AY283" s="5">
        <f>(AX283/100)*$AY$1</f>
        <v>828.51063276877539</v>
      </c>
    </row>
    <row r="284" spans="1:51" x14ac:dyDescent="0.3">
      <c r="B284" s="41" t="s">
        <v>286</v>
      </c>
      <c r="K284" s="2">
        <f t="shared" si="32"/>
        <v>0</v>
      </c>
      <c r="L284" s="2">
        <f t="shared" si="33"/>
        <v>0</v>
      </c>
      <c r="AR284" s="5" t="str">
        <f t="shared" si="34"/>
        <v/>
      </c>
      <c r="AW284" s="5">
        <f t="shared" si="37"/>
        <v>0</v>
      </c>
      <c r="AX284" s="11">
        <f>(AW284/$AW$298)*100</f>
        <v>0</v>
      </c>
      <c r="AY284" s="5">
        <f t="shared" si="38"/>
        <v>0</v>
      </c>
    </row>
    <row r="285" spans="1:51" x14ac:dyDescent="0.3">
      <c r="B285" s="1" t="s">
        <v>276</v>
      </c>
      <c r="C285" s="1" t="s">
        <v>290</v>
      </c>
      <c r="D285" s="1" t="s">
        <v>291</v>
      </c>
      <c r="J285" s="2">
        <v>4.82</v>
      </c>
      <c r="K285" s="2">
        <f t="shared" si="32"/>
        <v>3.73</v>
      </c>
      <c r="L285" s="2">
        <f t="shared" si="33"/>
        <v>0</v>
      </c>
      <c r="AK285" s="9">
        <v>3.73</v>
      </c>
      <c r="AL285" s="5">
        <v>2160.01269</v>
      </c>
      <c r="AP285" s="5" t="str">
        <f t="shared" si="30"/>
        <v/>
      </c>
      <c r="AR285" s="5" t="str">
        <f t="shared" si="34"/>
        <v/>
      </c>
      <c r="AT285" s="5" t="str">
        <f t="shared" si="31"/>
        <v/>
      </c>
      <c r="AW285" s="5">
        <f t="shared" si="37"/>
        <v>2160.01269</v>
      </c>
      <c r="AX285" s="11">
        <f>(AW285/$AW$298)*100</f>
        <v>0.13549509574868845</v>
      </c>
      <c r="AY285" s="5">
        <f t="shared" si="38"/>
        <v>135.49509574868847</v>
      </c>
    </row>
    <row r="286" spans="1:51" x14ac:dyDescent="0.3">
      <c r="B286" s="1" t="s">
        <v>277</v>
      </c>
      <c r="C286" s="1" t="s">
        <v>290</v>
      </c>
      <c r="D286" s="1" t="s">
        <v>291</v>
      </c>
      <c r="J286" s="2">
        <v>4.17</v>
      </c>
      <c r="K286" s="2">
        <f t="shared" si="32"/>
        <v>3.9</v>
      </c>
      <c r="L286" s="2">
        <f t="shared" si="33"/>
        <v>0</v>
      </c>
      <c r="AK286" s="9">
        <v>3.9</v>
      </c>
      <c r="AL286" s="5">
        <v>3161.0691000000002</v>
      </c>
      <c r="AP286" s="5" t="str">
        <f t="shared" si="30"/>
        <v/>
      </c>
      <c r="AR286" s="5" t="str">
        <f t="shared" si="34"/>
        <v/>
      </c>
      <c r="AT286" s="5" t="str">
        <f t="shared" si="31"/>
        <v/>
      </c>
      <c r="AW286" s="5">
        <f t="shared" si="37"/>
        <v>3161.0691000000002</v>
      </c>
      <c r="AX286" s="11">
        <f>(AW286/$AW$298)*100</f>
        <v>0.19829020558796828</v>
      </c>
      <c r="AY286" s="5">
        <f t="shared" si="38"/>
        <v>198.29020558796827</v>
      </c>
    </row>
    <row r="287" spans="1:51" x14ac:dyDescent="0.3">
      <c r="B287" s="1" t="s">
        <v>280</v>
      </c>
      <c r="C287" s="1" t="s">
        <v>290</v>
      </c>
      <c r="D287" s="1" t="s">
        <v>291</v>
      </c>
      <c r="J287" s="2">
        <v>6.1400000000000006</v>
      </c>
      <c r="K287" s="2">
        <f t="shared" si="32"/>
        <v>9.24</v>
      </c>
      <c r="L287" s="2">
        <f t="shared" si="33"/>
        <v>0</v>
      </c>
      <c r="AK287" s="9">
        <v>9.24</v>
      </c>
      <c r="AL287" s="5">
        <v>5274.3473000000004</v>
      </c>
      <c r="AP287" s="5" t="str">
        <f>IF(AO287&gt;0,AO287*$AP$1,"")</f>
        <v/>
      </c>
      <c r="AR287" s="5" t="str">
        <f t="shared" si="34"/>
        <v/>
      </c>
      <c r="AT287" s="5" t="str">
        <f>IF(AS287&gt;0,AS287*$AT$1,"")</f>
        <v/>
      </c>
      <c r="AW287" s="5">
        <f>SUM(O287,Q287,S287,U287,Y287,AA287,AC287,AG287,AJ287,AL287,AN287,W287,BA287,BC287,BE287,AE287)</f>
        <v>5274.3473000000004</v>
      </c>
      <c r="AX287" s="11">
        <f>(AW287/$AW$298)*100</f>
        <v>0.3308537008758668</v>
      </c>
      <c r="AY287" s="5">
        <f>(AX287/100)*$AY$1</f>
        <v>330.85370087586682</v>
      </c>
    </row>
    <row r="288" spans="1:51" x14ac:dyDescent="0.3">
      <c r="B288" s="1" t="s">
        <v>279</v>
      </c>
      <c r="C288" s="1" t="s">
        <v>290</v>
      </c>
      <c r="D288" s="1" t="s">
        <v>291</v>
      </c>
      <c r="J288" s="2">
        <v>5.05</v>
      </c>
      <c r="K288" s="2">
        <f t="shared" si="32"/>
        <v>4.6900000000000004</v>
      </c>
      <c r="L288" s="2">
        <f t="shared" si="33"/>
        <v>0</v>
      </c>
      <c r="AK288" s="9">
        <v>4.6900000000000004</v>
      </c>
      <c r="AL288" s="5">
        <v>2713.9711499999989</v>
      </c>
      <c r="AP288" s="5" t="str">
        <f t="shared" si="30"/>
        <v/>
      </c>
      <c r="AR288" s="5" t="str">
        <f t="shared" si="34"/>
        <v/>
      </c>
      <c r="AT288" s="5" t="str">
        <f t="shared" si="31"/>
        <v/>
      </c>
      <c r="AW288" s="5">
        <f t="shared" si="37"/>
        <v>2713.9711499999989</v>
      </c>
      <c r="AX288" s="11">
        <f>(AW288/$AW$298)*100</f>
        <v>0.17024426871697126</v>
      </c>
      <c r="AY288" s="5">
        <f t="shared" si="38"/>
        <v>170.24426871697125</v>
      </c>
    </row>
    <row r="289" spans="1:57" x14ac:dyDescent="0.3">
      <c r="B289" s="1" t="s">
        <v>281</v>
      </c>
      <c r="C289" s="1" t="s">
        <v>290</v>
      </c>
      <c r="D289" s="1" t="s">
        <v>291</v>
      </c>
      <c r="J289" s="2">
        <v>5.08</v>
      </c>
      <c r="K289" s="2">
        <f t="shared" si="32"/>
        <v>2.37</v>
      </c>
      <c r="L289" s="2">
        <f t="shared" si="33"/>
        <v>0</v>
      </c>
      <c r="AK289" s="9">
        <v>2.37</v>
      </c>
      <c r="AL289" s="5">
        <v>1030.8788999999999</v>
      </c>
      <c r="AP289" s="5" t="str">
        <f>IF(AO289&gt;0,AO289*$AP$1,"")</f>
        <v/>
      </c>
      <c r="AR289" s="5" t="str">
        <f t="shared" si="34"/>
        <v/>
      </c>
      <c r="AT289" s="5" t="str">
        <f>IF(AS289&gt;0,AS289*$AT$1,"")</f>
        <v/>
      </c>
      <c r="AW289" s="5">
        <f>SUM(O289,Q289,S289,U289,Y289,AA289,AC289,AG289,AJ289,AL289,AN289,W289,BA289,BC289,BE289,AE289)</f>
        <v>1030.8788999999999</v>
      </c>
      <c r="AX289" s="11">
        <f>(AW289/$AW$298)*100</f>
        <v>6.4665840116338677E-2</v>
      </c>
      <c r="AY289" s="5">
        <f>(AX289/100)*$AY$1</f>
        <v>64.665840116338671</v>
      </c>
    </row>
    <row r="290" spans="1:57" x14ac:dyDescent="0.3">
      <c r="B290" s="1" t="s">
        <v>282</v>
      </c>
      <c r="C290" s="1" t="s">
        <v>290</v>
      </c>
      <c r="D290" s="1" t="s">
        <v>291</v>
      </c>
      <c r="J290" s="2">
        <v>4.5999999999999996</v>
      </c>
      <c r="K290" s="2">
        <f t="shared" si="32"/>
        <v>20.12</v>
      </c>
      <c r="L290" s="2">
        <f t="shared" si="33"/>
        <v>0</v>
      </c>
      <c r="AK290" s="9">
        <v>20.12</v>
      </c>
      <c r="AL290" s="5">
        <v>8751.6</v>
      </c>
      <c r="AP290" s="5" t="str">
        <f>IF(AO290&gt;0,AO290*$AP$1,"")</f>
        <v/>
      </c>
      <c r="AR290" s="5" t="str">
        <f t="shared" si="34"/>
        <v/>
      </c>
      <c r="AT290" s="5" t="str">
        <f>IF(AS290&gt;0,AS290*$AT$1,"")</f>
        <v/>
      </c>
      <c r="AW290" s="5">
        <f>SUM(O290,Q290,S290,U290,Y290,AA290,AC290,AG290,AJ290,AL290,AN290,W290,BA290,BC290,BE290,AE290)</f>
        <v>8751.6</v>
      </c>
      <c r="AX290" s="11">
        <f>(AW290/$AW$298)*100</f>
        <v>0.54897773769756042</v>
      </c>
      <c r="AY290" s="5">
        <f>(AX290/100)*$AY$1</f>
        <v>548.97773769756043</v>
      </c>
    </row>
    <row r="291" spans="1:57" x14ac:dyDescent="0.3">
      <c r="B291" s="41" t="s">
        <v>287</v>
      </c>
      <c r="K291" s="2">
        <f t="shared" si="32"/>
        <v>0</v>
      </c>
      <c r="L291" s="2">
        <f t="shared" si="33"/>
        <v>0</v>
      </c>
      <c r="AR291" s="5" t="str">
        <f t="shared" si="34"/>
        <v/>
      </c>
      <c r="AW291" s="5">
        <f t="shared" si="35"/>
        <v>0</v>
      </c>
      <c r="AX291" s="11">
        <f>(AW291/$AW$298)*100</f>
        <v>0</v>
      </c>
      <c r="AY291" s="5">
        <f t="shared" si="36"/>
        <v>0</v>
      </c>
    </row>
    <row r="292" spans="1:57" x14ac:dyDescent="0.3">
      <c r="B292" s="1" t="s">
        <v>278</v>
      </c>
      <c r="C292" s="1" t="s">
        <v>292</v>
      </c>
      <c r="D292" s="1" t="s">
        <v>289</v>
      </c>
      <c r="J292" s="2">
        <v>1.95</v>
      </c>
      <c r="K292" s="2">
        <f t="shared" si="32"/>
        <v>1.75</v>
      </c>
      <c r="L292" s="2">
        <f t="shared" si="33"/>
        <v>0</v>
      </c>
      <c r="AK292" s="9">
        <v>1.75</v>
      </c>
      <c r="AL292" s="5">
        <v>950.55444000000011</v>
      </c>
      <c r="AP292" s="5" t="str">
        <f>IF(AO292&gt;0,AO292*$AP$1,"")</f>
        <v/>
      </c>
      <c r="AR292" s="5" t="str">
        <f t="shared" si="34"/>
        <v/>
      </c>
      <c r="AT292" s="5" t="str">
        <f>IF(AS292&gt;0,AS292*$AT$1,"")</f>
        <v/>
      </c>
      <c r="AW292" s="5">
        <f>SUM(O292,Q292,S292,U292,Y292,AA292,AC292,AG292,AJ292,AL292,AN292,W292,BA292,BC292,BE292,AE292)</f>
        <v>950.55444000000011</v>
      </c>
      <c r="AX292" s="11">
        <f>(AW292/$AW$298)*100</f>
        <v>5.9627179719088104E-2</v>
      </c>
      <c r="AY292" s="5">
        <f>(AX292/100)*$AY$1</f>
        <v>59.627179719088105</v>
      </c>
    </row>
    <row r="293" spans="1:57" x14ac:dyDescent="0.3">
      <c r="B293" s="1" t="s">
        <v>283</v>
      </c>
      <c r="C293" s="1" t="s">
        <v>292</v>
      </c>
      <c r="D293" s="1" t="s">
        <v>289</v>
      </c>
      <c r="J293" s="2">
        <v>8.15</v>
      </c>
      <c r="K293" s="2">
        <f t="shared" si="32"/>
        <v>9.48</v>
      </c>
      <c r="L293" s="2">
        <f t="shared" si="33"/>
        <v>0</v>
      </c>
      <c r="AK293" s="9">
        <v>9.48</v>
      </c>
      <c r="AL293" s="5">
        <v>4123.5155999999997</v>
      </c>
      <c r="AP293" s="5" t="str">
        <f t="shared" si="30"/>
        <v/>
      </c>
      <c r="AR293" s="5" t="str">
        <f t="shared" si="34"/>
        <v/>
      </c>
      <c r="AT293" s="5" t="str">
        <f t="shared" si="31"/>
        <v/>
      </c>
      <c r="AW293" s="5">
        <f t="shared" si="35"/>
        <v>4123.5155999999997</v>
      </c>
      <c r="AX293" s="11">
        <f>(AW293/$AW$298)*100</f>
        <v>0.25866336046535471</v>
      </c>
      <c r="AY293" s="5">
        <f t="shared" si="36"/>
        <v>258.66336046535469</v>
      </c>
    </row>
    <row r="294" spans="1:57" x14ac:dyDescent="0.3">
      <c r="B294" s="1" t="s">
        <v>295</v>
      </c>
      <c r="C294" s="1" t="s">
        <v>292</v>
      </c>
      <c r="D294" s="1" t="s">
        <v>289</v>
      </c>
      <c r="J294" s="2">
        <v>3.5</v>
      </c>
      <c r="K294" s="2">
        <f t="shared" si="32"/>
        <v>3.06</v>
      </c>
      <c r="L294" s="2">
        <f t="shared" si="33"/>
        <v>0</v>
      </c>
      <c r="AK294" s="9">
        <v>3.06</v>
      </c>
      <c r="AL294" s="5">
        <v>1688.45688</v>
      </c>
      <c r="AP294" s="5" t="str">
        <f>IF(AO294&gt;0,AO294*$AP$1,"")</f>
        <v/>
      </c>
      <c r="AR294" s="5" t="str">
        <f t="shared" si="34"/>
        <v/>
      </c>
      <c r="AT294" s="5" t="str">
        <f>IF(AS294&gt;0,AS294*$AT$1,"")</f>
        <v/>
      </c>
      <c r="AW294" s="5">
        <f>SUM(O294,Q294,S294,U294,Y294,AA294,AC294,AG294,AJ294,AL294,AN294,W294,BA294,BC294,BE294,AE294)</f>
        <v>1688.45688</v>
      </c>
      <c r="AX294" s="11">
        <f>(AW294/$AW$298)*100</f>
        <v>0.10591494563077393</v>
      </c>
      <c r="AY294" s="5">
        <f>(AX294/100)*$AY$1</f>
        <v>105.91494563077393</v>
      </c>
    </row>
    <row r="295" spans="1:57" x14ac:dyDescent="0.3">
      <c r="B295" s="1" t="s">
        <v>279</v>
      </c>
      <c r="C295" s="1" t="s">
        <v>292</v>
      </c>
      <c r="D295" s="1" t="s">
        <v>289</v>
      </c>
      <c r="J295" s="2">
        <v>4.8099999999999996</v>
      </c>
      <c r="K295" s="2">
        <f t="shared" si="32"/>
        <v>3.52</v>
      </c>
      <c r="L295" s="2">
        <f t="shared" si="33"/>
        <v>0</v>
      </c>
      <c r="AK295" s="9">
        <v>3.52</v>
      </c>
      <c r="AL295" s="5">
        <v>2058.47136</v>
      </c>
      <c r="AP295" s="5" t="str">
        <f t="shared" si="30"/>
        <v/>
      </c>
      <c r="AR295" s="5" t="str">
        <f t="shared" si="34"/>
        <v/>
      </c>
      <c r="AT295" s="5" t="str">
        <f t="shared" si="31"/>
        <v/>
      </c>
      <c r="AW295" s="5">
        <f t="shared" si="35"/>
        <v>2058.47136</v>
      </c>
      <c r="AX295" s="11">
        <f>(AW295/$AW$298)*100</f>
        <v>0.12912552565565386</v>
      </c>
      <c r="AY295" s="5">
        <f t="shared" si="36"/>
        <v>129.12552565565386</v>
      </c>
    </row>
    <row r="296" spans="1:57" x14ac:dyDescent="0.3">
      <c r="B296" s="1" t="s">
        <v>276</v>
      </c>
      <c r="C296" s="1" t="s">
        <v>292</v>
      </c>
      <c r="D296" s="1" t="s">
        <v>289</v>
      </c>
      <c r="J296" s="2">
        <v>5.870000000000001</v>
      </c>
      <c r="K296" s="2">
        <f t="shared" si="32"/>
        <v>1.91</v>
      </c>
      <c r="L296" s="2">
        <f t="shared" si="33"/>
        <v>0</v>
      </c>
      <c r="AK296" s="9">
        <v>1.91</v>
      </c>
      <c r="AL296" s="5">
        <v>1116.95463</v>
      </c>
      <c r="AP296" s="5" t="str">
        <f t="shared" si="30"/>
        <v/>
      </c>
      <c r="AR296" s="5" t="str">
        <f t="shared" si="34"/>
        <v/>
      </c>
      <c r="AT296" s="5" t="str">
        <f t="shared" si="31"/>
        <v/>
      </c>
      <c r="AW296" s="5">
        <f t="shared" si="35"/>
        <v>1116.95463</v>
      </c>
      <c r="AX296" s="11">
        <f>(AW296/$AW$298)*100</f>
        <v>7.0065271023380366E-2</v>
      </c>
      <c r="AY296" s="5">
        <f t="shared" si="36"/>
        <v>70.065271023380376</v>
      </c>
    </row>
    <row r="297" spans="1:57" ht="15" thickBot="1" x14ac:dyDescent="0.35">
      <c r="B297" s="1" t="s">
        <v>277</v>
      </c>
      <c r="C297" s="1" t="s">
        <v>292</v>
      </c>
      <c r="D297" s="1" t="s">
        <v>289</v>
      </c>
      <c r="J297" s="2">
        <v>4.6500000000000004</v>
      </c>
      <c r="K297" s="2">
        <f t="shared" si="32"/>
        <v>19.21</v>
      </c>
      <c r="L297" s="2">
        <f t="shared" si="33"/>
        <v>0</v>
      </c>
      <c r="AK297" s="9">
        <v>19.21</v>
      </c>
      <c r="AL297" s="5">
        <v>10736.56</v>
      </c>
      <c r="AP297" s="5" t="str">
        <f t="shared" si="30"/>
        <v/>
      </c>
      <c r="AR297" s="5" t="str">
        <f t="shared" si="34"/>
        <v/>
      </c>
      <c r="AT297" s="5" t="str">
        <f t="shared" si="31"/>
        <v/>
      </c>
      <c r="AW297" s="5">
        <f t="shared" si="35"/>
        <v>10736.56</v>
      </c>
      <c r="AX297" s="11">
        <f>(AW297/$AW$298)*100</f>
        <v>0.67349198083254702</v>
      </c>
      <c r="AY297" s="5">
        <f t="shared" si="36"/>
        <v>673.49198083254703</v>
      </c>
    </row>
    <row r="298" spans="1:57" ht="15" thickTop="1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>
        <f t="shared" ref="K298:BE298" si="42">SUM(K3:K297)</f>
        <v>4169.9699998827282</v>
      </c>
      <c r="L298" s="28">
        <f t="shared" si="42"/>
        <v>104.14000000000003</v>
      </c>
      <c r="M298" s="29">
        <f t="shared" si="42"/>
        <v>0</v>
      </c>
      <c r="N298" s="30">
        <f t="shared" si="42"/>
        <v>452.52</v>
      </c>
      <c r="O298" s="31">
        <f t="shared" si="42"/>
        <v>332636.13900000014</v>
      </c>
      <c r="P298" s="32">
        <f t="shared" si="42"/>
        <v>1533.5900000000001</v>
      </c>
      <c r="Q298" s="31">
        <f t="shared" si="42"/>
        <v>926480.05875000032</v>
      </c>
      <c r="R298" s="33">
        <f t="shared" si="42"/>
        <v>408.86999999999995</v>
      </c>
      <c r="S298" s="31">
        <f t="shared" si="42"/>
        <v>119502.47925</v>
      </c>
      <c r="T298" s="34">
        <f t="shared" si="42"/>
        <v>1432.0799999999995</v>
      </c>
      <c r="U298" s="31">
        <f t="shared" si="42"/>
        <v>125665.02000000005</v>
      </c>
      <c r="V298" s="37">
        <f t="shared" si="42"/>
        <v>3.4099999999999997</v>
      </c>
      <c r="W298" s="31">
        <f t="shared" si="42"/>
        <v>269.30475000000001</v>
      </c>
      <c r="X298" s="28">
        <f t="shared" si="42"/>
        <v>0</v>
      </c>
      <c r="Y298" s="31">
        <f t="shared" si="42"/>
        <v>0</v>
      </c>
      <c r="Z298" s="28">
        <f t="shared" si="42"/>
        <v>0</v>
      </c>
      <c r="AA298" s="31">
        <f t="shared" si="42"/>
        <v>0</v>
      </c>
      <c r="AB298" s="35">
        <f t="shared" si="42"/>
        <v>33.309999999999995</v>
      </c>
      <c r="AC298" s="31">
        <f t="shared" si="42"/>
        <v>1137.25404</v>
      </c>
      <c r="AD298" s="28">
        <f t="shared" si="42"/>
        <v>172.29999999999998</v>
      </c>
      <c r="AE298" s="31">
        <f t="shared" si="42"/>
        <v>19151.145</v>
      </c>
      <c r="AF298" s="36">
        <f t="shared" si="42"/>
        <v>0</v>
      </c>
      <c r="AG298" s="31">
        <f t="shared" si="42"/>
        <v>0</v>
      </c>
      <c r="AH298" s="28">
        <f t="shared" si="42"/>
        <v>0</v>
      </c>
      <c r="AI298" s="28">
        <f t="shared" si="42"/>
        <v>0</v>
      </c>
      <c r="AJ298" s="31">
        <f t="shared" si="42"/>
        <v>0</v>
      </c>
      <c r="AK298" s="35">
        <f t="shared" si="42"/>
        <v>133.88999988272786</v>
      </c>
      <c r="AL298" s="31">
        <f t="shared" si="42"/>
        <v>69321.604198990142</v>
      </c>
      <c r="AM298" s="28">
        <f t="shared" si="42"/>
        <v>0</v>
      </c>
      <c r="AN298" s="31">
        <f t="shared" si="42"/>
        <v>0</v>
      </c>
      <c r="AO298" s="29">
        <f t="shared" si="42"/>
        <v>0</v>
      </c>
      <c r="AP298" s="31">
        <f t="shared" si="42"/>
        <v>0</v>
      </c>
      <c r="AQ298" s="29">
        <f t="shared" si="42"/>
        <v>13.080000000000004</v>
      </c>
      <c r="AR298" s="31">
        <f t="shared" si="42"/>
        <v>40548</v>
      </c>
      <c r="AS298" s="28">
        <f t="shared" si="42"/>
        <v>0.16</v>
      </c>
      <c r="AT298" s="31">
        <f t="shared" si="42"/>
        <v>0.16</v>
      </c>
      <c r="AU298" s="28">
        <f t="shared" si="42"/>
        <v>25.540000000000003</v>
      </c>
      <c r="AV298" s="28">
        <f t="shared" si="42"/>
        <v>65.36</v>
      </c>
      <c r="AW298" s="31">
        <f t="shared" si="42"/>
        <v>1594163.0049889893</v>
      </c>
      <c r="AX298" s="28">
        <f t="shared" si="42"/>
        <v>100</v>
      </c>
      <c r="AY298" s="31">
        <f t="shared" si="42"/>
        <v>100000.00000000007</v>
      </c>
      <c r="AZ298" s="38">
        <f t="shared" si="42"/>
        <v>0</v>
      </c>
      <c r="BA298" s="31">
        <f t="shared" si="42"/>
        <v>0</v>
      </c>
      <c r="BB298" s="39">
        <f t="shared" si="42"/>
        <v>0</v>
      </c>
      <c r="BC298" s="31">
        <f t="shared" si="42"/>
        <v>0</v>
      </c>
      <c r="BD298" s="40">
        <f t="shared" si="42"/>
        <v>0</v>
      </c>
      <c r="BE298" s="31">
        <f t="shared" si="42"/>
        <v>0</v>
      </c>
    </row>
    <row r="301" spans="1:57" x14ac:dyDescent="0.3">
      <c r="B301" s="41" t="s">
        <v>284</v>
      </c>
      <c r="C301" s="2">
        <f>SUM(K298,L298)</f>
        <v>4274.1099998827285</v>
      </c>
    </row>
  </sheetData>
  <autoFilter ref="A2:AY298" xr:uid="{00000000-0001-0000-0000-000000000000}"/>
  <conditionalFormatting sqref="I272:I279 I281:I304">
    <cfRule type="notContainsText" dxfId="1" priority="1" operator="notContains" text="#########">
      <formula>ISERROR(SEARCH("#########",I272))</formula>
    </cfRule>
  </conditionalFormatting>
  <conditionalFormatting sqref="I307:I408">
    <cfRule type="notContainsText" dxfId="0" priority="59" operator="notContains" text="#########">
      <formula>ISERROR(SEARCH("#########",I307))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13E31F5F-BD3F-42D7-B7F5-DEA5F31DD486}"/>
</file>

<file path=customXml/itemProps2.xml><?xml version="1.0" encoding="utf-8"?>
<ds:datastoreItem xmlns:ds="http://schemas.openxmlformats.org/officeDocument/2006/customXml" ds:itemID="{803F3298-2407-4AA7-9480-CF1B06168310}"/>
</file>

<file path=customXml/itemProps3.xml><?xml version="1.0" encoding="utf-8"?>
<ds:datastoreItem xmlns:ds="http://schemas.openxmlformats.org/officeDocument/2006/customXml" ds:itemID="{150EC039-4987-4C5C-B1E2-D09CCEA9C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Kayla Boettcher</cp:lastModifiedBy>
  <dcterms:created xsi:type="dcterms:W3CDTF">2025-08-13T20:29:34Z</dcterms:created>
  <dcterms:modified xsi:type="dcterms:W3CDTF">2025-10-02T15:51:23Z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