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BN\9700\9740\9740_0043 Kittson\GIS\Data\3_Tabular_Reports\CD25\Tabular\"/>
    </mc:Choice>
  </mc:AlternateContent>
  <xr:revisionPtr revIDLastSave="0" documentId="13_ncr:1_{A73B02D1-0CFA-4833-BAB8-E2F18B62A5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Sheet1!$A$2:$AW$238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3" i="1" l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V204" i="1"/>
  <c r="AW204" i="1"/>
  <c r="AV205" i="1"/>
  <c r="AW205" i="1"/>
  <c r="AV206" i="1"/>
  <c r="AW206" i="1"/>
  <c r="AV207" i="1"/>
  <c r="AW207" i="1"/>
  <c r="AV208" i="1"/>
  <c r="AW208" i="1"/>
  <c r="AV209" i="1"/>
  <c r="AW209" i="1"/>
  <c r="AV210" i="1"/>
  <c r="AW210" i="1"/>
  <c r="AV211" i="1"/>
  <c r="AW211" i="1"/>
  <c r="AV212" i="1"/>
  <c r="AW212" i="1"/>
  <c r="AV213" i="1"/>
  <c r="AW21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AC238" i="1"/>
  <c r="AB238" i="1"/>
  <c r="BE238" i="1"/>
  <c r="BD238" i="1"/>
  <c r="BC238" i="1"/>
  <c r="BB238" i="1"/>
  <c r="BA238" i="1"/>
  <c r="AZ238" i="1"/>
  <c r="AY238" i="1"/>
  <c r="AX238" i="1"/>
  <c r="AT238" i="1"/>
  <c r="AS238" i="1"/>
  <c r="AQ238" i="1"/>
  <c r="AO238" i="1"/>
  <c r="AM238" i="1"/>
  <c r="AL238" i="1"/>
  <c r="AK238" i="1"/>
  <c r="AJ238" i="1"/>
  <c r="AI238" i="1"/>
  <c r="AH238" i="1"/>
  <c r="AG238" i="1"/>
  <c r="AF238" i="1"/>
  <c r="AE238" i="1"/>
  <c r="AD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AR237" i="1"/>
  <c r="AP237" i="1"/>
  <c r="AN237" i="1"/>
  <c r="L237" i="1"/>
  <c r="K237" i="1"/>
  <c r="AR236" i="1"/>
  <c r="AP236" i="1"/>
  <c r="AN236" i="1"/>
  <c r="L236" i="1"/>
  <c r="K236" i="1"/>
  <c r="AR235" i="1"/>
  <c r="AP235" i="1"/>
  <c r="AN235" i="1"/>
  <c r="L235" i="1"/>
  <c r="K235" i="1"/>
  <c r="AR228" i="1"/>
  <c r="AP228" i="1"/>
  <c r="AN228" i="1"/>
  <c r="L228" i="1"/>
  <c r="K228" i="1"/>
  <c r="AR227" i="1"/>
  <c r="AP227" i="1"/>
  <c r="AN227" i="1"/>
  <c r="L227" i="1"/>
  <c r="K227" i="1"/>
  <c r="AR226" i="1"/>
  <c r="AP226" i="1"/>
  <c r="AN226" i="1"/>
  <c r="L226" i="1"/>
  <c r="K226" i="1"/>
  <c r="AR225" i="1"/>
  <c r="AP225" i="1"/>
  <c r="AN225" i="1"/>
  <c r="L225" i="1"/>
  <c r="K225" i="1"/>
  <c r="AR231" i="1"/>
  <c r="AP231" i="1"/>
  <c r="AN231" i="1"/>
  <c r="L231" i="1"/>
  <c r="K231" i="1"/>
  <c r="AR234" i="1"/>
  <c r="AP234" i="1"/>
  <c r="AN234" i="1"/>
  <c r="L234" i="1"/>
  <c r="K234" i="1"/>
  <c r="AR233" i="1"/>
  <c r="AP233" i="1"/>
  <c r="AN233" i="1"/>
  <c r="L233" i="1"/>
  <c r="K233" i="1"/>
  <c r="AR232" i="1"/>
  <c r="AP232" i="1"/>
  <c r="AN232" i="1"/>
  <c r="L232" i="1"/>
  <c r="K232" i="1"/>
  <c r="AR230" i="1"/>
  <c r="AP230" i="1"/>
  <c r="AN230" i="1"/>
  <c r="L230" i="1"/>
  <c r="K230" i="1"/>
  <c r="AR219" i="1"/>
  <c r="AP219" i="1"/>
  <c r="AN219" i="1"/>
  <c r="L219" i="1"/>
  <c r="K219" i="1"/>
  <c r="AR222" i="1"/>
  <c r="AP222" i="1"/>
  <c r="AN222" i="1"/>
  <c r="L222" i="1"/>
  <c r="K222" i="1"/>
  <c r="AR223" i="1"/>
  <c r="AP223" i="1"/>
  <c r="AN223" i="1"/>
  <c r="L223" i="1"/>
  <c r="K223" i="1"/>
  <c r="AR221" i="1"/>
  <c r="AP221" i="1"/>
  <c r="AN221" i="1"/>
  <c r="L221" i="1"/>
  <c r="K221" i="1"/>
  <c r="AR217" i="1"/>
  <c r="AP217" i="1"/>
  <c r="AN217" i="1"/>
  <c r="L217" i="1"/>
  <c r="K217" i="1"/>
  <c r="AR216" i="1"/>
  <c r="AP216" i="1"/>
  <c r="AN216" i="1"/>
  <c r="L216" i="1"/>
  <c r="K216" i="1"/>
  <c r="AR214" i="1"/>
  <c r="AP214" i="1"/>
  <c r="AN214" i="1"/>
  <c r="L214" i="1"/>
  <c r="K214" i="1"/>
  <c r="AR203" i="1"/>
  <c r="AP203" i="1"/>
  <c r="AN203" i="1"/>
  <c r="L203" i="1"/>
  <c r="K203" i="1"/>
  <c r="AR202" i="1"/>
  <c r="AP202" i="1"/>
  <c r="AN202" i="1"/>
  <c r="L202" i="1"/>
  <c r="K202" i="1"/>
  <c r="AR201" i="1"/>
  <c r="AP201" i="1"/>
  <c r="AN201" i="1"/>
  <c r="L201" i="1"/>
  <c r="K201" i="1"/>
  <c r="AR200" i="1"/>
  <c r="AP200" i="1"/>
  <c r="AN200" i="1"/>
  <c r="L200" i="1"/>
  <c r="K200" i="1"/>
  <c r="AR199" i="1"/>
  <c r="AP199" i="1"/>
  <c r="AN199" i="1"/>
  <c r="L199" i="1"/>
  <c r="K199" i="1"/>
  <c r="AR198" i="1"/>
  <c r="AP198" i="1"/>
  <c r="AN198" i="1"/>
  <c r="L198" i="1"/>
  <c r="K198" i="1"/>
  <c r="AR197" i="1"/>
  <c r="AP197" i="1"/>
  <c r="AN197" i="1"/>
  <c r="L197" i="1"/>
  <c r="K197" i="1"/>
  <c r="AR196" i="1"/>
  <c r="AP196" i="1"/>
  <c r="AN196" i="1"/>
  <c r="L196" i="1"/>
  <c r="K196" i="1"/>
  <c r="AR195" i="1"/>
  <c r="AP195" i="1"/>
  <c r="AN195" i="1"/>
  <c r="L195" i="1"/>
  <c r="K195" i="1"/>
  <c r="AR194" i="1"/>
  <c r="AP194" i="1"/>
  <c r="AN194" i="1"/>
  <c r="L194" i="1"/>
  <c r="K194" i="1"/>
  <c r="AR193" i="1"/>
  <c r="AP193" i="1"/>
  <c r="AN193" i="1"/>
  <c r="L193" i="1"/>
  <c r="K193" i="1"/>
  <c r="AR192" i="1"/>
  <c r="AP192" i="1"/>
  <c r="AN192" i="1"/>
  <c r="L192" i="1"/>
  <c r="K192" i="1"/>
  <c r="AR191" i="1"/>
  <c r="AP191" i="1"/>
  <c r="AN191" i="1"/>
  <c r="L191" i="1"/>
  <c r="K191" i="1"/>
  <c r="AR190" i="1"/>
  <c r="AP190" i="1"/>
  <c r="AN190" i="1"/>
  <c r="L190" i="1"/>
  <c r="K190" i="1"/>
  <c r="AR189" i="1"/>
  <c r="AP189" i="1"/>
  <c r="AN189" i="1"/>
  <c r="L189" i="1"/>
  <c r="K189" i="1"/>
  <c r="AR188" i="1"/>
  <c r="AP188" i="1"/>
  <c r="AN188" i="1"/>
  <c r="L188" i="1"/>
  <c r="K188" i="1"/>
  <c r="AR187" i="1"/>
  <c r="AP187" i="1"/>
  <c r="AN187" i="1"/>
  <c r="L187" i="1"/>
  <c r="K187" i="1"/>
  <c r="AR186" i="1"/>
  <c r="AP186" i="1"/>
  <c r="AN186" i="1"/>
  <c r="L186" i="1"/>
  <c r="K186" i="1"/>
  <c r="AR185" i="1"/>
  <c r="AP185" i="1"/>
  <c r="AN185" i="1"/>
  <c r="L185" i="1"/>
  <c r="K185" i="1"/>
  <c r="AR184" i="1"/>
  <c r="AP184" i="1"/>
  <c r="AN184" i="1"/>
  <c r="L184" i="1"/>
  <c r="K184" i="1"/>
  <c r="AR183" i="1"/>
  <c r="AP183" i="1"/>
  <c r="AN183" i="1"/>
  <c r="L183" i="1"/>
  <c r="K183" i="1"/>
  <c r="AR182" i="1"/>
  <c r="AP182" i="1"/>
  <c r="AN182" i="1"/>
  <c r="L182" i="1"/>
  <c r="K182" i="1"/>
  <c r="AR181" i="1"/>
  <c r="AP181" i="1"/>
  <c r="AN181" i="1"/>
  <c r="L181" i="1"/>
  <c r="K181" i="1"/>
  <c r="AR180" i="1"/>
  <c r="AP180" i="1"/>
  <c r="AN180" i="1"/>
  <c r="L180" i="1"/>
  <c r="K180" i="1"/>
  <c r="AR179" i="1"/>
  <c r="AP179" i="1"/>
  <c r="AN179" i="1"/>
  <c r="L179" i="1"/>
  <c r="K179" i="1"/>
  <c r="AR178" i="1"/>
  <c r="AP178" i="1"/>
  <c r="AN178" i="1"/>
  <c r="L178" i="1"/>
  <c r="K178" i="1"/>
  <c r="AR177" i="1"/>
  <c r="AP177" i="1"/>
  <c r="AN177" i="1"/>
  <c r="L177" i="1"/>
  <c r="K177" i="1"/>
  <c r="AR176" i="1"/>
  <c r="AP176" i="1"/>
  <c r="AN176" i="1"/>
  <c r="L176" i="1"/>
  <c r="K176" i="1"/>
  <c r="AR175" i="1"/>
  <c r="AP175" i="1"/>
  <c r="AN175" i="1"/>
  <c r="L175" i="1"/>
  <c r="K175" i="1"/>
  <c r="AR174" i="1"/>
  <c r="AP174" i="1"/>
  <c r="AN174" i="1"/>
  <c r="L174" i="1"/>
  <c r="K174" i="1"/>
  <c r="AR173" i="1"/>
  <c r="AP173" i="1"/>
  <c r="AN173" i="1"/>
  <c r="L173" i="1"/>
  <c r="K173" i="1"/>
  <c r="AR172" i="1"/>
  <c r="AP172" i="1"/>
  <c r="AN172" i="1"/>
  <c r="L172" i="1"/>
  <c r="K172" i="1"/>
  <c r="AR171" i="1"/>
  <c r="AP171" i="1"/>
  <c r="AN171" i="1"/>
  <c r="L171" i="1"/>
  <c r="K171" i="1"/>
  <c r="AR170" i="1"/>
  <c r="AP170" i="1"/>
  <c r="AN170" i="1"/>
  <c r="L170" i="1"/>
  <c r="K170" i="1"/>
  <c r="AR169" i="1"/>
  <c r="AP169" i="1"/>
  <c r="AN169" i="1"/>
  <c r="L169" i="1"/>
  <c r="K169" i="1"/>
  <c r="AR168" i="1"/>
  <c r="AP168" i="1"/>
  <c r="AN168" i="1"/>
  <c r="L168" i="1"/>
  <c r="K168" i="1"/>
  <c r="AR167" i="1"/>
  <c r="AP167" i="1"/>
  <c r="AN167" i="1"/>
  <c r="L167" i="1"/>
  <c r="K167" i="1"/>
  <c r="AR166" i="1"/>
  <c r="AP166" i="1"/>
  <c r="AN166" i="1"/>
  <c r="L166" i="1"/>
  <c r="K166" i="1"/>
  <c r="AR165" i="1"/>
  <c r="AP165" i="1"/>
  <c r="AN165" i="1"/>
  <c r="L165" i="1"/>
  <c r="K165" i="1"/>
  <c r="AR164" i="1"/>
  <c r="AP164" i="1"/>
  <c r="AN164" i="1"/>
  <c r="L164" i="1"/>
  <c r="K164" i="1"/>
  <c r="AR163" i="1"/>
  <c r="AP163" i="1"/>
  <c r="AN163" i="1"/>
  <c r="L163" i="1"/>
  <c r="K163" i="1"/>
  <c r="AR162" i="1"/>
  <c r="AP162" i="1"/>
  <c r="AN162" i="1"/>
  <c r="L162" i="1"/>
  <c r="K162" i="1"/>
  <c r="AR161" i="1"/>
  <c r="AP161" i="1"/>
  <c r="AN161" i="1"/>
  <c r="L161" i="1"/>
  <c r="K161" i="1"/>
  <c r="AR160" i="1"/>
  <c r="AP160" i="1"/>
  <c r="AN160" i="1"/>
  <c r="L160" i="1"/>
  <c r="K160" i="1"/>
  <c r="AR159" i="1"/>
  <c r="AP159" i="1"/>
  <c r="AN159" i="1"/>
  <c r="L159" i="1"/>
  <c r="K159" i="1"/>
  <c r="AR158" i="1"/>
  <c r="AP158" i="1"/>
  <c r="AN158" i="1"/>
  <c r="L158" i="1"/>
  <c r="K158" i="1"/>
  <c r="AR157" i="1"/>
  <c r="AP157" i="1"/>
  <c r="AN157" i="1"/>
  <c r="L157" i="1"/>
  <c r="K157" i="1"/>
  <c r="AR156" i="1"/>
  <c r="AP156" i="1"/>
  <c r="AN156" i="1"/>
  <c r="L156" i="1"/>
  <c r="K156" i="1"/>
  <c r="AR155" i="1"/>
  <c r="AP155" i="1"/>
  <c r="AN155" i="1"/>
  <c r="L155" i="1"/>
  <c r="K155" i="1"/>
  <c r="AR154" i="1"/>
  <c r="AP154" i="1"/>
  <c r="AN154" i="1"/>
  <c r="L154" i="1"/>
  <c r="K154" i="1"/>
  <c r="AR153" i="1"/>
  <c r="AP153" i="1"/>
  <c r="AN153" i="1"/>
  <c r="L153" i="1"/>
  <c r="K153" i="1"/>
  <c r="AR152" i="1"/>
  <c r="AP152" i="1"/>
  <c r="AN152" i="1"/>
  <c r="L152" i="1"/>
  <c r="K152" i="1"/>
  <c r="AR151" i="1"/>
  <c r="AP151" i="1"/>
  <c r="AN151" i="1"/>
  <c r="L151" i="1"/>
  <c r="K151" i="1"/>
  <c r="AR150" i="1"/>
  <c r="AP150" i="1"/>
  <c r="AN150" i="1"/>
  <c r="L150" i="1"/>
  <c r="K150" i="1"/>
  <c r="AR149" i="1"/>
  <c r="AP149" i="1"/>
  <c r="AN149" i="1"/>
  <c r="L149" i="1"/>
  <c r="K149" i="1"/>
  <c r="AR148" i="1"/>
  <c r="AP148" i="1"/>
  <c r="AN148" i="1"/>
  <c r="L148" i="1"/>
  <c r="K148" i="1"/>
  <c r="AR147" i="1"/>
  <c r="AP147" i="1"/>
  <c r="AN147" i="1"/>
  <c r="L147" i="1"/>
  <c r="K147" i="1"/>
  <c r="AR146" i="1"/>
  <c r="AP146" i="1"/>
  <c r="AN146" i="1"/>
  <c r="L146" i="1"/>
  <c r="K146" i="1"/>
  <c r="AR145" i="1"/>
  <c r="AP145" i="1"/>
  <c r="AN145" i="1"/>
  <c r="L145" i="1"/>
  <c r="K145" i="1"/>
  <c r="AR144" i="1"/>
  <c r="AP144" i="1"/>
  <c r="AN144" i="1"/>
  <c r="L144" i="1"/>
  <c r="K144" i="1"/>
  <c r="AR143" i="1"/>
  <c r="AP143" i="1"/>
  <c r="AN143" i="1"/>
  <c r="L143" i="1"/>
  <c r="K143" i="1"/>
  <c r="AR142" i="1"/>
  <c r="AP142" i="1"/>
  <c r="AN142" i="1"/>
  <c r="L142" i="1"/>
  <c r="K142" i="1"/>
  <c r="AR141" i="1"/>
  <c r="AP141" i="1"/>
  <c r="AN141" i="1"/>
  <c r="L141" i="1"/>
  <c r="K141" i="1"/>
  <c r="AR140" i="1"/>
  <c r="AP140" i="1"/>
  <c r="AN140" i="1"/>
  <c r="L140" i="1"/>
  <c r="K140" i="1"/>
  <c r="AR139" i="1"/>
  <c r="AP139" i="1"/>
  <c r="AN139" i="1"/>
  <c r="L139" i="1"/>
  <c r="K139" i="1"/>
  <c r="AR138" i="1"/>
  <c r="AP138" i="1"/>
  <c r="AN138" i="1"/>
  <c r="L138" i="1"/>
  <c r="K138" i="1"/>
  <c r="AR137" i="1"/>
  <c r="AP137" i="1"/>
  <c r="AN137" i="1"/>
  <c r="L137" i="1"/>
  <c r="K137" i="1"/>
  <c r="AR136" i="1"/>
  <c r="AP136" i="1"/>
  <c r="AN136" i="1"/>
  <c r="L136" i="1"/>
  <c r="K136" i="1"/>
  <c r="AR135" i="1"/>
  <c r="AP135" i="1"/>
  <c r="AN135" i="1"/>
  <c r="L135" i="1"/>
  <c r="K135" i="1"/>
  <c r="AR134" i="1"/>
  <c r="AP134" i="1"/>
  <c r="AN134" i="1"/>
  <c r="L134" i="1"/>
  <c r="K134" i="1"/>
  <c r="AR133" i="1"/>
  <c r="AP133" i="1"/>
  <c r="AN133" i="1"/>
  <c r="L133" i="1"/>
  <c r="K133" i="1"/>
  <c r="AR132" i="1"/>
  <c r="AP132" i="1"/>
  <c r="AN132" i="1"/>
  <c r="L132" i="1"/>
  <c r="K132" i="1"/>
  <c r="AR131" i="1"/>
  <c r="AP131" i="1"/>
  <c r="AN131" i="1"/>
  <c r="L131" i="1"/>
  <c r="K131" i="1"/>
  <c r="AR130" i="1"/>
  <c r="AP130" i="1"/>
  <c r="AN130" i="1"/>
  <c r="L130" i="1"/>
  <c r="K130" i="1"/>
  <c r="AR129" i="1"/>
  <c r="AP129" i="1"/>
  <c r="AN129" i="1"/>
  <c r="L129" i="1"/>
  <c r="K129" i="1"/>
  <c r="AR128" i="1"/>
  <c r="AP128" i="1"/>
  <c r="AN128" i="1"/>
  <c r="L128" i="1"/>
  <c r="K128" i="1"/>
  <c r="AR127" i="1"/>
  <c r="AP127" i="1"/>
  <c r="AN127" i="1"/>
  <c r="L127" i="1"/>
  <c r="K127" i="1"/>
  <c r="AR126" i="1"/>
  <c r="AP126" i="1"/>
  <c r="AN126" i="1"/>
  <c r="L126" i="1"/>
  <c r="K126" i="1"/>
  <c r="AR125" i="1"/>
  <c r="AP125" i="1"/>
  <c r="AN125" i="1"/>
  <c r="L125" i="1"/>
  <c r="K125" i="1"/>
  <c r="AR124" i="1"/>
  <c r="AP124" i="1"/>
  <c r="AN124" i="1"/>
  <c r="L124" i="1"/>
  <c r="K124" i="1"/>
  <c r="AR123" i="1"/>
  <c r="AP123" i="1"/>
  <c r="AN123" i="1"/>
  <c r="L123" i="1"/>
  <c r="K123" i="1"/>
  <c r="AR122" i="1"/>
  <c r="AP122" i="1"/>
  <c r="AN122" i="1"/>
  <c r="L122" i="1"/>
  <c r="K122" i="1"/>
  <c r="AR121" i="1"/>
  <c r="AP121" i="1"/>
  <c r="AN121" i="1"/>
  <c r="L121" i="1"/>
  <c r="K121" i="1"/>
  <c r="AR120" i="1"/>
  <c r="AP120" i="1"/>
  <c r="AN120" i="1"/>
  <c r="L120" i="1"/>
  <c r="K120" i="1"/>
  <c r="AR119" i="1"/>
  <c r="AP119" i="1"/>
  <c r="AN119" i="1"/>
  <c r="L119" i="1"/>
  <c r="K119" i="1"/>
  <c r="AR118" i="1"/>
  <c r="AP118" i="1"/>
  <c r="AN118" i="1"/>
  <c r="L118" i="1"/>
  <c r="K118" i="1"/>
  <c r="AR117" i="1"/>
  <c r="AP117" i="1"/>
  <c r="AN117" i="1"/>
  <c r="L117" i="1"/>
  <c r="K117" i="1"/>
  <c r="AR116" i="1"/>
  <c r="AP116" i="1"/>
  <c r="AN116" i="1"/>
  <c r="L116" i="1"/>
  <c r="K116" i="1"/>
  <c r="AR115" i="1"/>
  <c r="AP115" i="1"/>
  <c r="AN115" i="1"/>
  <c r="L115" i="1"/>
  <c r="K115" i="1"/>
  <c r="AR114" i="1"/>
  <c r="AP114" i="1"/>
  <c r="AN114" i="1"/>
  <c r="L114" i="1"/>
  <c r="K114" i="1"/>
  <c r="AR113" i="1"/>
  <c r="AP113" i="1"/>
  <c r="AN113" i="1"/>
  <c r="L113" i="1"/>
  <c r="K113" i="1"/>
  <c r="AR112" i="1"/>
  <c r="AP112" i="1"/>
  <c r="AN112" i="1"/>
  <c r="L112" i="1"/>
  <c r="K112" i="1"/>
  <c r="AR111" i="1"/>
  <c r="AP111" i="1"/>
  <c r="AN111" i="1"/>
  <c r="L111" i="1"/>
  <c r="K111" i="1"/>
  <c r="AR110" i="1"/>
  <c r="AP110" i="1"/>
  <c r="AN110" i="1"/>
  <c r="L110" i="1"/>
  <c r="K110" i="1"/>
  <c r="AR109" i="1"/>
  <c r="AP109" i="1"/>
  <c r="AN109" i="1"/>
  <c r="L109" i="1"/>
  <c r="K109" i="1"/>
  <c r="AR108" i="1"/>
  <c r="AP108" i="1"/>
  <c r="AN108" i="1"/>
  <c r="L108" i="1"/>
  <c r="K108" i="1"/>
  <c r="AR107" i="1"/>
  <c r="AP107" i="1"/>
  <c r="AN107" i="1"/>
  <c r="L107" i="1"/>
  <c r="K107" i="1"/>
  <c r="AR106" i="1"/>
  <c r="AP106" i="1"/>
  <c r="AN106" i="1"/>
  <c r="L106" i="1"/>
  <c r="K106" i="1"/>
  <c r="AR105" i="1"/>
  <c r="AP105" i="1"/>
  <c r="AN105" i="1"/>
  <c r="L105" i="1"/>
  <c r="K105" i="1"/>
  <c r="AR104" i="1"/>
  <c r="AP104" i="1"/>
  <c r="AN104" i="1"/>
  <c r="L104" i="1"/>
  <c r="K104" i="1"/>
  <c r="AR103" i="1"/>
  <c r="AP103" i="1"/>
  <c r="AN103" i="1"/>
  <c r="L103" i="1"/>
  <c r="K103" i="1"/>
  <c r="AR102" i="1"/>
  <c r="AP102" i="1"/>
  <c r="AN102" i="1"/>
  <c r="L102" i="1"/>
  <c r="K102" i="1"/>
  <c r="AR101" i="1"/>
  <c r="AP101" i="1"/>
  <c r="AN101" i="1"/>
  <c r="L101" i="1"/>
  <c r="K101" i="1"/>
  <c r="AR100" i="1"/>
  <c r="AP100" i="1"/>
  <c r="AN100" i="1"/>
  <c r="L100" i="1"/>
  <c r="K100" i="1"/>
  <c r="AR99" i="1"/>
  <c r="AP99" i="1"/>
  <c r="AN99" i="1"/>
  <c r="L99" i="1"/>
  <c r="K99" i="1"/>
  <c r="AR98" i="1"/>
  <c r="AP98" i="1"/>
  <c r="AN98" i="1"/>
  <c r="L98" i="1"/>
  <c r="K98" i="1"/>
  <c r="AR97" i="1"/>
  <c r="AP97" i="1"/>
  <c r="AN97" i="1"/>
  <c r="L97" i="1"/>
  <c r="K97" i="1"/>
  <c r="AR96" i="1"/>
  <c r="AP96" i="1"/>
  <c r="AN96" i="1"/>
  <c r="L96" i="1"/>
  <c r="K96" i="1"/>
  <c r="AR95" i="1"/>
  <c r="AP95" i="1"/>
  <c r="AN95" i="1"/>
  <c r="L95" i="1"/>
  <c r="K95" i="1"/>
  <c r="AR94" i="1"/>
  <c r="AP94" i="1"/>
  <c r="AN94" i="1"/>
  <c r="L94" i="1"/>
  <c r="K94" i="1"/>
  <c r="AR93" i="1"/>
  <c r="AP93" i="1"/>
  <c r="AN93" i="1"/>
  <c r="L93" i="1"/>
  <c r="K93" i="1"/>
  <c r="AR92" i="1"/>
  <c r="AP92" i="1"/>
  <c r="AN92" i="1"/>
  <c r="L92" i="1"/>
  <c r="K92" i="1"/>
  <c r="AR91" i="1"/>
  <c r="AP91" i="1"/>
  <c r="AN91" i="1"/>
  <c r="L91" i="1"/>
  <c r="K91" i="1"/>
  <c r="AR90" i="1"/>
  <c r="AP90" i="1"/>
  <c r="AN90" i="1"/>
  <c r="L90" i="1"/>
  <c r="K90" i="1"/>
  <c r="AR89" i="1"/>
  <c r="AP89" i="1"/>
  <c r="AN89" i="1"/>
  <c r="L89" i="1"/>
  <c r="K89" i="1"/>
  <c r="AR88" i="1"/>
  <c r="AP88" i="1"/>
  <c r="AN88" i="1"/>
  <c r="L88" i="1"/>
  <c r="K88" i="1"/>
  <c r="AR87" i="1"/>
  <c r="AP87" i="1"/>
  <c r="AN87" i="1"/>
  <c r="L87" i="1"/>
  <c r="K87" i="1"/>
  <c r="AR86" i="1"/>
  <c r="AP86" i="1"/>
  <c r="AN86" i="1"/>
  <c r="L86" i="1"/>
  <c r="K86" i="1"/>
  <c r="AR85" i="1"/>
  <c r="AP85" i="1"/>
  <c r="AN85" i="1"/>
  <c r="L85" i="1"/>
  <c r="K85" i="1"/>
  <c r="AR84" i="1"/>
  <c r="AP84" i="1"/>
  <c r="AN84" i="1"/>
  <c r="L84" i="1"/>
  <c r="K84" i="1"/>
  <c r="AR83" i="1"/>
  <c r="AP83" i="1"/>
  <c r="AN83" i="1"/>
  <c r="L83" i="1"/>
  <c r="K83" i="1"/>
  <c r="AR82" i="1"/>
  <c r="AP82" i="1"/>
  <c r="AN82" i="1"/>
  <c r="L82" i="1"/>
  <c r="K82" i="1"/>
  <c r="AR81" i="1"/>
  <c r="AP81" i="1"/>
  <c r="AN81" i="1"/>
  <c r="L81" i="1"/>
  <c r="K81" i="1"/>
  <c r="AR80" i="1"/>
  <c r="AP80" i="1"/>
  <c r="AN80" i="1"/>
  <c r="L80" i="1"/>
  <c r="K80" i="1"/>
  <c r="AR79" i="1"/>
  <c r="AP79" i="1"/>
  <c r="AN79" i="1"/>
  <c r="L79" i="1"/>
  <c r="K79" i="1"/>
  <c r="AR78" i="1"/>
  <c r="AP78" i="1"/>
  <c r="AN78" i="1"/>
  <c r="L78" i="1"/>
  <c r="K78" i="1"/>
  <c r="AR77" i="1"/>
  <c r="AP77" i="1"/>
  <c r="AN77" i="1"/>
  <c r="L77" i="1"/>
  <c r="K77" i="1"/>
  <c r="AR76" i="1"/>
  <c r="AP76" i="1"/>
  <c r="AN76" i="1"/>
  <c r="L76" i="1"/>
  <c r="K76" i="1"/>
  <c r="AR75" i="1"/>
  <c r="AP75" i="1"/>
  <c r="AN75" i="1"/>
  <c r="L75" i="1"/>
  <c r="K75" i="1"/>
  <c r="AR74" i="1"/>
  <c r="AP74" i="1"/>
  <c r="AN74" i="1"/>
  <c r="L74" i="1"/>
  <c r="K74" i="1"/>
  <c r="AR73" i="1"/>
  <c r="AP73" i="1"/>
  <c r="AN73" i="1"/>
  <c r="L73" i="1"/>
  <c r="K73" i="1"/>
  <c r="AR72" i="1"/>
  <c r="AP72" i="1"/>
  <c r="AN72" i="1"/>
  <c r="L72" i="1"/>
  <c r="K72" i="1"/>
  <c r="AR71" i="1"/>
  <c r="AP71" i="1"/>
  <c r="AN71" i="1"/>
  <c r="L71" i="1"/>
  <c r="K71" i="1"/>
  <c r="AR70" i="1"/>
  <c r="AP70" i="1"/>
  <c r="AN70" i="1"/>
  <c r="L70" i="1"/>
  <c r="K70" i="1"/>
  <c r="AR69" i="1"/>
  <c r="AP69" i="1"/>
  <c r="AN69" i="1"/>
  <c r="L69" i="1"/>
  <c r="K69" i="1"/>
  <c r="AR68" i="1"/>
  <c r="AP68" i="1"/>
  <c r="AN68" i="1"/>
  <c r="L68" i="1"/>
  <c r="K68" i="1"/>
  <c r="AR67" i="1"/>
  <c r="AP67" i="1"/>
  <c r="AN67" i="1"/>
  <c r="L67" i="1"/>
  <c r="K67" i="1"/>
  <c r="AR66" i="1"/>
  <c r="AP66" i="1"/>
  <c r="AN66" i="1"/>
  <c r="L66" i="1"/>
  <c r="K66" i="1"/>
  <c r="AR65" i="1"/>
  <c r="AP65" i="1"/>
  <c r="AN65" i="1"/>
  <c r="L65" i="1"/>
  <c r="K65" i="1"/>
  <c r="AR64" i="1"/>
  <c r="AP64" i="1"/>
  <c r="AN64" i="1"/>
  <c r="L64" i="1"/>
  <c r="K64" i="1"/>
  <c r="AR63" i="1"/>
  <c r="AP63" i="1"/>
  <c r="AN63" i="1"/>
  <c r="L63" i="1"/>
  <c r="K63" i="1"/>
  <c r="AR62" i="1"/>
  <c r="AP62" i="1"/>
  <c r="AN62" i="1"/>
  <c r="L62" i="1"/>
  <c r="K62" i="1"/>
  <c r="AR61" i="1"/>
  <c r="AP61" i="1"/>
  <c r="AN61" i="1"/>
  <c r="L61" i="1"/>
  <c r="K61" i="1"/>
  <c r="AR60" i="1"/>
  <c r="AP60" i="1"/>
  <c r="AN60" i="1"/>
  <c r="L60" i="1"/>
  <c r="K60" i="1"/>
  <c r="AR59" i="1"/>
  <c r="AP59" i="1"/>
  <c r="AN59" i="1"/>
  <c r="L59" i="1"/>
  <c r="K59" i="1"/>
  <c r="AR58" i="1"/>
  <c r="AP58" i="1"/>
  <c r="AN58" i="1"/>
  <c r="L58" i="1"/>
  <c r="K58" i="1"/>
  <c r="AR57" i="1"/>
  <c r="AP57" i="1"/>
  <c r="AN57" i="1"/>
  <c r="L57" i="1"/>
  <c r="K57" i="1"/>
  <c r="AR56" i="1"/>
  <c r="AP56" i="1"/>
  <c r="AN56" i="1"/>
  <c r="L56" i="1"/>
  <c r="K56" i="1"/>
  <c r="AR55" i="1"/>
  <c r="AP55" i="1"/>
  <c r="AN55" i="1"/>
  <c r="L55" i="1"/>
  <c r="K55" i="1"/>
  <c r="AR54" i="1"/>
  <c r="AP54" i="1"/>
  <c r="AN54" i="1"/>
  <c r="L54" i="1"/>
  <c r="K54" i="1"/>
  <c r="AR53" i="1"/>
  <c r="AP53" i="1"/>
  <c r="AN53" i="1"/>
  <c r="L53" i="1"/>
  <c r="K53" i="1"/>
  <c r="AR52" i="1"/>
  <c r="AP52" i="1"/>
  <c r="AN52" i="1"/>
  <c r="L52" i="1"/>
  <c r="K52" i="1"/>
  <c r="AR51" i="1"/>
  <c r="AP51" i="1"/>
  <c r="AN51" i="1"/>
  <c r="L51" i="1"/>
  <c r="K51" i="1"/>
  <c r="AR50" i="1"/>
  <c r="AP50" i="1"/>
  <c r="AN50" i="1"/>
  <c r="L50" i="1"/>
  <c r="K50" i="1"/>
  <c r="AR49" i="1"/>
  <c r="AP49" i="1"/>
  <c r="AN49" i="1"/>
  <c r="L49" i="1"/>
  <c r="K49" i="1"/>
  <c r="AR48" i="1"/>
  <c r="AP48" i="1"/>
  <c r="AN48" i="1"/>
  <c r="L48" i="1"/>
  <c r="K48" i="1"/>
  <c r="AR47" i="1"/>
  <c r="AP47" i="1"/>
  <c r="AN47" i="1"/>
  <c r="L47" i="1"/>
  <c r="K47" i="1"/>
  <c r="AR46" i="1"/>
  <c r="AP46" i="1"/>
  <c r="AN46" i="1"/>
  <c r="L46" i="1"/>
  <c r="K46" i="1"/>
  <c r="AR45" i="1"/>
  <c r="AP45" i="1"/>
  <c r="AN45" i="1"/>
  <c r="L45" i="1"/>
  <c r="K45" i="1"/>
  <c r="AR44" i="1"/>
  <c r="AP44" i="1"/>
  <c r="AN44" i="1"/>
  <c r="L44" i="1"/>
  <c r="K44" i="1"/>
  <c r="AR43" i="1"/>
  <c r="AP43" i="1"/>
  <c r="AN43" i="1"/>
  <c r="L43" i="1"/>
  <c r="K43" i="1"/>
  <c r="AR42" i="1"/>
  <c r="AP42" i="1"/>
  <c r="AN42" i="1"/>
  <c r="L42" i="1"/>
  <c r="K42" i="1"/>
  <c r="AR41" i="1"/>
  <c r="AP41" i="1"/>
  <c r="AN41" i="1"/>
  <c r="L41" i="1"/>
  <c r="K41" i="1"/>
  <c r="AR40" i="1"/>
  <c r="AP40" i="1"/>
  <c r="AN40" i="1"/>
  <c r="L40" i="1"/>
  <c r="K40" i="1"/>
  <c r="AR39" i="1"/>
  <c r="AP39" i="1"/>
  <c r="AN39" i="1"/>
  <c r="L39" i="1"/>
  <c r="K39" i="1"/>
  <c r="AR38" i="1"/>
  <c r="AP38" i="1"/>
  <c r="AN38" i="1"/>
  <c r="L38" i="1"/>
  <c r="K38" i="1"/>
  <c r="AR37" i="1"/>
  <c r="AP37" i="1"/>
  <c r="AN37" i="1"/>
  <c r="L37" i="1"/>
  <c r="K37" i="1"/>
  <c r="AR36" i="1"/>
  <c r="AP36" i="1"/>
  <c r="AN36" i="1"/>
  <c r="L36" i="1"/>
  <c r="K36" i="1"/>
  <c r="AR35" i="1"/>
  <c r="AP35" i="1"/>
  <c r="AN35" i="1"/>
  <c r="L35" i="1"/>
  <c r="K35" i="1"/>
  <c r="AR34" i="1"/>
  <c r="AP34" i="1"/>
  <c r="AN34" i="1"/>
  <c r="L34" i="1"/>
  <c r="K34" i="1"/>
  <c r="AR33" i="1"/>
  <c r="AP33" i="1"/>
  <c r="AN33" i="1"/>
  <c r="L33" i="1"/>
  <c r="K33" i="1"/>
  <c r="AR32" i="1"/>
  <c r="AP32" i="1"/>
  <c r="AN32" i="1"/>
  <c r="L32" i="1"/>
  <c r="K32" i="1"/>
  <c r="AR31" i="1"/>
  <c r="AP31" i="1"/>
  <c r="AN31" i="1"/>
  <c r="L31" i="1"/>
  <c r="K31" i="1"/>
  <c r="AR30" i="1"/>
  <c r="AP30" i="1"/>
  <c r="AN30" i="1"/>
  <c r="L30" i="1"/>
  <c r="K30" i="1"/>
  <c r="AR29" i="1"/>
  <c r="AP29" i="1"/>
  <c r="AN29" i="1"/>
  <c r="L29" i="1"/>
  <c r="K29" i="1"/>
  <c r="AR28" i="1"/>
  <c r="AP28" i="1"/>
  <c r="AN28" i="1"/>
  <c r="L28" i="1"/>
  <c r="K28" i="1"/>
  <c r="AR27" i="1"/>
  <c r="AP27" i="1"/>
  <c r="AN27" i="1"/>
  <c r="L27" i="1"/>
  <c r="K27" i="1"/>
  <c r="AR26" i="1"/>
  <c r="AP26" i="1"/>
  <c r="AN26" i="1"/>
  <c r="L26" i="1"/>
  <c r="K26" i="1"/>
  <c r="AR25" i="1"/>
  <c r="AP25" i="1"/>
  <c r="AN25" i="1"/>
  <c r="L25" i="1"/>
  <c r="K25" i="1"/>
  <c r="AR24" i="1"/>
  <c r="AP24" i="1"/>
  <c r="AN24" i="1"/>
  <c r="L24" i="1"/>
  <c r="K24" i="1"/>
  <c r="AR23" i="1"/>
  <c r="AP23" i="1"/>
  <c r="AN23" i="1"/>
  <c r="L23" i="1"/>
  <c r="K23" i="1"/>
  <c r="AR22" i="1"/>
  <c r="AP22" i="1"/>
  <c r="AN22" i="1"/>
  <c r="L22" i="1"/>
  <c r="K22" i="1"/>
  <c r="AR21" i="1"/>
  <c r="AP21" i="1"/>
  <c r="AN21" i="1"/>
  <c r="L21" i="1"/>
  <c r="K21" i="1"/>
  <c r="AR20" i="1"/>
  <c r="AP20" i="1"/>
  <c r="AN20" i="1"/>
  <c r="L20" i="1"/>
  <c r="K20" i="1"/>
  <c r="AR19" i="1"/>
  <c r="AP19" i="1"/>
  <c r="AN19" i="1"/>
  <c r="L19" i="1"/>
  <c r="K19" i="1"/>
  <c r="AR18" i="1"/>
  <c r="AP18" i="1"/>
  <c r="AN18" i="1"/>
  <c r="L18" i="1"/>
  <c r="K18" i="1"/>
  <c r="AR17" i="1"/>
  <c r="AP17" i="1"/>
  <c r="AN17" i="1"/>
  <c r="L17" i="1"/>
  <c r="K17" i="1"/>
  <c r="AR16" i="1"/>
  <c r="AP16" i="1"/>
  <c r="AN16" i="1"/>
  <c r="L16" i="1"/>
  <c r="K16" i="1"/>
  <c r="AR15" i="1"/>
  <c r="AP15" i="1"/>
  <c r="AN15" i="1"/>
  <c r="L15" i="1"/>
  <c r="K15" i="1"/>
  <c r="AR14" i="1"/>
  <c r="AP14" i="1"/>
  <c r="AN14" i="1"/>
  <c r="L14" i="1"/>
  <c r="K14" i="1"/>
  <c r="AR13" i="1"/>
  <c r="AP13" i="1"/>
  <c r="AN13" i="1"/>
  <c r="L13" i="1"/>
  <c r="K13" i="1"/>
  <c r="AR12" i="1"/>
  <c r="AP12" i="1"/>
  <c r="AN12" i="1"/>
  <c r="L12" i="1"/>
  <c r="K12" i="1"/>
  <c r="AR11" i="1"/>
  <c r="AP11" i="1"/>
  <c r="AN11" i="1"/>
  <c r="L11" i="1"/>
  <c r="K11" i="1"/>
  <c r="AR10" i="1"/>
  <c r="AP10" i="1"/>
  <c r="AN10" i="1"/>
  <c r="L10" i="1"/>
  <c r="K10" i="1"/>
  <c r="AR9" i="1"/>
  <c r="AP9" i="1"/>
  <c r="AN9" i="1"/>
  <c r="L9" i="1"/>
  <c r="K9" i="1"/>
  <c r="AR8" i="1"/>
  <c r="AP8" i="1"/>
  <c r="AN8" i="1"/>
  <c r="L8" i="1"/>
  <c r="K8" i="1"/>
  <c r="AR7" i="1"/>
  <c r="AP7" i="1"/>
  <c r="AN7" i="1"/>
  <c r="L7" i="1"/>
  <c r="K7" i="1"/>
  <c r="AR6" i="1"/>
  <c r="AP6" i="1"/>
  <c r="AN6" i="1"/>
  <c r="L6" i="1"/>
  <c r="K6" i="1"/>
  <c r="AR5" i="1"/>
  <c r="AP5" i="1"/>
  <c r="AN5" i="1"/>
  <c r="L5" i="1"/>
  <c r="K5" i="1"/>
  <c r="AR4" i="1"/>
  <c r="AP4" i="1"/>
  <c r="AN4" i="1"/>
  <c r="L4" i="1"/>
  <c r="K4" i="1"/>
  <c r="AR3" i="1"/>
  <c r="AP3" i="1"/>
  <c r="AN3" i="1"/>
  <c r="L3" i="1"/>
  <c r="K3" i="1"/>
  <c r="AN238" i="1"/>
  <c r="L238" i="1"/>
  <c r="K238" i="1"/>
  <c r="AV135" i="1"/>
  <c r="AW135" i="1"/>
  <c r="AP238" i="1"/>
  <c r="AR238" i="1"/>
  <c r="AV129" i="1"/>
  <c r="AW129" i="1"/>
  <c r="AV33" i="1"/>
  <c r="AW33" i="1"/>
  <c r="AV77" i="1"/>
  <c r="AW77" i="1"/>
  <c r="AV173" i="1"/>
  <c r="AW173" i="1"/>
  <c r="AV180" i="1"/>
  <c r="AW180" i="1"/>
  <c r="AV233" i="1"/>
  <c r="AW233" i="1"/>
  <c r="AV218" i="1"/>
  <c r="AW218" i="1"/>
  <c r="AV29" i="1"/>
  <c r="AW29" i="1"/>
  <c r="AV69" i="1"/>
  <c r="AW69" i="1"/>
  <c r="AV176" i="1"/>
  <c r="AW176" i="1"/>
  <c r="AV225" i="1"/>
  <c r="AW225" i="1"/>
  <c r="AV214" i="1"/>
  <c r="AW214" i="1"/>
  <c r="AV161" i="1"/>
  <c r="AW161" i="1"/>
  <c r="AV49" i="1"/>
  <c r="AW49" i="1"/>
  <c r="AV93" i="1"/>
  <c r="AW93" i="1"/>
  <c r="AV174" i="1"/>
  <c r="AW174" i="1"/>
  <c r="AV196" i="1"/>
  <c r="AW196" i="1"/>
  <c r="AV185" i="1"/>
  <c r="AW185" i="1"/>
  <c r="AV234" i="1"/>
  <c r="AW234" i="1"/>
  <c r="AV121" i="1"/>
  <c r="AW121" i="1"/>
  <c r="AV17" i="1"/>
  <c r="AW17" i="1"/>
  <c r="AV5" i="1"/>
  <c r="AW5" i="1"/>
  <c r="AV53" i="1"/>
  <c r="AW53" i="1"/>
  <c r="AV97" i="1"/>
  <c r="AW97" i="1"/>
  <c r="AV125" i="1"/>
  <c r="AW125" i="1"/>
  <c r="AV200" i="1"/>
  <c r="AW200" i="1"/>
  <c r="AV189" i="1"/>
  <c r="AW189" i="1"/>
  <c r="AV146" i="1"/>
  <c r="AW146" i="1"/>
  <c r="AV145" i="1"/>
  <c r="AW145" i="1"/>
  <c r="AV13" i="1"/>
  <c r="AW13" i="1"/>
  <c r="AV37" i="1"/>
  <c r="AW37" i="1"/>
  <c r="AV61" i="1"/>
  <c r="AW61" i="1"/>
  <c r="AV81" i="1"/>
  <c r="AW81" i="1"/>
  <c r="AV101" i="1"/>
  <c r="AW101" i="1"/>
  <c r="AV149" i="1"/>
  <c r="AW149" i="1"/>
  <c r="AV141" i="1"/>
  <c r="AW141" i="1"/>
  <c r="AV184" i="1"/>
  <c r="AW184" i="1"/>
  <c r="AV217" i="1"/>
  <c r="AW217" i="1"/>
  <c r="AV237" i="1"/>
  <c r="AW237" i="1"/>
  <c r="AV193" i="1"/>
  <c r="AW193" i="1"/>
  <c r="AV226" i="1"/>
  <c r="AW226" i="1"/>
  <c r="AV162" i="1"/>
  <c r="AW162" i="1"/>
  <c r="AV113" i="1"/>
  <c r="AW113" i="1"/>
  <c r="AV153" i="1"/>
  <c r="AW153" i="1"/>
  <c r="AV21" i="1"/>
  <c r="AW21" i="1"/>
  <c r="AV45" i="1"/>
  <c r="AW45" i="1"/>
  <c r="AV65" i="1"/>
  <c r="AW65" i="1"/>
  <c r="AV85" i="1"/>
  <c r="AW85" i="1"/>
  <c r="AV117" i="1"/>
  <c r="AW117" i="1"/>
  <c r="AV165" i="1"/>
  <c r="AW165" i="1"/>
  <c r="AV157" i="1"/>
  <c r="AW157" i="1"/>
  <c r="AV192" i="1"/>
  <c r="AW192" i="1"/>
  <c r="AV221" i="1"/>
  <c r="AW221" i="1"/>
  <c r="AV177" i="1"/>
  <c r="AW177" i="1"/>
  <c r="AV201" i="1"/>
  <c r="AW201" i="1"/>
  <c r="AV230" i="1"/>
  <c r="AW230" i="1"/>
  <c r="AV4" i="1"/>
  <c r="AW4" i="1"/>
  <c r="AV8" i="1"/>
  <c r="AW8" i="1"/>
  <c r="AV12" i="1"/>
  <c r="AW12" i="1"/>
  <c r="AV16" i="1"/>
  <c r="AW16" i="1"/>
  <c r="AV20" i="1"/>
  <c r="AW20" i="1"/>
  <c r="AV24" i="1"/>
  <c r="AW24" i="1"/>
  <c r="AV28" i="1"/>
  <c r="AW28" i="1"/>
  <c r="AV32" i="1"/>
  <c r="AW32" i="1"/>
  <c r="AV36" i="1"/>
  <c r="AW36" i="1"/>
  <c r="AV40" i="1"/>
  <c r="AW40" i="1"/>
  <c r="AV44" i="1"/>
  <c r="AW44" i="1"/>
  <c r="AV48" i="1"/>
  <c r="AW48" i="1"/>
  <c r="AV52" i="1"/>
  <c r="AW52" i="1"/>
  <c r="AV56" i="1"/>
  <c r="AW56" i="1"/>
  <c r="AV60" i="1"/>
  <c r="AW60" i="1"/>
  <c r="AV64" i="1"/>
  <c r="AW64" i="1"/>
  <c r="AV68" i="1"/>
  <c r="AW68" i="1"/>
  <c r="AV72" i="1"/>
  <c r="AW72" i="1"/>
  <c r="AV76" i="1"/>
  <c r="AW76" i="1"/>
  <c r="AV80" i="1"/>
  <c r="AW80" i="1"/>
  <c r="AV84" i="1"/>
  <c r="AW84" i="1"/>
  <c r="AV88" i="1"/>
  <c r="AW88" i="1"/>
  <c r="AV92" i="1"/>
  <c r="AW92" i="1"/>
  <c r="AV96" i="1"/>
  <c r="AW96" i="1"/>
  <c r="AV7" i="1"/>
  <c r="AW7" i="1"/>
  <c r="AV11" i="1"/>
  <c r="AW11" i="1"/>
  <c r="AV15" i="1"/>
  <c r="AW15" i="1"/>
  <c r="AV19" i="1"/>
  <c r="AW19" i="1"/>
  <c r="AV100" i="1"/>
  <c r="AW100" i="1"/>
  <c r="AV108" i="1"/>
  <c r="AW108" i="1"/>
  <c r="AV116" i="1"/>
  <c r="AW116" i="1"/>
  <c r="AV124" i="1"/>
  <c r="AW124" i="1"/>
  <c r="AV132" i="1"/>
  <c r="AW132" i="1"/>
  <c r="AV140" i="1"/>
  <c r="AW140" i="1"/>
  <c r="AV148" i="1"/>
  <c r="AW148" i="1"/>
  <c r="AV156" i="1"/>
  <c r="AW156" i="1"/>
  <c r="AV164" i="1"/>
  <c r="AW164" i="1"/>
  <c r="AV172" i="1"/>
  <c r="AW172" i="1"/>
  <c r="AV10" i="1"/>
  <c r="AW10" i="1"/>
  <c r="AV18" i="1"/>
  <c r="AW18" i="1"/>
  <c r="AV23" i="1"/>
  <c r="AW23" i="1"/>
  <c r="AV27" i="1"/>
  <c r="AW27" i="1"/>
  <c r="AV31" i="1"/>
  <c r="AW31" i="1"/>
  <c r="AV35" i="1"/>
  <c r="AW35" i="1"/>
  <c r="AV39" i="1"/>
  <c r="AW39" i="1"/>
  <c r="AV43" i="1"/>
  <c r="AW43" i="1"/>
  <c r="AV47" i="1"/>
  <c r="AW47" i="1"/>
  <c r="AV51" i="1"/>
  <c r="AW51" i="1"/>
  <c r="AV55" i="1"/>
  <c r="AW55" i="1"/>
  <c r="AV59" i="1"/>
  <c r="AW59" i="1"/>
  <c r="AV63" i="1"/>
  <c r="AW63" i="1"/>
  <c r="AV67" i="1"/>
  <c r="AW67" i="1"/>
  <c r="AV71" i="1"/>
  <c r="AW71" i="1"/>
  <c r="AV75" i="1"/>
  <c r="AW75" i="1"/>
  <c r="AV79" i="1"/>
  <c r="AW79" i="1"/>
  <c r="AV83" i="1"/>
  <c r="AW83" i="1"/>
  <c r="AV87" i="1"/>
  <c r="AW87" i="1"/>
  <c r="AV91" i="1"/>
  <c r="AW91" i="1"/>
  <c r="AV95" i="1"/>
  <c r="AW95" i="1"/>
  <c r="AV99" i="1"/>
  <c r="AW99" i="1"/>
  <c r="AV102" i="1"/>
  <c r="AW102" i="1"/>
  <c r="AV107" i="1"/>
  <c r="AW107" i="1"/>
  <c r="AV110" i="1"/>
  <c r="AW110" i="1"/>
  <c r="AV115" i="1"/>
  <c r="AW115" i="1"/>
  <c r="AV118" i="1"/>
  <c r="AW118" i="1"/>
  <c r="AV123" i="1"/>
  <c r="AW123" i="1"/>
  <c r="AV126" i="1"/>
  <c r="AW126" i="1"/>
  <c r="AV131" i="1"/>
  <c r="AW131" i="1"/>
  <c r="AV134" i="1"/>
  <c r="AW134" i="1"/>
  <c r="AV139" i="1"/>
  <c r="AW139" i="1"/>
  <c r="AV142" i="1"/>
  <c r="AW142" i="1"/>
  <c r="AV147" i="1"/>
  <c r="AW147" i="1"/>
  <c r="AV150" i="1"/>
  <c r="AW150" i="1"/>
  <c r="AV155" i="1"/>
  <c r="AW155" i="1"/>
  <c r="AV158" i="1"/>
  <c r="AW158" i="1"/>
  <c r="AV163" i="1"/>
  <c r="AW163" i="1"/>
  <c r="AV166" i="1"/>
  <c r="AW166" i="1"/>
  <c r="AV171" i="1"/>
  <c r="AW171" i="1"/>
  <c r="AV104" i="1"/>
  <c r="AW104" i="1"/>
  <c r="AV112" i="1"/>
  <c r="AW112" i="1"/>
  <c r="AV26" i="1"/>
  <c r="AW26" i="1"/>
  <c r="AV42" i="1"/>
  <c r="AW42" i="1"/>
  <c r="AV58" i="1"/>
  <c r="AW58" i="1"/>
  <c r="AV74" i="1"/>
  <c r="AW74" i="1"/>
  <c r="AV90" i="1"/>
  <c r="AW90" i="1"/>
  <c r="AV182" i="1"/>
  <c r="AW182" i="1"/>
  <c r="AV190" i="1"/>
  <c r="AW190" i="1"/>
  <c r="AV202" i="1"/>
  <c r="AW202" i="1"/>
  <c r="AV219" i="1"/>
  <c r="AW219" i="1"/>
  <c r="AV223" i="1"/>
  <c r="AW223" i="1"/>
  <c r="AV231" i="1"/>
  <c r="AW231" i="1"/>
  <c r="AV235" i="1"/>
  <c r="AW235" i="1"/>
  <c r="AV14" i="1"/>
  <c r="AW14" i="1"/>
  <c r="AV30" i="1"/>
  <c r="AW30" i="1"/>
  <c r="AV46" i="1"/>
  <c r="AW46" i="1"/>
  <c r="AV62" i="1"/>
  <c r="AW62" i="1"/>
  <c r="AV78" i="1"/>
  <c r="AW78" i="1"/>
  <c r="AV94" i="1"/>
  <c r="AW94" i="1"/>
  <c r="AV103" i="1"/>
  <c r="AW103" i="1"/>
  <c r="AV111" i="1"/>
  <c r="AW111" i="1"/>
  <c r="AV119" i="1"/>
  <c r="AW119" i="1"/>
  <c r="AV128" i="1"/>
  <c r="AW128" i="1"/>
  <c r="AV144" i="1"/>
  <c r="AW144" i="1"/>
  <c r="AV160" i="1"/>
  <c r="AW160" i="1"/>
  <c r="AV34" i="1"/>
  <c r="AW34" i="1"/>
  <c r="AV50" i="1"/>
  <c r="AW50" i="1"/>
  <c r="AV66" i="1"/>
  <c r="AW66" i="1"/>
  <c r="AV82" i="1"/>
  <c r="AW82" i="1"/>
  <c r="AV98" i="1"/>
  <c r="AW98" i="1"/>
  <c r="AV106" i="1"/>
  <c r="AW106" i="1"/>
  <c r="AV114" i="1"/>
  <c r="AW114" i="1"/>
  <c r="AV179" i="1"/>
  <c r="AW179" i="1"/>
  <c r="AV183" i="1"/>
  <c r="AW183" i="1"/>
  <c r="AV187" i="1"/>
  <c r="AW187" i="1"/>
  <c r="AV191" i="1"/>
  <c r="AW191" i="1"/>
  <c r="AV195" i="1"/>
  <c r="AW195" i="1"/>
  <c r="AV199" i="1"/>
  <c r="AW199" i="1"/>
  <c r="AV203" i="1"/>
  <c r="AW203" i="1"/>
  <c r="AV216" i="1"/>
  <c r="AW216" i="1"/>
  <c r="AV220" i="1"/>
  <c r="AW220" i="1"/>
  <c r="AV224" i="1"/>
  <c r="AW224" i="1"/>
  <c r="AV228" i="1"/>
  <c r="AW228" i="1"/>
  <c r="AV232" i="1"/>
  <c r="AW232" i="1"/>
  <c r="AV236" i="1"/>
  <c r="AW236" i="1"/>
  <c r="AV6" i="1"/>
  <c r="AW6" i="1"/>
  <c r="AV22" i="1"/>
  <c r="AW22" i="1"/>
  <c r="AV38" i="1"/>
  <c r="AW38" i="1"/>
  <c r="AV54" i="1"/>
  <c r="AW54" i="1"/>
  <c r="AV70" i="1"/>
  <c r="AW70" i="1"/>
  <c r="AV86" i="1"/>
  <c r="AW86" i="1"/>
  <c r="AV120" i="1"/>
  <c r="AW120" i="1"/>
  <c r="AV122" i="1"/>
  <c r="AW122" i="1"/>
  <c r="AV127" i="1"/>
  <c r="AW127" i="1"/>
  <c r="AV136" i="1"/>
  <c r="AW136" i="1"/>
  <c r="AV138" i="1"/>
  <c r="AW138" i="1"/>
  <c r="AV143" i="1"/>
  <c r="AW143" i="1"/>
  <c r="AV152" i="1"/>
  <c r="AW152" i="1"/>
  <c r="AV154" i="1"/>
  <c r="AW154" i="1"/>
  <c r="AV159" i="1"/>
  <c r="AW159" i="1"/>
  <c r="AV168" i="1"/>
  <c r="AW168" i="1"/>
  <c r="AV170" i="1"/>
  <c r="AW170" i="1"/>
  <c r="AV178" i="1"/>
  <c r="AW178" i="1"/>
  <c r="AV186" i="1"/>
  <c r="AW186" i="1"/>
  <c r="AV194" i="1"/>
  <c r="AW194" i="1"/>
  <c r="AV198" i="1"/>
  <c r="AW198" i="1"/>
  <c r="AV215" i="1"/>
  <c r="AW215" i="1"/>
  <c r="AV227" i="1"/>
  <c r="AW227" i="1"/>
  <c r="AV105" i="1"/>
  <c r="AW105" i="1"/>
  <c r="AV137" i="1"/>
  <c r="AW137" i="1"/>
  <c r="AV169" i="1"/>
  <c r="AW169" i="1"/>
  <c r="AV25" i="1"/>
  <c r="AW25" i="1"/>
  <c r="AV41" i="1"/>
  <c r="AW41" i="1"/>
  <c r="AV57" i="1"/>
  <c r="AW57" i="1"/>
  <c r="AV73" i="1"/>
  <c r="AW73" i="1"/>
  <c r="AV89" i="1"/>
  <c r="AW89" i="1"/>
  <c r="AV109" i="1"/>
  <c r="AW109" i="1"/>
  <c r="AV133" i="1"/>
  <c r="AW133" i="1"/>
  <c r="AV9" i="1"/>
  <c r="AW9" i="1"/>
  <c r="AV175" i="1"/>
  <c r="AW175" i="1"/>
  <c r="AV188" i="1"/>
  <c r="AW188" i="1"/>
  <c r="AV229" i="1"/>
  <c r="AW229" i="1"/>
  <c r="AV181" i="1"/>
  <c r="AW181" i="1"/>
  <c r="AV197" i="1"/>
  <c r="AW197" i="1"/>
  <c r="AV222" i="1"/>
  <c r="AW222" i="1"/>
  <c r="AV130" i="1"/>
  <c r="AW130" i="1"/>
  <c r="AV151" i="1"/>
  <c r="AW151" i="1"/>
  <c r="AV167" i="1"/>
  <c r="AW167" i="1"/>
  <c r="C241" i="1"/>
  <c r="AV3" i="1"/>
  <c r="AV238" i="1"/>
  <c r="AW3" i="1"/>
  <c r="AW238" i="1"/>
</calcChain>
</file>

<file path=xl/sharedStrings.xml><?xml version="1.0" encoding="utf-8"?>
<sst xmlns="http://schemas.openxmlformats.org/spreadsheetml/2006/main" count="1802" uniqueCount="252">
  <si>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</si>
  <si>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</si>
  <si>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</si>
  <si>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</si>
  <si>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</si>
  <si>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</si>
  <si>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</si>
  <si>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</si>
  <si>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</si>
  <si>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</si>
  <si>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</si>
  <si>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</si>
  <si>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</si>
  <si>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</si>
  <si>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</si>
  <si>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</si>
  <si>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</si>
  <si>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</si>
  <si>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</si>
  <si>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</si>
  <si>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</si>
  <si>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</si>
  <si>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</si>
  <si>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</si>
  <si>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</si>
  <si>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</si>
  <si>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</si>
  <si>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</si>
  <si>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</si>
  <si>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</si>
  <si>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</si>
  <si>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</si>
  <si>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</si>
  <si>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</si>
  <si>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</si>
  <si>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</si>
  <si>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</si>
  <si>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</si>
  <si>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</si>
  <si>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</si>
  <si>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</si>
  <si>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</si>
  <si>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</si>
  <si>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</si>
  <si>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</si>
  <si>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</si>
  <si>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</si>
  <si>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</si>
  <si>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</si>
  <si>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</si>
  <si>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</si>
  <si>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</si>
  <si>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</si>
  <si>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</si>
  <si>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</si>
  <si>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</si>
  <si>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</si>
  <si>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</si>
  <si>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08-025-2380</t>
  </si>
  <si>
    <t>TAGE &amp; CONNIE JOHNSON</t>
  </si>
  <si>
    <t>2243 250TH ST</t>
  </si>
  <si>
    <t>HALLOCK MN 56728-0000</t>
  </si>
  <si>
    <t>NWSE</t>
  </si>
  <si>
    <t>25</t>
  </si>
  <si>
    <t>161</t>
  </si>
  <si>
    <t>049</t>
  </si>
  <si>
    <t>08-025-2390</t>
  </si>
  <si>
    <t>SWNW</t>
  </si>
  <si>
    <t>08-025-2395</t>
  </si>
  <si>
    <t>SWSW</t>
  </si>
  <si>
    <t>NWSW</t>
  </si>
  <si>
    <t>NESW</t>
  </si>
  <si>
    <t>SESW</t>
  </si>
  <si>
    <t>08-025-2440</t>
  </si>
  <si>
    <t>SWSE</t>
  </si>
  <si>
    <t>08-026-2520</t>
  </si>
  <si>
    <t>KELLY D BENGTSON</t>
  </si>
  <si>
    <t>2391 230TH AVE</t>
  </si>
  <si>
    <t>26</t>
  </si>
  <si>
    <t>NWNW</t>
  </si>
  <si>
    <t>SENW</t>
  </si>
  <si>
    <t>08-026-2540</t>
  </si>
  <si>
    <t>08-026-2560</t>
  </si>
  <si>
    <t>KELLY &amp; TRINA BENGTSON</t>
  </si>
  <si>
    <t>NESE</t>
  </si>
  <si>
    <t>SESE</t>
  </si>
  <si>
    <t>08-027-2600</t>
  </si>
  <si>
    <t>SCOTT KLEIN</t>
  </si>
  <si>
    <t>1946 200TH ST</t>
  </si>
  <si>
    <t>NENW</t>
  </si>
  <si>
    <t>27</t>
  </si>
  <si>
    <t>49</t>
  </si>
  <si>
    <t>08-027-2620</t>
  </si>
  <si>
    <t>KATHERINE J SWENSON TRUST</t>
  </si>
  <si>
    <t>8250 KIRKWOOD LANE N UNI</t>
  </si>
  <si>
    <t>MAPLE GROVE MN 55369-0000</t>
  </si>
  <si>
    <t>08-034-3380</t>
  </si>
  <si>
    <t>JAMES J. BOYCHUK</t>
  </si>
  <si>
    <t>PO BOX 625</t>
  </si>
  <si>
    <t>NWNE</t>
  </si>
  <si>
    <t>34</t>
  </si>
  <si>
    <t>SWNE</t>
  </si>
  <si>
    <t>08-034-3400</t>
  </si>
  <si>
    <t>ALICIA A ANDERSON</t>
  </si>
  <si>
    <t>1954 240TH ST</t>
  </si>
  <si>
    <t>08-034-3410</t>
  </si>
  <si>
    <t>MARILYN ANDERSON</t>
  </si>
  <si>
    <t>08-034-3420</t>
  </si>
  <si>
    <t>HUGH A &amp; PAMELA A HUNT</t>
  </si>
  <si>
    <t>PO BOX 187</t>
  </si>
  <si>
    <t>NOEL PETERSON INC</t>
  </si>
  <si>
    <t>1808 210TH ST</t>
  </si>
  <si>
    <t>08-035-3450</t>
  </si>
  <si>
    <t>35</t>
  </si>
  <si>
    <t>NENE</t>
  </si>
  <si>
    <t>08-035-3460</t>
  </si>
  <si>
    <t>PHILLIP &amp; JANELLE BENGTSON IRREVOCABLE TRUST</t>
  </si>
  <si>
    <t>1861 310TH AVE</t>
  </si>
  <si>
    <t>KENNEDY MN 56733-0000</t>
  </si>
  <si>
    <t>SENE</t>
  </si>
  <si>
    <t>08-035-3480</t>
  </si>
  <si>
    <t>BETH ANN KORCZAK</t>
  </si>
  <si>
    <t>1414 IRVINGSIDE LANE SW</t>
  </si>
  <si>
    <t>BEMIDJI MN 56601-0000</t>
  </si>
  <si>
    <t>08-035-3500</t>
  </si>
  <si>
    <t>08-035-3520</t>
  </si>
  <si>
    <t>GARY L &amp; RENEE JOHNSON</t>
  </si>
  <si>
    <t>2416 250TH ST</t>
  </si>
  <si>
    <t>08-035-3540</t>
  </si>
  <si>
    <t>08-035-3560</t>
  </si>
  <si>
    <t>08-036-3580</t>
  </si>
  <si>
    <t>36</t>
  </si>
  <si>
    <t>08-036-3600</t>
  </si>
  <si>
    <t>08-036-3620</t>
  </si>
  <si>
    <t>KEVIN M KLEIN</t>
  </si>
  <si>
    <t>1104 FOREST AVE SE</t>
  </si>
  <si>
    <t>HALLOCK MN 58728-</t>
  </si>
  <si>
    <t>08-036-3630</t>
  </si>
  <si>
    <t>1956 200TH ST</t>
  </si>
  <si>
    <t>08-036-3640</t>
  </si>
  <si>
    <t>1956 200TH S</t>
  </si>
  <si>
    <t>08-036-3660</t>
  </si>
  <si>
    <t>08-036-3680</t>
  </si>
  <si>
    <t>048</t>
  </si>
  <si>
    <t>22-001-0020</t>
  </si>
  <si>
    <t>NORTH PRAIRIE AG</t>
  </si>
  <si>
    <t>103 DAKOTA ST</t>
  </si>
  <si>
    <t>NEKOMA ND 58355-0000</t>
  </si>
  <si>
    <t>01</t>
  </si>
  <si>
    <t>160</t>
  </si>
  <si>
    <t>22-001-0040</t>
  </si>
  <si>
    <t>HALLOCK CO-OP ELEVATOR</t>
  </si>
  <si>
    <t>22-001-0050</t>
  </si>
  <si>
    <t>22-001-0060</t>
  </si>
  <si>
    <t>22-001-0070</t>
  </si>
  <si>
    <t>22-002-0160</t>
  </si>
  <si>
    <t>MARTIN FAMILY TRUST</t>
  </si>
  <si>
    <t>1132 UNION BELL DR W</t>
  </si>
  <si>
    <t>GREEN VALLEY AZ 85614-0000</t>
  </si>
  <si>
    <t>02</t>
  </si>
  <si>
    <t>22-002-0180</t>
  </si>
  <si>
    <t>03</t>
  </si>
  <si>
    <t>22-002-0200</t>
  </si>
  <si>
    <t>22-003-0230</t>
  </si>
  <si>
    <t>JOEL &amp; LISA LINDEGARD</t>
  </si>
  <si>
    <t>PO BOX 786</t>
  </si>
  <si>
    <t>22-003-0240</t>
  </si>
  <si>
    <t>DAVID &amp; JULIE LINDEGARD</t>
  </si>
  <si>
    <t>PO BOX 778</t>
  </si>
  <si>
    <t>HALLOCK MN 56728-0778</t>
  </si>
  <si>
    <t>22-003-0250</t>
  </si>
  <si>
    <t>CHARLES A &amp; PATRICIA SWANSON</t>
  </si>
  <si>
    <t>2059 220TH AVE</t>
  </si>
  <si>
    <t>22-004-0260</t>
  </si>
  <si>
    <t>04</t>
  </si>
  <si>
    <t>22-004-0280</t>
  </si>
  <si>
    <t>MELVIN SUCH</t>
  </si>
  <si>
    <t>575 DOUGLAS AVE NE</t>
  </si>
  <si>
    <t>HALLOCK MN 56728-4403</t>
  </si>
  <si>
    <t>22-004-0300</t>
  </si>
  <si>
    <t>22-004-0310</t>
  </si>
  <si>
    <t>VIKING GAS TRANSMISSION CO</t>
  </si>
  <si>
    <t>PO BOX 871  TAX 14-5</t>
  </si>
  <si>
    <t>TULSA OK 74102-0871</t>
  </si>
  <si>
    <t>22-004-0320</t>
  </si>
  <si>
    <t>DIANNE JOHNSON</t>
  </si>
  <si>
    <t>37 TOLEDO ST W</t>
  </si>
  <si>
    <t>DULUTH MN 55811-2317</t>
  </si>
  <si>
    <t>09</t>
  </si>
  <si>
    <t>28-006-0440</t>
  </si>
  <si>
    <t>PHILIP E. MUIR</t>
  </si>
  <si>
    <t>2547 240TH ST</t>
  </si>
  <si>
    <t>06</t>
  </si>
  <si>
    <t>28-006-0480</t>
  </si>
  <si>
    <t>BRADLEY J SOBOLIK</t>
  </si>
  <si>
    <t>PO BOX 233</t>
  </si>
  <si>
    <t>HALLOCK MN 56728-0233</t>
  </si>
  <si>
    <t>30-030-4260</t>
  </si>
  <si>
    <t>JOEL W. MUIR</t>
  </si>
  <si>
    <t>2339 250TH AVENUE</t>
  </si>
  <si>
    <t>30</t>
  </si>
  <si>
    <t>30-031-4340</t>
  </si>
  <si>
    <t>31</t>
  </si>
  <si>
    <t>30-031-4360</t>
  </si>
  <si>
    <t>30-031-4370</t>
  </si>
  <si>
    <t>THOMAS VEBLEN REVOC TRUST</t>
  </si>
  <si>
    <t>2806 36TH PLACE NW</t>
  </si>
  <si>
    <t>WASHINGTON DC 20007-1407</t>
  </si>
  <si>
    <t>30-031-4380</t>
  </si>
  <si>
    <t>30-031-4400</t>
  </si>
  <si>
    <t>30-031-4420</t>
  </si>
  <si>
    <t>MINNKOTA POWER COOP INC</t>
  </si>
  <si>
    <t>5301 32ND AVE S</t>
  </si>
  <si>
    <t>GRAND FORKS ND 58201-3312</t>
  </si>
  <si>
    <t>30-032-4520</t>
  </si>
  <si>
    <t>CONNIE P KRAMER</t>
  </si>
  <si>
    <t>PO BOX 84</t>
  </si>
  <si>
    <t>HALLOCK MN 56728-0084</t>
  </si>
  <si>
    <t>32</t>
  </si>
  <si>
    <t>USTH 75</t>
  </si>
  <si>
    <t>CSAH 13</t>
  </si>
  <si>
    <t>CSAH 10</t>
  </si>
  <si>
    <t>220TH ST</t>
  </si>
  <si>
    <t>220TH AVE</t>
  </si>
  <si>
    <t>230TH ST</t>
  </si>
  <si>
    <t>230TH AVE</t>
  </si>
  <si>
    <t>240TH ST</t>
  </si>
  <si>
    <t>210TH AVE</t>
  </si>
  <si>
    <t>242ND AVE</t>
  </si>
  <si>
    <t>250TH AVE</t>
  </si>
  <si>
    <t>TOTAL WATERSHED ACRES:</t>
  </si>
  <si>
    <t>FEDERAL ROADS</t>
  </si>
  <si>
    <t>KITTSON CO ROADS</t>
  </si>
  <si>
    <t>THOMPSON TWP ROADS</t>
  </si>
  <si>
    <t>HALLOCK TWP ROADS</t>
  </si>
  <si>
    <t>SKANE TWP ROADS</t>
  </si>
  <si>
    <t>TEGNER TWP ROADS</t>
  </si>
  <si>
    <t>BRAD SCOTT 3920 HIGHWAY 2 WEST</t>
  </si>
  <si>
    <t>BEMIDJI MN 56601</t>
  </si>
  <si>
    <t>KITTSON HWY DEPT. 401 2ND STREET SW</t>
  </si>
  <si>
    <t>HALLOCK MN 56728</t>
  </si>
  <si>
    <t>KIMBERLEY JOHNSON 1733 300TH AVE</t>
  </si>
  <si>
    <t>KENNEDY MN 56733</t>
  </si>
  <si>
    <t>MARK LUNDBERG 1755 220TH AVE</t>
  </si>
  <si>
    <t>BRADLEY GLAD 2859 280TH ST</t>
  </si>
  <si>
    <t>LANCASTER MN 56735</t>
  </si>
  <si>
    <t>FRANCES PANKRATZ 2286 190TH AVE</t>
  </si>
  <si>
    <t>30-099-5220</t>
  </si>
  <si>
    <t>22-099-3660</t>
  </si>
  <si>
    <t>BURLINGTON NORTHERN SANTA FE</t>
  </si>
  <si>
    <t>PO BOX 961089</t>
  </si>
  <si>
    <t>FORT WORTH TX 76161-0089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</si>
</sst>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2">
    <dxf>
      <font>
        <b/>
        <color rgb="FFFF0000"/>
      </font>
    </dxf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41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A239" sqref="AA239"/>
    </sheetView>
  </sheetViews>
  <sheetFormatPr defaultRowHeight="14.4" x14ac:dyDescent="0.3"/>
  <cols>
    <col min="1" max="1" width="14.6640625" style="1" customWidth="1"/>
    <col min="2" max="2" width="40.33203125" style="1" bestFit="1" customWidth="1"/>
    <col min="3" max="3" width="30.6640625" style="1" customWidth="1"/>
    <col min="4" max="4" width="25.6640625" style="1" customWidth="1"/>
    <col min="5" max="5" width="20.6640625" style="1" customWidth="1"/>
    <col min="6" max="8" width="9.6640625" style="1" customWidth="1"/>
    <col min="9" max="12" width="17.6640625" style="2" customWidth="1"/>
    <col min="13" max="13" width="20.6640625" style="3" customWidth="1"/>
    <col min="14" max="14" width="13.6640625" style="4" customWidth="1"/>
    <col min="15" max="15" width="13.6640625" style="5" customWidth="1"/>
    <col min="16" max="16" width="13.6640625" style="6" customWidth="1"/>
    <col min="17" max="17" width="13.6640625" style="5" customWidth="1"/>
    <col min="18" max="18" width="13.6640625" style="7" customWidth="1"/>
    <col min="19" max="19" width="13.6640625" style="5" customWidth="1"/>
    <col min="20" max="20" width="13.6640625" style="8" customWidth="1"/>
    <col min="21" max="21" width="13.6640625" style="5" customWidth="1"/>
    <col min="22" max="22" width="17.6640625" style="2" hidden="1" customWidth="1"/>
    <col min="23" max="23" width="17.6640625" style="5" hidden="1" customWidth="1"/>
    <col min="24" max="24" width="17.6640625" style="2" hidden="1" customWidth="1"/>
    <col min="25" max="25" width="17.6640625" style="5" hidden="1" customWidth="1"/>
    <col min="26" max="26" width="17.6640625" style="9" customWidth="1"/>
    <col min="27" max="27" width="17.6640625" style="5" customWidth="1"/>
    <col min="28" max="28" width="13.6640625" style="2" customWidth="1"/>
    <col min="29" max="29" width="13.6640625" style="5" customWidth="1"/>
    <col min="30" max="30" width="17.6640625" style="10" hidden="1" customWidth="1"/>
    <col min="31" max="31" width="17.6640625" style="5" hidden="1" customWidth="1"/>
    <col min="32" max="33" width="17.6640625" style="2" hidden="1" customWidth="1"/>
    <col min="34" max="34" width="17.6640625" style="5" hidden="1" customWidth="1"/>
    <col min="35" max="35" width="17.6640625" style="9" customWidth="1"/>
    <col min="36" max="36" width="17.6640625" style="5" customWidth="1"/>
    <col min="37" max="37" width="19.6640625" style="2" hidden="1" customWidth="1"/>
    <col min="38" max="38" width="19.6640625" style="5" hidden="1" customWidth="1"/>
    <col min="39" max="39" width="17.6640625" style="3" hidden="1" customWidth="1"/>
    <col min="40" max="40" width="17.6640625" style="5" hidden="1" customWidth="1"/>
    <col min="41" max="41" width="17.6640625" style="3" customWidth="1"/>
    <col min="42" max="42" width="17.6640625" style="5" customWidth="1"/>
    <col min="43" max="43" width="17.6640625" style="2" hidden="1" customWidth="1"/>
    <col min="44" max="44" width="17.6640625" style="5" hidden="1" customWidth="1"/>
    <col min="45" max="45" width="17.6640625" style="2" customWidth="1"/>
    <col min="46" max="46" width="15.5546875" style="2" bestFit="1" customWidth="1"/>
    <col min="47" max="47" width="17.6640625" style="5" customWidth="1"/>
    <col min="48" max="48" width="17.6640625" style="11" customWidth="1"/>
    <col min="49" max="49" width="17.6640625" style="5" customWidth="1"/>
    <col min="50" max="50" width="13.6640625" style="12" hidden="1" customWidth="1"/>
    <col min="51" max="51" width="13.6640625" style="5" hidden="1" customWidth="1"/>
    <col min="52" max="52" width="13.6640625" style="13" hidden="1" customWidth="1"/>
    <col min="53" max="53" width="13.6640625" style="5" hidden="1" customWidth="1"/>
    <col min="54" max="54" width="13.6640625" style="14" hidden="1" customWidth="1"/>
    <col min="55" max="55" width="13.6640625" style="5" hidden="1" customWidth="1"/>
    <col min="56" max="56" width="13.6640625" style="15" hidden="1" customWidth="1"/>
    <col min="57" max="57" width="13.6640625" style="5" hidden="1" customWidth="1"/>
  </cols>
  <sheetData>
    <row r="1" spans="1:57" x14ac:dyDescent="0.3">
      <c r="AN1" s="5">
        <v>0</v>
      </c>
      <c r="AP1" s="5">
        <v>2519</v>
      </c>
      <c r="AR1" s="5">
        <v>1</v>
      </c>
      <c r="AW1" s="5" t="s">
        <v>0</v>
      </c>
    </row>
    <row r="2" spans="1:57" ht="67.95" customHeight="1" x14ac:dyDescent="0.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16" t="s">
        <v>56</v>
      </c>
      <c r="AC2" s="16" t="s">
        <v>57</v>
      </c>
      <c r="AD2" s="23" t="s">
        <v>28</v>
      </c>
      <c r="AE2" s="16" t="s">
        <v>29</v>
      </c>
      <c r="AF2" s="16" t="s">
        <v>30</v>
      </c>
      <c r="AG2" s="16" t="s">
        <v>31</v>
      </c>
      <c r="AH2" s="16" t="s">
        <v>32</v>
      </c>
      <c r="AI2" s="22" t="s">
        <v>33</v>
      </c>
      <c r="AJ2" s="16" t="s">
        <v>34</v>
      </c>
      <c r="AK2" s="16" t="s">
        <v>35</v>
      </c>
      <c r="AL2" s="16" t="s">
        <v>36</v>
      </c>
      <c r="AM2" s="17" t="s">
        <v>37</v>
      </c>
      <c r="AN2" s="16" t="s">
        <v>38</v>
      </c>
      <c r="AO2" s="17" t="s">
        <v>39</v>
      </c>
      <c r="AP2" s="16" t="s">
        <v>40</v>
      </c>
      <c r="AQ2" s="16" t="s">
        <v>41</v>
      </c>
      <c r="AR2" s="16" t="s">
        <v>42</v>
      </c>
      <c r="AS2" s="16" t="s">
        <v>43</v>
      </c>
      <c r="AT2" s="16" t="s">
        <v>44</v>
      </c>
      <c r="AU2" s="16" t="s">
        <v>45</v>
      </c>
      <c r="AV2" s="16" t="s">
        <v>46</v>
      </c>
      <c r="AW2" s="16" t="s">
        <v>47</v>
      </c>
      <c r="AX2" s="24" t="s">
        <v>48</v>
      </c>
      <c r="AY2" s="16" t="s">
        <v>49</v>
      </c>
      <c r="AZ2" s="25" t="s">
        <v>50</v>
      </c>
      <c r="BA2" s="16" t="s">
        <v>51</v>
      </c>
      <c r="BB2" s="26" t="s">
        <v>52</v>
      </c>
      <c r="BC2" s="16" t="s">
        <v>53</v>
      </c>
      <c r="BD2" s="27" t="s">
        <v>54</v>
      </c>
      <c r="BE2" s="16" t="s">
        <v>55</v>
      </c>
    </row>
    <row r="3" spans="1:57" x14ac:dyDescent="0.3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79</v>
      </c>
      <c r="J3" s="2">
        <v>39.57</v>
      </c>
      <c r="K3" s="2">
        <f t="shared" ref="K3:K66" si="0">SUM(N3,P3,R3,T3,V3,X3,Z3,AD3,AG3,AI3,AK3,AX3,AZ3,BB3,BD3,AB3)</f>
        <v>0.19</v>
      </c>
      <c r="L3" s="2">
        <f t="shared" ref="L3:L65" si="1">SUM(M3,AF3,AM3,AO3,AQ3,AS3,AT3)</f>
        <v>0</v>
      </c>
      <c r="T3" s="8">
        <v>0.19</v>
      </c>
      <c r="U3" s="5">
        <v>9.8752500000000012</v>
      </c>
      <c r="AN3" s="5" t="str">
        <f t="shared" ref="AN3:AN34" si="2">IF(AM3&gt;0,AM3*$AN$1,"")</f>
        <v/>
      </c>
      <c r="AP3" s="5" t="str">
        <f t="shared" ref="AP3:AP34" si="3">IF(AO3&gt;0,AO3*$AP$1,"")</f>
        <v/>
      </c>
      <c r="AR3" s="5" t="str">
        <f t="shared" ref="AR3:AR34" si="4">IF(AQ3&gt;0,AQ3*$AR$1,"")</f>
        <v/>
      </c>
      <c r="AU3" s="5">
        <f>SUM(O3,Q3,S3,U3,W3,Y3,AA3,AE3,AH3,AJ3,AL3,AY3,BA3,BC3,BE3,AC3)</f>
        <v>9.8752500000000012</v>
      </c>
      <c r="AV3" s="11">
        <f t="shared" ref="AV3:AV66" si="5">(AU3/$AU$238)*100</f>
        <v>1.1643935694547617E-3</v>
      </c>
      <c r="AW3" s="5">
        <f t="shared" ref="AW3:AW34" si="6">(AV3/100)*$AW$1</f>
        <v>1.1643935694547618</v>
      </c>
    </row>
    <row r="4" spans="1:57" x14ac:dyDescent="0.3">
      <c r="A4" s="1" t="s">
        <v>66</v>
      </c>
      <c r="B4" s="1" t="s">
        <v>59</v>
      </c>
      <c r="C4" s="1" t="s">
        <v>60</v>
      </c>
      <c r="D4" s="1" t="s">
        <v>61</v>
      </c>
      <c r="E4" s="1" t="s">
        <v>67</v>
      </c>
      <c r="F4" s="1" t="s">
        <v>63</v>
      </c>
      <c r="G4" s="1" t="s">
        <v>64</v>
      </c>
      <c r="H4" s="1" t="s">
        <v>65</v>
      </c>
      <c r="I4" s="2">
        <v>78</v>
      </c>
      <c r="J4" s="2">
        <v>38.299999999999997</v>
      </c>
      <c r="K4" s="2">
        <f t="shared" si="0"/>
        <v>9.6100000000000012</v>
      </c>
      <c r="L4" s="2">
        <f t="shared" si="1"/>
        <v>1.37</v>
      </c>
      <c r="P4" s="6">
        <v>3.71</v>
      </c>
      <c r="Q4" s="5">
        <v>1297.2014999999999</v>
      </c>
      <c r="R4" s="7">
        <v>4.34</v>
      </c>
      <c r="S4" s="5">
        <v>749.952</v>
      </c>
      <c r="Z4" s="9">
        <v>1.56</v>
      </c>
      <c r="AA4" s="5">
        <v>35.886375000000001</v>
      </c>
      <c r="AN4" s="5" t="str">
        <f t="shared" si="2"/>
        <v/>
      </c>
      <c r="AP4" s="5" t="str">
        <f t="shared" si="3"/>
        <v/>
      </c>
      <c r="AR4" s="5" t="str">
        <f t="shared" si="4"/>
        <v/>
      </c>
      <c r="AT4" s="2">
        <v>1.37</v>
      </c>
      <c r="AU4" s="5">
        <f t="shared" ref="AU4:AU67" si="7">SUM(O4,Q4,S4,U4,W4,Y4,AA4,AE4,AH4,AJ4,AL4,AY4,BA4,BC4,BE4,AC4)</f>
        <v>2083.0398749999999</v>
      </c>
      <c r="AV4" s="11">
        <f t="shared" si="5"/>
        <v>0.24561183113013346</v>
      </c>
      <c r="AW4" s="5">
        <f t="shared" si="6"/>
        <v>245.61183113013348</v>
      </c>
    </row>
    <row r="5" spans="1:57" x14ac:dyDescent="0.3">
      <c r="A5" s="1" t="s">
        <v>68</v>
      </c>
      <c r="B5" s="1" t="s">
        <v>59</v>
      </c>
      <c r="C5" s="1" t="s">
        <v>60</v>
      </c>
      <c r="D5" s="1" t="s">
        <v>61</v>
      </c>
      <c r="E5" s="1" t="s">
        <v>69</v>
      </c>
      <c r="F5" s="1" t="s">
        <v>63</v>
      </c>
      <c r="G5" s="1" t="s">
        <v>64</v>
      </c>
      <c r="H5" s="1" t="s">
        <v>65</v>
      </c>
      <c r="I5" s="2">
        <v>159</v>
      </c>
      <c r="J5" s="2">
        <v>37.549999999999997</v>
      </c>
      <c r="K5" s="2">
        <f t="shared" si="0"/>
        <v>37.56</v>
      </c>
      <c r="L5" s="2">
        <f t="shared" si="1"/>
        <v>0</v>
      </c>
      <c r="P5" s="6">
        <v>29.14</v>
      </c>
      <c r="Q5" s="5">
        <v>10188.800999999999</v>
      </c>
      <c r="R5" s="7">
        <v>8.42</v>
      </c>
      <c r="S5" s="5">
        <v>1454.9760000000001</v>
      </c>
      <c r="AN5" s="5" t="str">
        <f t="shared" si="2"/>
        <v/>
      </c>
      <c r="AP5" s="5" t="str">
        <f t="shared" si="3"/>
        <v/>
      </c>
      <c r="AR5" s="5" t="str">
        <f t="shared" si="4"/>
        <v/>
      </c>
      <c r="AU5" s="5">
        <f t="shared" si="7"/>
        <v>11643.777</v>
      </c>
      <c r="AV5" s="11">
        <f t="shared" si="5"/>
        <v>1.3729210969813683</v>
      </c>
      <c r="AW5" s="5">
        <f t="shared" si="6"/>
        <v>1372.9210969813682</v>
      </c>
    </row>
    <row r="6" spans="1:57" x14ac:dyDescent="0.3">
      <c r="A6" s="1" t="s">
        <v>68</v>
      </c>
      <c r="B6" s="1" t="s">
        <v>59</v>
      </c>
      <c r="C6" s="1" t="s">
        <v>60</v>
      </c>
      <c r="D6" s="1" t="s">
        <v>61</v>
      </c>
      <c r="E6" s="1" t="s">
        <v>70</v>
      </c>
      <c r="F6" s="1" t="s">
        <v>63</v>
      </c>
      <c r="G6" s="1" t="s">
        <v>64</v>
      </c>
      <c r="H6" s="1" t="s">
        <v>65</v>
      </c>
      <c r="I6" s="2">
        <v>159</v>
      </c>
      <c r="J6" s="2">
        <v>38.97</v>
      </c>
      <c r="K6" s="2">
        <f t="shared" si="0"/>
        <v>38.74</v>
      </c>
      <c r="L6" s="2">
        <f t="shared" si="1"/>
        <v>0.11</v>
      </c>
      <c r="P6" s="6">
        <v>26.73</v>
      </c>
      <c r="Q6" s="5">
        <v>9346.1445000000003</v>
      </c>
      <c r="R6" s="7">
        <v>11.83</v>
      </c>
      <c r="S6" s="5">
        <v>2044.2239999999999</v>
      </c>
      <c r="Z6" s="9">
        <v>0.18</v>
      </c>
      <c r="AA6" s="5">
        <v>4.1431500000000003</v>
      </c>
      <c r="AN6" s="5" t="str">
        <f t="shared" si="2"/>
        <v/>
      </c>
      <c r="AP6" s="5" t="str">
        <f t="shared" si="3"/>
        <v/>
      </c>
      <c r="AR6" s="5" t="str">
        <f t="shared" si="4"/>
        <v/>
      </c>
      <c r="AT6" s="2">
        <v>0.11</v>
      </c>
      <c r="AU6" s="5">
        <f t="shared" si="7"/>
        <v>11394.51165</v>
      </c>
      <c r="AV6" s="11">
        <f t="shared" si="5"/>
        <v>1.3435301478278896</v>
      </c>
      <c r="AW6" s="5">
        <f t="shared" si="6"/>
        <v>1343.5301478278896</v>
      </c>
    </row>
    <row r="7" spans="1:57" x14ac:dyDescent="0.3">
      <c r="A7" s="1" t="s">
        <v>68</v>
      </c>
      <c r="B7" s="1" t="s">
        <v>59</v>
      </c>
      <c r="C7" s="1" t="s">
        <v>60</v>
      </c>
      <c r="D7" s="1" t="s">
        <v>61</v>
      </c>
      <c r="E7" s="1" t="s">
        <v>67</v>
      </c>
      <c r="F7" s="1" t="s">
        <v>63</v>
      </c>
      <c r="G7" s="1" t="s">
        <v>64</v>
      </c>
      <c r="H7" s="1" t="s">
        <v>65</v>
      </c>
      <c r="I7" s="2">
        <v>159</v>
      </c>
      <c r="J7" s="2">
        <v>0.09</v>
      </c>
      <c r="K7" s="2">
        <f t="shared" si="0"/>
        <v>6.0000000000000005E-2</v>
      </c>
      <c r="L7" s="2">
        <f t="shared" si="1"/>
        <v>0.02</v>
      </c>
      <c r="P7" s="6">
        <v>0.05</v>
      </c>
      <c r="Q7" s="5">
        <v>17.482500000000002</v>
      </c>
      <c r="Z7" s="9">
        <v>0.01</v>
      </c>
      <c r="AA7" s="5">
        <v>0.23017499999999999</v>
      </c>
      <c r="AN7" s="5" t="str">
        <f t="shared" si="2"/>
        <v/>
      </c>
      <c r="AP7" s="5" t="str">
        <f t="shared" si="3"/>
        <v/>
      </c>
      <c r="AR7" s="5" t="str">
        <f t="shared" si="4"/>
        <v/>
      </c>
      <c r="AT7" s="2">
        <v>0.02</v>
      </c>
      <c r="AU7" s="5">
        <f t="shared" si="7"/>
        <v>17.712675000000001</v>
      </c>
      <c r="AV7" s="11">
        <f t="shared" si="5"/>
        <v>2.0885066067028299E-3</v>
      </c>
      <c r="AW7" s="5">
        <f t="shared" si="6"/>
        <v>2.0885066067028299</v>
      </c>
    </row>
    <row r="8" spans="1:57" x14ac:dyDescent="0.3">
      <c r="A8" s="1" t="s">
        <v>68</v>
      </c>
      <c r="B8" s="1" t="s">
        <v>59</v>
      </c>
      <c r="C8" s="1" t="s">
        <v>60</v>
      </c>
      <c r="D8" s="1" t="s">
        <v>61</v>
      </c>
      <c r="E8" s="1" t="s">
        <v>71</v>
      </c>
      <c r="F8" s="1" t="s">
        <v>63</v>
      </c>
      <c r="G8" s="1" t="s">
        <v>64</v>
      </c>
      <c r="H8" s="1" t="s">
        <v>65</v>
      </c>
      <c r="I8" s="2">
        <v>159</v>
      </c>
      <c r="J8" s="2">
        <v>39.79</v>
      </c>
      <c r="K8" s="2">
        <f t="shared" si="0"/>
        <v>20.560000000000002</v>
      </c>
      <c r="L8" s="2">
        <f t="shared" si="1"/>
        <v>0</v>
      </c>
      <c r="P8" s="6">
        <v>0.38</v>
      </c>
      <c r="Q8" s="5">
        <v>132.86699999999999</v>
      </c>
      <c r="R8" s="7">
        <v>15.69</v>
      </c>
      <c r="S8" s="5">
        <v>2711.232</v>
      </c>
      <c r="T8" s="8">
        <v>4.49</v>
      </c>
      <c r="U8" s="5">
        <v>233.36775</v>
      </c>
      <c r="AN8" s="5" t="str">
        <f t="shared" si="2"/>
        <v/>
      </c>
      <c r="AP8" s="5" t="str">
        <f t="shared" si="3"/>
        <v/>
      </c>
      <c r="AR8" s="5" t="str">
        <f t="shared" si="4"/>
        <v/>
      </c>
      <c r="AU8" s="5">
        <f t="shared" si="7"/>
        <v>3077.46675</v>
      </c>
      <c r="AV8" s="11">
        <f t="shared" si="5"/>
        <v>0.3628649901431199</v>
      </c>
      <c r="AW8" s="5">
        <f t="shared" si="6"/>
        <v>362.86499014311988</v>
      </c>
    </row>
    <row r="9" spans="1:57" x14ac:dyDescent="0.3">
      <c r="A9" s="1" t="s">
        <v>68</v>
      </c>
      <c r="B9" s="1" t="s">
        <v>59</v>
      </c>
      <c r="C9" s="1" t="s">
        <v>60</v>
      </c>
      <c r="D9" s="1" t="s">
        <v>61</v>
      </c>
      <c r="E9" s="1" t="s">
        <v>72</v>
      </c>
      <c r="F9" s="1" t="s">
        <v>63</v>
      </c>
      <c r="G9" s="1" t="s">
        <v>64</v>
      </c>
      <c r="H9" s="1" t="s">
        <v>65</v>
      </c>
      <c r="I9" s="2">
        <v>159</v>
      </c>
      <c r="J9" s="2">
        <v>38.65</v>
      </c>
      <c r="K9" s="2">
        <f t="shared" si="0"/>
        <v>38.65</v>
      </c>
      <c r="L9" s="2">
        <f t="shared" si="1"/>
        <v>0</v>
      </c>
      <c r="P9" s="6">
        <v>7.57</v>
      </c>
      <c r="Q9" s="5">
        <v>2646.8505</v>
      </c>
      <c r="R9" s="7">
        <v>24.04</v>
      </c>
      <c r="S9" s="5">
        <v>4154.1120000000001</v>
      </c>
      <c r="T9" s="8">
        <v>7.04</v>
      </c>
      <c r="U9" s="5">
        <v>365.904</v>
      </c>
      <c r="AN9" s="5" t="str">
        <f t="shared" si="2"/>
        <v/>
      </c>
      <c r="AP9" s="5" t="str">
        <f t="shared" si="3"/>
        <v/>
      </c>
      <c r="AR9" s="5" t="str">
        <f t="shared" si="4"/>
        <v/>
      </c>
      <c r="AU9" s="5">
        <f t="shared" si="7"/>
        <v>7166.8665000000001</v>
      </c>
      <c r="AV9" s="11">
        <f t="shared" si="5"/>
        <v>0.84504729153598701</v>
      </c>
      <c r="AW9" s="5">
        <f t="shared" si="6"/>
        <v>845.04729153598703</v>
      </c>
    </row>
    <row r="10" spans="1:57" x14ac:dyDescent="0.3">
      <c r="A10" s="1" t="s">
        <v>73</v>
      </c>
      <c r="B10" s="1" t="s">
        <v>59</v>
      </c>
      <c r="C10" s="1" t="s">
        <v>60</v>
      </c>
      <c r="D10" s="1" t="s">
        <v>61</v>
      </c>
      <c r="E10" s="1" t="s">
        <v>72</v>
      </c>
      <c r="F10" s="1" t="s">
        <v>63</v>
      </c>
      <c r="G10" s="1" t="s">
        <v>64</v>
      </c>
      <c r="H10" s="1" t="s">
        <v>65</v>
      </c>
      <c r="I10" s="2">
        <v>40</v>
      </c>
      <c r="J10" s="2">
        <v>7.0000000000000007E-2</v>
      </c>
      <c r="K10" s="2">
        <f t="shared" si="0"/>
        <v>7.0000000000000007E-2</v>
      </c>
      <c r="L10" s="2">
        <f t="shared" si="1"/>
        <v>0</v>
      </c>
      <c r="P10" s="6">
        <v>0.01</v>
      </c>
      <c r="Q10" s="5">
        <v>3.4965000000000011</v>
      </c>
      <c r="R10" s="7">
        <v>0.04</v>
      </c>
      <c r="S10" s="5">
        <v>6.9120000000000008</v>
      </c>
      <c r="T10" s="8">
        <v>0.02</v>
      </c>
      <c r="U10" s="5">
        <v>1.0395000000000001</v>
      </c>
      <c r="AN10" s="5" t="str">
        <f t="shared" si="2"/>
        <v/>
      </c>
      <c r="AP10" s="5" t="str">
        <f t="shared" si="3"/>
        <v/>
      </c>
      <c r="AR10" s="5" t="str">
        <f t="shared" si="4"/>
        <v/>
      </c>
      <c r="AU10" s="5">
        <f t="shared" si="7"/>
        <v>11.448000000000002</v>
      </c>
      <c r="AV10" s="11">
        <f t="shared" si="5"/>
        <v>1.3498369745695668E-3</v>
      </c>
      <c r="AW10" s="5">
        <f t="shared" si="6"/>
        <v>1.3498369745695669</v>
      </c>
    </row>
    <row r="11" spans="1:57" x14ac:dyDescent="0.3">
      <c r="A11" s="1" t="s">
        <v>73</v>
      </c>
      <c r="B11" s="1" t="s">
        <v>59</v>
      </c>
      <c r="C11" s="1" t="s">
        <v>60</v>
      </c>
      <c r="D11" s="1" t="s">
        <v>61</v>
      </c>
      <c r="E11" s="1" t="s">
        <v>74</v>
      </c>
      <c r="F11" s="1" t="s">
        <v>63</v>
      </c>
      <c r="G11" s="1" t="s">
        <v>64</v>
      </c>
      <c r="H11" s="1" t="s">
        <v>65</v>
      </c>
      <c r="I11" s="2">
        <v>40</v>
      </c>
      <c r="J11" s="2">
        <v>38.76</v>
      </c>
      <c r="K11" s="2">
        <f t="shared" si="0"/>
        <v>22.96</v>
      </c>
      <c r="L11" s="2">
        <f t="shared" si="1"/>
        <v>0</v>
      </c>
      <c r="P11" s="6">
        <v>4.71</v>
      </c>
      <c r="Q11" s="5">
        <v>1646.8515</v>
      </c>
      <c r="R11" s="7">
        <v>15.64</v>
      </c>
      <c r="S11" s="5">
        <v>2702.5920000000001</v>
      </c>
      <c r="T11" s="8">
        <v>2.61</v>
      </c>
      <c r="U11" s="5">
        <v>135.65475000000001</v>
      </c>
      <c r="AN11" s="5" t="str">
        <f t="shared" si="2"/>
        <v/>
      </c>
      <c r="AP11" s="5" t="str">
        <f t="shared" si="3"/>
        <v/>
      </c>
      <c r="AR11" s="5" t="str">
        <f t="shared" si="4"/>
        <v/>
      </c>
      <c r="AU11" s="5">
        <f t="shared" si="7"/>
        <v>4485.09825</v>
      </c>
      <c r="AV11" s="11">
        <f t="shared" si="5"/>
        <v>0.52883922540419792</v>
      </c>
      <c r="AW11" s="5">
        <f t="shared" si="6"/>
        <v>528.83922540419792</v>
      </c>
    </row>
    <row r="12" spans="1:57" x14ac:dyDescent="0.3">
      <c r="A12" s="1" t="s">
        <v>75</v>
      </c>
      <c r="B12" s="1" t="s">
        <v>76</v>
      </c>
      <c r="C12" s="1" t="s">
        <v>77</v>
      </c>
      <c r="D12" s="1" t="s">
        <v>61</v>
      </c>
      <c r="E12" s="1" t="s">
        <v>67</v>
      </c>
      <c r="F12" s="1" t="s">
        <v>78</v>
      </c>
      <c r="G12" s="1" t="s">
        <v>64</v>
      </c>
      <c r="H12" s="1" t="s">
        <v>65</v>
      </c>
      <c r="I12" s="2">
        <v>117</v>
      </c>
      <c r="J12" s="2">
        <v>38.15</v>
      </c>
      <c r="K12" s="2">
        <f t="shared" si="0"/>
        <v>36.42</v>
      </c>
      <c r="L12" s="2">
        <f t="shared" si="1"/>
        <v>1.1499999999999999</v>
      </c>
      <c r="N12" s="4">
        <v>3.16</v>
      </c>
      <c r="O12" s="5">
        <v>1775.13</v>
      </c>
      <c r="P12" s="6">
        <v>26.42</v>
      </c>
      <c r="Q12" s="5">
        <v>10264.17</v>
      </c>
      <c r="R12" s="7">
        <v>6.84</v>
      </c>
      <c r="S12" s="5">
        <v>1313.28</v>
      </c>
      <c r="AN12" s="5" t="str">
        <f t="shared" si="2"/>
        <v/>
      </c>
      <c r="AO12" s="3">
        <v>0.49</v>
      </c>
      <c r="AP12" s="5">
        <f t="shared" si="3"/>
        <v>1234.31</v>
      </c>
      <c r="AR12" s="5" t="str">
        <f t="shared" si="4"/>
        <v/>
      </c>
      <c r="AS12" s="2">
        <v>0.66</v>
      </c>
      <c r="AU12" s="5">
        <f t="shared" si="7"/>
        <v>13352.58</v>
      </c>
      <c r="AV12" s="11">
        <f t="shared" si="5"/>
        <v>1.5744065504802673</v>
      </c>
      <c r="AW12" s="5">
        <f t="shared" si="6"/>
        <v>1574.4065504802672</v>
      </c>
    </row>
    <row r="13" spans="1:57" x14ac:dyDescent="0.3">
      <c r="A13" s="1" t="s">
        <v>75</v>
      </c>
      <c r="B13" s="1" t="s">
        <v>76</v>
      </c>
      <c r="C13" s="1" t="s">
        <v>77</v>
      </c>
      <c r="D13" s="1" t="s">
        <v>61</v>
      </c>
      <c r="E13" s="1" t="s">
        <v>79</v>
      </c>
      <c r="F13" s="1" t="s">
        <v>78</v>
      </c>
      <c r="G13" s="1" t="s">
        <v>64</v>
      </c>
      <c r="H13" s="1" t="s">
        <v>65</v>
      </c>
      <c r="I13" s="2">
        <v>117</v>
      </c>
      <c r="J13" s="2">
        <v>39.049999999999997</v>
      </c>
      <c r="K13" s="2">
        <f t="shared" si="0"/>
        <v>27.33</v>
      </c>
      <c r="L13" s="2">
        <f t="shared" si="1"/>
        <v>1.02</v>
      </c>
      <c r="N13" s="4">
        <v>6.44</v>
      </c>
      <c r="O13" s="5">
        <v>3617.67</v>
      </c>
      <c r="P13" s="6">
        <v>18.38</v>
      </c>
      <c r="Q13" s="5">
        <v>7140.6299999999992</v>
      </c>
      <c r="R13" s="7">
        <v>2.5099999999999998</v>
      </c>
      <c r="S13" s="5">
        <v>481.92</v>
      </c>
      <c r="AN13" s="5" t="str">
        <f t="shared" si="2"/>
        <v/>
      </c>
      <c r="AO13" s="3">
        <v>0.41</v>
      </c>
      <c r="AP13" s="5">
        <f t="shared" si="3"/>
        <v>1032.79</v>
      </c>
      <c r="AR13" s="5" t="str">
        <f t="shared" si="4"/>
        <v/>
      </c>
      <c r="AS13" s="2">
        <v>0.61</v>
      </c>
      <c r="AU13" s="5">
        <f t="shared" si="7"/>
        <v>11240.22</v>
      </c>
      <c r="AV13" s="11">
        <f t="shared" si="5"/>
        <v>1.3253375749734742</v>
      </c>
      <c r="AW13" s="5">
        <f t="shared" si="6"/>
        <v>1325.3375749734741</v>
      </c>
    </row>
    <row r="14" spans="1:57" x14ac:dyDescent="0.3">
      <c r="A14" s="1" t="s">
        <v>75</v>
      </c>
      <c r="B14" s="1" t="s">
        <v>76</v>
      </c>
      <c r="C14" s="1" t="s">
        <v>77</v>
      </c>
      <c r="D14" s="1" t="s">
        <v>61</v>
      </c>
      <c r="E14" s="1" t="s">
        <v>80</v>
      </c>
      <c r="F14" s="1" t="s">
        <v>78</v>
      </c>
      <c r="G14" s="1" t="s">
        <v>64</v>
      </c>
      <c r="H14" s="1" t="s">
        <v>65</v>
      </c>
      <c r="I14" s="2">
        <v>117</v>
      </c>
      <c r="J14" s="2">
        <v>20.12</v>
      </c>
      <c r="K14" s="2">
        <f t="shared" si="0"/>
        <v>8.07</v>
      </c>
      <c r="L14" s="2">
        <f t="shared" si="1"/>
        <v>0</v>
      </c>
      <c r="P14" s="6">
        <v>7.81</v>
      </c>
      <c r="Q14" s="5">
        <v>3034.1849999999999</v>
      </c>
      <c r="R14" s="7">
        <v>0.26</v>
      </c>
      <c r="S14" s="5">
        <v>49.92</v>
      </c>
      <c r="AN14" s="5" t="str">
        <f t="shared" si="2"/>
        <v/>
      </c>
      <c r="AP14" s="5" t="str">
        <f t="shared" si="3"/>
        <v/>
      </c>
      <c r="AR14" s="5" t="str">
        <f t="shared" si="4"/>
        <v/>
      </c>
      <c r="AU14" s="5">
        <f t="shared" si="7"/>
        <v>3084.105</v>
      </c>
      <c r="AV14" s="11">
        <f t="shared" si="5"/>
        <v>0.36364770811101266</v>
      </c>
      <c r="AW14" s="5">
        <f t="shared" si="6"/>
        <v>363.64770811101266</v>
      </c>
    </row>
    <row r="15" spans="1:57" x14ac:dyDescent="0.3">
      <c r="A15" s="1" t="s">
        <v>81</v>
      </c>
      <c r="B15" s="1" t="s">
        <v>76</v>
      </c>
      <c r="C15" s="1" t="s">
        <v>77</v>
      </c>
      <c r="D15" s="1" t="s">
        <v>61</v>
      </c>
      <c r="E15" s="1" t="s">
        <v>69</v>
      </c>
      <c r="F15" s="1" t="s">
        <v>78</v>
      </c>
      <c r="G15" s="1" t="s">
        <v>64</v>
      </c>
      <c r="H15" s="1" t="s">
        <v>65</v>
      </c>
      <c r="I15" s="2">
        <v>157</v>
      </c>
      <c r="J15" s="2">
        <v>37.93</v>
      </c>
      <c r="K15" s="2">
        <f t="shared" si="0"/>
        <v>36.340000000000003</v>
      </c>
      <c r="L15" s="2">
        <f t="shared" si="1"/>
        <v>1.59</v>
      </c>
      <c r="N15" s="4">
        <v>16.5</v>
      </c>
      <c r="O15" s="5">
        <v>9268.875</v>
      </c>
      <c r="P15" s="6">
        <v>19.84</v>
      </c>
      <c r="Q15" s="5">
        <v>7707.84</v>
      </c>
      <c r="AN15" s="5" t="str">
        <f t="shared" si="2"/>
        <v/>
      </c>
      <c r="AO15" s="3">
        <v>0.48</v>
      </c>
      <c r="AP15" s="5">
        <f t="shared" si="3"/>
        <v>1209.1199999999999</v>
      </c>
      <c r="AR15" s="5" t="str">
        <f t="shared" si="4"/>
        <v/>
      </c>
      <c r="AS15" s="2">
        <v>1.1100000000000001</v>
      </c>
      <c r="AU15" s="5">
        <f t="shared" si="7"/>
        <v>16976.715</v>
      </c>
      <c r="AV15" s="11">
        <f t="shared" si="5"/>
        <v>2.0017293513041388</v>
      </c>
      <c r="AW15" s="5">
        <f t="shared" si="6"/>
        <v>2001.7293513041388</v>
      </c>
    </row>
    <row r="16" spans="1:57" x14ac:dyDescent="0.3">
      <c r="A16" s="1" t="s">
        <v>81</v>
      </c>
      <c r="B16" s="1" t="s">
        <v>76</v>
      </c>
      <c r="C16" s="1" t="s">
        <v>77</v>
      </c>
      <c r="D16" s="1" t="s">
        <v>61</v>
      </c>
      <c r="E16" s="1" t="s">
        <v>70</v>
      </c>
      <c r="F16" s="1" t="s">
        <v>78</v>
      </c>
      <c r="G16" s="1" t="s">
        <v>64</v>
      </c>
      <c r="H16" s="1" t="s">
        <v>65</v>
      </c>
      <c r="I16" s="2">
        <v>157</v>
      </c>
      <c r="J16" s="2">
        <v>39.71</v>
      </c>
      <c r="K16" s="2">
        <f t="shared" si="0"/>
        <v>38.21</v>
      </c>
      <c r="L16" s="2">
        <f t="shared" si="1"/>
        <v>1.5</v>
      </c>
      <c r="N16" s="4">
        <v>4.91</v>
      </c>
      <c r="O16" s="5">
        <v>2758.1925000000001</v>
      </c>
      <c r="P16" s="6">
        <v>21.96</v>
      </c>
      <c r="Q16" s="5">
        <v>8531.4600000000009</v>
      </c>
      <c r="R16" s="7">
        <v>11.34</v>
      </c>
      <c r="S16" s="5">
        <v>2177.2800000000002</v>
      </c>
      <c r="AN16" s="5" t="str">
        <f t="shared" si="2"/>
        <v/>
      </c>
      <c r="AO16" s="3">
        <v>0.51</v>
      </c>
      <c r="AP16" s="5">
        <f t="shared" si="3"/>
        <v>1284.69</v>
      </c>
      <c r="AR16" s="5" t="str">
        <f t="shared" si="4"/>
        <v/>
      </c>
      <c r="AS16" s="2">
        <v>0.99</v>
      </c>
      <c r="AU16" s="5">
        <f t="shared" si="7"/>
        <v>13466.932500000001</v>
      </c>
      <c r="AV16" s="11">
        <f t="shared" si="5"/>
        <v>1.5878898866642706</v>
      </c>
      <c r="AW16" s="5">
        <f t="shared" si="6"/>
        <v>1587.8898866642705</v>
      </c>
    </row>
    <row r="17" spans="1:49" x14ac:dyDescent="0.3">
      <c r="A17" s="1" t="s">
        <v>81</v>
      </c>
      <c r="B17" s="1" t="s">
        <v>76</v>
      </c>
      <c r="C17" s="1" t="s">
        <v>77</v>
      </c>
      <c r="D17" s="1" t="s">
        <v>61</v>
      </c>
      <c r="E17" s="1" t="s">
        <v>67</v>
      </c>
      <c r="F17" s="1" t="s">
        <v>78</v>
      </c>
      <c r="G17" s="1" t="s">
        <v>64</v>
      </c>
      <c r="H17" s="1" t="s">
        <v>65</v>
      </c>
      <c r="I17" s="2">
        <v>157</v>
      </c>
      <c r="J17" s="2">
        <v>0.09</v>
      </c>
      <c r="K17" s="2">
        <f t="shared" si="0"/>
        <v>0.08</v>
      </c>
      <c r="L17" s="2">
        <f t="shared" si="1"/>
        <v>0</v>
      </c>
      <c r="N17" s="4">
        <v>0.02</v>
      </c>
      <c r="O17" s="5">
        <v>11.234999999999999</v>
      </c>
      <c r="P17" s="6">
        <v>0.05</v>
      </c>
      <c r="Q17" s="5">
        <v>19.425000000000001</v>
      </c>
      <c r="R17" s="7">
        <v>0.01</v>
      </c>
      <c r="S17" s="5">
        <v>1.92</v>
      </c>
      <c r="AN17" s="5" t="str">
        <f t="shared" si="2"/>
        <v/>
      </c>
      <c r="AP17" s="5" t="str">
        <f t="shared" si="3"/>
        <v/>
      </c>
      <c r="AR17" s="5" t="str">
        <f t="shared" si="4"/>
        <v/>
      </c>
      <c r="AU17" s="5">
        <f t="shared" si="7"/>
        <v>32.58</v>
      </c>
      <c r="AV17" s="11">
        <f t="shared" si="5"/>
        <v>3.8415171760548985E-3</v>
      </c>
      <c r="AW17" s="5">
        <f t="shared" si="6"/>
        <v>3.8415171760548983</v>
      </c>
    </row>
    <row r="18" spans="1:49" x14ac:dyDescent="0.3">
      <c r="A18" s="1" t="s">
        <v>81</v>
      </c>
      <c r="B18" s="1" t="s">
        <v>76</v>
      </c>
      <c r="C18" s="1" t="s">
        <v>77</v>
      </c>
      <c r="D18" s="1" t="s">
        <v>61</v>
      </c>
      <c r="E18" s="1" t="s">
        <v>80</v>
      </c>
      <c r="F18" s="1" t="s">
        <v>78</v>
      </c>
      <c r="G18" s="1" t="s">
        <v>64</v>
      </c>
      <c r="H18" s="1" t="s">
        <v>65</v>
      </c>
      <c r="I18" s="2">
        <v>157</v>
      </c>
      <c r="J18" s="2">
        <v>0.09</v>
      </c>
      <c r="K18" s="2">
        <f t="shared" si="0"/>
        <v>0.04</v>
      </c>
      <c r="L18" s="2">
        <f t="shared" si="1"/>
        <v>0</v>
      </c>
      <c r="P18" s="6">
        <v>0.04</v>
      </c>
      <c r="Q18" s="5">
        <v>15.54</v>
      </c>
      <c r="AN18" s="5" t="str">
        <f t="shared" si="2"/>
        <v/>
      </c>
      <c r="AP18" s="5" t="str">
        <f t="shared" si="3"/>
        <v/>
      </c>
      <c r="AR18" s="5" t="str">
        <f t="shared" si="4"/>
        <v/>
      </c>
      <c r="AU18" s="5">
        <f t="shared" si="7"/>
        <v>15.54</v>
      </c>
      <c r="AV18" s="11">
        <f t="shared" si="5"/>
        <v>1.8323258721882479E-3</v>
      </c>
      <c r="AW18" s="5">
        <f t="shared" si="6"/>
        <v>1.8323258721882481</v>
      </c>
    </row>
    <row r="19" spans="1:49" x14ac:dyDescent="0.3">
      <c r="A19" s="1" t="s">
        <v>81</v>
      </c>
      <c r="B19" s="1" t="s">
        <v>76</v>
      </c>
      <c r="C19" s="1" t="s">
        <v>77</v>
      </c>
      <c r="D19" s="1" t="s">
        <v>61</v>
      </c>
      <c r="E19" s="1" t="s">
        <v>71</v>
      </c>
      <c r="F19" s="1" t="s">
        <v>78</v>
      </c>
      <c r="G19" s="1" t="s">
        <v>64</v>
      </c>
      <c r="H19" s="1" t="s">
        <v>65</v>
      </c>
      <c r="I19" s="2">
        <v>157</v>
      </c>
      <c r="J19" s="2">
        <v>28.03</v>
      </c>
      <c r="K19" s="2">
        <f t="shared" si="0"/>
        <v>28.03</v>
      </c>
      <c r="L19" s="2">
        <f t="shared" si="1"/>
        <v>0</v>
      </c>
      <c r="P19" s="6">
        <v>8.49</v>
      </c>
      <c r="Q19" s="5">
        <v>3298.3649999999998</v>
      </c>
      <c r="R19" s="7">
        <v>15.3</v>
      </c>
      <c r="S19" s="5">
        <v>2937.6</v>
      </c>
      <c r="T19" s="8">
        <v>4.24</v>
      </c>
      <c r="U19" s="5">
        <v>244.86</v>
      </c>
      <c r="AN19" s="5" t="str">
        <f t="shared" si="2"/>
        <v/>
      </c>
      <c r="AP19" s="5" t="str">
        <f t="shared" si="3"/>
        <v/>
      </c>
      <c r="AR19" s="5" t="str">
        <f t="shared" si="4"/>
        <v/>
      </c>
      <c r="AU19" s="5">
        <f t="shared" si="7"/>
        <v>6480.8249999999998</v>
      </c>
      <c r="AV19" s="11">
        <f t="shared" si="5"/>
        <v>0.76415594083812111</v>
      </c>
      <c r="AW19" s="5">
        <f t="shared" si="6"/>
        <v>764.15594083812107</v>
      </c>
    </row>
    <row r="20" spans="1:49" x14ac:dyDescent="0.3">
      <c r="A20" s="1" t="s">
        <v>81</v>
      </c>
      <c r="B20" s="1" t="s">
        <v>76</v>
      </c>
      <c r="C20" s="1" t="s">
        <v>77</v>
      </c>
      <c r="D20" s="1" t="s">
        <v>61</v>
      </c>
      <c r="E20" s="1" t="s">
        <v>72</v>
      </c>
      <c r="F20" s="1" t="s">
        <v>78</v>
      </c>
      <c r="G20" s="1" t="s">
        <v>64</v>
      </c>
      <c r="H20" s="1" t="s">
        <v>65</v>
      </c>
      <c r="I20" s="2">
        <v>157</v>
      </c>
      <c r="J20" s="2">
        <v>38.79</v>
      </c>
      <c r="K20" s="2">
        <f t="shared" si="0"/>
        <v>38.79</v>
      </c>
      <c r="L20" s="2">
        <f t="shared" si="1"/>
        <v>0</v>
      </c>
      <c r="P20" s="6">
        <v>20.63</v>
      </c>
      <c r="Q20" s="5">
        <v>8003.4885000000004</v>
      </c>
      <c r="R20" s="7">
        <v>18.16</v>
      </c>
      <c r="S20" s="5">
        <v>3486.72</v>
      </c>
      <c r="AN20" s="5" t="str">
        <f t="shared" si="2"/>
        <v/>
      </c>
      <c r="AP20" s="5" t="str">
        <f t="shared" si="3"/>
        <v/>
      </c>
      <c r="AR20" s="5" t="str">
        <f t="shared" si="4"/>
        <v/>
      </c>
      <c r="AU20" s="5">
        <f t="shared" si="7"/>
        <v>11490.208500000001</v>
      </c>
      <c r="AV20" s="11">
        <f t="shared" si="5"/>
        <v>1.3548137909515652</v>
      </c>
      <c r="AW20" s="5">
        <f t="shared" si="6"/>
        <v>1354.8137909515651</v>
      </c>
    </row>
    <row r="21" spans="1:49" x14ac:dyDescent="0.3">
      <c r="A21" s="1" t="s">
        <v>82</v>
      </c>
      <c r="B21" s="1" t="s">
        <v>83</v>
      </c>
      <c r="C21" s="1" t="s">
        <v>77</v>
      </c>
      <c r="D21" s="1" t="s">
        <v>61</v>
      </c>
      <c r="E21" s="1" t="s">
        <v>71</v>
      </c>
      <c r="F21" s="1" t="s">
        <v>78</v>
      </c>
      <c r="G21" s="1" t="s">
        <v>64</v>
      </c>
      <c r="H21" s="1" t="s">
        <v>65</v>
      </c>
      <c r="I21" s="2">
        <v>158</v>
      </c>
      <c r="J21" s="2">
        <v>7.0000000000000007E-2</v>
      </c>
      <c r="K21" s="2">
        <f t="shared" si="0"/>
        <v>0.02</v>
      </c>
      <c r="L21" s="2">
        <f t="shared" si="1"/>
        <v>0</v>
      </c>
      <c r="T21" s="8">
        <v>0.02</v>
      </c>
      <c r="U21" s="5">
        <v>1.155</v>
      </c>
      <c r="AN21" s="5" t="str">
        <f t="shared" si="2"/>
        <v/>
      </c>
      <c r="AP21" s="5" t="str">
        <f t="shared" si="3"/>
        <v/>
      </c>
      <c r="AR21" s="5" t="str">
        <f t="shared" si="4"/>
        <v/>
      </c>
      <c r="AU21" s="5">
        <f t="shared" si="7"/>
        <v>1.155</v>
      </c>
      <c r="AV21" s="11">
        <f t="shared" si="5"/>
        <v>1.3618638239236978E-4</v>
      </c>
      <c r="AW21" s="5">
        <f t="shared" si="6"/>
        <v>0.13618638239236977</v>
      </c>
    </row>
    <row r="22" spans="1:49" x14ac:dyDescent="0.3">
      <c r="A22" s="1" t="s">
        <v>82</v>
      </c>
      <c r="B22" s="1" t="s">
        <v>83</v>
      </c>
      <c r="C22" s="1" t="s">
        <v>77</v>
      </c>
      <c r="D22" s="1" t="s">
        <v>61</v>
      </c>
      <c r="E22" s="1" t="s">
        <v>72</v>
      </c>
      <c r="F22" s="1" t="s">
        <v>78</v>
      </c>
      <c r="G22" s="1" t="s">
        <v>64</v>
      </c>
      <c r="H22" s="1" t="s">
        <v>65</v>
      </c>
      <c r="I22" s="2">
        <v>158</v>
      </c>
      <c r="J22" s="2">
        <v>7.0000000000000007E-2</v>
      </c>
      <c r="K22" s="2">
        <f t="shared" si="0"/>
        <v>6.0000000000000005E-2</v>
      </c>
      <c r="L22" s="2">
        <f t="shared" si="1"/>
        <v>0</v>
      </c>
      <c r="P22" s="6">
        <v>0.01</v>
      </c>
      <c r="Q22" s="5">
        <v>3.8849999999999998</v>
      </c>
      <c r="R22" s="7">
        <v>0.05</v>
      </c>
      <c r="S22" s="5">
        <v>9.6000000000000014</v>
      </c>
      <c r="AN22" s="5" t="str">
        <f t="shared" si="2"/>
        <v/>
      </c>
      <c r="AP22" s="5" t="str">
        <f t="shared" si="3"/>
        <v/>
      </c>
      <c r="AR22" s="5" t="str">
        <f t="shared" si="4"/>
        <v/>
      </c>
      <c r="AU22" s="5">
        <f t="shared" si="7"/>
        <v>13.485000000000001</v>
      </c>
      <c r="AV22" s="11">
        <f t="shared" si="5"/>
        <v>1.5900202307888372E-3</v>
      </c>
      <c r="AW22" s="5">
        <f t="shared" si="6"/>
        <v>1.5900202307888371</v>
      </c>
    </row>
    <row r="23" spans="1:49" x14ac:dyDescent="0.3">
      <c r="A23" s="1" t="s">
        <v>82</v>
      </c>
      <c r="B23" s="1" t="s">
        <v>83</v>
      </c>
      <c r="C23" s="1" t="s">
        <v>77</v>
      </c>
      <c r="D23" s="1" t="s">
        <v>61</v>
      </c>
      <c r="E23" s="1" t="s">
        <v>74</v>
      </c>
      <c r="F23" s="1" t="s">
        <v>78</v>
      </c>
      <c r="G23" s="1" t="s">
        <v>64</v>
      </c>
      <c r="H23" s="1" t="s">
        <v>65</v>
      </c>
      <c r="I23" s="2">
        <v>158</v>
      </c>
      <c r="J23" s="2">
        <v>38.89</v>
      </c>
      <c r="K23" s="2">
        <f t="shared" si="0"/>
        <v>0.67999999999999994</v>
      </c>
      <c r="L23" s="2">
        <f t="shared" si="1"/>
        <v>0</v>
      </c>
      <c r="N23" s="4">
        <v>0.28000000000000003</v>
      </c>
      <c r="O23" s="5">
        <v>141.56100000000001</v>
      </c>
      <c r="P23" s="6">
        <v>0.1</v>
      </c>
      <c r="Q23" s="5">
        <v>38.073</v>
      </c>
      <c r="R23" s="7">
        <v>0.3</v>
      </c>
      <c r="S23" s="5">
        <v>57.599999999999987</v>
      </c>
      <c r="AN23" s="5" t="str">
        <f t="shared" si="2"/>
        <v/>
      </c>
      <c r="AP23" s="5" t="str">
        <f t="shared" si="3"/>
        <v/>
      </c>
      <c r="AR23" s="5" t="str">
        <f t="shared" si="4"/>
        <v/>
      </c>
      <c r="AU23" s="5">
        <f t="shared" si="7"/>
        <v>237.23400000000001</v>
      </c>
      <c r="AV23" s="11">
        <f t="shared" si="5"/>
        <v>2.7972329212529394E-2</v>
      </c>
      <c r="AW23" s="5">
        <f t="shared" si="6"/>
        <v>27.972329212529395</v>
      </c>
    </row>
    <row r="24" spans="1:49" x14ac:dyDescent="0.3">
      <c r="A24" s="1" t="s">
        <v>82</v>
      </c>
      <c r="B24" s="1" t="s">
        <v>83</v>
      </c>
      <c r="C24" s="1" t="s">
        <v>77</v>
      </c>
      <c r="D24" s="1" t="s">
        <v>61</v>
      </c>
      <c r="E24" s="1" t="s">
        <v>62</v>
      </c>
      <c r="F24" s="1" t="s">
        <v>78</v>
      </c>
      <c r="G24" s="1" t="s">
        <v>64</v>
      </c>
      <c r="H24" s="1" t="s">
        <v>65</v>
      </c>
      <c r="I24" s="2">
        <v>158</v>
      </c>
      <c r="J24" s="2">
        <v>40.79</v>
      </c>
      <c r="K24" s="2">
        <f t="shared" si="0"/>
        <v>0.04</v>
      </c>
      <c r="L24" s="2">
        <f t="shared" si="1"/>
        <v>0</v>
      </c>
      <c r="R24" s="7">
        <v>0.01</v>
      </c>
      <c r="S24" s="5">
        <v>1.92</v>
      </c>
      <c r="T24" s="8">
        <v>0.03</v>
      </c>
      <c r="U24" s="5">
        <v>1.7324999999999999</v>
      </c>
      <c r="AN24" s="5" t="str">
        <f t="shared" si="2"/>
        <v/>
      </c>
      <c r="AP24" s="5" t="str">
        <f t="shared" si="3"/>
        <v/>
      </c>
      <c r="AR24" s="5" t="str">
        <f t="shared" si="4"/>
        <v/>
      </c>
      <c r="AU24" s="5">
        <f t="shared" si="7"/>
        <v>3.6524999999999999</v>
      </c>
      <c r="AV24" s="11">
        <f t="shared" si="5"/>
        <v>4.3066732613690966E-4</v>
      </c>
      <c r="AW24" s="5">
        <f t="shared" si="6"/>
        <v>0.43066732613690961</v>
      </c>
    </row>
    <row r="25" spans="1:49" x14ac:dyDescent="0.3">
      <c r="A25" s="1" t="s">
        <v>82</v>
      </c>
      <c r="B25" s="1" t="s">
        <v>83</v>
      </c>
      <c r="C25" s="1" t="s">
        <v>77</v>
      </c>
      <c r="D25" s="1" t="s">
        <v>61</v>
      </c>
      <c r="E25" s="1" t="s">
        <v>84</v>
      </c>
      <c r="F25" s="1" t="s">
        <v>78</v>
      </c>
      <c r="G25" s="1" t="s">
        <v>64</v>
      </c>
      <c r="H25" s="1" t="s">
        <v>65</v>
      </c>
      <c r="I25" s="2">
        <v>158</v>
      </c>
      <c r="J25" s="2">
        <v>39.799999999999997</v>
      </c>
      <c r="K25" s="2">
        <f t="shared" si="0"/>
        <v>0.62</v>
      </c>
      <c r="L25" s="2">
        <f t="shared" si="1"/>
        <v>0</v>
      </c>
      <c r="P25" s="6">
        <v>0.62</v>
      </c>
      <c r="Q25" s="5">
        <v>216.78299999999999</v>
      </c>
      <c r="AN25" s="5" t="str">
        <f t="shared" si="2"/>
        <v/>
      </c>
      <c r="AP25" s="5" t="str">
        <f t="shared" si="3"/>
        <v/>
      </c>
      <c r="AR25" s="5" t="str">
        <f t="shared" si="4"/>
        <v/>
      </c>
      <c r="AU25" s="5">
        <f t="shared" si="7"/>
        <v>216.78299999999999</v>
      </c>
      <c r="AV25" s="11">
        <f t="shared" si="5"/>
        <v>2.5560945917026057E-2</v>
      </c>
      <c r="AW25" s="5">
        <f t="shared" si="6"/>
        <v>25.560945917026057</v>
      </c>
    </row>
    <row r="26" spans="1:49" x14ac:dyDescent="0.3">
      <c r="A26" s="1" t="s">
        <v>82</v>
      </c>
      <c r="B26" s="1" t="s">
        <v>83</v>
      </c>
      <c r="C26" s="1" t="s">
        <v>77</v>
      </c>
      <c r="D26" s="1" t="s">
        <v>61</v>
      </c>
      <c r="E26" s="1" t="s">
        <v>85</v>
      </c>
      <c r="F26" s="1" t="s">
        <v>78</v>
      </c>
      <c r="G26" s="1" t="s">
        <v>64</v>
      </c>
      <c r="H26" s="1" t="s">
        <v>65</v>
      </c>
      <c r="I26" s="2">
        <v>158</v>
      </c>
      <c r="J26" s="2">
        <v>37.94</v>
      </c>
      <c r="K26" s="2">
        <f t="shared" si="0"/>
        <v>5.21</v>
      </c>
      <c r="L26" s="2">
        <f t="shared" si="1"/>
        <v>0</v>
      </c>
      <c r="N26" s="4">
        <v>0.14000000000000001</v>
      </c>
      <c r="O26" s="5">
        <v>70.780500000000018</v>
      </c>
      <c r="P26" s="6">
        <v>4.75</v>
      </c>
      <c r="Q26" s="5">
        <v>1660.8375000000001</v>
      </c>
      <c r="R26" s="7">
        <v>0.32</v>
      </c>
      <c r="S26" s="5">
        <v>55.296000000000006</v>
      </c>
      <c r="AN26" s="5" t="str">
        <f t="shared" si="2"/>
        <v/>
      </c>
      <c r="AP26" s="5" t="str">
        <f t="shared" si="3"/>
        <v/>
      </c>
      <c r="AR26" s="5" t="str">
        <f t="shared" si="4"/>
        <v/>
      </c>
      <c r="AU26" s="5">
        <f t="shared" si="7"/>
        <v>1786.9140000000002</v>
      </c>
      <c r="AV26" s="11">
        <f t="shared" si="5"/>
        <v>0.2106955439881204</v>
      </c>
      <c r="AW26" s="5">
        <f t="shared" si="6"/>
        <v>210.69554398812042</v>
      </c>
    </row>
    <row r="27" spans="1:49" x14ac:dyDescent="0.3">
      <c r="A27" s="1" t="s">
        <v>86</v>
      </c>
      <c r="B27" s="1" t="s">
        <v>87</v>
      </c>
      <c r="C27" s="1" t="s">
        <v>88</v>
      </c>
      <c r="D27" s="1" t="s">
        <v>61</v>
      </c>
      <c r="E27" s="1" t="s">
        <v>89</v>
      </c>
      <c r="F27" s="1" t="s">
        <v>90</v>
      </c>
      <c r="G27" s="1" t="s">
        <v>64</v>
      </c>
      <c r="H27" s="1" t="s">
        <v>91</v>
      </c>
      <c r="I27" s="2">
        <v>159</v>
      </c>
      <c r="J27" s="2">
        <v>39.65</v>
      </c>
      <c r="K27" s="2">
        <f t="shared" si="0"/>
        <v>13.54</v>
      </c>
      <c r="L27" s="2">
        <f t="shared" si="1"/>
        <v>0</v>
      </c>
      <c r="AB27" s="2">
        <v>13.54</v>
      </c>
      <c r="AC27" s="5">
        <v>891.47360000000003</v>
      </c>
      <c r="AN27" s="5" t="str">
        <f t="shared" si="2"/>
        <v/>
      </c>
      <c r="AP27" s="5" t="str">
        <f t="shared" si="3"/>
        <v/>
      </c>
      <c r="AR27" s="5" t="str">
        <f t="shared" si="4"/>
        <v/>
      </c>
      <c r="AU27" s="5">
        <f t="shared" si="7"/>
        <v>891.47360000000003</v>
      </c>
      <c r="AV27" s="11">
        <f t="shared" si="5"/>
        <v>0.10511390872926625</v>
      </c>
      <c r="AW27" s="5">
        <f t="shared" si="6"/>
        <v>105.11390872926624</v>
      </c>
    </row>
    <row r="28" spans="1:49" x14ac:dyDescent="0.3">
      <c r="A28" s="1" t="s">
        <v>86</v>
      </c>
      <c r="B28" s="1" t="s">
        <v>87</v>
      </c>
      <c r="C28" s="1" t="s">
        <v>88</v>
      </c>
      <c r="D28" s="1" t="s">
        <v>61</v>
      </c>
      <c r="E28" s="1" t="s">
        <v>79</v>
      </c>
      <c r="F28" s="1" t="s">
        <v>90</v>
      </c>
      <c r="G28" s="1" t="s">
        <v>64</v>
      </c>
      <c r="H28" s="1" t="s">
        <v>91</v>
      </c>
      <c r="I28" s="2">
        <v>159</v>
      </c>
      <c r="J28" s="2">
        <v>37.47</v>
      </c>
      <c r="K28" s="2">
        <f t="shared" si="0"/>
        <v>36.729999999999997</v>
      </c>
      <c r="L28" s="2">
        <f t="shared" si="1"/>
        <v>0</v>
      </c>
      <c r="AB28" s="2">
        <v>36.729999999999997</v>
      </c>
      <c r="AC28" s="5">
        <v>2418.3031999999998</v>
      </c>
      <c r="AN28" s="5" t="str">
        <f t="shared" si="2"/>
        <v/>
      </c>
      <c r="AP28" s="5" t="str">
        <f t="shared" si="3"/>
        <v/>
      </c>
      <c r="AR28" s="5" t="str">
        <f t="shared" si="4"/>
        <v/>
      </c>
      <c r="AU28" s="5">
        <f t="shared" si="7"/>
        <v>2418.3031999999998</v>
      </c>
      <c r="AV28" s="11">
        <f t="shared" si="5"/>
        <v>0.28514282626484111</v>
      </c>
      <c r="AW28" s="5">
        <f t="shared" si="6"/>
        <v>285.14282626484112</v>
      </c>
    </row>
    <row r="29" spans="1:49" x14ac:dyDescent="0.3">
      <c r="A29" s="1" t="s">
        <v>86</v>
      </c>
      <c r="B29" s="1" t="s">
        <v>87</v>
      </c>
      <c r="C29" s="1" t="s">
        <v>88</v>
      </c>
      <c r="D29" s="1" t="s">
        <v>61</v>
      </c>
      <c r="E29" s="1" t="s">
        <v>67</v>
      </c>
      <c r="F29" s="1" t="s">
        <v>90</v>
      </c>
      <c r="G29" s="1" t="s">
        <v>64</v>
      </c>
      <c r="H29" s="1" t="s">
        <v>91</v>
      </c>
      <c r="I29" s="2">
        <v>159</v>
      </c>
      <c r="J29" s="2">
        <v>39.06</v>
      </c>
      <c r="K29" s="2">
        <f t="shared" si="0"/>
        <v>39.06</v>
      </c>
      <c r="L29" s="2">
        <f t="shared" si="1"/>
        <v>0</v>
      </c>
      <c r="AB29" s="2">
        <v>39.06</v>
      </c>
      <c r="AC29" s="5">
        <v>2571.7103999999999</v>
      </c>
      <c r="AN29" s="5" t="str">
        <f t="shared" si="2"/>
        <v/>
      </c>
      <c r="AP29" s="5" t="str">
        <f t="shared" si="3"/>
        <v/>
      </c>
      <c r="AR29" s="5" t="str">
        <f t="shared" si="4"/>
        <v/>
      </c>
      <c r="AU29" s="5">
        <f t="shared" si="7"/>
        <v>2571.7103999999999</v>
      </c>
      <c r="AV29" s="11">
        <f t="shared" si="5"/>
        <v>0.30323111336522446</v>
      </c>
      <c r="AW29" s="5">
        <f t="shared" si="6"/>
        <v>303.23111336522442</v>
      </c>
    </row>
    <row r="30" spans="1:49" x14ac:dyDescent="0.3">
      <c r="A30" s="1" t="s">
        <v>86</v>
      </c>
      <c r="B30" s="1" t="s">
        <v>87</v>
      </c>
      <c r="C30" s="1" t="s">
        <v>88</v>
      </c>
      <c r="D30" s="1" t="s">
        <v>61</v>
      </c>
      <c r="E30" s="1" t="s">
        <v>80</v>
      </c>
      <c r="F30" s="1" t="s">
        <v>90</v>
      </c>
      <c r="G30" s="1" t="s">
        <v>64</v>
      </c>
      <c r="H30" s="1" t="s">
        <v>91</v>
      </c>
      <c r="I30" s="2">
        <v>159</v>
      </c>
      <c r="J30" s="2">
        <v>40.770000000000003</v>
      </c>
      <c r="K30" s="2">
        <f t="shared" si="0"/>
        <v>29.4</v>
      </c>
      <c r="L30" s="2">
        <f t="shared" si="1"/>
        <v>0</v>
      </c>
      <c r="AB30" s="2">
        <v>29.4</v>
      </c>
      <c r="AC30" s="5">
        <v>1935.6959999999999</v>
      </c>
      <c r="AN30" s="5" t="str">
        <f t="shared" si="2"/>
        <v/>
      </c>
      <c r="AP30" s="5" t="str">
        <f t="shared" si="3"/>
        <v/>
      </c>
      <c r="AR30" s="5" t="str">
        <f t="shared" si="4"/>
        <v/>
      </c>
      <c r="AU30" s="5">
        <f t="shared" si="7"/>
        <v>1935.6959999999999</v>
      </c>
      <c r="AV30" s="11">
        <f t="shared" si="5"/>
        <v>0.22823847242543777</v>
      </c>
      <c r="AW30" s="5">
        <f t="shared" si="6"/>
        <v>228.23847242543775</v>
      </c>
    </row>
    <row r="31" spans="1:49" x14ac:dyDescent="0.3">
      <c r="A31" s="1" t="s">
        <v>86</v>
      </c>
      <c r="B31" s="1" t="s">
        <v>87</v>
      </c>
      <c r="C31" s="1" t="s">
        <v>88</v>
      </c>
      <c r="D31" s="1" t="s">
        <v>61</v>
      </c>
      <c r="E31" s="1" t="s">
        <v>70</v>
      </c>
      <c r="F31" s="1" t="s">
        <v>90</v>
      </c>
      <c r="G31" s="1" t="s">
        <v>64</v>
      </c>
      <c r="H31" s="1" t="s">
        <v>91</v>
      </c>
      <c r="I31" s="2">
        <v>159</v>
      </c>
      <c r="J31" s="2">
        <v>0.13</v>
      </c>
      <c r="K31" s="2">
        <f t="shared" si="0"/>
        <v>0.13</v>
      </c>
      <c r="L31" s="2">
        <f t="shared" si="1"/>
        <v>0</v>
      </c>
      <c r="AB31" s="2">
        <v>0.13</v>
      </c>
      <c r="AC31" s="5">
        <v>8.5592000000000006</v>
      </c>
      <c r="AN31" s="5" t="str">
        <f t="shared" si="2"/>
        <v/>
      </c>
      <c r="AP31" s="5" t="str">
        <f t="shared" si="3"/>
        <v/>
      </c>
      <c r="AR31" s="5" t="str">
        <f t="shared" si="4"/>
        <v/>
      </c>
      <c r="AU31" s="5">
        <f t="shared" si="7"/>
        <v>8.5592000000000006</v>
      </c>
      <c r="AV31" s="11">
        <f t="shared" si="5"/>
        <v>1.0092177352145207E-3</v>
      </c>
      <c r="AW31" s="5">
        <f t="shared" si="6"/>
        <v>1.0092177352145209</v>
      </c>
    </row>
    <row r="32" spans="1:49" x14ac:dyDescent="0.3">
      <c r="A32" s="1" t="s">
        <v>92</v>
      </c>
      <c r="B32" s="1" t="s">
        <v>93</v>
      </c>
      <c r="C32" s="1" t="s">
        <v>94</v>
      </c>
      <c r="D32" s="1" t="s">
        <v>95</v>
      </c>
      <c r="E32" s="1" t="s">
        <v>80</v>
      </c>
      <c r="F32" s="1" t="s">
        <v>90</v>
      </c>
      <c r="G32" s="1" t="s">
        <v>64</v>
      </c>
      <c r="H32" s="1" t="s">
        <v>91</v>
      </c>
      <c r="I32" s="2">
        <v>157</v>
      </c>
      <c r="J32" s="2">
        <v>0.03</v>
      </c>
      <c r="K32" s="2">
        <f t="shared" si="0"/>
        <v>0.03</v>
      </c>
      <c r="L32" s="2">
        <f t="shared" si="1"/>
        <v>0</v>
      </c>
      <c r="AB32" s="2">
        <v>0.03</v>
      </c>
      <c r="AC32" s="5">
        <v>1.9752000000000001</v>
      </c>
      <c r="AN32" s="5" t="str">
        <f t="shared" si="2"/>
        <v/>
      </c>
      <c r="AP32" s="5" t="str">
        <f t="shared" si="3"/>
        <v/>
      </c>
      <c r="AR32" s="5" t="str">
        <f t="shared" si="4"/>
        <v/>
      </c>
      <c r="AU32" s="5">
        <f t="shared" si="7"/>
        <v>1.9752000000000001</v>
      </c>
      <c r="AV32" s="11">
        <f t="shared" si="5"/>
        <v>2.3289640043412018E-4</v>
      </c>
      <c r="AW32" s="5">
        <f t="shared" si="6"/>
        <v>0.23289640043412019</v>
      </c>
    </row>
    <row r="33" spans="1:49" x14ac:dyDescent="0.3">
      <c r="A33" s="1" t="s">
        <v>92</v>
      </c>
      <c r="B33" s="1" t="s">
        <v>93</v>
      </c>
      <c r="C33" s="1" t="s">
        <v>94</v>
      </c>
      <c r="D33" s="1" t="s">
        <v>95</v>
      </c>
      <c r="E33" s="1" t="s">
        <v>71</v>
      </c>
      <c r="F33" s="1" t="s">
        <v>90</v>
      </c>
      <c r="G33" s="1" t="s">
        <v>64</v>
      </c>
      <c r="H33" s="1" t="s">
        <v>91</v>
      </c>
      <c r="I33" s="2">
        <v>157</v>
      </c>
      <c r="J33" s="2">
        <v>40.64</v>
      </c>
      <c r="K33" s="2">
        <f t="shared" si="0"/>
        <v>20.76</v>
      </c>
      <c r="L33" s="2">
        <f t="shared" si="1"/>
        <v>0</v>
      </c>
      <c r="AB33" s="2">
        <v>20.76</v>
      </c>
      <c r="AC33" s="5">
        <v>1366.8384000000001</v>
      </c>
      <c r="AN33" s="5" t="str">
        <f t="shared" si="2"/>
        <v/>
      </c>
      <c r="AP33" s="5" t="str">
        <f t="shared" si="3"/>
        <v/>
      </c>
      <c r="AR33" s="5" t="str">
        <f t="shared" si="4"/>
        <v/>
      </c>
      <c r="AU33" s="5">
        <f t="shared" si="7"/>
        <v>1366.8384000000001</v>
      </c>
      <c r="AV33" s="11">
        <f t="shared" si="5"/>
        <v>0.16116430910041116</v>
      </c>
      <c r="AW33" s="5">
        <f t="shared" si="6"/>
        <v>161.16430910041117</v>
      </c>
    </row>
    <row r="34" spans="1:49" x14ac:dyDescent="0.3">
      <c r="A34" s="1" t="s">
        <v>92</v>
      </c>
      <c r="B34" s="1" t="s">
        <v>93</v>
      </c>
      <c r="C34" s="1" t="s">
        <v>94</v>
      </c>
      <c r="D34" s="1" t="s">
        <v>95</v>
      </c>
      <c r="E34" s="1" t="s">
        <v>70</v>
      </c>
      <c r="F34" s="1" t="s">
        <v>90</v>
      </c>
      <c r="G34" s="1" t="s">
        <v>64</v>
      </c>
      <c r="H34" s="1" t="s">
        <v>91</v>
      </c>
      <c r="I34" s="2">
        <v>157</v>
      </c>
      <c r="J34" s="2">
        <v>39.06</v>
      </c>
      <c r="K34" s="2">
        <f t="shared" si="0"/>
        <v>39.06</v>
      </c>
      <c r="L34" s="2">
        <f t="shared" si="1"/>
        <v>0</v>
      </c>
      <c r="AB34" s="2">
        <v>39.06</v>
      </c>
      <c r="AC34" s="5">
        <v>2571.7103999999999</v>
      </c>
      <c r="AN34" s="5" t="str">
        <f t="shared" si="2"/>
        <v/>
      </c>
      <c r="AP34" s="5" t="str">
        <f t="shared" si="3"/>
        <v/>
      </c>
      <c r="AR34" s="5" t="str">
        <f t="shared" si="4"/>
        <v/>
      </c>
      <c r="AU34" s="5">
        <f t="shared" si="7"/>
        <v>2571.7103999999999</v>
      </c>
      <c r="AV34" s="11">
        <f t="shared" si="5"/>
        <v>0.30323111336522446</v>
      </c>
      <c r="AW34" s="5">
        <f t="shared" si="6"/>
        <v>303.23111336522442</v>
      </c>
    </row>
    <row r="35" spans="1:49" x14ac:dyDescent="0.3">
      <c r="A35" s="1" t="s">
        <v>92</v>
      </c>
      <c r="B35" s="1" t="s">
        <v>93</v>
      </c>
      <c r="C35" s="1" t="s">
        <v>94</v>
      </c>
      <c r="D35" s="1" t="s">
        <v>95</v>
      </c>
      <c r="E35" s="1" t="s">
        <v>69</v>
      </c>
      <c r="F35" s="1" t="s">
        <v>90</v>
      </c>
      <c r="G35" s="1" t="s">
        <v>64</v>
      </c>
      <c r="H35" s="1" t="s">
        <v>91</v>
      </c>
      <c r="I35" s="2">
        <v>157</v>
      </c>
      <c r="J35" s="2">
        <v>38.03</v>
      </c>
      <c r="K35" s="2">
        <f t="shared" si="0"/>
        <v>38.03</v>
      </c>
      <c r="L35" s="2">
        <f t="shared" si="1"/>
        <v>0</v>
      </c>
      <c r="AB35" s="2">
        <v>38.03</v>
      </c>
      <c r="AC35" s="5">
        <v>2503.8951999999999</v>
      </c>
      <c r="AN35" s="5" t="str">
        <f t="shared" ref="AN35:AN65" si="8">IF(AM35&gt;0,AM35*$AN$1,"")</f>
        <v/>
      </c>
      <c r="AP35" s="5" t="str">
        <f t="shared" ref="AP35:AP65" si="9">IF(AO35&gt;0,AO35*$AP$1,"")</f>
        <v/>
      </c>
      <c r="AR35" s="5" t="str">
        <f t="shared" ref="AR35:AR65" si="10">IF(AQ35&gt;0,AQ35*$AR$1,"")</f>
        <v/>
      </c>
      <c r="AU35" s="5">
        <f t="shared" si="7"/>
        <v>2503.8951999999999</v>
      </c>
      <c r="AV35" s="11">
        <f t="shared" si="5"/>
        <v>0.29523500361698635</v>
      </c>
      <c r="AW35" s="5">
        <f t="shared" ref="AW35:AW66" si="11">(AV35/100)*$AW$1</f>
        <v>295.23500361698632</v>
      </c>
    </row>
    <row r="36" spans="1:49" x14ac:dyDescent="0.3">
      <c r="A36" s="1" t="s">
        <v>92</v>
      </c>
      <c r="B36" s="1" t="s">
        <v>93</v>
      </c>
      <c r="C36" s="1" t="s">
        <v>94</v>
      </c>
      <c r="D36" s="1" t="s">
        <v>95</v>
      </c>
      <c r="E36" s="1" t="s">
        <v>72</v>
      </c>
      <c r="F36" s="1" t="s">
        <v>90</v>
      </c>
      <c r="G36" s="1" t="s">
        <v>64</v>
      </c>
      <c r="H36" s="1" t="s">
        <v>91</v>
      </c>
      <c r="I36" s="2">
        <v>157</v>
      </c>
      <c r="J36" s="2">
        <v>39.130000000000003</v>
      </c>
      <c r="K36" s="2">
        <f t="shared" si="0"/>
        <v>14.86</v>
      </c>
      <c r="L36" s="2">
        <f t="shared" si="1"/>
        <v>0</v>
      </c>
      <c r="AB36" s="2">
        <v>14.86</v>
      </c>
      <c r="AC36" s="5">
        <v>978.38239999999996</v>
      </c>
      <c r="AN36" s="5" t="str">
        <f t="shared" si="8"/>
        <v/>
      </c>
      <c r="AP36" s="5" t="str">
        <f t="shared" si="9"/>
        <v/>
      </c>
      <c r="AR36" s="5" t="str">
        <f t="shared" si="10"/>
        <v/>
      </c>
      <c r="AU36" s="5">
        <f t="shared" si="7"/>
        <v>978.38239999999996</v>
      </c>
      <c r="AV36" s="11">
        <f t="shared" si="5"/>
        <v>0.11536135034836753</v>
      </c>
      <c r="AW36" s="5">
        <f t="shared" si="11"/>
        <v>115.36135034836752</v>
      </c>
    </row>
    <row r="37" spans="1:49" x14ac:dyDescent="0.3">
      <c r="A37" s="1" t="s">
        <v>96</v>
      </c>
      <c r="B37" s="1" t="s">
        <v>97</v>
      </c>
      <c r="C37" s="1" t="s">
        <v>98</v>
      </c>
      <c r="D37" s="1" t="s">
        <v>61</v>
      </c>
      <c r="E37" s="1" t="s">
        <v>99</v>
      </c>
      <c r="F37" s="1" t="s">
        <v>100</v>
      </c>
      <c r="G37" s="1" t="s">
        <v>64</v>
      </c>
      <c r="H37" s="1" t="s">
        <v>65</v>
      </c>
      <c r="I37" s="2">
        <v>156</v>
      </c>
      <c r="J37" s="2">
        <v>39.270000000000003</v>
      </c>
      <c r="K37" s="2">
        <f t="shared" si="0"/>
        <v>0.23</v>
      </c>
      <c r="L37" s="2">
        <f t="shared" si="1"/>
        <v>0</v>
      </c>
      <c r="AB37" s="2">
        <v>0.23</v>
      </c>
      <c r="AC37" s="5">
        <v>15.1432</v>
      </c>
      <c r="AN37" s="5" t="str">
        <f t="shared" si="8"/>
        <v/>
      </c>
      <c r="AP37" s="5" t="str">
        <f t="shared" si="9"/>
        <v/>
      </c>
      <c r="AR37" s="5" t="str">
        <f t="shared" si="10"/>
        <v/>
      </c>
      <c r="AU37" s="5">
        <f t="shared" si="7"/>
        <v>15.1432</v>
      </c>
      <c r="AV37" s="11">
        <f t="shared" si="5"/>
        <v>1.7855390699949214E-3</v>
      </c>
      <c r="AW37" s="5">
        <f t="shared" si="11"/>
        <v>1.7855390699949214</v>
      </c>
    </row>
    <row r="38" spans="1:49" x14ac:dyDescent="0.3">
      <c r="A38" s="1" t="s">
        <v>96</v>
      </c>
      <c r="B38" s="1" t="s">
        <v>97</v>
      </c>
      <c r="C38" s="1" t="s">
        <v>98</v>
      </c>
      <c r="D38" s="1" t="s">
        <v>61</v>
      </c>
      <c r="E38" s="1" t="s">
        <v>101</v>
      </c>
      <c r="F38" s="1" t="s">
        <v>100</v>
      </c>
      <c r="G38" s="1" t="s">
        <v>64</v>
      </c>
      <c r="H38" s="1" t="s">
        <v>65</v>
      </c>
      <c r="I38" s="2">
        <v>156</v>
      </c>
      <c r="J38" s="2">
        <v>39.93</v>
      </c>
      <c r="K38" s="2">
        <f t="shared" si="0"/>
        <v>0.87</v>
      </c>
      <c r="L38" s="2">
        <f t="shared" si="1"/>
        <v>0</v>
      </c>
      <c r="AB38" s="2">
        <v>0.87</v>
      </c>
      <c r="AC38" s="5">
        <v>57.280799999999999</v>
      </c>
      <c r="AN38" s="5" t="str">
        <f t="shared" si="8"/>
        <v/>
      </c>
      <c r="AP38" s="5" t="str">
        <f t="shared" si="9"/>
        <v/>
      </c>
      <c r="AR38" s="5" t="str">
        <f t="shared" si="10"/>
        <v/>
      </c>
      <c r="AU38" s="5">
        <f t="shared" si="7"/>
        <v>57.280799999999999</v>
      </c>
      <c r="AV38" s="11">
        <f t="shared" si="5"/>
        <v>6.7539956125894848E-3</v>
      </c>
      <c r="AW38" s="5">
        <f t="shared" si="11"/>
        <v>6.7539956125894856</v>
      </c>
    </row>
    <row r="39" spans="1:49" x14ac:dyDescent="0.3">
      <c r="A39" s="1" t="s">
        <v>102</v>
      </c>
      <c r="B39" s="1" t="s">
        <v>103</v>
      </c>
      <c r="C39" s="1" t="s">
        <v>104</v>
      </c>
      <c r="D39" s="1" t="s">
        <v>61</v>
      </c>
      <c r="E39" s="1" t="s">
        <v>89</v>
      </c>
      <c r="F39" s="1" t="s">
        <v>100</v>
      </c>
      <c r="G39" s="1" t="s">
        <v>64</v>
      </c>
      <c r="H39" s="1" t="s">
        <v>91</v>
      </c>
      <c r="I39" s="2">
        <v>78</v>
      </c>
      <c r="J39" s="2">
        <v>39.19</v>
      </c>
      <c r="K39" s="2">
        <f t="shared" si="0"/>
        <v>20.99</v>
      </c>
      <c r="L39" s="2">
        <f t="shared" si="1"/>
        <v>0</v>
      </c>
      <c r="AB39" s="2">
        <v>20.99</v>
      </c>
      <c r="AC39" s="5">
        <v>1381.9816000000001</v>
      </c>
      <c r="AN39" s="5" t="str">
        <f t="shared" si="8"/>
        <v/>
      </c>
      <c r="AP39" s="5" t="str">
        <f t="shared" si="9"/>
        <v/>
      </c>
      <c r="AR39" s="5" t="str">
        <f t="shared" si="10"/>
        <v/>
      </c>
      <c r="AU39" s="5">
        <f t="shared" si="7"/>
        <v>1381.9816000000001</v>
      </c>
      <c r="AV39" s="11">
        <f t="shared" si="5"/>
        <v>0.16294984817040609</v>
      </c>
      <c r="AW39" s="5">
        <f t="shared" si="11"/>
        <v>162.94984817040609</v>
      </c>
    </row>
    <row r="40" spans="1:49" x14ac:dyDescent="0.3">
      <c r="A40" s="1" t="s">
        <v>102</v>
      </c>
      <c r="B40" s="1" t="s">
        <v>103</v>
      </c>
      <c r="C40" s="1" t="s">
        <v>104</v>
      </c>
      <c r="D40" s="1" t="s">
        <v>61</v>
      </c>
      <c r="E40" s="1" t="s">
        <v>79</v>
      </c>
      <c r="F40" s="1" t="s">
        <v>100</v>
      </c>
      <c r="G40" s="1" t="s">
        <v>64</v>
      </c>
      <c r="H40" s="1" t="s">
        <v>91</v>
      </c>
      <c r="I40" s="2">
        <v>78</v>
      </c>
      <c r="J40" s="2">
        <v>37.89</v>
      </c>
      <c r="K40" s="2">
        <f t="shared" si="0"/>
        <v>37.83</v>
      </c>
      <c r="L40" s="2">
        <f t="shared" si="1"/>
        <v>0</v>
      </c>
      <c r="AB40" s="2">
        <v>37.83</v>
      </c>
      <c r="AC40" s="5">
        <v>2490.7271999999998</v>
      </c>
      <c r="AN40" s="5" t="str">
        <f t="shared" si="8"/>
        <v/>
      </c>
      <c r="AP40" s="5" t="str">
        <f t="shared" si="9"/>
        <v/>
      </c>
      <c r="AR40" s="5" t="str">
        <f t="shared" si="10"/>
        <v/>
      </c>
      <c r="AU40" s="5">
        <f t="shared" si="7"/>
        <v>2490.7271999999998</v>
      </c>
      <c r="AV40" s="11">
        <f t="shared" si="5"/>
        <v>0.2936823609474255</v>
      </c>
      <c r="AW40" s="5">
        <f t="shared" si="11"/>
        <v>293.68236094742554</v>
      </c>
    </row>
    <row r="41" spans="1:49" x14ac:dyDescent="0.3">
      <c r="A41" s="1" t="s">
        <v>102</v>
      </c>
      <c r="B41" s="1" t="s">
        <v>103</v>
      </c>
      <c r="C41" s="1" t="s">
        <v>104</v>
      </c>
      <c r="D41" s="1" t="s">
        <v>61</v>
      </c>
      <c r="E41" s="1" t="s">
        <v>67</v>
      </c>
      <c r="F41" s="1" t="s">
        <v>100</v>
      </c>
      <c r="G41" s="1" t="s">
        <v>64</v>
      </c>
      <c r="H41" s="1" t="s">
        <v>91</v>
      </c>
      <c r="I41" s="2">
        <v>78</v>
      </c>
      <c r="J41" s="2">
        <v>0.02</v>
      </c>
      <c r="K41" s="2">
        <f t="shared" si="0"/>
        <v>0.02</v>
      </c>
      <c r="L41" s="2">
        <f t="shared" si="1"/>
        <v>0</v>
      </c>
      <c r="AB41" s="2">
        <v>0.02</v>
      </c>
      <c r="AC41" s="5">
        <v>1.3168</v>
      </c>
      <c r="AN41" s="5" t="str">
        <f t="shared" si="8"/>
        <v/>
      </c>
      <c r="AP41" s="5" t="str">
        <f t="shared" si="9"/>
        <v/>
      </c>
      <c r="AR41" s="5" t="str">
        <f t="shared" si="10"/>
        <v/>
      </c>
      <c r="AU41" s="5">
        <f t="shared" si="7"/>
        <v>1.3168</v>
      </c>
      <c r="AV41" s="11">
        <f t="shared" si="5"/>
        <v>1.5526426695608011E-4</v>
      </c>
      <c r="AW41" s="5">
        <f t="shared" si="11"/>
        <v>0.15526426695608012</v>
      </c>
    </row>
    <row r="42" spans="1:49" x14ac:dyDescent="0.3">
      <c r="A42" s="1" t="s">
        <v>105</v>
      </c>
      <c r="B42" s="1" t="s">
        <v>106</v>
      </c>
      <c r="C42" s="1" t="s">
        <v>104</v>
      </c>
      <c r="D42" s="1" t="s">
        <v>61</v>
      </c>
      <c r="E42" s="1" t="s">
        <v>89</v>
      </c>
      <c r="F42" s="1" t="s">
        <v>100</v>
      </c>
      <c r="G42" s="1" t="s">
        <v>64</v>
      </c>
      <c r="H42" s="1" t="s">
        <v>91</v>
      </c>
      <c r="I42" s="2">
        <v>78</v>
      </c>
      <c r="J42" s="2">
        <v>0.05</v>
      </c>
      <c r="K42" s="2">
        <f t="shared" si="0"/>
        <v>0.03</v>
      </c>
      <c r="L42" s="2">
        <f t="shared" si="1"/>
        <v>0</v>
      </c>
      <c r="AB42" s="2">
        <v>0.03</v>
      </c>
      <c r="AC42" s="5">
        <v>1.9752000000000001</v>
      </c>
      <c r="AN42" s="5" t="str">
        <f t="shared" si="8"/>
        <v/>
      </c>
      <c r="AP42" s="5" t="str">
        <f t="shared" si="9"/>
        <v/>
      </c>
      <c r="AR42" s="5" t="str">
        <f t="shared" si="10"/>
        <v/>
      </c>
      <c r="AU42" s="5">
        <f t="shared" si="7"/>
        <v>1.9752000000000001</v>
      </c>
      <c r="AV42" s="11">
        <f t="shared" si="5"/>
        <v>2.3289640043412018E-4</v>
      </c>
      <c r="AW42" s="5">
        <f t="shared" si="11"/>
        <v>0.23289640043412019</v>
      </c>
    </row>
    <row r="43" spans="1:49" x14ac:dyDescent="0.3">
      <c r="A43" s="1" t="s">
        <v>105</v>
      </c>
      <c r="B43" s="1" t="s">
        <v>106</v>
      </c>
      <c r="C43" s="1" t="s">
        <v>104</v>
      </c>
      <c r="D43" s="1" t="s">
        <v>61</v>
      </c>
      <c r="E43" s="1" t="s">
        <v>67</v>
      </c>
      <c r="F43" s="1" t="s">
        <v>100</v>
      </c>
      <c r="G43" s="1" t="s">
        <v>64</v>
      </c>
      <c r="H43" s="1" t="s">
        <v>91</v>
      </c>
      <c r="I43" s="2">
        <v>78</v>
      </c>
      <c r="J43" s="2">
        <v>38.450000000000003</v>
      </c>
      <c r="K43" s="2">
        <f t="shared" si="0"/>
        <v>26.84</v>
      </c>
      <c r="L43" s="2">
        <f t="shared" si="1"/>
        <v>0</v>
      </c>
      <c r="AB43" s="2">
        <v>26.84</v>
      </c>
      <c r="AC43" s="5">
        <v>1767.1456000000001</v>
      </c>
      <c r="AN43" s="5" t="str">
        <f t="shared" si="8"/>
        <v/>
      </c>
      <c r="AP43" s="5" t="str">
        <f t="shared" si="9"/>
        <v/>
      </c>
      <c r="AR43" s="5" t="str">
        <f t="shared" si="10"/>
        <v/>
      </c>
      <c r="AU43" s="5">
        <f t="shared" si="7"/>
        <v>1767.1456000000001</v>
      </c>
      <c r="AV43" s="11">
        <f t="shared" si="5"/>
        <v>0.20836464625505952</v>
      </c>
      <c r="AW43" s="5">
        <f t="shared" si="11"/>
        <v>208.36464625505951</v>
      </c>
    </row>
    <row r="44" spans="1:49" x14ac:dyDescent="0.3">
      <c r="A44" s="1" t="s">
        <v>105</v>
      </c>
      <c r="B44" s="1" t="s">
        <v>106</v>
      </c>
      <c r="C44" s="1" t="s">
        <v>104</v>
      </c>
      <c r="D44" s="1" t="s">
        <v>61</v>
      </c>
      <c r="E44" s="1" t="s">
        <v>80</v>
      </c>
      <c r="F44" s="1" t="s">
        <v>100</v>
      </c>
      <c r="G44" s="1" t="s">
        <v>64</v>
      </c>
      <c r="H44" s="1" t="s">
        <v>91</v>
      </c>
      <c r="I44" s="2">
        <v>78</v>
      </c>
      <c r="J44" s="2">
        <v>23.71</v>
      </c>
      <c r="K44" s="2">
        <f t="shared" si="0"/>
        <v>23.71</v>
      </c>
      <c r="L44" s="2">
        <f t="shared" si="1"/>
        <v>0</v>
      </c>
      <c r="AB44" s="2">
        <v>23.71</v>
      </c>
      <c r="AC44" s="5">
        <v>1561.0663999999999</v>
      </c>
      <c r="AN44" s="5" t="str">
        <f t="shared" si="8"/>
        <v/>
      </c>
      <c r="AP44" s="5" t="str">
        <f t="shared" si="9"/>
        <v/>
      </c>
      <c r="AR44" s="5" t="str">
        <f t="shared" si="10"/>
        <v/>
      </c>
      <c r="AU44" s="5">
        <f t="shared" si="7"/>
        <v>1561.0663999999999</v>
      </c>
      <c r="AV44" s="11">
        <f t="shared" si="5"/>
        <v>0.18406578847643296</v>
      </c>
      <c r="AW44" s="5">
        <f t="shared" si="11"/>
        <v>184.06578847643297</v>
      </c>
    </row>
    <row r="45" spans="1:49" x14ac:dyDescent="0.3">
      <c r="A45" s="1" t="s">
        <v>105</v>
      </c>
      <c r="B45" s="1" t="s">
        <v>106</v>
      </c>
      <c r="C45" s="1" t="s">
        <v>104</v>
      </c>
      <c r="D45" s="1" t="s">
        <v>61</v>
      </c>
      <c r="E45" s="1" t="s">
        <v>70</v>
      </c>
      <c r="F45" s="1" t="s">
        <v>100</v>
      </c>
      <c r="G45" s="1" t="s">
        <v>64</v>
      </c>
      <c r="H45" s="1" t="s">
        <v>91</v>
      </c>
      <c r="I45" s="2">
        <v>78</v>
      </c>
      <c r="J45" s="2">
        <v>0.28000000000000003</v>
      </c>
      <c r="K45" s="2">
        <f t="shared" si="0"/>
        <v>0.04</v>
      </c>
      <c r="L45" s="2">
        <f t="shared" si="1"/>
        <v>0</v>
      </c>
      <c r="AB45" s="2">
        <v>0.04</v>
      </c>
      <c r="AC45" s="5">
        <v>2.6335999999999999</v>
      </c>
      <c r="AN45" s="5" t="str">
        <f t="shared" si="8"/>
        <v/>
      </c>
      <c r="AP45" s="5" t="str">
        <f t="shared" si="9"/>
        <v/>
      </c>
      <c r="AR45" s="5" t="str">
        <f t="shared" si="10"/>
        <v/>
      </c>
      <c r="AU45" s="5">
        <f t="shared" si="7"/>
        <v>2.6335999999999999</v>
      </c>
      <c r="AV45" s="11">
        <f t="shared" si="5"/>
        <v>3.1052853391216022E-4</v>
      </c>
      <c r="AW45" s="5">
        <f t="shared" si="11"/>
        <v>0.31052853391216023</v>
      </c>
    </row>
    <row r="46" spans="1:49" x14ac:dyDescent="0.3">
      <c r="A46" s="1" t="s">
        <v>107</v>
      </c>
      <c r="B46" s="1" t="s">
        <v>108</v>
      </c>
      <c r="C46" s="1" t="s">
        <v>109</v>
      </c>
      <c r="D46" s="1" t="s">
        <v>61</v>
      </c>
      <c r="E46" s="1" t="s">
        <v>71</v>
      </c>
      <c r="F46" s="1" t="s">
        <v>100</v>
      </c>
      <c r="G46" s="1" t="s">
        <v>64</v>
      </c>
      <c r="H46" s="1" t="s">
        <v>91</v>
      </c>
      <c r="I46" s="2">
        <v>158</v>
      </c>
      <c r="J46" s="2">
        <v>39.700000000000003</v>
      </c>
      <c r="K46" s="2">
        <f t="shared" si="0"/>
        <v>9.01</v>
      </c>
      <c r="L46" s="2">
        <f t="shared" si="1"/>
        <v>0</v>
      </c>
      <c r="AB46" s="2">
        <v>9.01</v>
      </c>
      <c r="AC46" s="5">
        <v>593.21839999999997</v>
      </c>
      <c r="AN46" s="5" t="str">
        <f t="shared" si="8"/>
        <v/>
      </c>
      <c r="AP46" s="5" t="str">
        <f t="shared" si="9"/>
        <v/>
      </c>
      <c r="AR46" s="5" t="str">
        <f t="shared" si="10"/>
        <v/>
      </c>
      <c r="AU46" s="5">
        <f t="shared" si="7"/>
        <v>593.21839999999997</v>
      </c>
      <c r="AV46" s="11">
        <f t="shared" si="5"/>
        <v>6.9946552263714101E-2</v>
      </c>
      <c r="AW46" s="5">
        <f t="shared" si="11"/>
        <v>69.946552263714111</v>
      </c>
    </row>
    <row r="47" spans="1:49" x14ac:dyDescent="0.3">
      <c r="A47" s="1" t="s">
        <v>107</v>
      </c>
      <c r="B47" s="1" t="s">
        <v>108</v>
      </c>
      <c r="C47" s="1" t="s">
        <v>109</v>
      </c>
      <c r="D47" s="1" t="s">
        <v>61</v>
      </c>
      <c r="E47" s="1" t="s">
        <v>70</v>
      </c>
      <c r="F47" s="1" t="s">
        <v>100</v>
      </c>
      <c r="G47" s="1" t="s">
        <v>64</v>
      </c>
      <c r="H47" s="1" t="s">
        <v>91</v>
      </c>
      <c r="I47" s="2">
        <v>158</v>
      </c>
      <c r="J47" s="2">
        <v>37.909999999999997</v>
      </c>
      <c r="K47" s="2">
        <f t="shared" si="0"/>
        <v>12.28</v>
      </c>
      <c r="L47" s="2">
        <f t="shared" si="1"/>
        <v>0</v>
      </c>
      <c r="AB47" s="2">
        <v>12.28</v>
      </c>
      <c r="AC47" s="5">
        <v>808.51520000000005</v>
      </c>
      <c r="AN47" s="5" t="str">
        <f t="shared" si="8"/>
        <v/>
      </c>
      <c r="AP47" s="5" t="str">
        <f t="shared" si="9"/>
        <v/>
      </c>
      <c r="AR47" s="5" t="str">
        <f t="shared" si="10"/>
        <v/>
      </c>
      <c r="AU47" s="5">
        <f t="shared" si="7"/>
        <v>808.51520000000005</v>
      </c>
      <c r="AV47" s="11">
        <f t="shared" si="5"/>
        <v>9.5332259911033196E-2</v>
      </c>
      <c r="AW47" s="5">
        <f t="shared" si="11"/>
        <v>95.332259911033191</v>
      </c>
    </row>
    <row r="48" spans="1:49" x14ac:dyDescent="0.3">
      <c r="A48" s="1" t="s">
        <v>107</v>
      </c>
      <c r="B48" s="1" t="s">
        <v>108</v>
      </c>
      <c r="C48" s="1" t="s">
        <v>109</v>
      </c>
      <c r="D48" s="1" t="s">
        <v>61</v>
      </c>
      <c r="E48" s="1" t="s">
        <v>69</v>
      </c>
      <c r="F48" s="1" t="s">
        <v>100</v>
      </c>
      <c r="G48" s="1" t="s">
        <v>64</v>
      </c>
      <c r="H48" s="1" t="s">
        <v>91</v>
      </c>
      <c r="I48" s="2">
        <v>158</v>
      </c>
      <c r="J48" s="2">
        <v>37.44</v>
      </c>
      <c r="K48" s="2">
        <f t="shared" si="0"/>
        <v>33.9</v>
      </c>
      <c r="L48" s="2">
        <f t="shared" si="1"/>
        <v>0</v>
      </c>
      <c r="AB48" s="2">
        <v>33.9</v>
      </c>
      <c r="AC48" s="5">
        <v>2231.9760000000001</v>
      </c>
      <c r="AN48" s="5" t="str">
        <f t="shared" si="8"/>
        <v/>
      </c>
      <c r="AP48" s="5" t="str">
        <f t="shared" si="9"/>
        <v/>
      </c>
      <c r="AR48" s="5" t="str">
        <f t="shared" si="10"/>
        <v/>
      </c>
      <c r="AU48" s="5">
        <f t="shared" si="7"/>
        <v>2231.9760000000001</v>
      </c>
      <c r="AV48" s="11">
        <f t="shared" si="5"/>
        <v>0.26317293249055579</v>
      </c>
      <c r="AW48" s="5">
        <f t="shared" si="11"/>
        <v>263.17293249055581</v>
      </c>
    </row>
    <row r="49" spans="1:49" x14ac:dyDescent="0.3">
      <c r="A49" s="1" t="s">
        <v>107</v>
      </c>
      <c r="B49" s="1" t="s">
        <v>108</v>
      </c>
      <c r="C49" s="1" t="s">
        <v>109</v>
      </c>
      <c r="D49" s="1" t="s">
        <v>61</v>
      </c>
      <c r="E49" s="1" t="s">
        <v>72</v>
      </c>
      <c r="F49" s="1" t="s">
        <v>100</v>
      </c>
      <c r="G49" s="1" t="s">
        <v>64</v>
      </c>
      <c r="H49" s="1" t="s">
        <v>91</v>
      </c>
      <c r="I49" s="2">
        <v>158</v>
      </c>
      <c r="J49" s="2">
        <v>39.9</v>
      </c>
      <c r="K49" s="2">
        <f t="shared" si="0"/>
        <v>14.71</v>
      </c>
      <c r="L49" s="2">
        <f t="shared" si="1"/>
        <v>0</v>
      </c>
      <c r="AB49" s="2">
        <v>14.71</v>
      </c>
      <c r="AC49" s="5">
        <v>968.5064000000001</v>
      </c>
      <c r="AN49" s="5" t="str">
        <f t="shared" si="8"/>
        <v/>
      </c>
      <c r="AP49" s="5" t="str">
        <f t="shared" si="9"/>
        <v/>
      </c>
      <c r="AR49" s="5" t="str">
        <f t="shared" si="10"/>
        <v/>
      </c>
      <c r="AU49" s="5">
        <f t="shared" si="7"/>
        <v>968.5064000000001</v>
      </c>
      <c r="AV49" s="11">
        <f t="shared" si="5"/>
        <v>0.11419686834619694</v>
      </c>
      <c r="AW49" s="5">
        <f t="shared" si="11"/>
        <v>114.19686834619695</v>
      </c>
    </row>
    <row r="50" spans="1:49" x14ac:dyDescent="0.3">
      <c r="A50" s="1" t="s">
        <v>112</v>
      </c>
      <c r="B50" s="1" t="s">
        <v>59</v>
      </c>
      <c r="C50" s="1" t="s">
        <v>60</v>
      </c>
      <c r="D50" s="1" t="s">
        <v>61</v>
      </c>
      <c r="E50" s="1" t="s">
        <v>89</v>
      </c>
      <c r="F50" s="1" t="s">
        <v>113</v>
      </c>
      <c r="G50" s="1" t="s">
        <v>64</v>
      </c>
      <c r="H50" s="1" t="s">
        <v>65</v>
      </c>
      <c r="I50" s="2">
        <v>78.5</v>
      </c>
      <c r="J50" s="2">
        <v>7.0000000000000007E-2</v>
      </c>
      <c r="K50" s="2">
        <f t="shared" si="0"/>
        <v>7.0000000000000007E-2</v>
      </c>
      <c r="L50" s="2">
        <f t="shared" si="1"/>
        <v>0</v>
      </c>
      <c r="P50" s="6">
        <v>7.0000000000000007E-2</v>
      </c>
      <c r="Q50" s="5">
        <v>24.4755</v>
      </c>
      <c r="AN50" s="5" t="str">
        <f t="shared" si="8"/>
        <v/>
      </c>
      <c r="AP50" s="5" t="str">
        <f t="shared" si="9"/>
        <v/>
      </c>
      <c r="AR50" s="5" t="str">
        <f t="shared" si="10"/>
        <v/>
      </c>
      <c r="AU50" s="5">
        <f t="shared" si="7"/>
        <v>24.4755</v>
      </c>
      <c r="AV50" s="11">
        <f t="shared" si="5"/>
        <v>2.8859132486964909E-3</v>
      </c>
      <c r="AW50" s="5">
        <f t="shared" si="11"/>
        <v>2.8859132486964909</v>
      </c>
    </row>
    <row r="51" spans="1:49" x14ac:dyDescent="0.3">
      <c r="A51" s="1" t="s">
        <v>112</v>
      </c>
      <c r="B51" s="1" t="s">
        <v>59</v>
      </c>
      <c r="C51" s="1" t="s">
        <v>60</v>
      </c>
      <c r="D51" s="1" t="s">
        <v>61</v>
      </c>
      <c r="E51" s="1" t="s">
        <v>99</v>
      </c>
      <c r="F51" s="1" t="s">
        <v>113</v>
      </c>
      <c r="G51" s="1" t="s">
        <v>64</v>
      </c>
      <c r="H51" s="1" t="s">
        <v>65</v>
      </c>
      <c r="I51" s="2">
        <v>78.5</v>
      </c>
      <c r="J51" s="2">
        <v>39.75</v>
      </c>
      <c r="K51" s="2">
        <f t="shared" si="0"/>
        <v>38.43</v>
      </c>
      <c r="L51" s="2">
        <f t="shared" si="1"/>
        <v>1.3199999999999998</v>
      </c>
      <c r="N51" s="4">
        <v>7.79</v>
      </c>
      <c r="O51" s="5">
        <v>3938.429250000001</v>
      </c>
      <c r="P51" s="6">
        <v>24.83</v>
      </c>
      <c r="Q51" s="5">
        <v>8681.8094999999994</v>
      </c>
      <c r="R51" s="7">
        <v>5.81</v>
      </c>
      <c r="S51" s="5">
        <v>1003.968</v>
      </c>
      <c r="AN51" s="5" t="str">
        <f t="shared" si="8"/>
        <v/>
      </c>
      <c r="AO51" s="3">
        <v>0.5</v>
      </c>
      <c r="AP51" s="5">
        <f t="shared" si="9"/>
        <v>1259.5</v>
      </c>
      <c r="AR51" s="5" t="str">
        <f t="shared" si="10"/>
        <v/>
      </c>
      <c r="AS51" s="2">
        <v>0.82</v>
      </c>
      <c r="AU51" s="5">
        <f t="shared" si="7"/>
        <v>13624.206750000001</v>
      </c>
      <c r="AV51" s="11">
        <f t="shared" si="5"/>
        <v>1.6064341387430354</v>
      </c>
      <c r="AW51" s="5">
        <f t="shared" si="11"/>
        <v>1606.4341387430354</v>
      </c>
    </row>
    <row r="52" spans="1:49" x14ac:dyDescent="0.3">
      <c r="A52" s="1" t="s">
        <v>112</v>
      </c>
      <c r="B52" s="1" t="s">
        <v>59</v>
      </c>
      <c r="C52" s="1" t="s">
        <v>60</v>
      </c>
      <c r="D52" s="1" t="s">
        <v>61</v>
      </c>
      <c r="E52" s="1" t="s">
        <v>114</v>
      </c>
      <c r="F52" s="1" t="s">
        <v>113</v>
      </c>
      <c r="G52" s="1" t="s">
        <v>64</v>
      </c>
      <c r="H52" s="1" t="s">
        <v>65</v>
      </c>
      <c r="I52" s="2">
        <v>78.5</v>
      </c>
      <c r="J52" s="2">
        <v>38.630000000000003</v>
      </c>
      <c r="K52" s="2">
        <f t="shared" si="0"/>
        <v>37.32</v>
      </c>
      <c r="L52" s="2">
        <f t="shared" si="1"/>
        <v>1.3199999999999998</v>
      </c>
      <c r="N52" s="4">
        <v>6.49</v>
      </c>
      <c r="O52" s="5">
        <v>3281.1817500000002</v>
      </c>
      <c r="P52" s="6">
        <v>26.86</v>
      </c>
      <c r="Q52" s="5">
        <v>9391.5990000000002</v>
      </c>
      <c r="R52" s="7">
        <v>3.97</v>
      </c>
      <c r="S52" s="5">
        <v>686.01600000000008</v>
      </c>
      <c r="AN52" s="5" t="str">
        <f t="shared" si="8"/>
        <v/>
      </c>
      <c r="AO52" s="3">
        <v>0.49</v>
      </c>
      <c r="AP52" s="5">
        <f t="shared" si="9"/>
        <v>1234.31</v>
      </c>
      <c r="AR52" s="5" t="str">
        <f t="shared" si="10"/>
        <v/>
      </c>
      <c r="AS52" s="2">
        <v>0.83</v>
      </c>
      <c r="AU52" s="5">
        <f t="shared" si="7"/>
        <v>13358.79675</v>
      </c>
      <c r="AV52" s="11">
        <f t="shared" si="5"/>
        <v>1.5751395692618586</v>
      </c>
      <c r="AW52" s="5">
        <f t="shared" si="11"/>
        <v>1575.1395692618585</v>
      </c>
    </row>
    <row r="53" spans="1:49" x14ac:dyDescent="0.3">
      <c r="A53" s="1" t="s">
        <v>115</v>
      </c>
      <c r="B53" s="1" t="s">
        <v>116</v>
      </c>
      <c r="C53" s="1" t="s">
        <v>117</v>
      </c>
      <c r="D53" s="1" t="s">
        <v>118</v>
      </c>
      <c r="E53" s="1" t="s">
        <v>80</v>
      </c>
      <c r="F53" s="1" t="s">
        <v>113</v>
      </c>
      <c r="G53" s="1" t="s">
        <v>64</v>
      </c>
      <c r="H53" s="1" t="s">
        <v>65</v>
      </c>
      <c r="I53" s="2">
        <v>235.5</v>
      </c>
      <c r="J53" s="2">
        <v>7.0000000000000007E-2</v>
      </c>
      <c r="K53" s="2">
        <f t="shared" si="0"/>
        <v>6.9999999999999993E-2</v>
      </c>
      <c r="L53" s="2">
        <f t="shared" si="1"/>
        <v>0</v>
      </c>
      <c r="P53" s="6">
        <v>0.06</v>
      </c>
      <c r="Q53" s="5">
        <v>20.978999999999999</v>
      </c>
      <c r="R53" s="7">
        <v>0.01</v>
      </c>
      <c r="S53" s="5">
        <v>1.728</v>
      </c>
      <c r="AN53" s="5" t="str">
        <f t="shared" si="8"/>
        <v/>
      </c>
      <c r="AP53" s="5" t="str">
        <f t="shared" si="9"/>
        <v/>
      </c>
      <c r="AR53" s="5" t="str">
        <f t="shared" si="10"/>
        <v/>
      </c>
      <c r="AU53" s="5">
        <f t="shared" si="7"/>
        <v>22.707000000000001</v>
      </c>
      <c r="AV53" s="11">
        <f t="shared" si="5"/>
        <v>2.6773889047476546E-3</v>
      </c>
      <c r="AW53" s="5">
        <f t="shared" si="11"/>
        <v>2.6773889047476547</v>
      </c>
    </row>
    <row r="54" spans="1:49" x14ac:dyDescent="0.3">
      <c r="A54" s="1" t="s">
        <v>115</v>
      </c>
      <c r="B54" s="1" t="s">
        <v>116</v>
      </c>
      <c r="C54" s="1" t="s">
        <v>117</v>
      </c>
      <c r="D54" s="1" t="s">
        <v>118</v>
      </c>
      <c r="E54" s="1" t="s">
        <v>71</v>
      </c>
      <c r="F54" s="1" t="s">
        <v>113</v>
      </c>
      <c r="G54" s="1" t="s">
        <v>64</v>
      </c>
      <c r="H54" s="1" t="s">
        <v>65</v>
      </c>
      <c r="I54" s="2">
        <v>235.5</v>
      </c>
      <c r="J54" s="2">
        <v>7.0000000000000007E-2</v>
      </c>
      <c r="K54" s="2">
        <f t="shared" si="0"/>
        <v>6.9999999999999993E-2</v>
      </c>
      <c r="L54" s="2">
        <f t="shared" si="1"/>
        <v>0</v>
      </c>
      <c r="R54" s="7">
        <v>6.9999999999999993E-2</v>
      </c>
      <c r="S54" s="5">
        <v>13.247999999999999</v>
      </c>
      <c r="AN54" s="5" t="str">
        <f t="shared" si="8"/>
        <v/>
      </c>
      <c r="AP54" s="5" t="str">
        <f t="shared" si="9"/>
        <v/>
      </c>
      <c r="AR54" s="5" t="str">
        <f t="shared" si="10"/>
        <v/>
      </c>
      <c r="AU54" s="5">
        <f t="shared" si="7"/>
        <v>13.247999999999999</v>
      </c>
      <c r="AV54" s="11">
        <f t="shared" si="5"/>
        <v>1.5620754925836494E-3</v>
      </c>
      <c r="AW54" s="5">
        <f t="shared" si="11"/>
        <v>1.5620754925836493</v>
      </c>
    </row>
    <row r="55" spans="1:49" x14ac:dyDescent="0.3">
      <c r="A55" s="1" t="s">
        <v>115</v>
      </c>
      <c r="B55" s="1" t="s">
        <v>116</v>
      </c>
      <c r="C55" s="1" t="s">
        <v>117</v>
      </c>
      <c r="D55" s="1" t="s">
        <v>118</v>
      </c>
      <c r="E55" s="1" t="s">
        <v>72</v>
      </c>
      <c r="F55" s="1" t="s">
        <v>113</v>
      </c>
      <c r="G55" s="1" t="s">
        <v>64</v>
      </c>
      <c r="H55" s="1" t="s">
        <v>65</v>
      </c>
      <c r="I55" s="2">
        <v>235.5</v>
      </c>
      <c r="J55" s="2">
        <v>7.0000000000000007E-2</v>
      </c>
      <c r="K55" s="2">
        <f t="shared" si="0"/>
        <v>6.9999999999999993E-2</v>
      </c>
      <c r="L55" s="2">
        <f t="shared" si="1"/>
        <v>0</v>
      </c>
      <c r="P55" s="6">
        <v>0.01</v>
      </c>
      <c r="Q55" s="5">
        <v>3.8849999999999998</v>
      </c>
      <c r="R55" s="7">
        <v>0.06</v>
      </c>
      <c r="S55" s="5">
        <v>11.52</v>
      </c>
      <c r="AN55" s="5" t="str">
        <f t="shared" si="8"/>
        <v/>
      </c>
      <c r="AP55" s="5" t="str">
        <f t="shared" si="9"/>
        <v/>
      </c>
      <c r="AR55" s="5" t="str">
        <f t="shared" si="10"/>
        <v/>
      </c>
      <c r="AU55" s="5">
        <f t="shared" si="7"/>
        <v>15.404999999999999</v>
      </c>
      <c r="AV55" s="11">
        <f t="shared" si="5"/>
        <v>1.816407983337192E-3</v>
      </c>
      <c r="AW55" s="5">
        <f t="shared" si="11"/>
        <v>1.816407983337192</v>
      </c>
    </row>
    <row r="56" spans="1:49" x14ac:dyDescent="0.3">
      <c r="A56" s="1" t="s">
        <v>115</v>
      </c>
      <c r="B56" s="1" t="s">
        <v>116</v>
      </c>
      <c r="C56" s="1" t="s">
        <v>117</v>
      </c>
      <c r="D56" s="1" t="s">
        <v>118</v>
      </c>
      <c r="E56" s="1" t="s">
        <v>74</v>
      </c>
      <c r="F56" s="1" t="s">
        <v>113</v>
      </c>
      <c r="G56" s="1" t="s">
        <v>64</v>
      </c>
      <c r="H56" s="1" t="s">
        <v>65</v>
      </c>
      <c r="I56" s="2">
        <v>235.5</v>
      </c>
      <c r="J56" s="2">
        <v>39.15</v>
      </c>
      <c r="K56" s="2">
        <f t="shared" si="0"/>
        <v>39.15</v>
      </c>
      <c r="L56" s="2">
        <f t="shared" si="1"/>
        <v>0</v>
      </c>
      <c r="P56" s="6">
        <v>4.7300000000000004</v>
      </c>
      <c r="Q56" s="5">
        <v>1837.605</v>
      </c>
      <c r="R56" s="7">
        <v>29.54</v>
      </c>
      <c r="S56" s="5">
        <v>5671.68</v>
      </c>
      <c r="T56" s="8">
        <v>4.88</v>
      </c>
      <c r="U56" s="5">
        <v>281.82</v>
      </c>
      <c r="AN56" s="5" t="str">
        <f t="shared" si="8"/>
        <v/>
      </c>
      <c r="AP56" s="5" t="str">
        <f t="shared" si="9"/>
        <v/>
      </c>
      <c r="AR56" s="5" t="str">
        <f t="shared" si="10"/>
        <v/>
      </c>
      <c r="AU56" s="5">
        <f t="shared" si="7"/>
        <v>7791.1049999999996</v>
      </c>
      <c r="AV56" s="11">
        <f t="shared" si="5"/>
        <v>0.918651432717839</v>
      </c>
      <c r="AW56" s="5">
        <f t="shared" si="11"/>
        <v>918.65143271783904</v>
      </c>
    </row>
    <row r="57" spans="1:49" x14ac:dyDescent="0.3">
      <c r="A57" s="1" t="s">
        <v>115</v>
      </c>
      <c r="B57" s="1" t="s">
        <v>116</v>
      </c>
      <c r="C57" s="1" t="s">
        <v>117</v>
      </c>
      <c r="D57" s="1" t="s">
        <v>118</v>
      </c>
      <c r="E57" s="1" t="s">
        <v>62</v>
      </c>
      <c r="F57" s="1" t="s">
        <v>113</v>
      </c>
      <c r="G57" s="1" t="s">
        <v>64</v>
      </c>
      <c r="H57" s="1" t="s">
        <v>65</v>
      </c>
      <c r="I57" s="2">
        <v>235.5</v>
      </c>
      <c r="J57" s="2">
        <v>39.729999999999997</v>
      </c>
      <c r="K57" s="2">
        <f t="shared" si="0"/>
        <v>39.730000000000004</v>
      </c>
      <c r="L57" s="2">
        <f t="shared" si="1"/>
        <v>0</v>
      </c>
      <c r="R57" s="7">
        <v>27.18</v>
      </c>
      <c r="S57" s="5">
        <v>5136.3839999999991</v>
      </c>
      <c r="T57" s="8">
        <v>12.55</v>
      </c>
      <c r="U57" s="5">
        <v>722.04825000000005</v>
      </c>
      <c r="AN57" s="5" t="str">
        <f t="shared" si="8"/>
        <v/>
      </c>
      <c r="AP57" s="5" t="str">
        <f t="shared" si="9"/>
        <v/>
      </c>
      <c r="AR57" s="5" t="str">
        <f t="shared" si="10"/>
        <v/>
      </c>
      <c r="AU57" s="5">
        <f t="shared" si="7"/>
        <v>5858.4322499999989</v>
      </c>
      <c r="AV57" s="11">
        <f t="shared" si="5"/>
        <v>0.69076943256994905</v>
      </c>
      <c r="AW57" s="5">
        <f t="shared" si="11"/>
        <v>690.76943256994912</v>
      </c>
    </row>
    <row r="58" spans="1:49" x14ac:dyDescent="0.3">
      <c r="A58" s="1" t="s">
        <v>115</v>
      </c>
      <c r="B58" s="1" t="s">
        <v>116</v>
      </c>
      <c r="C58" s="1" t="s">
        <v>117</v>
      </c>
      <c r="D58" s="1" t="s">
        <v>118</v>
      </c>
      <c r="E58" s="1" t="s">
        <v>101</v>
      </c>
      <c r="F58" s="1" t="s">
        <v>113</v>
      </c>
      <c r="G58" s="1" t="s">
        <v>64</v>
      </c>
      <c r="H58" s="1" t="s">
        <v>65</v>
      </c>
      <c r="I58" s="2">
        <v>235.5</v>
      </c>
      <c r="J58" s="2">
        <v>39.729999999999997</v>
      </c>
      <c r="K58" s="2">
        <f t="shared" si="0"/>
        <v>39.729999999999997</v>
      </c>
      <c r="L58" s="2">
        <f t="shared" si="1"/>
        <v>0</v>
      </c>
      <c r="P58" s="6">
        <v>9.49</v>
      </c>
      <c r="Q58" s="5">
        <v>3318.1785</v>
      </c>
      <c r="R58" s="7">
        <v>25.34</v>
      </c>
      <c r="S58" s="5">
        <v>4378.7520000000004</v>
      </c>
      <c r="T58" s="8">
        <v>4.9000000000000004</v>
      </c>
      <c r="U58" s="5">
        <v>254.67750000000001</v>
      </c>
      <c r="AN58" s="5" t="str">
        <f t="shared" si="8"/>
        <v/>
      </c>
      <c r="AP58" s="5" t="str">
        <f t="shared" si="9"/>
        <v/>
      </c>
      <c r="AR58" s="5" t="str">
        <f t="shared" si="10"/>
        <v/>
      </c>
      <c r="AU58" s="5">
        <f t="shared" si="7"/>
        <v>7951.6080000000002</v>
      </c>
      <c r="AV58" s="11">
        <f t="shared" si="5"/>
        <v>0.93757638763829165</v>
      </c>
      <c r="AW58" s="5">
        <f t="shared" si="11"/>
        <v>937.57638763829164</v>
      </c>
    </row>
    <row r="59" spans="1:49" x14ac:dyDescent="0.3">
      <c r="A59" s="1" t="s">
        <v>115</v>
      </c>
      <c r="B59" s="1" t="s">
        <v>116</v>
      </c>
      <c r="C59" s="1" t="s">
        <v>117</v>
      </c>
      <c r="D59" s="1" t="s">
        <v>118</v>
      </c>
      <c r="E59" s="1" t="s">
        <v>99</v>
      </c>
      <c r="F59" s="1" t="s">
        <v>113</v>
      </c>
      <c r="G59" s="1" t="s">
        <v>64</v>
      </c>
      <c r="H59" s="1" t="s">
        <v>65</v>
      </c>
      <c r="I59" s="2">
        <v>235.5</v>
      </c>
      <c r="J59" s="2">
        <v>0.06</v>
      </c>
      <c r="K59" s="2">
        <f t="shared" si="0"/>
        <v>0.06</v>
      </c>
      <c r="L59" s="2">
        <f t="shared" si="1"/>
        <v>0</v>
      </c>
      <c r="P59" s="6">
        <v>0.06</v>
      </c>
      <c r="Q59" s="5">
        <v>20.978999999999999</v>
      </c>
      <c r="AN59" s="5" t="str">
        <f t="shared" si="8"/>
        <v/>
      </c>
      <c r="AP59" s="5" t="str">
        <f t="shared" si="9"/>
        <v/>
      </c>
      <c r="AR59" s="5" t="str">
        <f t="shared" si="10"/>
        <v/>
      </c>
      <c r="AU59" s="5">
        <f t="shared" si="7"/>
        <v>20.978999999999999</v>
      </c>
      <c r="AV59" s="11">
        <f t="shared" si="5"/>
        <v>2.4736399274541349E-3</v>
      </c>
      <c r="AW59" s="5">
        <f t="shared" si="11"/>
        <v>2.4736399274541347</v>
      </c>
    </row>
    <row r="60" spans="1:49" x14ac:dyDescent="0.3">
      <c r="A60" s="1" t="s">
        <v>115</v>
      </c>
      <c r="B60" s="1" t="s">
        <v>116</v>
      </c>
      <c r="C60" s="1" t="s">
        <v>117</v>
      </c>
      <c r="D60" s="1" t="s">
        <v>118</v>
      </c>
      <c r="E60" s="1" t="s">
        <v>114</v>
      </c>
      <c r="F60" s="1" t="s">
        <v>113</v>
      </c>
      <c r="G60" s="1" t="s">
        <v>64</v>
      </c>
      <c r="H60" s="1" t="s">
        <v>65</v>
      </c>
      <c r="I60" s="2">
        <v>235.5</v>
      </c>
      <c r="J60" s="2">
        <v>0.09</v>
      </c>
      <c r="K60" s="2">
        <f t="shared" si="0"/>
        <v>0.09</v>
      </c>
      <c r="L60" s="2">
        <f t="shared" si="1"/>
        <v>0</v>
      </c>
      <c r="P60" s="6">
        <v>0.03</v>
      </c>
      <c r="Q60" s="5">
        <v>10.4895</v>
      </c>
      <c r="R60" s="7">
        <v>0.06</v>
      </c>
      <c r="S60" s="5">
        <v>10.368</v>
      </c>
      <c r="AN60" s="5" t="str">
        <f t="shared" si="8"/>
        <v/>
      </c>
      <c r="AP60" s="5" t="str">
        <f t="shared" si="9"/>
        <v/>
      </c>
      <c r="AR60" s="5" t="str">
        <f t="shared" si="10"/>
        <v/>
      </c>
      <c r="AU60" s="5">
        <f t="shared" si="7"/>
        <v>20.857500000000002</v>
      </c>
      <c r="AV60" s="11">
        <f t="shared" si="5"/>
        <v>2.4593138274881842E-3</v>
      </c>
      <c r="AW60" s="5">
        <f t="shared" si="11"/>
        <v>2.4593138274881845</v>
      </c>
    </row>
    <row r="61" spans="1:49" x14ac:dyDescent="0.3">
      <c r="A61" s="1" t="s">
        <v>115</v>
      </c>
      <c r="B61" s="1" t="s">
        <v>116</v>
      </c>
      <c r="C61" s="1" t="s">
        <v>117</v>
      </c>
      <c r="D61" s="1" t="s">
        <v>118</v>
      </c>
      <c r="E61" s="1" t="s">
        <v>119</v>
      </c>
      <c r="F61" s="1" t="s">
        <v>113</v>
      </c>
      <c r="G61" s="1" t="s">
        <v>64</v>
      </c>
      <c r="H61" s="1" t="s">
        <v>65</v>
      </c>
      <c r="I61" s="2">
        <v>235.5</v>
      </c>
      <c r="J61" s="2">
        <v>39.159999999999997</v>
      </c>
      <c r="K61" s="2">
        <f t="shared" si="0"/>
        <v>39.159999999999997</v>
      </c>
      <c r="L61" s="2">
        <f t="shared" si="1"/>
        <v>0</v>
      </c>
      <c r="P61" s="6">
        <v>0.43</v>
      </c>
      <c r="Q61" s="5">
        <v>150.34950000000001</v>
      </c>
      <c r="R61" s="7">
        <v>16.77</v>
      </c>
      <c r="S61" s="5">
        <v>2904.576</v>
      </c>
      <c r="T61" s="8">
        <v>21.96</v>
      </c>
      <c r="U61" s="5">
        <v>1147.8967500000001</v>
      </c>
      <c r="AN61" s="5" t="str">
        <f t="shared" si="8"/>
        <v/>
      </c>
      <c r="AP61" s="5" t="str">
        <f t="shared" si="9"/>
        <v/>
      </c>
      <c r="AR61" s="5" t="str">
        <f t="shared" si="10"/>
        <v/>
      </c>
      <c r="AU61" s="5">
        <f t="shared" si="7"/>
        <v>4202.8222500000002</v>
      </c>
      <c r="AV61" s="11">
        <f t="shared" si="5"/>
        <v>0.49555598100922943</v>
      </c>
      <c r="AW61" s="5">
        <f t="shared" si="11"/>
        <v>495.55598100922947</v>
      </c>
    </row>
    <row r="62" spans="1:49" x14ac:dyDescent="0.3">
      <c r="A62" s="1" t="s">
        <v>115</v>
      </c>
      <c r="B62" s="1" t="s">
        <v>116</v>
      </c>
      <c r="C62" s="1" t="s">
        <v>117</v>
      </c>
      <c r="D62" s="1" t="s">
        <v>118</v>
      </c>
      <c r="E62" s="1" t="s">
        <v>84</v>
      </c>
      <c r="F62" s="1" t="s">
        <v>113</v>
      </c>
      <c r="G62" s="1" t="s">
        <v>64</v>
      </c>
      <c r="H62" s="1" t="s">
        <v>65</v>
      </c>
      <c r="I62" s="2">
        <v>235.5</v>
      </c>
      <c r="J62" s="2">
        <v>39.22</v>
      </c>
      <c r="K62" s="2">
        <f t="shared" si="0"/>
        <v>39.219999999999985</v>
      </c>
      <c r="L62" s="2">
        <f t="shared" si="1"/>
        <v>0</v>
      </c>
      <c r="R62" s="7">
        <v>2.12</v>
      </c>
      <c r="S62" s="5">
        <v>407.04</v>
      </c>
      <c r="T62" s="8">
        <v>37.099999999999987</v>
      </c>
      <c r="U62" s="5">
        <v>2127.5677500000002</v>
      </c>
      <c r="AN62" s="5" t="str">
        <f t="shared" si="8"/>
        <v/>
      </c>
      <c r="AP62" s="5" t="str">
        <f t="shared" si="9"/>
        <v/>
      </c>
      <c r="AR62" s="5" t="str">
        <f t="shared" si="10"/>
        <v/>
      </c>
      <c r="AU62" s="5">
        <f t="shared" si="7"/>
        <v>2534.6077500000001</v>
      </c>
      <c r="AV62" s="11">
        <f t="shared" si="5"/>
        <v>0.29885632922611605</v>
      </c>
      <c r="AW62" s="5">
        <f t="shared" si="11"/>
        <v>298.85632922611609</v>
      </c>
    </row>
    <row r="63" spans="1:49" x14ac:dyDescent="0.3">
      <c r="A63" s="1" t="s">
        <v>115</v>
      </c>
      <c r="B63" s="1" t="s">
        <v>116</v>
      </c>
      <c r="C63" s="1" t="s">
        <v>117</v>
      </c>
      <c r="D63" s="1" t="s">
        <v>118</v>
      </c>
      <c r="E63" s="1" t="s">
        <v>85</v>
      </c>
      <c r="F63" s="1" t="s">
        <v>113</v>
      </c>
      <c r="G63" s="1" t="s">
        <v>64</v>
      </c>
      <c r="H63" s="1" t="s">
        <v>65</v>
      </c>
      <c r="I63" s="2">
        <v>235.5</v>
      </c>
      <c r="J63" s="2">
        <v>38.15</v>
      </c>
      <c r="K63" s="2">
        <f t="shared" si="0"/>
        <v>38.15</v>
      </c>
      <c r="L63" s="2">
        <f t="shared" si="1"/>
        <v>0</v>
      </c>
      <c r="P63" s="6">
        <v>1.8</v>
      </c>
      <c r="Q63" s="5">
        <v>699.30000000000007</v>
      </c>
      <c r="R63" s="7">
        <v>27.73</v>
      </c>
      <c r="S63" s="5">
        <v>5324.16</v>
      </c>
      <c r="T63" s="8">
        <v>8.6199999999999992</v>
      </c>
      <c r="U63" s="5">
        <v>497.80499999999989</v>
      </c>
      <c r="AN63" s="5" t="str">
        <f t="shared" si="8"/>
        <v/>
      </c>
      <c r="AP63" s="5" t="str">
        <f t="shared" si="9"/>
        <v/>
      </c>
      <c r="AR63" s="5" t="str">
        <f t="shared" si="10"/>
        <v/>
      </c>
      <c r="AU63" s="5">
        <f t="shared" si="7"/>
        <v>6521.2650000000003</v>
      </c>
      <c r="AV63" s="11">
        <f t="shared" si="5"/>
        <v>0.76892423287617095</v>
      </c>
      <c r="AW63" s="5">
        <f t="shared" si="11"/>
        <v>768.924232876171</v>
      </c>
    </row>
    <row r="64" spans="1:49" x14ac:dyDescent="0.3">
      <c r="A64" s="1" t="s">
        <v>120</v>
      </c>
      <c r="B64" s="1" t="s">
        <v>121</v>
      </c>
      <c r="C64" s="1" t="s">
        <v>122</v>
      </c>
      <c r="D64" s="1" t="s">
        <v>123</v>
      </c>
      <c r="E64" s="1" t="s">
        <v>67</v>
      </c>
      <c r="F64" s="1" t="s">
        <v>113</v>
      </c>
      <c r="G64" s="1" t="s">
        <v>64</v>
      </c>
      <c r="H64" s="1" t="s">
        <v>65</v>
      </c>
      <c r="I64" s="2">
        <v>80</v>
      </c>
      <c r="J64" s="2">
        <v>7.0000000000000007E-2</v>
      </c>
      <c r="K64" s="2">
        <f t="shared" si="0"/>
        <v>7.0000000000000007E-2</v>
      </c>
      <c r="L64" s="2">
        <f t="shared" si="1"/>
        <v>0</v>
      </c>
      <c r="P64" s="6">
        <v>0.03</v>
      </c>
      <c r="Q64" s="5">
        <v>11.654999999999999</v>
      </c>
      <c r="R64" s="7">
        <v>0.04</v>
      </c>
      <c r="S64" s="5">
        <v>7.68</v>
      </c>
      <c r="AN64" s="5" t="str">
        <f t="shared" si="8"/>
        <v/>
      </c>
      <c r="AP64" s="5" t="str">
        <f t="shared" si="9"/>
        <v/>
      </c>
      <c r="AR64" s="5" t="str">
        <f t="shared" si="10"/>
        <v/>
      </c>
      <c r="AU64" s="5">
        <f t="shared" si="7"/>
        <v>19.335000000000001</v>
      </c>
      <c r="AV64" s="11">
        <f t="shared" si="5"/>
        <v>2.2797954143346059E-3</v>
      </c>
      <c r="AW64" s="5">
        <f t="shared" si="11"/>
        <v>2.2797954143346062</v>
      </c>
    </row>
    <row r="65" spans="1:49" x14ac:dyDescent="0.3">
      <c r="A65" s="1" t="s">
        <v>120</v>
      </c>
      <c r="B65" s="1" t="s">
        <v>121</v>
      </c>
      <c r="C65" s="1" t="s">
        <v>122</v>
      </c>
      <c r="D65" s="1" t="s">
        <v>123</v>
      </c>
      <c r="E65" s="1" t="s">
        <v>79</v>
      </c>
      <c r="F65" s="1" t="s">
        <v>113</v>
      </c>
      <c r="G65" s="1" t="s">
        <v>64</v>
      </c>
      <c r="H65" s="1" t="s">
        <v>65</v>
      </c>
      <c r="I65" s="2">
        <v>80</v>
      </c>
      <c r="J65" s="2">
        <v>7.0000000000000007E-2</v>
      </c>
      <c r="K65" s="2">
        <f t="shared" si="0"/>
        <v>7.0000000000000007E-2</v>
      </c>
      <c r="L65" s="2">
        <f t="shared" si="1"/>
        <v>0</v>
      </c>
      <c r="N65" s="4">
        <v>0.03</v>
      </c>
      <c r="O65" s="5">
        <v>15.167249999999999</v>
      </c>
      <c r="P65" s="6">
        <v>0.04</v>
      </c>
      <c r="Q65" s="5">
        <v>13.986000000000001</v>
      </c>
      <c r="AN65" s="5" t="str">
        <f t="shared" si="8"/>
        <v/>
      </c>
      <c r="AP65" s="5" t="str">
        <f t="shared" si="9"/>
        <v/>
      </c>
      <c r="AR65" s="5" t="str">
        <f t="shared" si="10"/>
        <v/>
      </c>
      <c r="AU65" s="5">
        <f t="shared" si="7"/>
        <v>29.15325</v>
      </c>
      <c r="AV65" s="11">
        <f t="shared" si="5"/>
        <v>3.4374680973855883E-3</v>
      </c>
      <c r="AW65" s="5">
        <f t="shared" si="11"/>
        <v>3.4374680973855885</v>
      </c>
    </row>
    <row r="66" spans="1:49" x14ac:dyDescent="0.3">
      <c r="A66" s="1" t="s">
        <v>120</v>
      </c>
      <c r="B66" s="1" t="s">
        <v>121</v>
      </c>
      <c r="C66" s="1" t="s">
        <v>122</v>
      </c>
      <c r="D66" s="1" t="s">
        <v>123</v>
      </c>
      <c r="E66" s="1" t="s">
        <v>89</v>
      </c>
      <c r="F66" s="1" t="s">
        <v>113</v>
      </c>
      <c r="G66" s="1" t="s">
        <v>64</v>
      </c>
      <c r="H66" s="1" t="s">
        <v>65</v>
      </c>
      <c r="I66" s="2">
        <v>80</v>
      </c>
      <c r="J66" s="2">
        <v>39.78</v>
      </c>
      <c r="K66" s="2">
        <f t="shared" si="0"/>
        <v>38.380000000000003</v>
      </c>
      <c r="L66" s="2">
        <f t="shared" ref="L66:L129" si="12">SUM(M66,AF66,AM66,AO66,AQ66,AS66,AT66)</f>
        <v>1.4</v>
      </c>
      <c r="N66" s="4">
        <v>11.04</v>
      </c>
      <c r="O66" s="5">
        <v>5581.5479999999998</v>
      </c>
      <c r="P66" s="6">
        <v>26.67</v>
      </c>
      <c r="Q66" s="5">
        <v>9327.1080000000002</v>
      </c>
      <c r="R66" s="7">
        <v>0.67</v>
      </c>
      <c r="S66" s="5">
        <v>124.416</v>
      </c>
      <c r="AN66" s="5" t="str">
        <f t="shared" ref="AN66:AN129" si="13">IF(AM66&gt;0,AM66*$AN$1,"")</f>
        <v/>
      </c>
      <c r="AO66" s="3">
        <v>0.5</v>
      </c>
      <c r="AP66" s="5">
        <f t="shared" ref="AP66:AP129" si="14">IF(AO66&gt;0,AO66*$AP$1,"")</f>
        <v>1259.5</v>
      </c>
      <c r="AR66" s="5" t="str">
        <f t="shared" ref="AR66:AR129" si="15">IF(AQ66&gt;0,AQ66*$AR$1,"")</f>
        <v/>
      </c>
      <c r="AS66" s="2">
        <v>0.9</v>
      </c>
      <c r="AU66" s="5">
        <f t="shared" si="7"/>
        <v>15033.071999999998</v>
      </c>
      <c r="AV66" s="11">
        <f t="shared" si="5"/>
        <v>1.7725538458216685</v>
      </c>
      <c r="AW66" s="5">
        <f t="shared" si="11"/>
        <v>1772.5538458216686</v>
      </c>
    </row>
    <row r="67" spans="1:49" x14ac:dyDescent="0.3">
      <c r="A67" s="1" t="s">
        <v>120</v>
      </c>
      <c r="B67" s="1" t="s">
        <v>121</v>
      </c>
      <c r="C67" s="1" t="s">
        <v>122</v>
      </c>
      <c r="D67" s="1" t="s">
        <v>123</v>
      </c>
      <c r="E67" s="1" t="s">
        <v>80</v>
      </c>
      <c r="F67" s="1" t="s">
        <v>113</v>
      </c>
      <c r="G67" s="1" t="s">
        <v>64</v>
      </c>
      <c r="H67" s="1" t="s">
        <v>65</v>
      </c>
      <c r="I67" s="2">
        <v>80</v>
      </c>
      <c r="J67" s="2">
        <v>39.99</v>
      </c>
      <c r="K67" s="2">
        <f t="shared" ref="K67:K130" si="16">SUM(N67,P67,R67,T67,V67,X67,Z67,AD67,AG67,AI67,AK67,AX67,AZ67,BB67,BD67,AB67)</f>
        <v>39.989999999999995</v>
      </c>
      <c r="L67" s="2">
        <f t="shared" si="12"/>
        <v>0</v>
      </c>
      <c r="P67" s="6">
        <v>21.65</v>
      </c>
      <c r="Q67" s="5">
        <v>7673.2635</v>
      </c>
      <c r="R67" s="7">
        <v>18.34</v>
      </c>
      <c r="S67" s="5">
        <v>3307.5839999999998</v>
      </c>
      <c r="AN67" s="5" t="str">
        <f t="shared" si="13"/>
        <v/>
      </c>
      <c r="AP67" s="5" t="str">
        <f t="shared" si="14"/>
        <v/>
      </c>
      <c r="AR67" s="5" t="str">
        <f t="shared" si="15"/>
        <v/>
      </c>
      <c r="AU67" s="5">
        <f t="shared" si="7"/>
        <v>10980.8475</v>
      </c>
      <c r="AV67" s="11">
        <f t="shared" ref="AV67:AV130" si="17">(AU67/$AU$238)*100</f>
        <v>1.2947548888548033</v>
      </c>
      <c r="AW67" s="5">
        <f t="shared" ref="AW67:AW130" si="18">(AV67/100)*$AW$1</f>
        <v>1294.7548888548033</v>
      </c>
    </row>
    <row r="68" spans="1:49" x14ac:dyDescent="0.3">
      <c r="A68" s="1" t="s">
        <v>124</v>
      </c>
      <c r="B68" s="1" t="s">
        <v>59</v>
      </c>
      <c r="C68" s="1" t="s">
        <v>60</v>
      </c>
      <c r="D68" s="1" t="s">
        <v>61</v>
      </c>
      <c r="E68" s="1" t="s">
        <v>67</v>
      </c>
      <c r="F68" s="1" t="s">
        <v>113</v>
      </c>
      <c r="G68" s="1" t="s">
        <v>64</v>
      </c>
      <c r="H68" s="1" t="s">
        <v>65</v>
      </c>
      <c r="I68" s="2">
        <v>80</v>
      </c>
      <c r="J68" s="2">
        <v>39.630000000000003</v>
      </c>
      <c r="K68" s="2">
        <f t="shared" si="16"/>
        <v>37.85</v>
      </c>
      <c r="L68" s="2">
        <f t="shared" si="12"/>
        <v>1.78</v>
      </c>
      <c r="N68" s="4">
        <v>10.84</v>
      </c>
      <c r="O68" s="5">
        <v>6089.37</v>
      </c>
      <c r="P68" s="6">
        <v>25.81</v>
      </c>
      <c r="Q68" s="5">
        <v>9980.1764999999996</v>
      </c>
      <c r="R68" s="7">
        <v>1.2</v>
      </c>
      <c r="S68" s="5">
        <v>230.4</v>
      </c>
      <c r="AN68" s="5" t="str">
        <f t="shared" si="13"/>
        <v/>
      </c>
      <c r="AO68" s="3">
        <v>0.5</v>
      </c>
      <c r="AP68" s="5">
        <f t="shared" si="14"/>
        <v>1259.5</v>
      </c>
      <c r="AR68" s="5" t="str">
        <f t="shared" si="15"/>
        <v/>
      </c>
      <c r="AS68" s="2">
        <v>1.28</v>
      </c>
      <c r="AU68" s="5">
        <f t="shared" ref="AU68:AU131" si="19">SUM(O68,Q68,S68,U68,W68,Y68,AA68,AE68,AH68,AJ68,AL68,AY68,BA68,BC68,BE68,AC68)</f>
        <v>16299.9465</v>
      </c>
      <c r="AV68" s="11">
        <f t="shared" si="17"/>
        <v>1.9219313827049087</v>
      </c>
      <c r="AW68" s="5">
        <f t="shared" si="18"/>
        <v>1921.9313827049086</v>
      </c>
    </row>
    <row r="69" spans="1:49" x14ac:dyDescent="0.3">
      <c r="A69" s="1" t="s">
        <v>124</v>
      </c>
      <c r="B69" s="1" t="s">
        <v>59</v>
      </c>
      <c r="C69" s="1" t="s">
        <v>60</v>
      </c>
      <c r="D69" s="1" t="s">
        <v>61</v>
      </c>
      <c r="E69" s="1" t="s">
        <v>79</v>
      </c>
      <c r="F69" s="1" t="s">
        <v>113</v>
      </c>
      <c r="G69" s="1" t="s">
        <v>64</v>
      </c>
      <c r="H69" s="1" t="s">
        <v>65</v>
      </c>
      <c r="I69" s="2">
        <v>80</v>
      </c>
      <c r="J69" s="2">
        <v>39.31</v>
      </c>
      <c r="K69" s="2">
        <f t="shared" si="16"/>
        <v>36.1</v>
      </c>
      <c r="L69" s="2">
        <f t="shared" si="12"/>
        <v>3.1799999999999997</v>
      </c>
      <c r="N69" s="4">
        <v>18.37</v>
      </c>
      <c r="O69" s="5">
        <v>9731.7570000000014</v>
      </c>
      <c r="P69" s="6">
        <v>17.72</v>
      </c>
      <c r="Q69" s="5">
        <v>6260.2889999999998</v>
      </c>
      <c r="R69" s="7">
        <v>0.01</v>
      </c>
      <c r="S69" s="5">
        <v>1.728</v>
      </c>
      <c r="AN69" s="5" t="str">
        <f t="shared" si="13"/>
        <v/>
      </c>
      <c r="AO69" s="3">
        <v>0.95</v>
      </c>
      <c r="AP69" s="5">
        <f t="shared" si="14"/>
        <v>2393.0499999999997</v>
      </c>
      <c r="AR69" s="5" t="str">
        <f t="shared" si="15"/>
        <v/>
      </c>
      <c r="AS69" s="2">
        <v>2.23</v>
      </c>
      <c r="AU69" s="5">
        <f t="shared" si="19"/>
        <v>15993.774000000001</v>
      </c>
      <c r="AV69" s="11">
        <f t="shared" si="17"/>
        <v>1.8858304951178719</v>
      </c>
      <c r="AW69" s="5">
        <f t="shared" si="18"/>
        <v>1885.8304951178718</v>
      </c>
    </row>
    <row r="70" spans="1:49" x14ac:dyDescent="0.3">
      <c r="A70" s="1" t="s">
        <v>125</v>
      </c>
      <c r="B70" s="1" t="s">
        <v>126</v>
      </c>
      <c r="C70" s="1" t="s">
        <v>127</v>
      </c>
      <c r="D70" s="1" t="s">
        <v>61</v>
      </c>
      <c r="E70" s="1" t="s">
        <v>80</v>
      </c>
      <c r="F70" s="1" t="s">
        <v>113</v>
      </c>
      <c r="G70" s="1" t="s">
        <v>64</v>
      </c>
      <c r="H70" s="1" t="s">
        <v>65</v>
      </c>
      <c r="I70" s="2">
        <v>40</v>
      </c>
      <c r="J70" s="2">
        <v>0.03</v>
      </c>
      <c r="K70" s="2">
        <f t="shared" si="16"/>
        <v>0.03</v>
      </c>
      <c r="L70" s="2">
        <f t="shared" si="12"/>
        <v>0</v>
      </c>
      <c r="R70" s="7">
        <v>0.03</v>
      </c>
      <c r="S70" s="5">
        <v>5.1840000000000002</v>
      </c>
      <c r="AN70" s="5" t="str">
        <f t="shared" si="13"/>
        <v/>
      </c>
      <c r="AP70" s="5" t="str">
        <f t="shared" si="14"/>
        <v/>
      </c>
      <c r="AR70" s="5" t="str">
        <f t="shared" si="15"/>
        <v/>
      </c>
      <c r="AU70" s="5">
        <f t="shared" si="19"/>
        <v>5.1840000000000002</v>
      </c>
      <c r="AV70" s="11">
        <f t="shared" si="17"/>
        <v>6.1124693188055847E-4</v>
      </c>
      <c r="AW70" s="5">
        <f t="shared" si="18"/>
        <v>0.61124693188055845</v>
      </c>
    </row>
    <row r="71" spans="1:49" x14ac:dyDescent="0.3">
      <c r="A71" s="1" t="s">
        <v>125</v>
      </c>
      <c r="B71" s="1" t="s">
        <v>126</v>
      </c>
      <c r="C71" s="1" t="s">
        <v>127</v>
      </c>
      <c r="D71" s="1" t="s">
        <v>61</v>
      </c>
      <c r="E71" s="1" t="s">
        <v>71</v>
      </c>
      <c r="F71" s="1" t="s">
        <v>113</v>
      </c>
      <c r="G71" s="1" t="s">
        <v>64</v>
      </c>
      <c r="H71" s="1" t="s">
        <v>65</v>
      </c>
      <c r="I71" s="2">
        <v>40</v>
      </c>
      <c r="J71" s="2">
        <v>20.23</v>
      </c>
      <c r="K71" s="2">
        <f t="shared" si="16"/>
        <v>20.229999999999997</v>
      </c>
      <c r="L71" s="2">
        <f t="shared" si="12"/>
        <v>0</v>
      </c>
      <c r="R71" s="7">
        <v>7.8999999999999986</v>
      </c>
      <c r="S71" s="5">
        <v>1403.712</v>
      </c>
      <c r="T71" s="8">
        <v>12.33</v>
      </c>
      <c r="U71" s="5">
        <v>704.83875</v>
      </c>
      <c r="AN71" s="5" t="str">
        <f t="shared" si="13"/>
        <v/>
      </c>
      <c r="AP71" s="5" t="str">
        <f t="shared" si="14"/>
        <v/>
      </c>
      <c r="AR71" s="5" t="str">
        <f t="shared" si="15"/>
        <v/>
      </c>
      <c r="AU71" s="5">
        <f t="shared" si="19"/>
        <v>2108.5507499999999</v>
      </c>
      <c r="AV71" s="11">
        <f t="shared" si="17"/>
        <v>0.24861982574304595</v>
      </c>
      <c r="AW71" s="5">
        <f t="shared" si="18"/>
        <v>248.61982574304596</v>
      </c>
    </row>
    <row r="72" spans="1:49" x14ac:dyDescent="0.3">
      <c r="A72" s="1" t="s">
        <v>125</v>
      </c>
      <c r="B72" s="1" t="s">
        <v>126</v>
      </c>
      <c r="C72" s="1" t="s">
        <v>127</v>
      </c>
      <c r="D72" s="1" t="s">
        <v>61</v>
      </c>
      <c r="E72" s="1" t="s">
        <v>72</v>
      </c>
      <c r="F72" s="1" t="s">
        <v>113</v>
      </c>
      <c r="G72" s="1" t="s">
        <v>64</v>
      </c>
      <c r="H72" s="1" t="s">
        <v>65</v>
      </c>
      <c r="I72" s="2">
        <v>40</v>
      </c>
      <c r="J72" s="2">
        <v>19.739999999999998</v>
      </c>
      <c r="K72" s="2">
        <f t="shared" si="16"/>
        <v>19.739999999999998</v>
      </c>
      <c r="L72" s="2">
        <f t="shared" si="12"/>
        <v>0</v>
      </c>
      <c r="P72" s="6">
        <v>0.59</v>
      </c>
      <c r="Q72" s="5">
        <v>229.215</v>
      </c>
      <c r="R72" s="7">
        <v>15.37</v>
      </c>
      <c r="S72" s="5">
        <v>2951.04</v>
      </c>
      <c r="T72" s="8">
        <v>3.78</v>
      </c>
      <c r="U72" s="5">
        <v>218.29499999999999</v>
      </c>
      <c r="AN72" s="5" t="str">
        <f t="shared" si="13"/>
        <v/>
      </c>
      <c r="AP72" s="5" t="str">
        <f t="shared" si="14"/>
        <v/>
      </c>
      <c r="AR72" s="5" t="str">
        <f t="shared" si="15"/>
        <v/>
      </c>
      <c r="AU72" s="5">
        <f t="shared" si="19"/>
        <v>3398.55</v>
      </c>
      <c r="AV72" s="11">
        <f t="shared" si="17"/>
        <v>0.40072400855375617</v>
      </c>
      <c r="AW72" s="5">
        <f t="shared" si="18"/>
        <v>400.72400855375616</v>
      </c>
    </row>
    <row r="73" spans="1:49" x14ac:dyDescent="0.3">
      <c r="A73" s="1" t="s">
        <v>128</v>
      </c>
      <c r="B73" s="1" t="s">
        <v>126</v>
      </c>
      <c r="C73" s="1" t="s">
        <v>127</v>
      </c>
      <c r="D73" s="1" t="s">
        <v>61</v>
      </c>
      <c r="E73" s="1" t="s">
        <v>69</v>
      </c>
      <c r="F73" s="1" t="s">
        <v>113</v>
      </c>
      <c r="G73" s="1" t="s">
        <v>64</v>
      </c>
      <c r="H73" s="1" t="s">
        <v>65</v>
      </c>
      <c r="I73" s="2">
        <v>40</v>
      </c>
      <c r="J73" s="2">
        <v>7.0000000000000007E-2</v>
      </c>
      <c r="K73" s="2">
        <f t="shared" si="16"/>
        <v>7.0000000000000007E-2</v>
      </c>
      <c r="L73" s="2">
        <f t="shared" si="12"/>
        <v>0</v>
      </c>
      <c r="P73" s="6">
        <v>7.0000000000000007E-2</v>
      </c>
      <c r="Q73" s="5">
        <v>27.195</v>
      </c>
      <c r="AN73" s="5" t="str">
        <f t="shared" si="13"/>
        <v/>
      </c>
      <c r="AP73" s="5" t="str">
        <f t="shared" si="14"/>
        <v/>
      </c>
      <c r="AR73" s="5" t="str">
        <f t="shared" si="15"/>
        <v/>
      </c>
      <c r="AU73" s="5">
        <f t="shared" si="19"/>
        <v>27.195</v>
      </c>
      <c r="AV73" s="11">
        <f t="shared" si="17"/>
        <v>3.2065702763294339E-3</v>
      </c>
      <c r="AW73" s="5">
        <f t="shared" si="18"/>
        <v>3.2065702763294341</v>
      </c>
    </row>
    <row r="74" spans="1:49" x14ac:dyDescent="0.3">
      <c r="A74" s="1" t="s">
        <v>128</v>
      </c>
      <c r="B74" s="1" t="s">
        <v>126</v>
      </c>
      <c r="C74" s="1" t="s">
        <v>127</v>
      </c>
      <c r="D74" s="1" t="s">
        <v>61</v>
      </c>
      <c r="E74" s="1" t="s">
        <v>70</v>
      </c>
      <c r="F74" s="1" t="s">
        <v>113</v>
      </c>
      <c r="G74" s="1" t="s">
        <v>64</v>
      </c>
      <c r="H74" s="1" t="s">
        <v>65</v>
      </c>
      <c r="I74" s="2">
        <v>40</v>
      </c>
      <c r="J74" s="2">
        <v>7.0000000000000007E-2</v>
      </c>
      <c r="K74" s="2">
        <f t="shared" si="16"/>
        <v>7.0000000000000007E-2</v>
      </c>
      <c r="L74" s="2">
        <f t="shared" si="12"/>
        <v>0</v>
      </c>
      <c r="P74" s="6">
        <v>0.02</v>
      </c>
      <c r="Q74" s="5">
        <v>7.77</v>
      </c>
      <c r="R74" s="7">
        <v>0.05</v>
      </c>
      <c r="S74" s="5">
        <v>9.6000000000000014</v>
      </c>
      <c r="AN74" s="5" t="str">
        <f t="shared" si="13"/>
        <v/>
      </c>
      <c r="AP74" s="5" t="str">
        <f t="shared" si="14"/>
        <v/>
      </c>
      <c r="AR74" s="5" t="str">
        <f t="shared" si="15"/>
        <v/>
      </c>
      <c r="AU74" s="5">
        <f t="shared" si="19"/>
        <v>17.37</v>
      </c>
      <c r="AV74" s="11">
        <f t="shared" si="17"/>
        <v>2.048101698835899E-3</v>
      </c>
      <c r="AW74" s="5">
        <f t="shared" si="18"/>
        <v>2.0481016988358989</v>
      </c>
    </row>
    <row r="75" spans="1:49" x14ac:dyDescent="0.3">
      <c r="A75" s="1" t="s">
        <v>128</v>
      </c>
      <c r="B75" s="1" t="s">
        <v>126</v>
      </c>
      <c r="C75" s="1" t="s">
        <v>127</v>
      </c>
      <c r="D75" s="1" t="s">
        <v>61</v>
      </c>
      <c r="E75" s="1" t="s">
        <v>80</v>
      </c>
      <c r="F75" s="1" t="s">
        <v>113</v>
      </c>
      <c r="G75" s="1" t="s">
        <v>64</v>
      </c>
      <c r="H75" s="1" t="s">
        <v>65</v>
      </c>
      <c r="I75" s="2">
        <v>40</v>
      </c>
      <c r="J75" s="2">
        <v>0.05</v>
      </c>
      <c r="K75" s="2">
        <f t="shared" si="16"/>
        <v>0.05</v>
      </c>
      <c r="L75" s="2">
        <f t="shared" si="12"/>
        <v>0</v>
      </c>
      <c r="R75" s="7">
        <v>0.05</v>
      </c>
      <c r="S75" s="5">
        <v>9.2160000000000011</v>
      </c>
      <c r="AN75" s="5" t="str">
        <f t="shared" si="13"/>
        <v/>
      </c>
      <c r="AP75" s="5" t="str">
        <f t="shared" si="14"/>
        <v/>
      </c>
      <c r="AR75" s="5" t="str">
        <f t="shared" si="15"/>
        <v/>
      </c>
      <c r="AU75" s="5">
        <f t="shared" si="19"/>
        <v>9.2160000000000011</v>
      </c>
      <c r="AV75" s="11">
        <f t="shared" si="17"/>
        <v>1.0866612122321039E-3</v>
      </c>
      <c r="AW75" s="5">
        <f t="shared" si="18"/>
        <v>1.086661212232104</v>
      </c>
    </row>
    <row r="76" spans="1:49" x14ac:dyDescent="0.3">
      <c r="A76" s="1" t="s">
        <v>128</v>
      </c>
      <c r="B76" s="1" t="s">
        <v>126</v>
      </c>
      <c r="C76" s="1" t="s">
        <v>127</v>
      </c>
      <c r="D76" s="1" t="s">
        <v>61</v>
      </c>
      <c r="E76" s="1" t="s">
        <v>71</v>
      </c>
      <c r="F76" s="1" t="s">
        <v>113</v>
      </c>
      <c r="G76" s="1" t="s">
        <v>64</v>
      </c>
      <c r="H76" s="1" t="s">
        <v>65</v>
      </c>
      <c r="I76" s="2">
        <v>40</v>
      </c>
      <c r="J76" s="2">
        <v>20.059999999999999</v>
      </c>
      <c r="K76" s="2">
        <f t="shared" si="16"/>
        <v>20.059999999999999</v>
      </c>
      <c r="L76" s="2">
        <f t="shared" si="12"/>
        <v>0</v>
      </c>
      <c r="P76" s="6">
        <v>0.4</v>
      </c>
      <c r="Q76" s="5">
        <v>155.4</v>
      </c>
      <c r="R76" s="7">
        <v>16.37</v>
      </c>
      <c r="S76" s="5">
        <v>3111.7440000000001</v>
      </c>
      <c r="T76" s="8">
        <v>3.29</v>
      </c>
      <c r="U76" s="5">
        <v>189.76650000000001</v>
      </c>
      <c r="AN76" s="5" t="str">
        <f t="shared" si="13"/>
        <v/>
      </c>
      <c r="AP76" s="5" t="str">
        <f t="shared" si="14"/>
        <v/>
      </c>
      <c r="AR76" s="5" t="str">
        <f t="shared" si="15"/>
        <v/>
      </c>
      <c r="AU76" s="5">
        <f t="shared" si="19"/>
        <v>3456.9105000000004</v>
      </c>
      <c r="AV76" s="11">
        <f t="shared" si="17"/>
        <v>0.40760531190406779</v>
      </c>
      <c r="AW76" s="5">
        <f t="shared" si="18"/>
        <v>407.60531190406778</v>
      </c>
    </row>
    <row r="77" spans="1:49" x14ac:dyDescent="0.3">
      <c r="A77" s="1" t="s">
        <v>128</v>
      </c>
      <c r="B77" s="1" t="s">
        <v>126</v>
      </c>
      <c r="C77" s="1" t="s">
        <v>127</v>
      </c>
      <c r="D77" s="1" t="s">
        <v>61</v>
      </c>
      <c r="E77" s="1" t="s">
        <v>72</v>
      </c>
      <c r="F77" s="1" t="s">
        <v>113</v>
      </c>
      <c r="G77" s="1" t="s">
        <v>64</v>
      </c>
      <c r="H77" s="1" t="s">
        <v>65</v>
      </c>
      <c r="I77" s="2">
        <v>40</v>
      </c>
      <c r="J77" s="2">
        <v>19.760000000000002</v>
      </c>
      <c r="K77" s="2">
        <f t="shared" si="16"/>
        <v>19.759999999999998</v>
      </c>
      <c r="L77" s="2">
        <f t="shared" si="12"/>
        <v>0</v>
      </c>
      <c r="P77" s="6">
        <v>6.81</v>
      </c>
      <c r="Q77" s="5">
        <v>2645.6849999999999</v>
      </c>
      <c r="R77" s="7">
        <v>12.95</v>
      </c>
      <c r="S77" s="5">
        <v>2486.4</v>
      </c>
      <c r="AN77" s="5" t="str">
        <f t="shared" si="13"/>
        <v/>
      </c>
      <c r="AP77" s="5" t="str">
        <f t="shared" si="14"/>
        <v/>
      </c>
      <c r="AR77" s="5" t="str">
        <f t="shared" si="15"/>
        <v/>
      </c>
      <c r="AU77" s="5">
        <f t="shared" si="19"/>
        <v>5132.085</v>
      </c>
      <c r="AV77" s="11">
        <f t="shared" si="17"/>
        <v>0.60512561929016895</v>
      </c>
      <c r="AW77" s="5">
        <f t="shared" si="18"/>
        <v>605.12561929016886</v>
      </c>
    </row>
    <row r="78" spans="1:49" x14ac:dyDescent="0.3">
      <c r="A78" s="1" t="s">
        <v>129</v>
      </c>
      <c r="B78" s="1" t="s">
        <v>59</v>
      </c>
      <c r="C78" s="1" t="s">
        <v>60</v>
      </c>
      <c r="D78" s="1" t="s">
        <v>61</v>
      </c>
      <c r="E78" s="1" t="s">
        <v>69</v>
      </c>
      <c r="F78" s="1" t="s">
        <v>113</v>
      </c>
      <c r="G78" s="1" t="s">
        <v>64</v>
      </c>
      <c r="H78" s="1" t="s">
        <v>65</v>
      </c>
      <c r="I78" s="2">
        <v>80</v>
      </c>
      <c r="J78" s="2">
        <v>39.479999999999997</v>
      </c>
      <c r="K78" s="2">
        <f t="shared" si="16"/>
        <v>37.599999999999994</v>
      </c>
      <c r="L78" s="2">
        <f t="shared" si="12"/>
        <v>1.8800000000000001</v>
      </c>
      <c r="N78" s="4">
        <v>9.34</v>
      </c>
      <c r="O78" s="5">
        <v>5246.7449999999999</v>
      </c>
      <c r="P78" s="6">
        <v>26.1</v>
      </c>
      <c r="Q78" s="5">
        <v>10139.85</v>
      </c>
      <c r="R78" s="7">
        <v>2.16</v>
      </c>
      <c r="S78" s="5">
        <v>414.72</v>
      </c>
      <c r="AN78" s="5" t="str">
        <f t="shared" si="13"/>
        <v/>
      </c>
      <c r="AO78" s="3">
        <v>0.51</v>
      </c>
      <c r="AP78" s="5">
        <f t="shared" si="14"/>
        <v>1284.69</v>
      </c>
      <c r="AR78" s="5" t="str">
        <f t="shared" si="15"/>
        <v/>
      </c>
      <c r="AS78" s="2">
        <v>1.37</v>
      </c>
      <c r="AU78" s="5">
        <f t="shared" si="19"/>
        <v>15801.315000000001</v>
      </c>
      <c r="AV78" s="11">
        <f t="shared" si="17"/>
        <v>1.8631375990409427</v>
      </c>
      <c r="AW78" s="5">
        <f t="shared" si="18"/>
        <v>1863.1375990409426</v>
      </c>
    </row>
    <row r="79" spans="1:49" x14ac:dyDescent="0.3">
      <c r="A79" s="1" t="s">
        <v>129</v>
      </c>
      <c r="B79" s="1" t="s">
        <v>59</v>
      </c>
      <c r="C79" s="1" t="s">
        <v>60</v>
      </c>
      <c r="D79" s="1" t="s">
        <v>61</v>
      </c>
      <c r="E79" s="1" t="s">
        <v>70</v>
      </c>
      <c r="F79" s="1" t="s">
        <v>113</v>
      </c>
      <c r="G79" s="1" t="s">
        <v>64</v>
      </c>
      <c r="H79" s="1" t="s">
        <v>65</v>
      </c>
      <c r="I79" s="2">
        <v>80</v>
      </c>
      <c r="J79" s="2">
        <v>40.04</v>
      </c>
      <c r="K79" s="2">
        <f t="shared" si="16"/>
        <v>38.129999999999995</v>
      </c>
      <c r="L79" s="2">
        <f t="shared" si="12"/>
        <v>1.87</v>
      </c>
      <c r="N79" s="4">
        <v>14.04</v>
      </c>
      <c r="O79" s="5">
        <v>7886.9699999999993</v>
      </c>
      <c r="P79" s="6">
        <v>18.48</v>
      </c>
      <c r="Q79" s="5">
        <v>7179.48</v>
      </c>
      <c r="R79" s="7">
        <v>5.61</v>
      </c>
      <c r="S79" s="5">
        <v>1077.1199999999999</v>
      </c>
      <c r="AN79" s="5" t="str">
        <f t="shared" si="13"/>
        <v/>
      </c>
      <c r="AO79" s="3">
        <v>0.5</v>
      </c>
      <c r="AP79" s="5">
        <f t="shared" si="14"/>
        <v>1259.5</v>
      </c>
      <c r="AR79" s="5" t="str">
        <f t="shared" si="15"/>
        <v/>
      </c>
      <c r="AS79" s="2">
        <v>1.37</v>
      </c>
      <c r="AU79" s="5">
        <f t="shared" si="19"/>
        <v>16143.57</v>
      </c>
      <c r="AV79" s="11">
        <f t="shared" si="17"/>
        <v>1.9034929845870037</v>
      </c>
      <c r="AW79" s="5">
        <f t="shared" si="18"/>
        <v>1903.4929845870035</v>
      </c>
    </row>
    <row r="80" spans="1:49" x14ac:dyDescent="0.3">
      <c r="A80" s="1" t="s">
        <v>129</v>
      </c>
      <c r="B80" s="1" t="s">
        <v>59</v>
      </c>
      <c r="C80" s="1" t="s">
        <v>60</v>
      </c>
      <c r="D80" s="1" t="s">
        <v>61</v>
      </c>
      <c r="E80" s="1" t="s">
        <v>67</v>
      </c>
      <c r="F80" s="1" t="s">
        <v>113</v>
      </c>
      <c r="G80" s="1" t="s">
        <v>64</v>
      </c>
      <c r="H80" s="1" t="s">
        <v>65</v>
      </c>
      <c r="I80" s="2">
        <v>80</v>
      </c>
      <c r="J80" s="2">
        <v>0.09</v>
      </c>
      <c r="K80" s="2">
        <f t="shared" si="16"/>
        <v>0.08</v>
      </c>
      <c r="L80" s="2">
        <f t="shared" si="12"/>
        <v>0</v>
      </c>
      <c r="N80" s="4">
        <v>0.05</v>
      </c>
      <c r="O80" s="5">
        <v>28.087499999999999</v>
      </c>
      <c r="P80" s="6">
        <v>0.03</v>
      </c>
      <c r="Q80" s="5">
        <v>11.654999999999999</v>
      </c>
      <c r="AN80" s="5" t="str">
        <f t="shared" si="13"/>
        <v/>
      </c>
      <c r="AP80" s="5" t="str">
        <f t="shared" si="14"/>
        <v/>
      </c>
      <c r="AR80" s="5" t="str">
        <f t="shared" si="15"/>
        <v/>
      </c>
      <c r="AU80" s="5">
        <f t="shared" si="19"/>
        <v>39.7425</v>
      </c>
      <c r="AV80" s="11">
        <f t="shared" si="17"/>
        <v>4.6860496123192694E-3</v>
      </c>
      <c r="AW80" s="5">
        <f t="shared" si="18"/>
        <v>4.6860496123192696</v>
      </c>
    </row>
    <row r="81" spans="1:49" x14ac:dyDescent="0.3">
      <c r="A81" s="1" t="s">
        <v>130</v>
      </c>
      <c r="B81" s="1" t="s">
        <v>59</v>
      </c>
      <c r="C81" s="1" t="s">
        <v>60</v>
      </c>
      <c r="D81" s="1" t="s">
        <v>61</v>
      </c>
      <c r="E81" s="1" t="s">
        <v>89</v>
      </c>
      <c r="F81" s="1" t="s">
        <v>131</v>
      </c>
      <c r="G81" s="1" t="s">
        <v>64</v>
      </c>
      <c r="H81" s="1" t="s">
        <v>65</v>
      </c>
      <c r="I81" s="2">
        <v>78</v>
      </c>
      <c r="J81" s="2">
        <v>7.0000000000000007E-2</v>
      </c>
      <c r="K81" s="2">
        <f t="shared" si="16"/>
        <v>7.0000000000000007E-2</v>
      </c>
      <c r="L81" s="2">
        <f t="shared" si="12"/>
        <v>0</v>
      </c>
      <c r="P81" s="6">
        <v>0.03</v>
      </c>
      <c r="Q81" s="5">
        <v>10.4895</v>
      </c>
      <c r="R81" s="7">
        <v>0.04</v>
      </c>
      <c r="S81" s="5">
        <v>6.9120000000000008</v>
      </c>
      <c r="AN81" s="5" t="str">
        <f t="shared" si="13"/>
        <v/>
      </c>
      <c r="AP81" s="5" t="str">
        <f t="shared" si="14"/>
        <v/>
      </c>
      <c r="AR81" s="5" t="str">
        <f t="shared" si="15"/>
        <v/>
      </c>
      <c r="AU81" s="5">
        <f t="shared" si="19"/>
        <v>17.401499999999999</v>
      </c>
      <c r="AV81" s="11">
        <f t="shared" si="17"/>
        <v>2.0518158729011448E-3</v>
      </c>
      <c r="AW81" s="5">
        <f t="shared" si="18"/>
        <v>2.0518158729011446</v>
      </c>
    </row>
    <row r="82" spans="1:49" x14ac:dyDescent="0.3">
      <c r="A82" s="1" t="s">
        <v>130</v>
      </c>
      <c r="B82" s="1" t="s">
        <v>59</v>
      </c>
      <c r="C82" s="1" t="s">
        <v>60</v>
      </c>
      <c r="D82" s="1" t="s">
        <v>61</v>
      </c>
      <c r="E82" s="1" t="s">
        <v>99</v>
      </c>
      <c r="F82" s="1" t="s">
        <v>131</v>
      </c>
      <c r="G82" s="1" t="s">
        <v>64</v>
      </c>
      <c r="H82" s="1" t="s">
        <v>65</v>
      </c>
      <c r="I82" s="2">
        <v>78</v>
      </c>
      <c r="J82" s="2">
        <v>38.880000000000003</v>
      </c>
      <c r="K82" s="2">
        <f t="shared" si="16"/>
        <v>37.56</v>
      </c>
      <c r="L82" s="2">
        <f t="shared" si="12"/>
        <v>1.33</v>
      </c>
      <c r="N82" s="4">
        <v>11.68</v>
      </c>
      <c r="O82" s="5">
        <v>5905.116</v>
      </c>
      <c r="P82" s="6">
        <v>25.77</v>
      </c>
      <c r="Q82" s="5">
        <v>9010.4805000000015</v>
      </c>
      <c r="R82" s="7">
        <v>0.11</v>
      </c>
      <c r="S82" s="5">
        <v>19.007999999999999</v>
      </c>
      <c r="AN82" s="5" t="str">
        <f t="shared" si="13"/>
        <v/>
      </c>
      <c r="AO82" s="3">
        <v>0.5</v>
      </c>
      <c r="AP82" s="5">
        <f t="shared" si="14"/>
        <v>1259.5</v>
      </c>
      <c r="AR82" s="5" t="str">
        <f t="shared" si="15"/>
        <v/>
      </c>
      <c r="AS82" s="2">
        <v>0.83</v>
      </c>
      <c r="AU82" s="5">
        <f t="shared" si="19"/>
        <v>14934.604500000001</v>
      </c>
      <c r="AV82" s="11">
        <f t="shared" si="17"/>
        <v>1.7609435145591399</v>
      </c>
      <c r="AW82" s="5">
        <f t="shared" si="18"/>
        <v>1760.9435145591399</v>
      </c>
    </row>
    <row r="83" spans="1:49" x14ac:dyDescent="0.3">
      <c r="A83" s="1" t="s">
        <v>130</v>
      </c>
      <c r="B83" s="1" t="s">
        <v>59</v>
      </c>
      <c r="C83" s="1" t="s">
        <v>60</v>
      </c>
      <c r="D83" s="1" t="s">
        <v>61</v>
      </c>
      <c r="E83" s="1" t="s">
        <v>114</v>
      </c>
      <c r="F83" s="1" t="s">
        <v>131</v>
      </c>
      <c r="G83" s="1" t="s">
        <v>64</v>
      </c>
      <c r="H83" s="1" t="s">
        <v>65</v>
      </c>
      <c r="I83" s="2">
        <v>78</v>
      </c>
      <c r="J83" s="2">
        <v>38.65</v>
      </c>
      <c r="K83" s="2">
        <f t="shared" si="16"/>
        <v>35.369999999999997</v>
      </c>
      <c r="L83" s="2">
        <f t="shared" si="12"/>
        <v>3.28</v>
      </c>
      <c r="P83" s="6">
        <v>18.809999999999999</v>
      </c>
      <c r="Q83" s="5">
        <v>6576.9165000000003</v>
      </c>
      <c r="R83" s="7">
        <v>15.37</v>
      </c>
      <c r="S83" s="5">
        <v>2655.9360000000001</v>
      </c>
      <c r="T83" s="8">
        <v>1.19</v>
      </c>
      <c r="U83" s="5">
        <v>61.850250000000003</v>
      </c>
      <c r="AN83" s="5" t="str">
        <f t="shared" si="13"/>
        <v/>
      </c>
      <c r="AO83" s="3">
        <v>1.1299999999999999</v>
      </c>
      <c r="AP83" s="5">
        <f t="shared" si="14"/>
        <v>2846.47</v>
      </c>
      <c r="AR83" s="5" t="str">
        <f t="shared" si="15"/>
        <v/>
      </c>
      <c r="AS83" s="2">
        <v>2.15</v>
      </c>
      <c r="AU83" s="5">
        <f t="shared" si="19"/>
        <v>9294.7027500000004</v>
      </c>
      <c r="AV83" s="11">
        <f t="shared" si="17"/>
        <v>1.0959410761341222</v>
      </c>
      <c r="AW83" s="5">
        <f t="shared" si="18"/>
        <v>1095.9410761341221</v>
      </c>
    </row>
    <row r="84" spans="1:49" x14ac:dyDescent="0.3">
      <c r="A84" s="1" t="s">
        <v>132</v>
      </c>
      <c r="B84" s="1" t="s">
        <v>59</v>
      </c>
      <c r="C84" s="1" t="s">
        <v>60</v>
      </c>
      <c r="D84" s="1" t="s">
        <v>61</v>
      </c>
      <c r="E84" s="1" t="s">
        <v>80</v>
      </c>
      <c r="F84" s="1" t="s">
        <v>131</v>
      </c>
      <c r="G84" s="1" t="s">
        <v>64</v>
      </c>
      <c r="H84" s="1" t="s">
        <v>65</v>
      </c>
      <c r="I84" s="2">
        <v>80</v>
      </c>
      <c r="J84" s="2">
        <v>7.0000000000000007E-2</v>
      </c>
      <c r="K84" s="2">
        <f t="shared" si="16"/>
        <v>7.0000000000000007E-2</v>
      </c>
      <c r="L84" s="2">
        <f t="shared" si="12"/>
        <v>0</v>
      </c>
      <c r="P84" s="6">
        <v>0.03</v>
      </c>
      <c r="Q84" s="5">
        <v>10.4895</v>
      </c>
      <c r="R84" s="7">
        <v>0.04</v>
      </c>
      <c r="S84" s="5">
        <v>6.9120000000000008</v>
      </c>
      <c r="AN84" s="5" t="str">
        <f t="shared" si="13"/>
        <v/>
      </c>
      <c r="AP84" s="5" t="str">
        <f t="shared" si="14"/>
        <v/>
      </c>
      <c r="AR84" s="5" t="str">
        <f t="shared" si="15"/>
        <v/>
      </c>
      <c r="AU84" s="5">
        <f t="shared" si="19"/>
        <v>17.401499999999999</v>
      </c>
      <c r="AV84" s="11">
        <f t="shared" si="17"/>
        <v>2.0518158729011448E-3</v>
      </c>
      <c r="AW84" s="5">
        <f t="shared" si="18"/>
        <v>2.0518158729011446</v>
      </c>
    </row>
    <row r="85" spans="1:49" x14ac:dyDescent="0.3">
      <c r="A85" s="1" t="s">
        <v>132</v>
      </c>
      <c r="B85" s="1" t="s">
        <v>59</v>
      </c>
      <c r="C85" s="1" t="s">
        <v>60</v>
      </c>
      <c r="D85" s="1" t="s">
        <v>61</v>
      </c>
      <c r="E85" s="1" t="s">
        <v>101</v>
      </c>
      <c r="F85" s="1" t="s">
        <v>131</v>
      </c>
      <c r="G85" s="1" t="s">
        <v>64</v>
      </c>
      <c r="H85" s="1" t="s">
        <v>65</v>
      </c>
      <c r="I85" s="2">
        <v>80</v>
      </c>
      <c r="J85" s="2">
        <v>39.909999999999997</v>
      </c>
      <c r="K85" s="2">
        <f t="shared" si="16"/>
        <v>39.92</v>
      </c>
      <c r="L85" s="2">
        <f t="shared" si="12"/>
        <v>0</v>
      </c>
      <c r="N85" s="4">
        <v>2.0699999999999998</v>
      </c>
      <c r="O85" s="5">
        <v>1046.54025</v>
      </c>
      <c r="P85" s="6">
        <v>33.89</v>
      </c>
      <c r="Q85" s="5">
        <v>11849.638499999999</v>
      </c>
      <c r="R85" s="7">
        <v>3.96</v>
      </c>
      <c r="S85" s="5">
        <v>687.93600000000004</v>
      </c>
      <c r="AN85" s="5" t="str">
        <f t="shared" si="13"/>
        <v/>
      </c>
      <c r="AP85" s="5" t="str">
        <f t="shared" si="14"/>
        <v/>
      </c>
      <c r="AR85" s="5" t="str">
        <f t="shared" si="15"/>
        <v/>
      </c>
      <c r="AU85" s="5">
        <f t="shared" si="19"/>
        <v>13584.114749999999</v>
      </c>
      <c r="AV85" s="11">
        <f t="shared" si="17"/>
        <v>1.6017068794851346</v>
      </c>
      <c r="AW85" s="5">
        <f t="shared" si="18"/>
        <v>1601.7068794851348</v>
      </c>
    </row>
    <row r="86" spans="1:49" x14ac:dyDescent="0.3">
      <c r="A86" s="1" t="s">
        <v>132</v>
      </c>
      <c r="B86" s="1" t="s">
        <v>59</v>
      </c>
      <c r="C86" s="1" t="s">
        <v>60</v>
      </c>
      <c r="D86" s="1" t="s">
        <v>61</v>
      </c>
      <c r="E86" s="1" t="s">
        <v>99</v>
      </c>
      <c r="F86" s="1" t="s">
        <v>131</v>
      </c>
      <c r="G86" s="1" t="s">
        <v>64</v>
      </c>
      <c r="H86" s="1" t="s">
        <v>65</v>
      </c>
      <c r="I86" s="2">
        <v>80</v>
      </c>
      <c r="J86" s="2">
        <v>0.09</v>
      </c>
      <c r="K86" s="2">
        <f t="shared" si="16"/>
        <v>9.0000000000000011E-2</v>
      </c>
      <c r="L86" s="2">
        <f t="shared" si="12"/>
        <v>0</v>
      </c>
      <c r="N86" s="4">
        <v>0.02</v>
      </c>
      <c r="O86" s="5">
        <v>10.111499999999999</v>
      </c>
      <c r="P86" s="6">
        <v>7.0000000000000007E-2</v>
      </c>
      <c r="Q86" s="5">
        <v>24.4755</v>
      </c>
      <c r="AN86" s="5" t="str">
        <f t="shared" si="13"/>
        <v/>
      </c>
      <c r="AP86" s="5" t="str">
        <f t="shared" si="14"/>
        <v/>
      </c>
      <c r="AR86" s="5" t="str">
        <f t="shared" si="15"/>
        <v/>
      </c>
      <c r="AU86" s="5">
        <f t="shared" si="19"/>
        <v>34.587000000000003</v>
      </c>
      <c r="AV86" s="11">
        <f t="shared" si="17"/>
        <v>4.0781631236406005E-3</v>
      </c>
      <c r="AW86" s="5">
        <f t="shared" si="18"/>
        <v>4.0781631236406</v>
      </c>
    </row>
    <row r="87" spans="1:49" x14ac:dyDescent="0.3">
      <c r="A87" s="1" t="s">
        <v>132</v>
      </c>
      <c r="B87" s="1" t="s">
        <v>59</v>
      </c>
      <c r="C87" s="1" t="s">
        <v>60</v>
      </c>
      <c r="D87" s="1" t="s">
        <v>61</v>
      </c>
      <c r="E87" s="1" t="s">
        <v>114</v>
      </c>
      <c r="F87" s="1" t="s">
        <v>131</v>
      </c>
      <c r="G87" s="1" t="s">
        <v>64</v>
      </c>
      <c r="H87" s="1" t="s">
        <v>65</v>
      </c>
      <c r="I87" s="2">
        <v>80</v>
      </c>
      <c r="J87" s="2">
        <v>0.09</v>
      </c>
      <c r="K87" s="2">
        <f t="shared" si="16"/>
        <v>0.09</v>
      </c>
      <c r="L87" s="2">
        <f t="shared" si="12"/>
        <v>0</v>
      </c>
      <c r="P87" s="6">
        <v>0.03</v>
      </c>
      <c r="Q87" s="5">
        <v>10.4895</v>
      </c>
      <c r="R87" s="7">
        <v>0.05</v>
      </c>
      <c r="S87" s="5">
        <v>8.64</v>
      </c>
      <c r="T87" s="8">
        <v>0.01</v>
      </c>
      <c r="U87" s="5">
        <v>0.51975000000000005</v>
      </c>
      <c r="AN87" s="5" t="str">
        <f t="shared" si="13"/>
        <v/>
      </c>
      <c r="AP87" s="5" t="str">
        <f t="shared" si="14"/>
        <v/>
      </c>
      <c r="AR87" s="5" t="str">
        <f t="shared" si="15"/>
        <v/>
      </c>
      <c r="AU87" s="5">
        <f t="shared" si="19"/>
        <v>19.649249999999999</v>
      </c>
      <c r="AV87" s="11">
        <f t="shared" si="17"/>
        <v>2.3168487222712309E-3</v>
      </c>
      <c r="AW87" s="5">
        <f t="shared" si="18"/>
        <v>2.3168487222712311</v>
      </c>
    </row>
    <row r="88" spans="1:49" x14ac:dyDescent="0.3">
      <c r="A88" s="1" t="s">
        <v>132</v>
      </c>
      <c r="B88" s="1" t="s">
        <v>59</v>
      </c>
      <c r="C88" s="1" t="s">
        <v>60</v>
      </c>
      <c r="D88" s="1" t="s">
        <v>61</v>
      </c>
      <c r="E88" s="1" t="s">
        <v>119</v>
      </c>
      <c r="F88" s="1" t="s">
        <v>131</v>
      </c>
      <c r="G88" s="1" t="s">
        <v>64</v>
      </c>
      <c r="H88" s="1" t="s">
        <v>65</v>
      </c>
      <c r="I88" s="2">
        <v>80</v>
      </c>
      <c r="J88" s="2">
        <v>39.799999999999997</v>
      </c>
      <c r="K88" s="2">
        <f t="shared" si="16"/>
        <v>38.39</v>
      </c>
      <c r="L88" s="2">
        <f t="shared" si="12"/>
        <v>1.4</v>
      </c>
      <c r="P88" s="6">
        <v>9.35</v>
      </c>
      <c r="Q88" s="5">
        <v>3270.393</v>
      </c>
      <c r="R88" s="7">
        <v>27.17</v>
      </c>
      <c r="S88" s="5">
        <v>4696.5119999999997</v>
      </c>
      <c r="T88" s="8">
        <v>1.87</v>
      </c>
      <c r="U88" s="5">
        <v>97.193250000000006</v>
      </c>
      <c r="AN88" s="5" t="str">
        <f t="shared" si="13"/>
        <v/>
      </c>
      <c r="AO88" s="3">
        <v>0.47</v>
      </c>
      <c r="AP88" s="5">
        <f t="shared" si="14"/>
        <v>1183.9299999999998</v>
      </c>
      <c r="AR88" s="5" t="str">
        <f t="shared" si="15"/>
        <v/>
      </c>
      <c r="AS88" s="2">
        <v>0.93</v>
      </c>
      <c r="AU88" s="5">
        <f t="shared" si="19"/>
        <v>8064.09825</v>
      </c>
      <c r="AV88" s="11">
        <f t="shared" si="17"/>
        <v>0.95084014538886585</v>
      </c>
      <c r="AW88" s="5">
        <f t="shared" si="18"/>
        <v>950.84014538886595</v>
      </c>
    </row>
    <row r="89" spans="1:49" x14ac:dyDescent="0.3">
      <c r="A89" s="1" t="s">
        <v>133</v>
      </c>
      <c r="B89" s="1" t="s">
        <v>134</v>
      </c>
      <c r="C89" s="1" t="s">
        <v>135</v>
      </c>
      <c r="D89" s="1" t="s">
        <v>136</v>
      </c>
      <c r="E89" s="1" t="s">
        <v>67</v>
      </c>
      <c r="F89" s="1" t="s">
        <v>131</v>
      </c>
      <c r="G89" s="1" t="s">
        <v>64</v>
      </c>
      <c r="H89" s="1" t="s">
        <v>65</v>
      </c>
      <c r="I89" s="2">
        <v>156.66</v>
      </c>
      <c r="J89" s="2">
        <v>38.89</v>
      </c>
      <c r="K89" s="2">
        <f t="shared" si="16"/>
        <v>38.9</v>
      </c>
      <c r="L89" s="2">
        <f t="shared" si="12"/>
        <v>0</v>
      </c>
      <c r="N89" s="4">
        <v>9.9600000000000009</v>
      </c>
      <c r="O89" s="5">
        <v>5035.527000000001</v>
      </c>
      <c r="P89" s="6">
        <v>28.64</v>
      </c>
      <c r="Q89" s="5">
        <v>10013.976000000001</v>
      </c>
      <c r="R89" s="7">
        <v>0.3</v>
      </c>
      <c r="S89" s="5">
        <v>51.84</v>
      </c>
      <c r="AN89" s="5" t="str">
        <f t="shared" si="13"/>
        <v/>
      </c>
      <c r="AP89" s="5" t="str">
        <f t="shared" si="14"/>
        <v/>
      </c>
      <c r="AR89" s="5" t="str">
        <f t="shared" si="15"/>
        <v/>
      </c>
      <c r="AU89" s="5">
        <f t="shared" si="19"/>
        <v>15101.343000000001</v>
      </c>
      <c r="AV89" s="11">
        <f t="shared" si="17"/>
        <v>1.7806036990790794</v>
      </c>
      <c r="AW89" s="5">
        <f t="shared" si="18"/>
        <v>1780.6036990790794</v>
      </c>
    </row>
    <row r="90" spans="1:49" x14ac:dyDescent="0.3">
      <c r="A90" s="1" t="s">
        <v>133</v>
      </c>
      <c r="B90" s="1" t="s">
        <v>134</v>
      </c>
      <c r="C90" s="1" t="s">
        <v>135</v>
      </c>
      <c r="D90" s="1" t="s">
        <v>136</v>
      </c>
      <c r="E90" s="1" t="s">
        <v>79</v>
      </c>
      <c r="F90" s="1" t="s">
        <v>131</v>
      </c>
      <c r="G90" s="1" t="s">
        <v>64</v>
      </c>
      <c r="H90" s="1" t="s">
        <v>65</v>
      </c>
      <c r="I90" s="2">
        <v>156.66</v>
      </c>
      <c r="J90" s="2">
        <v>38.22</v>
      </c>
      <c r="K90" s="2">
        <f t="shared" si="16"/>
        <v>35.620000000000005</v>
      </c>
      <c r="L90" s="2">
        <f t="shared" si="12"/>
        <v>2.5999999999999996</v>
      </c>
      <c r="N90" s="4">
        <v>13.55</v>
      </c>
      <c r="O90" s="5">
        <v>6850.5412500000011</v>
      </c>
      <c r="P90" s="6">
        <v>22.07</v>
      </c>
      <c r="Q90" s="5">
        <v>7716.7755000000006</v>
      </c>
      <c r="AN90" s="5" t="str">
        <f t="shared" si="13"/>
        <v/>
      </c>
      <c r="AO90" s="3">
        <v>0.48</v>
      </c>
      <c r="AP90" s="5">
        <f t="shared" si="14"/>
        <v>1209.1199999999999</v>
      </c>
      <c r="AR90" s="5" t="str">
        <f t="shared" si="15"/>
        <v/>
      </c>
      <c r="AS90" s="2">
        <v>0.84</v>
      </c>
      <c r="AT90" s="2">
        <v>1.28</v>
      </c>
      <c r="AU90" s="5">
        <f t="shared" si="19"/>
        <v>14567.316750000002</v>
      </c>
      <c r="AV90" s="11">
        <f t="shared" si="17"/>
        <v>1.7176365102565139</v>
      </c>
      <c r="AW90" s="5">
        <f t="shared" si="18"/>
        <v>1717.6365102565139</v>
      </c>
    </row>
    <row r="91" spans="1:49" x14ac:dyDescent="0.3">
      <c r="A91" s="1" t="s">
        <v>133</v>
      </c>
      <c r="B91" s="1" t="s">
        <v>134</v>
      </c>
      <c r="C91" s="1" t="s">
        <v>135</v>
      </c>
      <c r="D91" s="1" t="s">
        <v>136</v>
      </c>
      <c r="E91" s="1" t="s">
        <v>89</v>
      </c>
      <c r="F91" s="1" t="s">
        <v>131</v>
      </c>
      <c r="G91" s="1" t="s">
        <v>64</v>
      </c>
      <c r="H91" s="1" t="s">
        <v>65</v>
      </c>
      <c r="I91" s="2">
        <v>156.66</v>
      </c>
      <c r="J91" s="2">
        <v>39.04</v>
      </c>
      <c r="K91" s="2">
        <f t="shared" si="16"/>
        <v>36.340000000000003</v>
      </c>
      <c r="L91" s="2">
        <f t="shared" si="12"/>
        <v>2.71</v>
      </c>
      <c r="P91" s="6">
        <v>17.440000000000001</v>
      </c>
      <c r="Q91" s="5">
        <v>6097.8960000000006</v>
      </c>
      <c r="R91" s="7">
        <v>18.899999999999999</v>
      </c>
      <c r="S91" s="5">
        <v>3265.92</v>
      </c>
      <c r="AN91" s="5" t="str">
        <f t="shared" si="13"/>
        <v/>
      </c>
      <c r="AO91" s="3">
        <v>0.5</v>
      </c>
      <c r="AP91" s="5">
        <f t="shared" si="14"/>
        <v>1259.5</v>
      </c>
      <c r="AR91" s="5" t="str">
        <f t="shared" si="15"/>
        <v/>
      </c>
      <c r="AS91" s="2">
        <v>0.75</v>
      </c>
      <c r="AT91" s="2">
        <v>1.46</v>
      </c>
      <c r="AU91" s="5">
        <f t="shared" si="19"/>
        <v>9363.8160000000007</v>
      </c>
      <c r="AV91" s="11">
        <f t="shared" si="17"/>
        <v>1.1040902393314205</v>
      </c>
      <c r="AW91" s="5">
        <f t="shared" si="18"/>
        <v>1104.0902393314204</v>
      </c>
    </row>
    <row r="92" spans="1:49" x14ac:dyDescent="0.3">
      <c r="A92" s="1" t="s">
        <v>133</v>
      </c>
      <c r="B92" s="1" t="s">
        <v>134</v>
      </c>
      <c r="C92" s="1" t="s">
        <v>135</v>
      </c>
      <c r="D92" s="1" t="s">
        <v>136</v>
      </c>
      <c r="E92" s="1" t="s">
        <v>80</v>
      </c>
      <c r="F92" s="1" t="s">
        <v>131</v>
      </c>
      <c r="G92" s="1" t="s">
        <v>64</v>
      </c>
      <c r="H92" s="1" t="s">
        <v>65</v>
      </c>
      <c r="I92" s="2">
        <v>156.66</v>
      </c>
      <c r="J92" s="2">
        <v>39.880000000000003</v>
      </c>
      <c r="K92" s="2">
        <f t="shared" si="16"/>
        <v>39.889999999999993</v>
      </c>
      <c r="L92" s="2">
        <f t="shared" si="12"/>
        <v>0</v>
      </c>
      <c r="P92" s="6">
        <v>11.09</v>
      </c>
      <c r="Q92" s="5">
        <v>3877.6185</v>
      </c>
      <c r="R92" s="7">
        <v>28.68</v>
      </c>
      <c r="S92" s="5">
        <v>4955.9040000000005</v>
      </c>
      <c r="T92" s="8">
        <v>0.12</v>
      </c>
      <c r="U92" s="5">
        <v>6.2370000000000001</v>
      </c>
      <c r="AN92" s="5" t="str">
        <f t="shared" si="13"/>
        <v/>
      </c>
      <c r="AP92" s="5" t="str">
        <f t="shared" si="14"/>
        <v/>
      </c>
      <c r="AR92" s="5" t="str">
        <f t="shared" si="15"/>
        <v/>
      </c>
      <c r="AU92" s="5">
        <f t="shared" si="19"/>
        <v>8839.7595000000001</v>
      </c>
      <c r="AV92" s="11">
        <f t="shared" si="17"/>
        <v>1.0422985866005052</v>
      </c>
      <c r="AW92" s="5">
        <f t="shared" si="18"/>
        <v>1042.2985866005051</v>
      </c>
    </row>
    <row r="93" spans="1:49" x14ac:dyDescent="0.3">
      <c r="A93" s="1" t="s">
        <v>137</v>
      </c>
      <c r="B93" s="1" t="s">
        <v>87</v>
      </c>
      <c r="C93" s="1" t="s">
        <v>138</v>
      </c>
      <c r="D93" s="1" t="s">
        <v>136</v>
      </c>
      <c r="E93" s="1" t="s">
        <v>70</v>
      </c>
      <c r="F93" s="1" t="s">
        <v>131</v>
      </c>
      <c r="G93" s="1" t="s">
        <v>64</v>
      </c>
      <c r="H93" s="1" t="s">
        <v>65</v>
      </c>
      <c r="I93" s="2">
        <v>78.34</v>
      </c>
      <c r="J93" s="2">
        <v>38.57</v>
      </c>
      <c r="K93" s="2">
        <f t="shared" si="16"/>
        <v>36.61</v>
      </c>
      <c r="L93" s="2">
        <f t="shared" si="12"/>
        <v>1.96</v>
      </c>
      <c r="N93" s="4">
        <v>0.66</v>
      </c>
      <c r="O93" s="5">
        <v>333.67950000000002</v>
      </c>
      <c r="P93" s="6">
        <v>14.39</v>
      </c>
      <c r="Q93" s="5">
        <v>5038.4565000000011</v>
      </c>
      <c r="R93" s="7">
        <v>21.55</v>
      </c>
      <c r="S93" s="5">
        <v>4133.1840000000002</v>
      </c>
      <c r="T93" s="8">
        <v>0.01</v>
      </c>
      <c r="U93" s="5">
        <v>0.57750000000000001</v>
      </c>
      <c r="AN93" s="5" t="str">
        <f t="shared" si="13"/>
        <v/>
      </c>
      <c r="AP93" s="5" t="str">
        <f t="shared" si="14"/>
        <v/>
      </c>
      <c r="AR93" s="5" t="str">
        <f t="shared" si="15"/>
        <v/>
      </c>
      <c r="AT93" s="2">
        <v>1.96</v>
      </c>
      <c r="AU93" s="5">
        <f t="shared" si="19"/>
        <v>9505.8975000000009</v>
      </c>
      <c r="AV93" s="11">
        <f t="shared" si="17"/>
        <v>1.1208431098854303</v>
      </c>
      <c r="AW93" s="5">
        <f t="shared" si="18"/>
        <v>1120.8431098854303</v>
      </c>
    </row>
    <row r="94" spans="1:49" x14ac:dyDescent="0.3">
      <c r="A94" s="1" t="s">
        <v>137</v>
      </c>
      <c r="B94" s="1" t="s">
        <v>87</v>
      </c>
      <c r="C94" s="1" t="s">
        <v>138</v>
      </c>
      <c r="D94" s="1" t="s">
        <v>136</v>
      </c>
      <c r="E94" s="1" t="s">
        <v>67</v>
      </c>
      <c r="F94" s="1" t="s">
        <v>131</v>
      </c>
      <c r="G94" s="1" t="s">
        <v>64</v>
      </c>
      <c r="H94" s="1" t="s">
        <v>65</v>
      </c>
      <c r="I94" s="2">
        <v>78.34</v>
      </c>
      <c r="J94" s="2">
        <v>7.0000000000000007E-2</v>
      </c>
      <c r="K94" s="2">
        <f t="shared" si="16"/>
        <v>0.08</v>
      </c>
      <c r="L94" s="2">
        <f t="shared" si="12"/>
        <v>0</v>
      </c>
      <c r="N94" s="4">
        <v>0.02</v>
      </c>
      <c r="O94" s="5">
        <v>10.111499999999999</v>
      </c>
      <c r="P94" s="6">
        <v>0.06</v>
      </c>
      <c r="Q94" s="5">
        <v>20.978999999999999</v>
      </c>
      <c r="AN94" s="5" t="str">
        <f t="shared" si="13"/>
        <v/>
      </c>
      <c r="AP94" s="5" t="str">
        <f t="shared" si="14"/>
        <v/>
      </c>
      <c r="AR94" s="5" t="str">
        <f t="shared" si="15"/>
        <v/>
      </c>
      <c r="AU94" s="5">
        <f t="shared" si="19"/>
        <v>31.090499999999999</v>
      </c>
      <c r="AV94" s="11">
        <f t="shared" si="17"/>
        <v>3.6658898023982445E-3</v>
      </c>
      <c r="AW94" s="5">
        <f t="shared" si="18"/>
        <v>3.6658898023982447</v>
      </c>
    </row>
    <row r="95" spans="1:49" x14ac:dyDescent="0.3">
      <c r="A95" s="1" t="s">
        <v>137</v>
      </c>
      <c r="B95" s="1" t="s">
        <v>87</v>
      </c>
      <c r="C95" s="1" t="s">
        <v>138</v>
      </c>
      <c r="D95" s="1" t="s">
        <v>136</v>
      </c>
      <c r="E95" s="1" t="s">
        <v>80</v>
      </c>
      <c r="F95" s="1" t="s">
        <v>131</v>
      </c>
      <c r="G95" s="1" t="s">
        <v>64</v>
      </c>
      <c r="H95" s="1" t="s">
        <v>65</v>
      </c>
      <c r="I95" s="2">
        <v>78.34</v>
      </c>
      <c r="J95" s="2">
        <v>0.09</v>
      </c>
      <c r="K95" s="2">
        <f t="shared" si="16"/>
        <v>0.09</v>
      </c>
      <c r="L95" s="2">
        <f t="shared" si="12"/>
        <v>0</v>
      </c>
      <c r="P95" s="6">
        <v>0.03</v>
      </c>
      <c r="Q95" s="5">
        <v>10.4895</v>
      </c>
      <c r="R95" s="7">
        <v>0.06</v>
      </c>
      <c r="S95" s="5">
        <v>10.368</v>
      </c>
      <c r="AN95" s="5" t="str">
        <f t="shared" si="13"/>
        <v/>
      </c>
      <c r="AP95" s="5" t="str">
        <f t="shared" si="14"/>
        <v/>
      </c>
      <c r="AR95" s="5" t="str">
        <f t="shared" si="15"/>
        <v/>
      </c>
      <c r="AU95" s="5">
        <f t="shared" si="19"/>
        <v>20.857500000000002</v>
      </c>
      <c r="AV95" s="11">
        <f t="shared" si="17"/>
        <v>2.4593138274881842E-3</v>
      </c>
      <c r="AW95" s="5">
        <f t="shared" si="18"/>
        <v>2.4593138274881845</v>
      </c>
    </row>
    <row r="96" spans="1:49" x14ac:dyDescent="0.3">
      <c r="A96" s="1" t="s">
        <v>137</v>
      </c>
      <c r="B96" s="1" t="s">
        <v>87</v>
      </c>
      <c r="C96" s="1" t="s">
        <v>138</v>
      </c>
      <c r="D96" s="1" t="s">
        <v>136</v>
      </c>
      <c r="E96" s="1" t="s">
        <v>71</v>
      </c>
      <c r="F96" s="1" t="s">
        <v>131</v>
      </c>
      <c r="G96" s="1" t="s">
        <v>64</v>
      </c>
      <c r="H96" s="1" t="s">
        <v>65</v>
      </c>
      <c r="I96" s="2">
        <v>78.34</v>
      </c>
      <c r="J96" s="2">
        <v>39.6</v>
      </c>
      <c r="K96" s="2">
        <f t="shared" si="16"/>
        <v>37.5</v>
      </c>
      <c r="L96" s="2">
        <f t="shared" si="12"/>
        <v>2.1</v>
      </c>
      <c r="P96" s="6">
        <v>4.53</v>
      </c>
      <c r="Q96" s="5">
        <v>1583.9145000000001</v>
      </c>
      <c r="R96" s="7">
        <v>17.62</v>
      </c>
      <c r="S96" s="5">
        <v>3177.2159999999999</v>
      </c>
      <c r="T96" s="8">
        <v>15.35</v>
      </c>
      <c r="U96" s="5">
        <v>886.40475000000004</v>
      </c>
      <c r="AN96" s="5" t="str">
        <f t="shared" si="13"/>
        <v/>
      </c>
      <c r="AP96" s="5" t="str">
        <f t="shared" si="14"/>
        <v/>
      </c>
      <c r="AR96" s="5" t="str">
        <f t="shared" si="15"/>
        <v/>
      </c>
      <c r="AT96" s="2">
        <v>2.1</v>
      </c>
      <c r="AU96" s="5">
        <f t="shared" si="19"/>
        <v>5647.5352499999999</v>
      </c>
      <c r="AV96" s="11">
        <f t="shared" si="17"/>
        <v>0.66590250660682915</v>
      </c>
      <c r="AW96" s="5">
        <f t="shared" si="18"/>
        <v>665.90250660682909</v>
      </c>
    </row>
    <row r="97" spans="1:49" x14ac:dyDescent="0.3">
      <c r="A97" s="1" t="s">
        <v>139</v>
      </c>
      <c r="B97" s="1" t="s">
        <v>87</v>
      </c>
      <c r="C97" s="1" t="s">
        <v>140</v>
      </c>
      <c r="D97" s="1" t="s">
        <v>61</v>
      </c>
      <c r="E97" s="1" t="s">
        <v>69</v>
      </c>
      <c r="F97" s="1" t="s">
        <v>131</v>
      </c>
      <c r="G97" s="1" t="s">
        <v>64</v>
      </c>
      <c r="H97" s="1" t="s">
        <v>65</v>
      </c>
      <c r="I97" s="2">
        <v>39</v>
      </c>
      <c r="J97" s="2">
        <v>37.869999999999997</v>
      </c>
      <c r="K97" s="2">
        <f t="shared" si="16"/>
        <v>37.870000000000005</v>
      </c>
      <c r="L97" s="2">
        <f t="shared" si="12"/>
        <v>0</v>
      </c>
      <c r="P97" s="6">
        <v>1.74</v>
      </c>
      <c r="Q97" s="5">
        <v>675.99</v>
      </c>
      <c r="R97" s="7">
        <v>36.130000000000003</v>
      </c>
      <c r="S97" s="5">
        <v>6936.9600000000009</v>
      </c>
      <c r="AN97" s="5" t="str">
        <f t="shared" si="13"/>
        <v/>
      </c>
      <c r="AP97" s="5" t="str">
        <f t="shared" si="14"/>
        <v/>
      </c>
      <c r="AR97" s="5" t="str">
        <f t="shared" si="15"/>
        <v/>
      </c>
      <c r="AU97" s="5">
        <f t="shared" si="19"/>
        <v>7612.9500000000007</v>
      </c>
      <c r="AV97" s="11">
        <f t="shared" si="17"/>
        <v>0.89764512539739549</v>
      </c>
      <c r="AW97" s="5">
        <f t="shared" si="18"/>
        <v>897.64512539739542</v>
      </c>
    </row>
    <row r="98" spans="1:49" x14ac:dyDescent="0.3">
      <c r="A98" s="1" t="s">
        <v>139</v>
      </c>
      <c r="B98" s="1" t="s">
        <v>87</v>
      </c>
      <c r="C98" s="1" t="s">
        <v>140</v>
      </c>
      <c r="D98" s="1" t="s">
        <v>61</v>
      </c>
      <c r="E98" s="1" t="s">
        <v>70</v>
      </c>
      <c r="F98" s="1" t="s">
        <v>131</v>
      </c>
      <c r="G98" s="1" t="s">
        <v>64</v>
      </c>
      <c r="H98" s="1" t="s">
        <v>65</v>
      </c>
      <c r="I98" s="2">
        <v>39</v>
      </c>
      <c r="J98" s="2">
        <v>0.09</v>
      </c>
      <c r="K98" s="2">
        <f t="shared" si="16"/>
        <v>0.09</v>
      </c>
      <c r="L98" s="2">
        <f t="shared" si="12"/>
        <v>0</v>
      </c>
      <c r="R98" s="7">
        <v>0.09</v>
      </c>
      <c r="S98" s="5">
        <v>17.28</v>
      </c>
      <c r="AN98" s="5" t="str">
        <f t="shared" si="13"/>
        <v/>
      </c>
      <c r="AP98" s="5" t="str">
        <f t="shared" si="14"/>
        <v/>
      </c>
      <c r="AR98" s="5" t="str">
        <f t="shared" si="15"/>
        <v/>
      </c>
      <c r="AU98" s="5">
        <f t="shared" si="19"/>
        <v>17.28</v>
      </c>
      <c r="AV98" s="11">
        <f t="shared" si="17"/>
        <v>2.037489772935195E-3</v>
      </c>
      <c r="AW98" s="5">
        <f t="shared" si="18"/>
        <v>2.0374897729351948</v>
      </c>
    </row>
    <row r="99" spans="1:49" x14ac:dyDescent="0.3">
      <c r="A99" s="1" t="s">
        <v>141</v>
      </c>
      <c r="B99" s="1" t="s">
        <v>87</v>
      </c>
      <c r="C99" s="1" t="s">
        <v>138</v>
      </c>
      <c r="D99" s="1" t="s">
        <v>61</v>
      </c>
      <c r="E99" s="1" t="s">
        <v>69</v>
      </c>
      <c r="F99" s="1" t="s">
        <v>131</v>
      </c>
      <c r="G99" s="1" t="s">
        <v>64</v>
      </c>
      <c r="H99" s="1" t="s">
        <v>65</v>
      </c>
      <c r="I99" s="2">
        <v>40</v>
      </c>
      <c r="J99" s="2">
        <v>7.0000000000000007E-2</v>
      </c>
      <c r="K99" s="2">
        <f t="shared" si="16"/>
        <v>7.0000000000000007E-2</v>
      </c>
      <c r="L99" s="2">
        <f t="shared" si="12"/>
        <v>0</v>
      </c>
      <c r="R99" s="7">
        <v>7.0000000000000007E-2</v>
      </c>
      <c r="S99" s="5">
        <v>13.44</v>
      </c>
      <c r="AN99" s="5" t="str">
        <f t="shared" si="13"/>
        <v/>
      </c>
      <c r="AP99" s="5" t="str">
        <f t="shared" si="14"/>
        <v/>
      </c>
      <c r="AR99" s="5" t="str">
        <f t="shared" si="15"/>
        <v/>
      </c>
      <c r="AU99" s="5">
        <f t="shared" si="19"/>
        <v>13.44</v>
      </c>
      <c r="AV99" s="11">
        <f t="shared" si="17"/>
        <v>1.5847142678384846E-3</v>
      </c>
      <c r="AW99" s="5">
        <f t="shared" si="18"/>
        <v>1.5847142678384847</v>
      </c>
    </row>
    <row r="100" spans="1:49" x14ac:dyDescent="0.3">
      <c r="A100" s="1" t="s">
        <v>141</v>
      </c>
      <c r="B100" s="1" t="s">
        <v>87</v>
      </c>
      <c r="C100" s="1" t="s">
        <v>138</v>
      </c>
      <c r="D100" s="1" t="s">
        <v>61</v>
      </c>
      <c r="E100" s="1" t="s">
        <v>71</v>
      </c>
      <c r="F100" s="1" t="s">
        <v>131</v>
      </c>
      <c r="G100" s="1" t="s">
        <v>64</v>
      </c>
      <c r="H100" s="1" t="s">
        <v>65</v>
      </c>
      <c r="I100" s="2">
        <v>40</v>
      </c>
      <c r="J100" s="2">
        <v>0.09</v>
      </c>
      <c r="K100" s="2">
        <f t="shared" si="16"/>
        <v>0.1</v>
      </c>
      <c r="L100" s="2">
        <f t="shared" si="12"/>
        <v>0</v>
      </c>
      <c r="R100" s="7">
        <v>0.03</v>
      </c>
      <c r="S100" s="5">
        <v>5.76</v>
      </c>
      <c r="T100" s="8">
        <v>7.0000000000000007E-2</v>
      </c>
      <c r="U100" s="5">
        <v>4.0425000000000004</v>
      </c>
      <c r="AN100" s="5" t="str">
        <f t="shared" si="13"/>
        <v/>
      </c>
      <c r="AP100" s="5" t="str">
        <f t="shared" si="14"/>
        <v/>
      </c>
      <c r="AR100" s="5" t="str">
        <f t="shared" si="15"/>
        <v/>
      </c>
      <c r="AU100" s="5">
        <f t="shared" si="19"/>
        <v>9.8025000000000002</v>
      </c>
      <c r="AV100" s="11">
        <f t="shared" si="17"/>
        <v>1.1558155960183592E-3</v>
      </c>
      <c r="AW100" s="5">
        <f t="shared" si="18"/>
        <v>1.1558155960183591</v>
      </c>
    </row>
    <row r="101" spans="1:49" x14ac:dyDescent="0.3">
      <c r="A101" s="1" t="s">
        <v>141</v>
      </c>
      <c r="B101" s="1" t="s">
        <v>87</v>
      </c>
      <c r="C101" s="1" t="s">
        <v>138</v>
      </c>
      <c r="D101" s="1" t="s">
        <v>61</v>
      </c>
      <c r="E101" s="1" t="s">
        <v>72</v>
      </c>
      <c r="F101" s="1" t="s">
        <v>131</v>
      </c>
      <c r="G101" s="1" t="s">
        <v>64</v>
      </c>
      <c r="H101" s="1" t="s">
        <v>65</v>
      </c>
      <c r="I101" s="2">
        <v>40</v>
      </c>
      <c r="J101" s="2">
        <v>38.99</v>
      </c>
      <c r="K101" s="2">
        <f t="shared" si="16"/>
        <v>38.99</v>
      </c>
      <c r="L101" s="2">
        <f t="shared" si="12"/>
        <v>0</v>
      </c>
      <c r="R101" s="7">
        <v>17.57</v>
      </c>
      <c r="S101" s="5">
        <v>3373.44</v>
      </c>
      <c r="T101" s="8">
        <v>21.42</v>
      </c>
      <c r="U101" s="5">
        <v>1237.0050000000001</v>
      </c>
      <c r="AN101" s="5" t="str">
        <f t="shared" si="13"/>
        <v/>
      </c>
      <c r="AP101" s="5" t="str">
        <f t="shared" si="14"/>
        <v/>
      </c>
      <c r="AR101" s="5" t="str">
        <f t="shared" si="15"/>
        <v/>
      </c>
      <c r="AU101" s="5">
        <f t="shared" si="19"/>
        <v>4610.4449999999997</v>
      </c>
      <c r="AV101" s="11">
        <f t="shared" si="17"/>
        <v>0.54361889676968778</v>
      </c>
      <c r="AW101" s="5">
        <f t="shared" si="18"/>
        <v>543.61889676968781</v>
      </c>
    </row>
    <row r="102" spans="1:49" x14ac:dyDescent="0.3">
      <c r="A102" s="1" t="s">
        <v>142</v>
      </c>
      <c r="B102" s="1" t="s">
        <v>59</v>
      </c>
      <c r="C102" s="1" t="s">
        <v>60</v>
      </c>
      <c r="D102" s="1" t="s">
        <v>61</v>
      </c>
      <c r="E102" s="1" t="s">
        <v>85</v>
      </c>
      <c r="F102" s="1" t="s">
        <v>131</v>
      </c>
      <c r="G102" s="1" t="s">
        <v>64</v>
      </c>
      <c r="H102" s="1" t="s">
        <v>143</v>
      </c>
      <c r="I102" s="2">
        <v>160</v>
      </c>
      <c r="J102" s="2">
        <v>38.86</v>
      </c>
      <c r="K102" s="2">
        <f t="shared" si="16"/>
        <v>38.86</v>
      </c>
      <c r="L102" s="2">
        <f t="shared" si="12"/>
        <v>0</v>
      </c>
      <c r="R102" s="7">
        <v>15.01</v>
      </c>
      <c r="S102" s="5">
        <v>2881.92</v>
      </c>
      <c r="T102" s="8">
        <v>23.85</v>
      </c>
      <c r="U102" s="5">
        <v>1377.3375000000001</v>
      </c>
      <c r="AN102" s="5" t="str">
        <f t="shared" si="13"/>
        <v/>
      </c>
      <c r="AP102" s="5" t="str">
        <f t="shared" si="14"/>
        <v/>
      </c>
      <c r="AR102" s="5" t="str">
        <f t="shared" si="15"/>
        <v/>
      </c>
      <c r="AU102" s="5">
        <f t="shared" si="19"/>
        <v>4259.2574999999997</v>
      </c>
      <c r="AV102" s="11">
        <f t="shared" si="17"/>
        <v>0.50221027757798176</v>
      </c>
      <c r="AW102" s="5">
        <f t="shared" si="18"/>
        <v>502.21027757798174</v>
      </c>
    </row>
    <row r="103" spans="1:49" x14ac:dyDescent="0.3">
      <c r="A103" s="1" t="s">
        <v>142</v>
      </c>
      <c r="B103" s="1" t="s">
        <v>59</v>
      </c>
      <c r="C103" s="1" t="s">
        <v>60</v>
      </c>
      <c r="D103" s="1" t="s">
        <v>61</v>
      </c>
      <c r="E103" s="1" t="s">
        <v>71</v>
      </c>
      <c r="F103" s="1" t="s">
        <v>131</v>
      </c>
      <c r="G103" s="1" t="s">
        <v>64</v>
      </c>
      <c r="H103" s="1" t="s">
        <v>65</v>
      </c>
      <c r="I103" s="2">
        <v>160</v>
      </c>
      <c r="J103" s="2">
        <v>7.0000000000000007E-2</v>
      </c>
      <c r="K103" s="2">
        <f t="shared" si="16"/>
        <v>0.06</v>
      </c>
      <c r="L103" s="2">
        <f t="shared" si="12"/>
        <v>0</v>
      </c>
      <c r="R103" s="7">
        <v>0.02</v>
      </c>
      <c r="S103" s="5">
        <v>3.456</v>
      </c>
      <c r="T103" s="8">
        <v>0.04</v>
      </c>
      <c r="U103" s="5">
        <v>2.31</v>
      </c>
      <c r="AN103" s="5" t="str">
        <f t="shared" si="13"/>
        <v/>
      </c>
      <c r="AP103" s="5" t="str">
        <f t="shared" si="14"/>
        <v/>
      </c>
      <c r="AR103" s="5" t="str">
        <f t="shared" si="15"/>
        <v/>
      </c>
      <c r="AU103" s="5">
        <f t="shared" si="19"/>
        <v>5.766</v>
      </c>
      <c r="AV103" s="11">
        <f t="shared" si="17"/>
        <v>6.7987071937177846E-4</v>
      </c>
      <c r="AW103" s="5">
        <f t="shared" si="18"/>
        <v>0.67987071937177845</v>
      </c>
    </row>
    <row r="104" spans="1:49" x14ac:dyDescent="0.3">
      <c r="A104" s="1" t="s">
        <v>142</v>
      </c>
      <c r="B104" s="1" t="s">
        <v>59</v>
      </c>
      <c r="C104" s="1" t="s">
        <v>60</v>
      </c>
      <c r="D104" s="1" t="s">
        <v>61</v>
      </c>
      <c r="E104" s="1" t="s">
        <v>72</v>
      </c>
      <c r="F104" s="1" t="s">
        <v>131</v>
      </c>
      <c r="G104" s="1" t="s">
        <v>64</v>
      </c>
      <c r="H104" s="1" t="s">
        <v>65</v>
      </c>
      <c r="I104" s="2">
        <v>160</v>
      </c>
      <c r="J104" s="2">
        <v>7.0000000000000007E-2</v>
      </c>
      <c r="K104" s="2">
        <f t="shared" si="16"/>
        <v>6.9999999999999993E-2</v>
      </c>
      <c r="L104" s="2">
        <f t="shared" si="12"/>
        <v>0</v>
      </c>
      <c r="R104" s="7">
        <v>0.01</v>
      </c>
      <c r="S104" s="5">
        <v>1.92</v>
      </c>
      <c r="T104" s="8">
        <v>0.06</v>
      </c>
      <c r="U104" s="5">
        <v>3.4649999999999999</v>
      </c>
      <c r="AN104" s="5" t="str">
        <f t="shared" si="13"/>
        <v/>
      </c>
      <c r="AP104" s="5" t="str">
        <f t="shared" si="14"/>
        <v/>
      </c>
      <c r="AR104" s="5" t="str">
        <f t="shared" si="15"/>
        <v/>
      </c>
      <c r="AU104" s="5">
        <f t="shared" si="19"/>
        <v>5.3849999999999998</v>
      </c>
      <c r="AV104" s="11">
        <f t="shared" si="17"/>
        <v>6.3494689972546422E-4</v>
      </c>
      <c r="AW104" s="5">
        <f t="shared" si="18"/>
        <v>0.63494689972546414</v>
      </c>
    </row>
    <row r="105" spans="1:49" x14ac:dyDescent="0.3">
      <c r="A105" s="1" t="s">
        <v>142</v>
      </c>
      <c r="B105" s="1" t="s">
        <v>59</v>
      </c>
      <c r="C105" s="1" t="s">
        <v>60</v>
      </c>
      <c r="D105" s="1" t="s">
        <v>61</v>
      </c>
      <c r="E105" s="1" t="s">
        <v>74</v>
      </c>
      <c r="F105" s="1" t="s">
        <v>131</v>
      </c>
      <c r="G105" s="1" t="s">
        <v>64</v>
      </c>
      <c r="H105" s="1" t="s">
        <v>65</v>
      </c>
      <c r="I105" s="2">
        <v>160</v>
      </c>
      <c r="J105" s="2">
        <v>39.020000000000003</v>
      </c>
      <c r="K105" s="2">
        <f t="shared" si="16"/>
        <v>39.019999999999996</v>
      </c>
      <c r="L105" s="2">
        <f t="shared" si="12"/>
        <v>0</v>
      </c>
      <c r="R105" s="7">
        <v>20.440000000000001</v>
      </c>
      <c r="S105" s="5">
        <v>3924.48</v>
      </c>
      <c r="T105" s="8">
        <v>18.579999999999998</v>
      </c>
      <c r="U105" s="5">
        <v>1072.9949999999999</v>
      </c>
      <c r="AN105" s="5" t="str">
        <f t="shared" si="13"/>
        <v/>
      </c>
      <c r="AP105" s="5" t="str">
        <f t="shared" si="14"/>
        <v/>
      </c>
      <c r="AR105" s="5" t="str">
        <f t="shared" si="15"/>
        <v/>
      </c>
      <c r="AU105" s="5">
        <f t="shared" si="19"/>
        <v>4997.4750000000004</v>
      </c>
      <c r="AV105" s="11">
        <f t="shared" si="17"/>
        <v>0.58925371545134908</v>
      </c>
      <c r="AW105" s="5">
        <f t="shared" si="18"/>
        <v>589.25371545134908</v>
      </c>
    </row>
    <row r="106" spans="1:49" x14ac:dyDescent="0.3">
      <c r="A106" s="1" t="s">
        <v>142</v>
      </c>
      <c r="B106" s="1" t="s">
        <v>59</v>
      </c>
      <c r="C106" s="1" t="s">
        <v>60</v>
      </c>
      <c r="D106" s="1" t="s">
        <v>61</v>
      </c>
      <c r="E106" s="1" t="s">
        <v>62</v>
      </c>
      <c r="F106" s="1" t="s">
        <v>131</v>
      </c>
      <c r="G106" s="1" t="s">
        <v>64</v>
      </c>
      <c r="H106" s="1" t="s">
        <v>65</v>
      </c>
      <c r="I106" s="2">
        <v>160</v>
      </c>
      <c r="J106" s="2">
        <v>40.1</v>
      </c>
      <c r="K106" s="2">
        <f t="shared" si="16"/>
        <v>40</v>
      </c>
      <c r="L106" s="2">
        <f t="shared" si="12"/>
        <v>0</v>
      </c>
      <c r="R106" s="7">
        <v>12.55</v>
      </c>
      <c r="S106" s="5">
        <v>2385.4079999999999</v>
      </c>
      <c r="T106" s="8">
        <v>27.45</v>
      </c>
      <c r="U106" s="5">
        <v>1585.2375</v>
      </c>
      <c r="AN106" s="5" t="str">
        <f t="shared" si="13"/>
        <v/>
      </c>
      <c r="AP106" s="5" t="str">
        <f t="shared" si="14"/>
        <v/>
      </c>
      <c r="AR106" s="5" t="str">
        <f t="shared" si="15"/>
        <v/>
      </c>
      <c r="AU106" s="5">
        <f t="shared" si="19"/>
        <v>3970.6454999999996</v>
      </c>
      <c r="AV106" s="11">
        <f t="shared" si="17"/>
        <v>0.46817995359960368</v>
      </c>
      <c r="AW106" s="5">
        <f t="shared" si="18"/>
        <v>468.17995359960372</v>
      </c>
    </row>
    <row r="107" spans="1:49" x14ac:dyDescent="0.3">
      <c r="A107" s="1" t="s">
        <v>142</v>
      </c>
      <c r="B107" s="1" t="s">
        <v>59</v>
      </c>
      <c r="C107" s="1" t="s">
        <v>60</v>
      </c>
      <c r="D107" s="1" t="s">
        <v>61</v>
      </c>
      <c r="E107" s="1" t="s">
        <v>101</v>
      </c>
      <c r="F107" s="1" t="s">
        <v>131</v>
      </c>
      <c r="G107" s="1" t="s">
        <v>64</v>
      </c>
      <c r="H107" s="1" t="s">
        <v>65</v>
      </c>
      <c r="I107" s="2">
        <v>160</v>
      </c>
      <c r="J107" s="2">
        <v>0.09</v>
      </c>
      <c r="K107" s="2">
        <f t="shared" si="16"/>
        <v>0.08</v>
      </c>
      <c r="L107" s="2">
        <f t="shared" si="12"/>
        <v>0</v>
      </c>
      <c r="R107" s="7">
        <v>0.08</v>
      </c>
      <c r="S107" s="5">
        <v>14.016</v>
      </c>
      <c r="AN107" s="5" t="str">
        <f t="shared" si="13"/>
        <v/>
      </c>
      <c r="AP107" s="5" t="str">
        <f t="shared" si="14"/>
        <v/>
      </c>
      <c r="AR107" s="5" t="str">
        <f t="shared" si="15"/>
        <v/>
      </c>
      <c r="AU107" s="5">
        <f t="shared" si="19"/>
        <v>14.016</v>
      </c>
      <c r="AV107" s="11">
        <f t="shared" si="17"/>
        <v>1.6526305936029912E-3</v>
      </c>
      <c r="AW107" s="5">
        <f t="shared" si="18"/>
        <v>1.652630593602991</v>
      </c>
    </row>
    <row r="108" spans="1:49" x14ac:dyDescent="0.3">
      <c r="A108" s="1" t="s">
        <v>142</v>
      </c>
      <c r="B108" s="1" t="s">
        <v>59</v>
      </c>
      <c r="C108" s="1" t="s">
        <v>60</v>
      </c>
      <c r="D108" s="1" t="s">
        <v>61</v>
      </c>
      <c r="E108" s="1" t="s">
        <v>119</v>
      </c>
      <c r="F108" s="1" t="s">
        <v>131</v>
      </c>
      <c r="G108" s="1" t="s">
        <v>64</v>
      </c>
      <c r="H108" s="1" t="s">
        <v>65</v>
      </c>
      <c r="I108" s="2">
        <v>160</v>
      </c>
      <c r="J108" s="2">
        <v>0.09</v>
      </c>
      <c r="K108" s="2">
        <f t="shared" si="16"/>
        <v>0.08</v>
      </c>
      <c r="L108" s="2">
        <f t="shared" si="12"/>
        <v>0</v>
      </c>
      <c r="R108" s="7">
        <v>7.0000000000000007E-2</v>
      </c>
      <c r="S108" s="5">
        <v>12.096</v>
      </c>
      <c r="T108" s="8">
        <v>0.01</v>
      </c>
      <c r="U108" s="5">
        <v>0.51975000000000005</v>
      </c>
      <c r="AN108" s="5" t="str">
        <f t="shared" si="13"/>
        <v/>
      </c>
      <c r="AP108" s="5" t="str">
        <f t="shared" si="14"/>
        <v/>
      </c>
      <c r="AR108" s="5" t="str">
        <f t="shared" si="15"/>
        <v/>
      </c>
      <c r="AU108" s="5">
        <f t="shared" si="19"/>
        <v>12.61575</v>
      </c>
      <c r="AV108" s="11">
        <f t="shared" si="17"/>
        <v>1.4875267131312028E-3</v>
      </c>
      <c r="AW108" s="5">
        <f t="shared" si="18"/>
        <v>1.4875267131312027</v>
      </c>
    </row>
    <row r="109" spans="1:49" x14ac:dyDescent="0.3">
      <c r="A109" s="1" t="s">
        <v>142</v>
      </c>
      <c r="B109" s="1" t="s">
        <v>59</v>
      </c>
      <c r="C109" s="1" t="s">
        <v>60</v>
      </c>
      <c r="D109" s="1" t="s">
        <v>61</v>
      </c>
      <c r="E109" s="1" t="s">
        <v>84</v>
      </c>
      <c r="F109" s="1" t="s">
        <v>131</v>
      </c>
      <c r="G109" s="1" t="s">
        <v>64</v>
      </c>
      <c r="H109" s="1" t="s">
        <v>65</v>
      </c>
      <c r="I109" s="2">
        <v>160</v>
      </c>
      <c r="J109" s="2">
        <v>39.979999999999997</v>
      </c>
      <c r="K109" s="2">
        <f t="shared" si="16"/>
        <v>39.980000000000004</v>
      </c>
      <c r="L109" s="2">
        <f t="shared" si="12"/>
        <v>0</v>
      </c>
      <c r="P109" s="6">
        <v>0.02</v>
      </c>
      <c r="Q109" s="5">
        <v>7.3815000000000008</v>
      </c>
      <c r="R109" s="7">
        <v>3.51</v>
      </c>
      <c r="S109" s="5">
        <v>660.67199999999991</v>
      </c>
      <c r="T109" s="8">
        <v>36.450000000000003</v>
      </c>
      <c r="U109" s="5">
        <v>2103.2550000000001</v>
      </c>
      <c r="AN109" s="5" t="str">
        <f t="shared" si="13"/>
        <v/>
      </c>
      <c r="AP109" s="5" t="str">
        <f t="shared" si="14"/>
        <v/>
      </c>
      <c r="AR109" s="5" t="str">
        <f t="shared" si="15"/>
        <v/>
      </c>
      <c r="AU109" s="5">
        <f t="shared" si="19"/>
        <v>2771.3085000000001</v>
      </c>
      <c r="AV109" s="11">
        <f t="shared" si="17"/>
        <v>0.32676578277768376</v>
      </c>
      <c r="AW109" s="5">
        <f t="shared" si="18"/>
        <v>326.7657827776838</v>
      </c>
    </row>
    <row r="110" spans="1:49" x14ac:dyDescent="0.3">
      <c r="A110" s="1" t="s">
        <v>144</v>
      </c>
      <c r="B110" s="1" t="s">
        <v>145</v>
      </c>
      <c r="C110" s="1" t="s">
        <v>146</v>
      </c>
      <c r="D110" s="1" t="s">
        <v>147</v>
      </c>
      <c r="E110" s="1" t="s">
        <v>99</v>
      </c>
      <c r="F110" s="1" t="s">
        <v>148</v>
      </c>
      <c r="G110" s="1" t="s">
        <v>149</v>
      </c>
      <c r="H110" s="1" t="s">
        <v>65</v>
      </c>
      <c r="I110" s="2">
        <v>73.88</v>
      </c>
      <c r="J110" s="2">
        <v>0.06</v>
      </c>
      <c r="K110" s="2">
        <f t="shared" si="16"/>
        <v>0.02</v>
      </c>
      <c r="L110" s="2">
        <f t="shared" si="12"/>
        <v>0</v>
      </c>
      <c r="P110" s="6">
        <v>0.01</v>
      </c>
      <c r="Q110" s="5">
        <v>3.4965000000000011</v>
      </c>
      <c r="Z110" s="9">
        <v>0.01</v>
      </c>
      <c r="AA110" s="5">
        <v>0.23017499999999999</v>
      </c>
      <c r="AN110" s="5" t="str">
        <f t="shared" si="13"/>
        <v/>
      </c>
      <c r="AP110" s="5" t="str">
        <f t="shared" si="14"/>
        <v/>
      </c>
      <c r="AR110" s="5" t="str">
        <f t="shared" si="15"/>
        <v/>
      </c>
      <c r="AU110" s="5">
        <f t="shared" si="19"/>
        <v>3.7266750000000011</v>
      </c>
      <c r="AV110" s="11">
        <f t="shared" si="17"/>
        <v>4.3941332173340678E-4</v>
      </c>
      <c r="AW110" s="5">
        <f t="shared" si="18"/>
        <v>0.4394133217334068</v>
      </c>
    </row>
    <row r="111" spans="1:49" x14ac:dyDescent="0.3">
      <c r="A111" s="1" t="s">
        <v>144</v>
      </c>
      <c r="B111" s="1" t="s">
        <v>145</v>
      </c>
      <c r="C111" s="1" t="s">
        <v>146</v>
      </c>
      <c r="D111" s="1" t="s">
        <v>147</v>
      </c>
      <c r="E111" s="1" t="s">
        <v>114</v>
      </c>
      <c r="F111" s="1" t="s">
        <v>148</v>
      </c>
      <c r="G111" s="1" t="s">
        <v>149</v>
      </c>
      <c r="H111" s="1" t="s">
        <v>65</v>
      </c>
      <c r="I111" s="2">
        <v>73.88</v>
      </c>
      <c r="J111" s="2">
        <v>35.479999999999997</v>
      </c>
      <c r="K111" s="2">
        <f t="shared" si="16"/>
        <v>23.39</v>
      </c>
      <c r="L111" s="2">
        <f t="shared" si="12"/>
        <v>0</v>
      </c>
      <c r="Z111" s="9">
        <v>23.39</v>
      </c>
      <c r="AA111" s="5">
        <v>500.38049999999998</v>
      </c>
      <c r="AN111" s="5" t="str">
        <f t="shared" si="13"/>
        <v/>
      </c>
      <c r="AP111" s="5" t="str">
        <f t="shared" si="14"/>
        <v/>
      </c>
      <c r="AR111" s="5" t="str">
        <f t="shared" si="15"/>
        <v/>
      </c>
      <c r="AU111" s="5">
        <f t="shared" si="19"/>
        <v>500.38049999999998</v>
      </c>
      <c r="AV111" s="11">
        <f t="shared" si="17"/>
        <v>5.9000008757303199E-2</v>
      </c>
      <c r="AW111" s="5">
        <f t="shared" si="18"/>
        <v>59.000008757303199</v>
      </c>
    </row>
    <row r="112" spans="1:49" x14ac:dyDescent="0.3">
      <c r="A112" s="1" t="s">
        <v>150</v>
      </c>
      <c r="B112" s="1" t="s">
        <v>151</v>
      </c>
      <c r="C112" s="1" t="s">
        <v>146</v>
      </c>
      <c r="D112" s="1" t="s">
        <v>147</v>
      </c>
      <c r="E112" s="1" t="s">
        <v>89</v>
      </c>
      <c r="F112" s="1" t="s">
        <v>148</v>
      </c>
      <c r="G112" s="1" t="s">
        <v>149</v>
      </c>
      <c r="H112" s="1" t="s">
        <v>65</v>
      </c>
      <c r="I112" s="2">
        <v>72.61</v>
      </c>
      <c r="J112" s="2">
        <v>0.06</v>
      </c>
      <c r="K112" s="2">
        <f t="shared" si="16"/>
        <v>0.02</v>
      </c>
      <c r="L112" s="2">
        <f t="shared" si="12"/>
        <v>0</v>
      </c>
      <c r="P112" s="6">
        <v>0.02</v>
      </c>
      <c r="Q112" s="5">
        <v>6.9930000000000012</v>
      </c>
      <c r="AN112" s="5" t="str">
        <f t="shared" si="13"/>
        <v/>
      </c>
      <c r="AP112" s="5" t="str">
        <f t="shared" si="14"/>
        <v/>
      </c>
      <c r="AR112" s="5" t="str">
        <f t="shared" si="15"/>
        <v/>
      </c>
      <c r="AU112" s="5">
        <f t="shared" si="19"/>
        <v>6.9930000000000012</v>
      </c>
      <c r="AV112" s="11">
        <f t="shared" si="17"/>
        <v>8.2454664248471181E-4</v>
      </c>
      <c r="AW112" s="5">
        <f t="shared" si="18"/>
        <v>0.82454664248471177</v>
      </c>
    </row>
    <row r="113" spans="1:49" x14ac:dyDescent="0.3">
      <c r="A113" s="1" t="s">
        <v>150</v>
      </c>
      <c r="B113" s="1" t="s">
        <v>151</v>
      </c>
      <c r="C113" s="1" t="s">
        <v>146</v>
      </c>
      <c r="D113" s="1" t="s">
        <v>147</v>
      </c>
      <c r="E113" s="1" t="s">
        <v>99</v>
      </c>
      <c r="F113" s="1" t="s">
        <v>148</v>
      </c>
      <c r="G113" s="1" t="s">
        <v>149</v>
      </c>
      <c r="H113" s="1" t="s">
        <v>65</v>
      </c>
      <c r="I113" s="2">
        <v>72.61</v>
      </c>
      <c r="J113" s="2">
        <v>36.880000000000003</v>
      </c>
      <c r="K113" s="2">
        <f t="shared" si="16"/>
        <v>11.72</v>
      </c>
      <c r="L113" s="2">
        <f t="shared" si="12"/>
        <v>0</v>
      </c>
      <c r="P113" s="6">
        <v>9.48</v>
      </c>
      <c r="Q113" s="5">
        <v>3314.6864999999998</v>
      </c>
      <c r="R113" s="7">
        <v>2.2400000000000002</v>
      </c>
      <c r="S113" s="5">
        <v>387.072</v>
      </c>
      <c r="AN113" s="5" t="str">
        <f t="shared" si="13"/>
        <v/>
      </c>
      <c r="AP113" s="5" t="str">
        <f t="shared" si="14"/>
        <v/>
      </c>
      <c r="AR113" s="5" t="str">
        <f t="shared" si="15"/>
        <v/>
      </c>
      <c r="AU113" s="5">
        <f t="shared" si="19"/>
        <v>3701.7584999999999</v>
      </c>
      <c r="AV113" s="11">
        <f t="shared" si="17"/>
        <v>0.43647541004779672</v>
      </c>
      <c r="AW113" s="5">
        <f t="shared" si="18"/>
        <v>436.47541004779674</v>
      </c>
    </row>
    <row r="114" spans="1:49" x14ac:dyDescent="0.3">
      <c r="A114" s="1" t="s">
        <v>152</v>
      </c>
      <c r="B114" s="1" t="s">
        <v>145</v>
      </c>
      <c r="C114" s="1" t="s">
        <v>146</v>
      </c>
      <c r="D114" s="1" t="s">
        <v>147</v>
      </c>
      <c r="E114" s="1" t="s">
        <v>89</v>
      </c>
      <c r="F114" s="1" t="s">
        <v>148</v>
      </c>
      <c r="G114" s="1" t="s">
        <v>149</v>
      </c>
      <c r="H114" s="1" t="s">
        <v>65</v>
      </c>
      <c r="J114" s="2">
        <v>4.59</v>
      </c>
      <c r="K114" s="2">
        <f t="shared" si="16"/>
        <v>1.53</v>
      </c>
      <c r="L114" s="2">
        <f t="shared" si="12"/>
        <v>0</v>
      </c>
      <c r="P114" s="6">
        <v>1.53</v>
      </c>
      <c r="Q114" s="5">
        <v>534.96199999999999</v>
      </c>
      <c r="AN114" s="5" t="str">
        <f t="shared" si="13"/>
        <v/>
      </c>
      <c r="AP114" s="5" t="str">
        <f t="shared" si="14"/>
        <v/>
      </c>
      <c r="AR114" s="5" t="str">
        <f t="shared" si="15"/>
        <v/>
      </c>
      <c r="AU114" s="5">
        <f t="shared" si="19"/>
        <v>534.96199999999999</v>
      </c>
      <c r="AV114" s="11">
        <f t="shared" si="17"/>
        <v>6.3077523374360969E-2</v>
      </c>
      <c r="AW114" s="5">
        <f t="shared" si="18"/>
        <v>63.077523374360972</v>
      </c>
    </row>
    <row r="115" spans="1:49" x14ac:dyDescent="0.3">
      <c r="A115" s="1" t="s">
        <v>153</v>
      </c>
      <c r="B115" s="1" t="s">
        <v>59</v>
      </c>
      <c r="C115" s="1" t="s">
        <v>60</v>
      </c>
      <c r="D115" s="1" t="s">
        <v>61</v>
      </c>
      <c r="E115" s="1" t="s">
        <v>80</v>
      </c>
      <c r="F115" s="1" t="s">
        <v>148</v>
      </c>
      <c r="G115" s="1" t="s">
        <v>149</v>
      </c>
      <c r="H115" s="1" t="s">
        <v>65</v>
      </c>
      <c r="I115" s="2">
        <v>130.72999999999999</v>
      </c>
      <c r="J115" s="2">
        <v>28.1</v>
      </c>
      <c r="K115" s="2">
        <f t="shared" si="16"/>
        <v>3.91</v>
      </c>
      <c r="L115" s="2">
        <f t="shared" si="12"/>
        <v>0</v>
      </c>
      <c r="R115" s="7">
        <v>0.89</v>
      </c>
      <c r="S115" s="5">
        <v>170.88</v>
      </c>
      <c r="T115" s="8">
        <v>3.02</v>
      </c>
      <c r="U115" s="5">
        <v>174.405</v>
      </c>
      <c r="AN115" s="5" t="str">
        <f t="shared" si="13"/>
        <v/>
      </c>
      <c r="AP115" s="5" t="str">
        <f t="shared" si="14"/>
        <v/>
      </c>
      <c r="AR115" s="5" t="str">
        <f t="shared" si="15"/>
        <v/>
      </c>
      <c r="AU115" s="5">
        <f t="shared" si="19"/>
        <v>345.28499999999997</v>
      </c>
      <c r="AV115" s="11">
        <f t="shared" si="17"/>
        <v>4.0712653718051425E-2</v>
      </c>
      <c r="AW115" s="5">
        <f t="shared" si="18"/>
        <v>40.712653718051428</v>
      </c>
    </row>
    <row r="116" spans="1:49" x14ac:dyDescent="0.3">
      <c r="A116" s="1" t="s">
        <v>153</v>
      </c>
      <c r="B116" s="1" t="s">
        <v>59</v>
      </c>
      <c r="C116" s="1" t="s">
        <v>60</v>
      </c>
      <c r="D116" s="1" t="s">
        <v>61</v>
      </c>
      <c r="E116" s="1" t="s">
        <v>79</v>
      </c>
      <c r="F116" s="1" t="s">
        <v>148</v>
      </c>
      <c r="G116" s="1" t="s">
        <v>149</v>
      </c>
      <c r="H116" s="1" t="s">
        <v>65</v>
      </c>
      <c r="I116" s="2">
        <v>130.72999999999999</v>
      </c>
      <c r="J116" s="2">
        <v>36.409999999999997</v>
      </c>
      <c r="K116" s="2">
        <f t="shared" si="16"/>
        <v>15.5</v>
      </c>
      <c r="L116" s="2">
        <f t="shared" si="12"/>
        <v>0</v>
      </c>
      <c r="P116" s="6">
        <v>4.0199999999999996</v>
      </c>
      <c r="Q116" s="5">
        <v>1561.77</v>
      </c>
      <c r="R116" s="7">
        <v>11.48</v>
      </c>
      <c r="S116" s="5">
        <v>2204.16</v>
      </c>
      <c r="AN116" s="5" t="str">
        <f t="shared" si="13"/>
        <v/>
      </c>
      <c r="AP116" s="5" t="str">
        <f t="shared" si="14"/>
        <v/>
      </c>
      <c r="AR116" s="5" t="str">
        <f t="shared" si="15"/>
        <v/>
      </c>
      <c r="AU116" s="5">
        <f t="shared" si="19"/>
        <v>3765.93</v>
      </c>
      <c r="AV116" s="11">
        <f t="shared" si="17"/>
        <v>0.44404189008043043</v>
      </c>
      <c r="AW116" s="5">
        <f t="shared" si="18"/>
        <v>444.04189008043045</v>
      </c>
    </row>
    <row r="117" spans="1:49" x14ac:dyDescent="0.3">
      <c r="A117" s="1" t="s">
        <v>153</v>
      </c>
      <c r="B117" s="1" t="s">
        <v>59</v>
      </c>
      <c r="C117" s="1" t="s">
        <v>60</v>
      </c>
      <c r="D117" s="1" t="s">
        <v>61</v>
      </c>
      <c r="E117" s="1" t="s">
        <v>89</v>
      </c>
      <c r="F117" s="1" t="s">
        <v>148</v>
      </c>
      <c r="G117" s="1" t="s">
        <v>149</v>
      </c>
      <c r="H117" s="1" t="s">
        <v>65</v>
      </c>
      <c r="I117" s="2">
        <v>130.72999999999999</v>
      </c>
      <c r="J117" s="2">
        <v>24.31</v>
      </c>
      <c r="K117" s="2">
        <f t="shared" si="16"/>
        <v>23.869999999999997</v>
      </c>
      <c r="L117" s="2">
        <f t="shared" si="12"/>
        <v>0</v>
      </c>
      <c r="R117" s="7">
        <v>18.86</v>
      </c>
      <c r="S117" s="5">
        <v>3621.12</v>
      </c>
      <c r="T117" s="8">
        <v>5.01</v>
      </c>
      <c r="U117" s="5">
        <v>289.32749999999999</v>
      </c>
      <c r="AN117" s="5" t="str">
        <f t="shared" si="13"/>
        <v/>
      </c>
      <c r="AP117" s="5" t="str">
        <f t="shared" si="14"/>
        <v/>
      </c>
      <c r="AR117" s="5" t="str">
        <f t="shared" si="15"/>
        <v/>
      </c>
      <c r="AU117" s="5">
        <f t="shared" si="19"/>
        <v>3910.4474999999998</v>
      </c>
      <c r="AV117" s="11">
        <f t="shared" si="17"/>
        <v>0.46108199009548606</v>
      </c>
      <c r="AW117" s="5">
        <f t="shared" si="18"/>
        <v>461.08199009548605</v>
      </c>
    </row>
    <row r="118" spans="1:49" x14ac:dyDescent="0.3">
      <c r="A118" s="1" t="s">
        <v>154</v>
      </c>
      <c r="B118" s="1" t="s">
        <v>151</v>
      </c>
      <c r="C118" s="1" t="s">
        <v>146</v>
      </c>
      <c r="D118" s="1" t="s">
        <v>147</v>
      </c>
      <c r="E118" s="1" t="s">
        <v>89</v>
      </c>
      <c r="F118" s="1" t="s">
        <v>148</v>
      </c>
      <c r="G118" s="1" t="s">
        <v>149</v>
      </c>
      <c r="H118" s="1" t="s">
        <v>65</v>
      </c>
      <c r="I118" s="2">
        <v>2.75</v>
      </c>
      <c r="J118" s="2">
        <v>2.75</v>
      </c>
      <c r="K118" s="2">
        <f t="shared" si="16"/>
        <v>1.35</v>
      </c>
      <c r="L118" s="2">
        <f t="shared" si="12"/>
        <v>0</v>
      </c>
      <c r="P118" s="6">
        <v>1.35</v>
      </c>
      <c r="Q118" s="5">
        <v>472.02600000000001</v>
      </c>
      <c r="AN118" s="5" t="str">
        <f t="shared" si="13"/>
        <v/>
      </c>
      <c r="AP118" s="5" t="str">
        <f t="shared" si="14"/>
        <v/>
      </c>
      <c r="AR118" s="5" t="str">
        <f t="shared" si="15"/>
        <v/>
      </c>
      <c r="AU118" s="5">
        <f t="shared" si="19"/>
        <v>472.02600000000001</v>
      </c>
      <c r="AV118" s="11">
        <f t="shared" si="17"/>
        <v>5.5656721502286358E-2</v>
      </c>
      <c r="AW118" s="5">
        <f t="shared" si="18"/>
        <v>55.656721502286352</v>
      </c>
    </row>
    <row r="119" spans="1:49" x14ac:dyDescent="0.3">
      <c r="A119" s="1" t="s">
        <v>155</v>
      </c>
      <c r="B119" s="1" t="s">
        <v>156</v>
      </c>
      <c r="C119" s="1" t="s">
        <v>157</v>
      </c>
      <c r="D119" s="1" t="s">
        <v>158</v>
      </c>
      <c r="E119" s="1" t="s">
        <v>114</v>
      </c>
      <c r="F119" s="1" t="s">
        <v>159</v>
      </c>
      <c r="G119" s="1" t="s">
        <v>149</v>
      </c>
      <c r="H119" s="1" t="s">
        <v>65</v>
      </c>
      <c r="I119" s="2">
        <v>137.02000000000001</v>
      </c>
      <c r="J119" s="2">
        <v>36.15</v>
      </c>
      <c r="K119" s="2">
        <f t="shared" si="16"/>
        <v>32.01</v>
      </c>
      <c r="L119" s="2">
        <f t="shared" si="12"/>
        <v>0</v>
      </c>
      <c r="P119" s="6">
        <v>3.21</v>
      </c>
      <c r="Q119" s="5">
        <v>1247.085</v>
      </c>
      <c r="R119" s="7">
        <v>23.66</v>
      </c>
      <c r="S119" s="5">
        <v>4542.72</v>
      </c>
      <c r="T119" s="8">
        <v>5.14</v>
      </c>
      <c r="U119" s="5">
        <v>296.83499999999998</v>
      </c>
      <c r="AN119" s="5" t="str">
        <f t="shared" si="13"/>
        <v/>
      </c>
      <c r="AP119" s="5" t="str">
        <f t="shared" si="14"/>
        <v/>
      </c>
      <c r="AR119" s="5" t="str">
        <f t="shared" si="15"/>
        <v/>
      </c>
      <c r="AU119" s="5">
        <f t="shared" si="19"/>
        <v>6086.64</v>
      </c>
      <c r="AV119" s="11">
        <f t="shared" si="17"/>
        <v>0.71767747404735382</v>
      </c>
      <c r="AW119" s="5">
        <f t="shared" si="18"/>
        <v>717.67747404735383</v>
      </c>
    </row>
    <row r="120" spans="1:49" x14ac:dyDescent="0.3">
      <c r="A120" s="1" t="s">
        <v>155</v>
      </c>
      <c r="B120" s="1" t="s">
        <v>156</v>
      </c>
      <c r="C120" s="1" t="s">
        <v>157</v>
      </c>
      <c r="D120" s="1" t="s">
        <v>158</v>
      </c>
      <c r="E120" s="1" t="s">
        <v>99</v>
      </c>
      <c r="F120" s="1" t="s">
        <v>159</v>
      </c>
      <c r="G120" s="1" t="s">
        <v>149</v>
      </c>
      <c r="H120" s="1" t="s">
        <v>65</v>
      </c>
      <c r="I120" s="2">
        <v>137.02000000000001</v>
      </c>
      <c r="J120" s="2">
        <v>37.42</v>
      </c>
      <c r="K120" s="2">
        <f t="shared" si="16"/>
        <v>25.47</v>
      </c>
      <c r="L120" s="2">
        <f t="shared" si="12"/>
        <v>0</v>
      </c>
      <c r="P120" s="6">
        <v>6.06</v>
      </c>
      <c r="Q120" s="5">
        <v>2354.31</v>
      </c>
      <c r="R120" s="7">
        <v>19.41</v>
      </c>
      <c r="S120" s="5">
        <v>3726.72</v>
      </c>
      <c r="AN120" s="5" t="str">
        <f t="shared" si="13"/>
        <v/>
      </c>
      <c r="AP120" s="5" t="str">
        <f t="shared" si="14"/>
        <v/>
      </c>
      <c r="AR120" s="5" t="str">
        <f t="shared" si="15"/>
        <v/>
      </c>
      <c r="AU120" s="5">
        <f t="shared" si="19"/>
        <v>6081.03</v>
      </c>
      <c r="AV120" s="11">
        <f t="shared" si="17"/>
        <v>0.71701599733287658</v>
      </c>
      <c r="AW120" s="5">
        <f t="shared" si="18"/>
        <v>717.01599733287651</v>
      </c>
    </row>
    <row r="121" spans="1:49" x14ac:dyDescent="0.3">
      <c r="A121" s="1" t="s">
        <v>155</v>
      </c>
      <c r="B121" s="1" t="s">
        <v>156</v>
      </c>
      <c r="C121" s="1" t="s">
        <v>157</v>
      </c>
      <c r="D121" s="1" t="s">
        <v>158</v>
      </c>
      <c r="E121" s="1" t="s">
        <v>89</v>
      </c>
      <c r="F121" s="1" t="s">
        <v>159</v>
      </c>
      <c r="G121" s="1" t="s">
        <v>149</v>
      </c>
      <c r="H121" s="1" t="s">
        <v>65</v>
      </c>
      <c r="I121" s="2">
        <v>137.02000000000001</v>
      </c>
      <c r="J121" s="2">
        <v>7.0000000000000007E-2</v>
      </c>
      <c r="K121" s="2">
        <f t="shared" si="16"/>
        <v>0.16</v>
      </c>
      <c r="L121" s="2">
        <f t="shared" si="12"/>
        <v>0</v>
      </c>
      <c r="P121" s="6">
        <v>0.02</v>
      </c>
      <c r="Q121" s="5">
        <v>7.77</v>
      </c>
      <c r="R121" s="7">
        <v>0.14000000000000001</v>
      </c>
      <c r="S121" s="5">
        <v>26.88</v>
      </c>
      <c r="AN121" s="5" t="str">
        <f t="shared" si="13"/>
        <v/>
      </c>
      <c r="AP121" s="5" t="str">
        <f t="shared" si="14"/>
        <v/>
      </c>
      <c r="AR121" s="5" t="str">
        <f t="shared" si="15"/>
        <v/>
      </c>
      <c r="AU121" s="5">
        <f t="shared" si="19"/>
        <v>34.65</v>
      </c>
      <c r="AV121" s="11">
        <f t="shared" si="17"/>
        <v>4.0855914717710931E-3</v>
      </c>
      <c r="AW121" s="5">
        <f t="shared" si="18"/>
        <v>4.0855914717710933</v>
      </c>
    </row>
    <row r="122" spans="1:49" x14ac:dyDescent="0.3">
      <c r="A122" s="1" t="s">
        <v>160</v>
      </c>
      <c r="B122" s="1" t="s">
        <v>116</v>
      </c>
      <c r="C122" s="1" t="s">
        <v>117</v>
      </c>
      <c r="D122" s="1" t="s">
        <v>118</v>
      </c>
      <c r="E122" s="1" t="s">
        <v>67</v>
      </c>
      <c r="F122" s="1" t="s">
        <v>159</v>
      </c>
      <c r="G122" s="1" t="s">
        <v>149</v>
      </c>
      <c r="H122" s="1" t="s">
        <v>65</v>
      </c>
      <c r="I122" s="2">
        <v>141</v>
      </c>
      <c r="J122" s="2">
        <v>31.84</v>
      </c>
      <c r="K122" s="2">
        <f t="shared" si="16"/>
        <v>17.41</v>
      </c>
      <c r="L122" s="2">
        <f t="shared" si="12"/>
        <v>0</v>
      </c>
      <c r="P122" s="6">
        <v>0.87</v>
      </c>
      <c r="Q122" s="5">
        <v>337.995</v>
      </c>
      <c r="R122" s="7">
        <v>14.01</v>
      </c>
      <c r="S122" s="5">
        <v>2689.92</v>
      </c>
      <c r="T122" s="8">
        <v>2.5299999999999998</v>
      </c>
      <c r="U122" s="5">
        <v>146.10749999999999</v>
      </c>
      <c r="AN122" s="5" t="str">
        <f t="shared" si="13"/>
        <v/>
      </c>
      <c r="AP122" s="5" t="str">
        <f t="shared" si="14"/>
        <v/>
      </c>
      <c r="AR122" s="5" t="str">
        <f t="shared" si="15"/>
        <v/>
      </c>
      <c r="AU122" s="5">
        <f t="shared" si="19"/>
        <v>3174.0225</v>
      </c>
      <c r="AV122" s="11">
        <f t="shared" si="17"/>
        <v>0.37424990641297445</v>
      </c>
      <c r="AW122" s="5">
        <f t="shared" si="18"/>
        <v>374.2499064129745</v>
      </c>
    </row>
    <row r="123" spans="1:49" x14ac:dyDescent="0.3">
      <c r="A123" s="1" t="s">
        <v>160</v>
      </c>
      <c r="B123" s="1" t="s">
        <v>116</v>
      </c>
      <c r="C123" s="1" t="s">
        <v>117</v>
      </c>
      <c r="D123" s="1" t="s">
        <v>118</v>
      </c>
      <c r="E123" s="1" t="s">
        <v>80</v>
      </c>
      <c r="F123" s="1" t="s">
        <v>159</v>
      </c>
      <c r="G123" s="1" t="s">
        <v>149</v>
      </c>
      <c r="H123" s="1" t="s">
        <v>65</v>
      </c>
      <c r="I123" s="2">
        <v>141</v>
      </c>
      <c r="J123" s="2">
        <v>32</v>
      </c>
      <c r="K123" s="2">
        <f t="shared" si="16"/>
        <v>13.38</v>
      </c>
      <c r="L123" s="2">
        <f t="shared" si="12"/>
        <v>0</v>
      </c>
      <c r="R123" s="7">
        <v>3.33</v>
      </c>
      <c r="S123" s="5">
        <v>639.36</v>
      </c>
      <c r="T123" s="8">
        <v>10.050000000000001</v>
      </c>
      <c r="U123" s="5">
        <v>580.38499999999999</v>
      </c>
      <c r="AN123" s="5" t="str">
        <f t="shared" si="13"/>
        <v/>
      </c>
      <c r="AP123" s="5" t="str">
        <f t="shared" si="14"/>
        <v/>
      </c>
      <c r="AR123" s="5" t="str">
        <f t="shared" si="15"/>
        <v/>
      </c>
      <c r="AU123" s="5">
        <f t="shared" si="19"/>
        <v>1219.7449999999999</v>
      </c>
      <c r="AV123" s="11">
        <f t="shared" si="17"/>
        <v>0.14382048397504854</v>
      </c>
      <c r="AW123" s="5">
        <f t="shared" si="18"/>
        <v>143.82048397504855</v>
      </c>
    </row>
    <row r="124" spans="1:49" x14ac:dyDescent="0.3">
      <c r="A124" s="1" t="s">
        <v>160</v>
      </c>
      <c r="B124" s="1" t="s">
        <v>116</v>
      </c>
      <c r="C124" s="1" t="s">
        <v>117</v>
      </c>
      <c r="D124" s="1" t="s">
        <v>118</v>
      </c>
      <c r="E124" s="1" t="s">
        <v>79</v>
      </c>
      <c r="F124" s="1" t="s">
        <v>159</v>
      </c>
      <c r="G124" s="1" t="s">
        <v>149</v>
      </c>
      <c r="H124" s="1" t="s">
        <v>65</v>
      </c>
      <c r="I124" s="2">
        <v>141</v>
      </c>
      <c r="J124" s="2">
        <v>36.86</v>
      </c>
      <c r="K124" s="2">
        <f t="shared" si="16"/>
        <v>35.17</v>
      </c>
      <c r="L124" s="2">
        <f t="shared" si="12"/>
        <v>1.7</v>
      </c>
      <c r="P124" s="6">
        <v>17.95</v>
      </c>
      <c r="Q124" s="5">
        <v>6973.5749999999998</v>
      </c>
      <c r="R124" s="7">
        <v>17.22</v>
      </c>
      <c r="S124" s="5">
        <v>3306.24</v>
      </c>
      <c r="AN124" s="5" t="str">
        <f t="shared" si="13"/>
        <v/>
      </c>
      <c r="AP124" s="5" t="str">
        <f t="shared" si="14"/>
        <v/>
      </c>
      <c r="AR124" s="5" t="str">
        <f t="shared" si="15"/>
        <v/>
      </c>
      <c r="AT124" s="2">
        <v>1.7</v>
      </c>
      <c r="AU124" s="5">
        <f t="shared" si="19"/>
        <v>10279.814999999999</v>
      </c>
      <c r="AV124" s="11">
        <f t="shared" si="17"/>
        <v>1.2120959450327433</v>
      </c>
      <c r="AW124" s="5">
        <f t="shared" si="18"/>
        <v>1212.0959450327434</v>
      </c>
    </row>
    <row r="125" spans="1:49" x14ac:dyDescent="0.3">
      <c r="A125" s="1" t="s">
        <v>160</v>
      </c>
      <c r="B125" s="1" t="s">
        <v>116</v>
      </c>
      <c r="C125" s="1" t="s">
        <v>117</v>
      </c>
      <c r="D125" s="1" t="s">
        <v>118</v>
      </c>
      <c r="E125" s="1" t="s">
        <v>89</v>
      </c>
      <c r="F125" s="1" t="s">
        <v>159</v>
      </c>
      <c r="G125" s="1" t="s">
        <v>149</v>
      </c>
      <c r="H125" s="1" t="s">
        <v>65</v>
      </c>
      <c r="I125" s="2">
        <v>141</v>
      </c>
      <c r="J125" s="2">
        <v>37.369999999999997</v>
      </c>
      <c r="K125" s="2">
        <f t="shared" si="16"/>
        <v>35.35</v>
      </c>
      <c r="L125" s="2">
        <f t="shared" si="12"/>
        <v>1.9</v>
      </c>
      <c r="P125" s="6">
        <v>3.74</v>
      </c>
      <c r="Q125" s="5">
        <v>1452.99</v>
      </c>
      <c r="R125" s="7">
        <v>17.43</v>
      </c>
      <c r="S125" s="5">
        <v>3346.56</v>
      </c>
      <c r="T125" s="8">
        <v>11.8</v>
      </c>
      <c r="U125" s="5">
        <v>681.45249999999999</v>
      </c>
      <c r="Z125" s="9">
        <v>2.38</v>
      </c>
      <c r="AA125" s="5">
        <v>56.70675</v>
      </c>
      <c r="AN125" s="5" t="str">
        <f t="shared" si="13"/>
        <v/>
      </c>
      <c r="AP125" s="5" t="str">
        <f t="shared" si="14"/>
        <v/>
      </c>
      <c r="AR125" s="5" t="str">
        <f t="shared" si="15"/>
        <v/>
      </c>
      <c r="AT125" s="2">
        <v>1.9</v>
      </c>
      <c r="AU125" s="5">
        <f t="shared" si="19"/>
        <v>5537.7092500000008</v>
      </c>
      <c r="AV125" s="11">
        <f t="shared" si="17"/>
        <v>0.65295289134048784</v>
      </c>
      <c r="AW125" s="5">
        <f t="shared" si="18"/>
        <v>652.95289134048778</v>
      </c>
    </row>
    <row r="126" spans="1:49" x14ac:dyDescent="0.3">
      <c r="A126" s="1" t="s">
        <v>160</v>
      </c>
      <c r="B126" s="1" t="s">
        <v>116</v>
      </c>
      <c r="C126" s="1" t="s">
        <v>117</v>
      </c>
      <c r="D126" s="1" t="s">
        <v>118</v>
      </c>
      <c r="E126" s="1" t="s">
        <v>119</v>
      </c>
      <c r="F126" s="1" t="s">
        <v>161</v>
      </c>
      <c r="G126" s="1" t="s">
        <v>149</v>
      </c>
      <c r="H126" s="1" t="s">
        <v>65</v>
      </c>
      <c r="I126" s="2">
        <v>141</v>
      </c>
      <c r="J126" s="2">
        <v>0.06</v>
      </c>
      <c r="K126" s="2">
        <f t="shared" si="16"/>
        <v>0.06</v>
      </c>
      <c r="L126" s="2">
        <f t="shared" si="12"/>
        <v>0</v>
      </c>
      <c r="R126" s="7">
        <v>0.03</v>
      </c>
      <c r="S126" s="5">
        <v>5.76</v>
      </c>
      <c r="T126" s="8">
        <v>0.03</v>
      </c>
      <c r="U126" s="5">
        <v>1.7324999999999999</v>
      </c>
      <c r="AN126" s="5" t="str">
        <f t="shared" si="13"/>
        <v/>
      </c>
      <c r="AP126" s="5" t="str">
        <f t="shared" si="14"/>
        <v/>
      </c>
      <c r="AR126" s="5" t="str">
        <f t="shared" si="15"/>
        <v/>
      </c>
      <c r="AU126" s="5">
        <f t="shared" si="19"/>
        <v>7.4924999999999997</v>
      </c>
      <c r="AV126" s="11">
        <f t="shared" si="17"/>
        <v>8.834428312336196E-4</v>
      </c>
      <c r="AW126" s="5">
        <f t="shared" si="18"/>
        <v>0.88344283123361955</v>
      </c>
    </row>
    <row r="127" spans="1:49" x14ac:dyDescent="0.3">
      <c r="A127" s="1" t="s">
        <v>162</v>
      </c>
      <c r="B127" s="1" t="s">
        <v>116</v>
      </c>
      <c r="C127" s="1" t="s">
        <v>117</v>
      </c>
      <c r="D127" s="1" t="s">
        <v>118</v>
      </c>
      <c r="E127" s="1" t="s">
        <v>70</v>
      </c>
      <c r="F127" s="1" t="s">
        <v>159</v>
      </c>
      <c r="G127" s="1" t="s">
        <v>149</v>
      </c>
      <c r="H127" s="1" t="s">
        <v>65</v>
      </c>
      <c r="I127" s="2">
        <v>155.30000000000001</v>
      </c>
      <c r="J127" s="2">
        <v>41.8</v>
      </c>
      <c r="K127" s="2">
        <f t="shared" si="16"/>
        <v>0.37</v>
      </c>
      <c r="L127" s="2">
        <f t="shared" si="12"/>
        <v>0</v>
      </c>
      <c r="R127" s="7">
        <v>0.18</v>
      </c>
      <c r="S127" s="5">
        <v>34.56</v>
      </c>
      <c r="T127" s="8">
        <v>0.19</v>
      </c>
      <c r="U127" s="5">
        <v>10.9725</v>
      </c>
      <c r="AN127" s="5" t="str">
        <f t="shared" si="13"/>
        <v/>
      </c>
      <c r="AP127" s="5" t="str">
        <f t="shared" si="14"/>
        <v/>
      </c>
      <c r="AR127" s="5" t="str">
        <f t="shared" si="15"/>
        <v/>
      </c>
      <c r="AU127" s="5">
        <f t="shared" si="19"/>
        <v>45.532499999999999</v>
      </c>
      <c r="AV127" s="11">
        <f t="shared" si="17"/>
        <v>5.3687501785979024E-3</v>
      </c>
      <c r="AW127" s="5">
        <f t="shared" si="18"/>
        <v>5.3687501785979022</v>
      </c>
    </row>
    <row r="128" spans="1:49" x14ac:dyDescent="0.3">
      <c r="A128" s="1" t="s">
        <v>162</v>
      </c>
      <c r="B128" s="1" t="s">
        <v>116</v>
      </c>
      <c r="C128" s="1" t="s">
        <v>117</v>
      </c>
      <c r="D128" s="1" t="s">
        <v>118</v>
      </c>
      <c r="E128" s="1" t="s">
        <v>69</v>
      </c>
      <c r="F128" s="1" t="s">
        <v>159</v>
      </c>
      <c r="G128" s="1" t="s">
        <v>149</v>
      </c>
      <c r="H128" s="1" t="s">
        <v>65</v>
      </c>
      <c r="I128" s="2">
        <v>155.30000000000001</v>
      </c>
      <c r="J128" s="2">
        <v>41.44</v>
      </c>
      <c r="K128" s="2">
        <f t="shared" si="16"/>
        <v>0.3</v>
      </c>
      <c r="L128" s="2">
        <f t="shared" si="12"/>
        <v>0</v>
      </c>
      <c r="R128" s="7">
        <v>0.22</v>
      </c>
      <c r="S128" s="5">
        <v>42.24</v>
      </c>
      <c r="T128" s="8">
        <v>0.08</v>
      </c>
      <c r="U128" s="5">
        <v>4.62</v>
      </c>
      <c r="AN128" s="5" t="str">
        <f t="shared" si="13"/>
        <v/>
      </c>
      <c r="AP128" s="5" t="str">
        <f t="shared" si="14"/>
        <v/>
      </c>
      <c r="AR128" s="5" t="str">
        <f t="shared" si="15"/>
        <v/>
      </c>
      <c r="AU128" s="5">
        <f t="shared" si="19"/>
        <v>46.86</v>
      </c>
      <c r="AV128" s="11">
        <f t="shared" si="17"/>
        <v>5.5252760856332886E-3</v>
      </c>
      <c r="AW128" s="5">
        <f t="shared" si="18"/>
        <v>5.5252760856332888</v>
      </c>
    </row>
    <row r="129" spans="1:49" x14ac:dyDescent="0.3">
      <c r="A129" s="1" t="s">
        <v>162</v>
      </c>
      <c r="B129" s="1" t="s">
        <v>116</v>
      </c>
      <c r="C129" s="1" t="s">
        <v>117</v>
      </c>
      <c r="D129" s="1" t="s">
        <v>118</v>
      </c>
      <c r="E129" s="1" t="s">
        <v>85</v>
      </c>
      <c r="F129" s="1" t="s">
        <v>161</v>
      </c>
      <c r="G129" s="1" t="s">
        <v>149</v>
      </c>
      <c r="H129" s="1" t="s">
        <v>65</v>
      </c>
      <c r="I129" s="2">
        <v>155.30000000000001</v>
      </c>
      <c r="J129" s="2">
        <v>7.0000000000000007E-2</v>
      </c>
      <c r="K129" s="2">
        <f t="shared" si="16"/>
        <v>0.06</v>
      </c>
      <c r="L129" s="2">
        <f t="shared" si="12"/>
        <v>0</v>
      </c>
      <c r="R129" s="7">
        <v>0.04</v>
      </c>
      <c r="S129" s="5">
        <v>7.68</v>
      </c>
      <c r="T129" s="8">
        <v>0.02</v>
      </c>
      <c r="U129" s="5">
        <v>1.155</v>
      </c>
      <c r="AN129" s="5" t="str">
        <f t="shared" si="13"/>
        <v/>
      </c>
      <c r="AP129" s="5" t="str">
        <f t="shared" si="14"/>
        <v/>
      </c>
      <c r="AR129" s="5" t="str">
        <f t="shared" si="15"/>
        <v/>
      </c>
      <c r="AU129" s="5">
        <f t="shared" si="19"/>
        <v>8.8349999999999991</v>
      </c>
      <c r="AV129" s="11">
        <f t="shared" si="17"/>
        <v>1.0417373925857894E-3</v>
      </c>
      <c r="AW129" s="5">
        <f t="shared" si="18"/>
        <v>1.0417373925857896</v>
      </c>
    </row>
    <row r="130" spans="1:49" x14ac:dyDescent="0.3">
      <c r="A130" s="1" t="s">
        <v>162</v>
      </c>
      <c r="B130" s="1" t="s">
        <v>116</v>
      </c>
      <c r="C130" s="1" t="s">
        <v>117</v>
      </c>
      <c r="D130" s="1" t="s">
        <v>118</v>
      </c>
      <c r="E130" s="1" t="s">
        <v>84</v>
      </c>
      <c r="F130" s="1" t="s">
        <v>161</v>
      </c>
      <c r="G130" s="1" t="s">
        <v>149</v>
      </c>
      <c r="H130" s="1" t="s">
        <v>65</v>
      </c>
      <c r="I130" s="2">
        <v>155.30000000000001</v>
      </c>
      <c r="J130" s="2">
        <v>7.0000000000000007E-2</v>
      </c>
      <c r="K130" s="2">
        <f t="shared" si="16"/>
        <v>7.0000000000000007E-2</v>
      </c>
      <c r="L130" s="2">
        <f t="shared" ref="L130:L193" si="20">SUM(M130,AF130,AM130,AO130,AQ130,AS130,AT130)</f>
        <v>0</v>
      </c>
      <c r="R130" s="7">
        <v>0.03</v>
      </c>
      <c r="S130" s="5">
        <v>5.76</v>
      </c>
      <c r="T130" s="8">
        <v>0.04</v>
      </c>
      <c r="U130" s="5">
        <v>2.31</v>
      </c>
      <c r="AN130" s="5" t="str">
        <f t="shared" ref="AN130:AN193" si="21">IF(AM130&gt;0,AM130*$AN$1,"")</f>
        <v/>
      </c>
      <c r="AP130" s="5" t="str">
        <f t="shared" ref="AP130:AP193" si="22">IF(AO130&gt;0,AO130*$AP$1,"")</f>
        <v/>
      </c>
      <c r="AR130" s="5" t="str">
        <f t="shared" ref="AR130:AR193" si="23">IF(AQ130&gt;0,AQ130*$AR$1,"")</f>
        <v/>
      </c>
      <c r="AU130" s="5">
        <f t="shared" si="19"/>
        <v>8.07</v>
      </c>
      <c r="AV130" s="11">
        <f t="shared" si="17"/>
        <v>9.5153602242980455E-4</v>
      </c>
      <c r="AW130" s="5">
        <f t="shared" si="18"/>
        <v>0.95153602242980451</v>
      </c>
    </row>
    <row r="131" spans="1:49" x14ac:dyDescent="0.3">
      <c r="A131" s="1" t="s">
        <v>163</v>
      </c>
      <c r="B131" s="1" t="s">
        <v>164</v>
      </c>
      <c r="C131" s="1" t="s">
        <v>165</v>
      </c>
      <c r="D131" s="1" t="s">
        <v>61</v>
      </c>
      <c r="E131" s="1" t="s">
        <v>79</v>
      </c>
      <c r="F131" s="1" t="s">
        <v>161</v>
      </c>
      <c r="G131" s="1" t="s">
        <v>149</v>
      </c>
      <c r="H131" s="1" t="s">
        <v>65</v>
      </c>
      <c r="I131" s="2">
        <v>159.38999999999999</v>
      </c>
      <c r="J131" s="2">
        <v>37.93</v>
      </c>
      <c r="K131" s="2">
        <f t="shared" ref="K131:K194" si="24">SUM(N131,P131,R131,T131,V131,X131,Z131,AD131,AG131,AI131,AK131,AX131,AZ131,BB131,BD131,AB131)</f>
        <v>36.01</v>
      </c>
      <c r="L131" s="2">
        <f t="shared" si="20"/>
        <v>1.9100000000000001</v>
      </c>
      <c r="N131" s="4">
        <v>16.79</v>
      </c>
      <c r="O131" s="5">
        <v>9431.7824999999993</v>
      </c>
      <c r="P131" s="6">
        <v>19.22</v>
      </c>
      <c r="Q131" s="5">
        <v>7466.9699999999993</v>
      </c>
      <c r="AN131" s="5" t="str">
        <f t="shared" si="21"/>
        <v/>
      </c>
      <c r="AO131" s="3">
        <v>0.62</v>
      </c>
      <c r="AP131" s="5">
        <f t="shared" si="22"/>
        <v>1561.78</v>
      </c>
      <c r="AR131" s="5" t="str">
        <f t="shared" si="23"/>
        <v/>
      </c>
      <c r="AS131" s="2">
        <v>1.29</v>
      </c>
      <c r="AU131" s="5">
        <f t="shared" si="19"/>
        <v>16898.752499999999</v>
      </c>
      <c r="AV131" s="11">
        <f t="shared" ref="AV131:AV194" si="25">(AU131/$AU$238)*100</f>
        <v>1.9925367704926533</v>
      </c>
      <c r="AW131" s="5">
        <f t="shared" ref="AW131:AW194" si="26">(AV131/100)*$AW$1</f>
        <v>1992.5367704926534</v>
      </c>
    </row>
    <row r="132" spans="1:49" x14ac:dyDescent="0.3">
      <c r="A132" s="1" t="s">
        <v>163</v>
      </c>
      <c r="B132" s="1" t="s">
        <v>164</v>
      </c>
      <c r="C132" s="1" t="s">
        <v>165</v>
      </c>
      <c r="D132" s="1" t="s">
        <v>61</v>
      </c>
      <c r="E132" s="1" t="s">
        <v>89</v>
      </c>
      <c r="F132" s="1" t="s">
        <v>161</v>
      </c>
      <c r="G132" s="1" t="s">
        <v>149</v>
      </c>
      <c r="H132" s="1" t="s">
        <v>65</v>
      </c>
      <c r="I132" s="2">
        <v>159.38999999999999</v>
      </c>
      <c r="J132" s="2">
        <v>38.880000000000003</v>
      </c>
      <c r="K132" s="2">
        <f t="shared" si="24"/>
        <v>38.880000000000003</v>
      </c>
      <c r="L132" s="2">
        <f t="shared" si="20"/>
        <v>0</v>
      </c>
      <c r="N132" s="4">
        <v>1.1100000000000001</v>
      </c>
      <c r="O132" s="5">
        <v>623.54250000000002</v>
      </c>
      <c r="P132" s="6">
        <v>37.770000000000003</v>
      </c>
      <c r="Q132" s="5">
        <v>14673.645</v>
      </c>
      <c r="AN132" s="5" t="str">
        <f t="shared" si="21"/>
        <v/>
      </c>
      <c r="AP132" s="5" t="str">
        <f t="shared" si="22"/>
        <v/>
      </c>
      <c r="AR132" s="5" t="str">
        <f t="shared" si="23"/>
        <v/>
      </c>
      <c r="AU132" s="5">
        <f t="shared" ref="AU132:AU195" si="27">SUM(O132,Q132,S132,U132,W132,Y132,AA132,AE132,AH132,AJ132,AL132,AY132,BA132,BC132,BE132,AC132)</f>
        <v>15297.1875</v>
      </c>
      <c r="AV132" s="11">
        <f t="shared" si="25"/>
        <v>1.8036957804353067</v>
      </c>
      <c r="AW132" s="5">
        <f t="shared" si="26"/>
        <v>1803.6957804353067</v>
      </c>
    </row>
    <row r="133" spans="1:49" x14ac:dyDescent="0.3">
      <c r="A133" s="1" t="s">
        <v>163</v>
      </c>
      <c r="B133" s="1" t="s">
        <v>164</v>
      </c>
      <c r="C133" s="1" t="s">
        <v>165</v>
      </c>
      <c r="D133" s="1" t="s">
        <v>61</v>
      </c>
      <c r="E133" s="1" t="s">
        <v>99</v>
      </c>
      <c r="F133" s="1" t="s">
        <v>161</v>
      </c>
      <c r="G133" s="1" t="s">
        <v>149</v>
      </c>
      <c r="H133" s="1" t="s">
        <v>65</v>
      </c>
      <c r="I133" s="2">
        <v>159.38999999999999</v>
      </c>
      <c r="J133" s="2">
        <v>39.35</v>
      </c>
      <c r="K133" s="2">
        <f t="shared" si="24"/>
        <v>39.35</v>
      </c>
      <c r="L133" s="2">
        <f t="shared" si="20"/>
        <v>0</v>
      </c>
      <c r="P133" s="6">
        <v>25.66</v>
      </c>
      <c r="Q133" s="5">
        <v>9968.91</v>
      </c>
      <c r="R133" s="7">
        <v>13.69</v>
      </c>
      <c r="S133" s="5">
        <v>2628.48</v>
      </c>
      <c r="AN133" s="5" t="str">
        <f t="shared" si="21"/>
        <v/>
      </c>
      <c r="AP133" s="5" t="str">
        <f t="shared" si="22"/>
        <v/>
      </c>
      <c r="AR133" s="5" t="str">
        <f t="shared" si="23"/>
        <v/>
      </c>
      <c r="AU133" s="5">
        <f t="shared" si="27"/>
        <v>12597.39</v>
      </c>
      <c r="AV133" s="11">
        <f t="shared" si="25"/>
        <v>1.4853618802474589</v>
      </c>
      <c r="AW133" s="5">
        <f t="shared" si="26"/>
        <v>1485.3618802474589</v>
      </c>
    </row>
    <row r="134" spans="1:49" x14ac:dyDescent="0.3">
      <c r="A134" s="1" t="s">
        <v>163</v>
      </c>
      <c r="B134" s="1" t="s">
        <v>164</v>
      </c>
      <c r="C134" s="1" t="s">
        <v>165</v>
      </c>
      <c r="D134" s="1" t="s">
        <v>61</v>
      </c>
      <c r="E134" s="1" t="s">
        <v>114</v>
      </c>
      <c r="F134" s="1" t="s">
        <v>161</v>
      </c>
      <c r="G134" s="1" t="s">
        <v>149</v>
      </c>
      <c r="H134" s="1" t="s">
        <v>65</v>
      </c>
      <c r="I134" s="2">
        <v>159.38999999999999</v>
      </c>
      <c r="J134" s="2">
        <v>38.28</v>
      </c>
      <c r="K134" s="2">
        <f t="shared" si="24"/>
        <v>38.28</v>
      </c>
      <c r="L134" s="2">
        <f t="shared" si="20"/>
        <v>0</v>
      </c>
      <c r="P134" s="6">
        <v>18.22</v>
      </c>
      <c r="Q134" s="5">
        <v>7078.4699999999993</v>
      </c>
      <c r="R134" s="7">
        <v>18.87</v>
      </c>
      <c r="S134" s="5">
        <v>3623.04</v>
      </c>
      <c r="T134" s="8">
        <v>1.19</v>
      </c>
      <c r="U134" s="5">
        <v>68.722499999999997</v>
      </c>
      <c r="AN134" s="5" t="str">
        <f t="shared" si="21"/>
        <v/>
      </c>
      <c r="AP134" s="5" t="str">
        <f t="shared" si="22"/>
        <v/>
      </c>
      <c r="AR134" s="5" t="str">
        <f t="shared" si="23"/>
        <v/>
      </c>
      <c r="AU134" s="5">
        <f t="shared" si="27"/>
        <v>10770.232499999998</v>
      </c>
      <c r="AV134" s="11">
        <f t="shared" si="25"/>
        <v>1.2699212135928386</v>
      </c>
      <c r="AW134" s="5">
        <f t="shared" si="26"/>
        <v>1269.9212135928385</v>
      </c>
    </row>
    <row r="135" spans="1:49" x14ac:dyDescent="0.3">
      <c r="A135" s="1" t="s">
        <v>166</v>
      </c>
      <c r="B135" s="1" t="s">
        <v>167</v>
      </c>
      <c r="C135" s="1" t="s">
        <v>168</v>
      </c>
      <c r="D135" s="1" t="s">
        <v>169</v>
      </c>
      <c r="E135" s="1" t="s">
        <v>101</v>
      </c>
      <c r="F135" s="1" t="s">
        <v>161</v>
      </c>
      <c r="G135" s="1" t="s">
        <v>149</v>
      </c>
      <c r="H135" s="1" t="s">
        <v>65</v>
      </c>
      <c r="I135" s="2">
        <v>140</v>
      </c>
      <c r="J135" s="2">
        <v>35.729999999999997</v>
      </c>
      <c r="K135" s="2">
        <f t="shared" si="24"/>
        <v>35.72</v>
      </c>
      <c r="L135" s="2">
        <f t="shared" si="20"/>
        <v>0</v>
      </c>
      <c r="P135" s="6">
        <v>20.239999999999998</v>
      </c>
      <c r="Q135" s="5">
        <v>7863.24</v>
      </c>
      <c r="R135" s="7">
        <v>15.48</v>
      </c>
      <c r="S135" s="5">
        <v>2972.16</v>
      </c>
      <c r="AN135" s="5" t="str">
        <f t="shared" si="21"/>
        <v/>
      </c>
      <c r="AP135" s="5" t="str">
        <f t="shared" si="22"/>
        <v/>
      </c>
      <c r="AR135" s="5" t="str">
        <f t="shared" si="23"/>
        <v/>
      </c>
      <c r="AU135" s="5">
        <f t="shared" si="27"/>
        <v>10835.4</v>
      </c>
      <c r="AV135" s="11">
        <f t="shared" si="25"/>
        <v>1.2776051322721071</v>
      </c>
      <c r="AW135" s="5">
        <f t="shared" si="26"/>
        <v>1277.6051322721073</v>
      </c>
    </row>
    <row r="136" spans="1:49" x14ac:dyDescent="0.3">
      <c r="A136" s="1" t="s">
        <v>166</v>
      </c>
      <c r="B136" s="1" t="s">
        <v>167</v>
      </c>
      <c r="C136" s="1" t="s">
        <v>168</v>
      </c>
      <c r="D136" s="1" t="s">
        <v>169</v>
      </c>
      <c r="E136" s="1" t="s">
        <v>80</v>
      </c>
      <c r="F136" s="1" t="s">
        <v>161</v>
      </c>
      <c r="G136" s="1" t="s">
        <v>149</v>
      </c>
      <c r="H136" s="1" t="s">
        <v>65</v>
      </c>
      <c r="I136" s="2">
        <v>140</v>
      </c>
      <c r="J136" s="2">
        <v>34.35</v>
      </c>
      <c r="K136" s="2">
        <f t="shared" si="24"/>
        <v>34.35</v>
      </c>
      <c r="L136" s="2">
        <f t="shared" si="20"/>
        <v>0</v>
      </c>
      <c r="N136" s="4">
        <v>0.81</v>
      </c>
      <c r="O136" s="5">
        <v>455.01749999999998</v>
      </c>
      <c r="P136" s="6">
        <v>31.62</v>
      </c>
      <c r="Q136" s="5">
        <v>12284.37</v>
      </c>
      <c r="R136" s="7">
        <v>1.92</v>
      </c>
      <c r="S136" s="5">
        <v>368.64</v>
      </c>
      <c r="AN136" s="5" t="str">
        <f t="shared" si="21"/>
        <v/>
      </c>
      <c r="AP136" s="5" t="str">
        <f t="shared" si="22"/>
        <v/>
      </c>
      <c r="AR136" s="5" t="str">
        <f t="shared" si="23"/>
        <v/>
      </c>
      <c r="AU136" s="5">
        <f t="shared" si="27"/>
        <v>13108.0275</v>
      </c>
      <c r="AV136" s="11">
        <f t="shared" si="25"/>
        <v>1.5455712948265792</v>
      </c>
      <c r="AW136" s="5">
        <f t="shared" si="26"/>
        <v>1545.5712948265793</v>
      </c>
    </row>
    <row r="137" spans="1:49" x14ac:dyDescent="0.3">
      <c r="A137" s="1" t="s">
        <v>166</v>
      </c>
      <c r="B137" s="1" t="s">
        <v>167</v>
      </c>
      <c r="C137" s="1" t="s">
        <v>168</v>
      </c>
      <c r="D137" s="1" t="s">
        <v>169</v>
      </c>
      <c r="E137" s="1" t="s">
        <v>119</v>
      </c>
      <c r="F137" s="1" t="s">
        <v>161</v>
      </c>
      <c r="G137" s="1" t="s">
        <v>149</v>
      </c>
      <c r="H137" s="1" t="s">
        <v>65</v>
      </c>
      <c r="I137" s="2">
        <v>140</v>
      </c>
      <c r="J137" s="2">
        <v>34.78</v>
      </c>
      <c r="K137" s="2">
        <f t="shared" si="24"/>
        <v>34.79</v>
      </c>
      <c r="L137" s="2">
        <f t="shared" si="20"/>
        <v>0</v>
      </c>
      <c r="P137" s="6">
        <v>1.49</v>
      </c>
      <c r="Q137" s="5">
        <v>578.86500000000001</v>
      </c>
      <c r="R137" s="7">
        <v>28.84</v>
      </c>
      <c r="S137" s="5">
        <v>5537.28</v>
      </c>
      <c r="T137" s="8">
        <v>4.46</v>
      </c>
      <c r="U137" s="5">
        <v>257.565</v>
      </c>
      <c r="AN137" s="5" t="str">
        <f t="shared" si="21"/>
        <v/>
      </c>
      <c r="AP137" s="5" t="str">
        <f t="shared" si="22"/>
        <v/>
      </c>
      <c r="AR137" s="5" t="str">
        <f t="shared" si="23"/>
        <v/>
      </c>
      <c r="AU137" s="5">
        <f t="shared" si="27"/>
        <v>6373.7099999999991</v>
      </c>
      <c r="AV137" s="11">
        <f t="shared" si="25"/>
        <v>0.75152598036196638</v>
      </c>
      <c r="AW137" s="5">
        <f t="shared" si="26"/>
        <v>751.52598036196639</v>
      </c>
    </row>
    <row r="138" spans="1:49" x14ac:dyDescent="0.3">
      <c r="A138" s="1" t="s">
        <v>166</v>
      </c>
      <c r="B138" s="1" t="s">
        <v>167</v>
      </c>
      <c r="C138" s="1" t="s">
        <v>168</v>
      </c>
      <c r="D138" s="1" t="s">
        <v>169</v>
      </c>
      <c r="E138" s="1" t="s">
        <v>67</v>
      </c>
      <c r="F138" s="1" t="s">
        <v>161</v>
      </c>
      <c r="G138" s="1" t="s">
        <v>149</v>
      </c>
      <c r="H138" s="1" t="s">
        <v>65</v>
      </c>
      <c r="I138" s="2">
        <v>140</v>
      </c>
      <c r="J138" s="2">
        <v>34.049999999999997</v>
      </c>
      <c r="K138" s="2">
        <f t="shared" si="24"/>
        <v>32.83</v>
      </c>
      <c r="L138" s="2">
        <f t="shared" si="20"/>
        <v>1.22</v>
      </c>
      <c r="N138" s="4">
        <v>13.32</v>
      </c>
      <c r="O138" s="5">
        <v>7482.51</v>
      </c>
      <c r="P138" s="6">
        <v>19.510000000000002</v>
      </c>
      <c r="Q138" s="5">
        <v>7579.6350000000002</v>
      </c>
      <c r="AN138" s="5" t="str">
        <f t="shared" si="21"/>
        <v/>
      </c>
      <c r="AO138" s="3">
        <v>0.43</v>
      </c>
      <c r="AP138" s="5">
        <f t="shared" si="22"/>
        <v>1083.17</v>
      </c>
      <c r="AR138" s="5" t="str">
        <f t="shared" si="23"/>
        <v/>
      </c>
      <c r="AS138" s="2">
        <v>0.79</v>
      </c>
      <c r="AU138" s="5">
        <f t="shared" si="27"/>
        <v>15062.145</v>
      </c>
      <c r="AV138" s="11">
        <f t="shared" si="25"/>
        <v>1.7759818516184596</v>
      </c>
      <c r="AW138" s="5">
        <f t="shared" si="26"/>
        <v>1775.9818516184596</v>
      </c>
    </row>
    <row r="139" spans="1:49" x14ac:dyDescent="0.3">
      <c r="A139" s="1" t="s">
        <v>166</v>
      </c>
      <c r="B139" s="1" t="s">
        <v>167</v>
      </c>
      <c r="C139" s="1" t="s">
        <v>168</v>
      </c>
      <c r="D139" s="1" t="s">
        <v>169</v>
      </c>
      <c r="E139" s="1" t="s">
        <v>79</v>
      </c>
      <c r="F139" s="1" t="s">
        <v>161</v>
      </c>
      <c r="G139" s="1" t="s">
        <v>149</v>
      </c>
      <c r="H139" s="1" t="s">
        <v>65</v>
      </c>
      <c r="I139" s="2">
        <v>140</v>
      </c>
      <c r="J139" s="2">
        <v>0.09</v>
      </c>
      <c r="K139" s="2">
        <f t="shared" si="24"/>
        <v>0.09</v>
      </c>
      <c r="L139" s="2">
        <f t="shared" si="20"/>
        <v>0</v>
      </c>
      <c r="N139" s="4">
        <v>0.09</v>
      </c>
      <c r="O139" s="5">
        <v>50.557499999999997</v>
      </c>
      <c r="AN139" s="5" t="str">
        <f t="shared" si="21"/>
        <v/>
      </c>
      <c r="AP139" s="5" t="str">
        <f t="shared" si="22"/>
        <v/>
      </c>
      <c r="AR139" s="5" t="str">
        <f t="shared" si="23"/>
        <v/>
      </c>
      <c r="AU139" s="5">
        <f t="shared" si="27"/>
        <v>50.557499999999997</v>
      </c>
      <c r="AV139" s="11">
        <f t="shared" si="25"/>
        <v>5.9612493747205498E-3</v>
      </c>
      <c r="AW139" s="5">
        <f t="shared" si="26"/>
        <v>5.9612493747205502</v>
      </c>
    </row>
    <row r="140" spans="1:49" x14ac:dyDescent="0.3">
      <c r="A140" s="1" t="s">
        <v>166</v>
      </c>
      <c r="B140" s="1" t="s">
        <v>167</v>
      </c>
      <c r="C140" s="1" t="s">
        <v>168</v>
      </c>
      <c r="D140" s="1" t="s">
        <v>169</v>
      </c>
      <c r="E140" s="1" t="s">
        <v>89</v>
      </c>
      <c r="F140" s="1" t="s">
        <v>161</v>
      </c>
      <c r="G140" s="1" t="s">
        <v>149</v>
      </c>
      <c r="H140" s="1" t="s">
        <v>65</v>
      </c>
      <c r="I140" s="2">
        <v>140</v>
      </c>
      <c r="J140" s="2">
        <v>0.09</v>
      </c>
      <c r="K140" s="2">
        <f t="shared" si="24"/>
        <v>0.09</v>
      </c>
      <c r="L140" s="2">
        <f t="shared" si="20"/>
        <v>0</v>
      </c>
      <c r="N140" s="4">
        <v>0.04</v>
      </c>
      <c r="O140" s="5">
        <v>22.47</v>
      </c>
      <c r="P140" s="6">
        <v>0.05</v>
      </c>
      <c r="Q140" s="5">
        <v>19.425000000000001</v>
      </c>
      <c r="AN140" s="5" t="str">
        <f t="shared" si="21"/>
        <v/>
      </c>
      <c r="AP140" s="5" t="str">
        <f t="shared" si="22"/>
        <v/>
      </c>
      <c r="AR140" s="5" t="str">
        <f t="shared" si="23"/>
        <v/>
      </c>
      <c r="AU140" s="5">
        <f t="shared" si="27"/>
        <v>41.894999999999996</v>
      </c>
      <c r="AV140" s="11">
        <f t="shared" si="25"/>
        <v>4.9398515067777763E-3</v>
      </c>
      <c r="AW140" s="5">
        <f t="shared" si="26"/>
        <v>4.9398515067777771</v>
      </c>
    </row>
    <row r="141" spans="1:49" x14ac:dyDescent="0.3">
      <c r="A141" s="1" t="s">
        <v>166</v>
      </c>
      <c r="B141" s="1" t="s">
        <v>167</v>
      </c>
      <c r="C141" s="1" t="s">
        <v>168</v>
      </c>
      <c r="D141" s="1" t="s">
        <v>169</v>
      </c>
      <c r="E141" s="1" t="s">
        <v>99</v>
      </c>
      <c r="F141" s="1" t="s">
        <v>161</v>
      </c>
      <c r="G141" s="1" t="s">
        <v>149</v>
      </c>
      <c r="H141" s="1" t="s">
        <v>65</v>
      </c>
      <c r="I141" s="2">
        <v>140</v>
      </c>
      <c r="J141" s="2">
        <v>0.09</v>
      </c>
      <c r="K141" s="2">
        <f t="shared" si="24"/>
        <v>0.09</v>
      </c>
      <c r="L141" s="2">
        <f t="shared" si="20"/>
        <v>0</v>
      </c>
      <c r="P141" s="6">
        <v>0.09</v>
      </c>
      <c r="Q141" s="5">
        <v>34.965000000000003</v>
      </c>
      <c r="AN141" s="5" t="str">
        <f t="shared" si="21"/>
        <v/>
      </c>
      <c r="AP141" s="5" t="str">
        <f t="shared" si="22"/>
        <v/>
      </c>
      <c r="AR141" s="5" t="str">
        <f t="shared" si="23"/>
        <v/>
      </c>
      <c r="AU141" s="5">
        <f t="shared" si="27"/>
        <v>34.965000000000003</v>
      </c>
      <c r="AV141" s="11">
        <f t="shared" si="25"/>
        <v>4.1227332124235587E-3</v>
      </c>
      <c r="AW141" s="5">
        <f t="shared" si="26"/>
        <v>4.1227332124235589</v>
      </c>
    </row>
    <row r="142" spans="1:49" x14ac:dyDescent="0.3">
      <c r="A142" s="1" t="s">
        <v>166</v>
      </c>
      <c r="B142" s="1" t="s">
        <v>167</v>
      </c>
      <c r="C142" s="1" t="s">
        <v>168</v>
      </c>
      <c r="D142" s="1" t="s">
        <v>169</v>
      </c>
      <c r="E142" s="1" t="s">
        <v>114</v>
      </c>
      <c r="F142" s="1" t="s">
        <v>161</v>
      </c>
      <c r="G142" s="1" t="s">
        <v>149</v>
      </c>
      <c r="H142" s="1" t="s">
        <v>65</v>
      </c>
      <c r="I142" s="2">
        <v>140</v>
      </c>
      <c r="J142" s="2">
        <v>0.09</v>
      </c>
      <c r="K142" s="2">
        <f t="shared" si="24"/>
        <v>0.09</v>
      </c>
      <c r="L142" s="2">
        <f t="shared" si="20"/>
        <v>0</v>
      </c>
      <c r="P142" s="6">
        <v>0.04</v>
      </c>
      <c r="Q142" s="5">
        <v>15.54</v>
      </c>
      <c r="R142" s="7">
        <v>0.05</v>
      </c>
      <c r="S142" s="5">
        <v>9.6000000000000014</v>
      </c>
      <c r="AN142" s="5" t="str">
        <f t="shared" si="21"/>
        <v/>
      </c>
      <c r="AP142" s="5" t="str">
        <f t="shared" si="22"/>
        <v/>
      </c>
      <c r="AR142" s="5" t="str">
        <f t="shared" si="23"/>
        <v/>
      </c>
      <c r="AU142" s="5">
        <f t="shared" si="27"/>
        <v>25.14</v>
      </c>
      <c r="AV142" s="11">
        <f t="shared" si="25"/>
        <v>2.9642646349300229E-3</v>
      </c>
      <c r="AW142" s="5">
        <f t="shared" si="26"/>
        <v>2.9642646349300228</v>
      </c>
    </row>
    <row r="143" spans="1:49" x14ac:dyDescent="0.3">
      <c r="A143" s="1" t="s">
        <v>170</v>
      </c>
      <c r="B143" s="1" t="s">
        <v>171</v>
      </c>
      <c r="C143" s="1" t="s">
        <v>172</v>
      </c>
      <c r="D143" s="1" t="s">
        <v>61</v>
      </c>
      <c r="E143" s="1" t="s">
        <v>74</v>
      </c>
      <c r="F143" s="1" t="s">
        <v>161</v>
      </c>
      <c r="G143" s="1" t="s">
        <v>149</v>
      </c>
      <c r="H143" s="1" t="s">
        <v>65</v>
      </c>
      <c r="I143" s="2">
        <v>292.61</v>
      </c>
      <c r="J143" s="2">
        <v>39.46</v>
      </c>
      <c r="K143" s="2">
        <f t="shared" si="24"/>
        <v>39.46</v>
      </c>
      <c r="L143" s="2">
        <f t="shared" si="20"/>
        <v>0</v>
      </c>
      <c r="P143" s="6">
        <v>24.19</v>
      </c>
      <c r="Q143" s="5">
        <v>9397.8150000000005</v>
      </c>
      <c r="R143" s="7">
        <v>15.27</v>
      </c>
      <c r="S143" s="5">
        <v>2931.84</v>
      </c>
      <c r="AN143" s="5" t="str">
        <f t="shared" si="21"/>
        <v/>
      </c>
      <c r="AP143" s="5" t="str">
        <f t="shared" si="22"/>
        <v/>
      </c>
      <c r="AR143" s="5" t="str">
        <f t="shared" si="23"/>
        <v/>
      </c>
      <c r="AU143" s="5">
        <f t="shared" si="27"/>
        <v>12329.655000000001</v>
      </c>
      <c r="AV143" s="11">
        <f t="shared" si="25"/>
        <v>1.4537931693471813</v>
      </c>
      <c r="AW143" s="5">
        <f t="shared" si="26"/>
        <v>1453.7931693471814</v>
      </c>
    </row>
    <row r="144" spans="1:49" x14ac:dyDescent="0.3">
      <c r="A144" s="1" t="s">
        <v>170</v>
      </c>
      <c r="B144" s="1" t="s">
        <v>171</v>
      </c>
      <c r="C144" s="1" t="s">
        <v>172</v>
      </c>
      <c r="D144" s="1" t="s">
        <v>61</v>
      </c>
      <c r="E144" s="1" t="s">
        <v>72</v>
      </c>
      <c r="F144" s="1" t="s">
        <v>161</v>
      </c>
      <c r="G144" s="1" t="s">
        <v>149</v>
      </c>
      <c r="H144" s="1" t="s">
        <v>65</v>
      </c>
      <c r="I144" s="2">
        <v>292.61</v>
      </c>
      <c r="J144" s="2">
        <v>36.979999999999997</v>
      </c>
      <c r="K144" s="2">
        <f t="shared" si="24"/>
        <v>36.979999999999997</v>
      </c>
      <c r="L144" s="2">
        <f t="shared" si="20"/>
        <v>0</v>
      </c>
      <c r="P144" s="6">
        <v>36.979999999999997</v>
      </c>
      <c r="Q144" s="5">
        <v>14366.73</v>
      </c>
      <c r="AN144" s="5" t="str">
        <f t="shared" si="21"/>
        <v/>
      </c>
      <c r="AP144" s="5" t="str">
        <f t="shared" si="22"/>
        <v/>
      </c>
      <c r="AR144" s="5" t="str">
        <f t="shared" si="23"/>
        <v/>
      </c>
      <c r="AU144" s="5">
        <f t="shared" si="27"/>
        <v>14366.73</v>
      </c>
      <c r="AV144" s="11">
        <f t="shared" si="25"/>
        <v>1.693985268838035</v>
      </c>
      <c r="AW144" s="5">
        <f t="shared" si="26"/>
        <v>1693.9852688380352</v>
      </c>
    </row>
    <row r="145" spans="1:49" x14ac:dyDescent="0.3">
      <c r="A145" s="1" t="s">
        <v>170</v>
      </c>
      <c r="B145" s="1" t="s">
        <v>171</v>
      </c>
      <c r="C145" s="1" t="s">
        <v>172</v>
      </c>
      <c r="D145" s="1" t="s">
        <v>61</v>
      </c>
      <c r="E145" s="1" t="s">
        <v>62</v>
      </c>
      <c r="F145" s="1" t="s">
        <v>161</v>
      </c>
      <c r="G145" s="1" t="s">
        <v>149</v>
      </c>
      <c r="H145" s="1" t="s">
        <v>65</v>
      </c>
      <c r="I145" s="2">
        <v>292.61</v>
      </c>
      <c r="J145" s="2">
        <v>36.770000000000003</v>
      </c>
      <c r="K145" s="2">
        <f t="shared" si="24"/>
        <v>36.769999999999996</v>
      </c>
      <c r="L145" s="2">
        <f t="shared" si="20"/>
        <v>0</v>
      </c>
      <c r="P145" s="6">
        <v>5.25</v>
      </c>
      <c r="Q145" s="5">
        <v>2039.625</v>
      </c>
      <c r="R145" s="7">
        <v>31.52</v>
      </c>
      <c r="S145" s="5">
        <v>6051.84</v>
      </c>
      <c r="AN145" s="5" t="str">
        <f t="shared" si="21"/>
        <v/>
      </c>
      <c r="AP145" s="5" t="str">
        <f t="shared" si="22"/>
        <v/>
      </c>
      <c r="AR145" s="5" t="str">
        <f t="shared" si="23"/>
        <v/>
      </c>
      <c r="AU145" s="5">
        <f t="shared" si="27"/>
        <v>8091.4650000000001</v>
      </c>
      <c r="AV145" s="11">
        <f t="shared" si="25"/>
        <v>0.95406696675712244</v>
      </c>
      <c r="AW145" s="5">
        <f t="shared" si="26"/>
        <v>954.06696675712237</v>
      </c>
    </row>
    <row r="146" spans="1:49" x14ac:dyDescent="0.3">
      <c r="A146" s="1" t="s">
        <v>170</v>
      </c>
      <c r="B146" s="1" t="s">
        <v>171</v>
      </c>
      <c r="C146" s="1" t="s">
        <v>172</v>
      </c>
      <c r="D146" s="1" t="s">
        <v>61</v>
      </c>
      <c r="E146" s="1" t="s">
        <v>71</v>
      </c>
      <c r="F146" s="1" t="s">
        <v>161</v>
      </c>
      <c r="G146" s="1" t="s">
        <v>149</v>
      </c>
      <c r="H146" s="1" t="s">
        <v>65</v>
      </c>
      <c r="I146" s="2">
        <v>292.61</v>
      </c>
      <c r="J146" s="2">
        <v>34.6</v>
      </c>
      <c r="K146" s="2">
        <f t="shared" si="24"/>
        <v>34.6</v>
      </c>
      <c r="L146" s="2">
        <f t="shared" si="20"/>
        <v>0</v>
      </c>
      <c r="P146" s="6">
        <v>33.950000000000003</v>
      </c>
      <c r="Q146" s="5">
        <v>13189.575000000001</v>
      </c>
      <c r="R146" s="7">
        <v>0.65</v>
      </c>
      <c r="S146" s="5">
        <v>124.8</v>
      </c>
      <c r="AN146" s="5" t="str">
        <f t="shared" si="21"/>
        <v/>
      </c>
      <c r="AP146" s="5" t="str">
        <f t="shared" si="22"/>
        <v/>
      </c>
      <c r="AR146" s="5" t="str">
        <f t="shared" si="23"/>
        <v/>
      </c>
      <c r="AU146" s="5">
        <f t="shared" si="27"/>
        <v>13314.375</v>
      </c>
      <c r="AV146" s="11">
        <f t="shared" si="25"/>
        <v>1.5699017879354187</v>
      </c>
      <c r="AW146" s="5">
        <f t="shared" si="26"/>
        <v>1569.9017879354185</v>
      </c>
    </row>
    <row r="147" spans="1:49" x14ac:dyDescent="0.3">
      <c r="A147" s="1" t="s">
        <v>170</v>
      </c>
      <c r="B147" s="1" t="s">
        <v>171</v>
      </c>
      <c r="C147" s="1" t="s">
        <v>172</v>
      </c>
      <c r="D147" s="1" t="s">
        <v>61</v>
      </c>
      <c r="E147" s="1" t="s">
        <v>101</v>
      </c>
      <c r="F147" s="1" t="s">
        <v>161</v>
      </c>
      <c r="G147" s="1" t="s">
        <v>149</v>
      </c>
      <c r="H147" s="1" t="s">
        <v>65</v>
      </c>
      <c r="I147" s="2">
        <v>292.61</v>
      </c>
      <c r="J147" s="2">
        <v>0.09</v>
      </c>
      <c r="K147" s="2">
        <f t="shared" si="24"/>
        <v>0.09</v>
      </c>
      <c r="L147" s="2">
        <f t="shared" si="20"/>
        <v>0</v>
      </c>
      <c r="P147" s="6">
        <v>0.05</v>
      </c>
      <c r="Q147" s="5">
        <v>19.425000000000001</v>
      </c>
      <c r="R147" s="7">
        <v>0.04</v>
      </c>
      <c r="S147" s="5">
        <v>7.68</v>
      </c>
      <c r="AN147" s="5" t="str">
        <f t="shared" si="21"/>
        <v/>
      </c>
      <c r="AP147" s="5" t="str">
        <f t="shared" si="22"/>
        <v/>
      </c>
      <c r="AR147" s="5" t="str">
        <f t="shared" si="23"/>
        <v/>
      </c>
      <c r="AU147" s="5">
        <f t="shared" si="27"/>
        <v>27.105</v>
      </c>
      <c r="AV147" s="11">
        <f t="shared" si="25"/>
        <v>3.1959583504287299E-3</v>
      </c>
      <c r="AW147" s="5">
        <f t="shared" si="26"/>
        <v>3.1959583504287297</v>
      </c>
    </row>
    <row r="148" spans="1:49" x14ac:dyDescent="0.3">
      <c r="A148" s="1" t="s">
        <v>170</v>
      </c>
      <c r="B148" s="1" t="s">
        <v>171</v>
      </c>
      <c r="C148" s="1" t="s">
        <v>172</v>
      </c>
      <c r="D148" s="1" t="s">
        <v>61</v>
      </c>
      <c r="E148" s="1" t="s">
        <v>80</v>
      </c>
      <c r="F148" s="1" t="s">
        <v>161</v>
      </c>
      <c r="G148" s="1" t="s">
        <v>149</v>
      </c>
      <c r="H148" s="1" t="s">
        <v>65</v>
      </c>
      <c r="I148" s="2">
        <v>292.61</v>
      </c>
      <c r="J148" s="2">
        <v>0.11</v>
      </c>
      <c r="K148" s="2">
        <f t="shared" si="24"/>
        <v>0.11</v>
      </c>
      <c r="L148" s="2">
        <f t="shared" si="20"/>
        <v>0</v>
      </c>
      <c r="P148" s="6">
        <v>0.11</v>
      </c>
      <c r="Q148" s="5">
        <v>42.734999999999999</v>
      </c>
      <c r="AN148" s="5" t="str">
        <f t="shared" si="21"/>
        <v/>
      </c>
      <c r="AP148" s="5" t="str">
        <f t="shared" si="22"/>
        <v/>
      </c>
      <c r="AR148" s="5" t="str">
        <f t="shared" si="23"/>
        <v/>
      </c>
      <c r="AU148" s="5">
        <f t="shared" si="27"/>
        <v>42.734999999999999</v>
      </c>
      <c r="AV148" s="11">
        <f t="shared" si="25"/>
        <v>5.0388961485176818E-3</v>
      </c>
      <c r="AW148" s="5">
        <f t="shared" si="26"/>
        <v>5.038896148517682</v>
      </c>
    </row>
    <row r="149" spans="1:49" x14ac:dyDescent="0.3">
      <c r="A149" s="1" t="s">
        <v>170</v>
      </c>
      <c r="B149" s="1" t="s">
        <v>171</v>
      </c>
      <c r="C149" s="1" t="s">
        <v>172</v>
      </c>
      <c r="D149" s="1" t="s">
        <v>61</v>
      </c>
      <c r="E149" s="1" t="s">
        <v>85</v>
      </c>
      <c r="F149" s="1" t="s">
        <v>161</v>
      </c>
      <c r="G149" s="1" t="s">
        <v>149</v>
      </c>
      <c r="H149" s="1" t="s">
        <v>65</v>
      </c>
      <c r="I149" s="2">
        <v>292.61</v>
      </c>
      <c r="J149" s="2">
        <v>36.590000000000003</v>
      </c>
      <c r="K149" s="2">
        <f t="shared" si="24"/>
        <v>36.589999999999996</v>
      </c>
      <c r="L149" s="2">
        <f t="shared" si="20"/>
        <v>0</v>
      </c>
      <c r="P149" s="6">
        <v>0.83</v>
      </c>
      <c r="Q149" s="5">
        <v>322.45499999999998</v>
      </c>
      <c r="R149" s="7">
        <v>34.979999999999997</v>
      </c>
      <c r="S149" s="5">
        <v>6716.16</v>
      </c>
      <c r="T149" s="8">
        <v>0.78</v>
      </c>
      <c r="U149" s="5">
        <v>45.045000000000002</v>
      </c>
      <c r="AN149" s="5" t="str">
        <f t="shared" si="21"/>
        <v/>
      </c>
      <c r="AP149" s="5" t="str">
        <f t="shared" si="22"/>
        <v/>
      </c>
      <c r="AR149" s="5" t="str">
        <f t="shared" si="23"/>
        <v/>
      </c>
      <c r="AU149" s="5">
        <f t="shared" si="27"/>
        <v>7083.66</v>
      </c>
      <c r="AV149" s="11">
        <f t="shared" si="25"/>
        <v>0.83523638917535425</v>
      </c>
      <c r="AW149" s="5">
        <f t="shared" si="26"/>
        <v>835.23638917535425</v>
      </c>
    </row>
    <row r="150" spans="1:49" x14ac:dyDescent="0.3">
      <c r="A150" s="1" t="s">
        <v>170</v>
      </c>
      <c r="B150" s="1" t="s">
        <v>171</v>
      </c>
      <c r="C150" s="1" t="s">
        <v>172</v>
      </c>
      <c r="D150" s="1" t="s">
        <v>61</v>
      </c>
      <c r="E150" s="1" t="s">
        <v>84</v>
      </c>
      <c r="F150" s="1" t="s">
        <v>161</v>
      </c>
      <c r="G150" s="1" t="s">
        <v>149</v>
      </c>
      <c r="H150" s="1" t="s">
        <v>65</v>
      </c>
      <c r="I150" s="2">
        <v>292.61</v>
      </c>
      <c r="J150" s="2">
        <v>35.08</v>
      </c>
      <c r="K150" s="2">
        <f t="shared" si="24"/>
        <v>35.08</v>
      </c>
      <c r="L150" s="2">
        <f t="shared" si="20"/>
        <v>0</v>
      </c>
      <c r="R150" s="7">
        <v>22.7</v>
      </c>
      <c r="S150" s="5">
        <v>4358.3999999999996</v>
      </c>
      <c r="T150" s="8">
        <v>12.38</v>
      </c>
      <c r="U150" s="5">
        <v>714.94500000000005</v>
      </c>
      <c r="AN150" s="5" t="str">
        <f t="shared" si="21"/>
        <v/>
      </c>
      <c r="AP150" s="5" t="str">
        <f t="shared" si="22"/>
        <v/>
      </c>
      <c r="AR150" s="5" t="str">
        <f t="shared" si="23"/>
        <v/>
      </c>
      <c r="AU150" s="5">
        <f t="shared" si="27"/>
        <v>5073.3449999999993</v>
      </c>
      <c r="AV150" s="11">
        <f t="shared" si="25"/>
        <v>0.59819956898564253</v>
      </c>
      <c r="AW150" s="5">
        <f t="shared" si="26"/>
        <v>598.19956898564249</v>
      </c>
    </row>
    <row r="151" spans="1:49" x14ac:dyDescent="0.3">
      <c r="A151" s="1" t="s">
        <v>170</v>
      </c>
      <c r="B151" s="1" t="s">
        <v>171</v>
      </c>
      <c r="C151" s="1" t="s">
        <v>172</v>
      </c>
      <c r="D151" s="1" t="s">
        <v>61</v>
      </c>
      <c r="E151" s="1" t="s">
        <v>119</v>
      </c>
      <c r="F151" s="1" t="s">
        <v>161</v>
      </c>
      <c r="G151" s="1" t="s">
        <v>149</v>
      </c>
      <c r="H151" s="1" t="s">
        <v>65</v>
      </c>
      <c r="I151" s="2">
        <v>292.61</v>
      </c>
      <c r="J151" s="2">
        <v>0.09</v>
      </c>
      <c r="K151" s="2">
        <f t="shared" si="24"/>
        <v>0.09</v>
      </c>
      <c r="L151" s="2">
        <f t="shared" si="20"/>
        <v>0</v>
      </c>
      <c r="R151" s="7">
        <v>0.09</v>
      </c>
      <c r="S151" s="5">
        <v>17.28</v>
      </c>
      <c r="AN151" s="5" t="str">
        <f t="shared" si="21"/>
        <v/>
      </c>
      <c r="AP151" s="5" t="str">
        <f t="shared" si="22"/>
        <v/>
      </c>
      <c r="AR151" s="5" t="str">
        <f t="shared" si="23"/>
        <v/>
      </c>
      <c r="AU151" s="5">
        <f t="shared" si="27"/>
        <v>17.28</v>
      </c>
      <c r="AV151" s="11">
        <f t="shared" si="25"/>
        <v>2.037489772935195E-3</v>
      </c>
      <c r="AW151" s="5">
        <f t="shared" si="26"/>
        <v>2.0374897729351948</v>
      </c>
    </row>
    <row r="152" spans="1:49" x14ac:dyDescent="0.3">
      <c r="A152" s="1" t="s">
        <v>170</v>
      </c>
      <c r="B152" s="1" t="s">
        <v>171</v>
      </c>
      <c r="C152" s="1" t="s">
        <v>172</v>
      </c>
      <c r="D152" s="1" t="s">
        <v>61</v>
      </c>
      <c r="E152" s="1" t="s">
        <v>69</v>
      </c>
      <c r="F152" s="1" t="s">
        <v>161</v>
      </c>
      <c r="G152" s="1" t="s">
        <v>149</v>
      </c>
      <c r="H152" s="1" t="s">
        <v>65</v>
      </c>
      <c r="I152" s="2">
        <v>292.61</v>
      </c>
      <c r="J152" s="2">
        <v>37.96</v>
      </c>
      <c r="K152" s="2">
        <f t="shared" si="24"/>
        <v>35.94</v>
      </c>
      <c r="L152" s="2">
        <f t="shared" si="20"/>
        <v>2.02</v>
      </c>
      <c r="P152" s="6">
        <v>35.94</v>
      </c>
      <c r="Q152" s="5">
        <v>13962.69</v>
      </c>
      <c r="AN152" s="5" t="str">
        <f t="shared" si="21"/>
        <v/>
      </c>
      <c r="AO152" s="3">
        <v>0.62</v>
      </c>
      <c r="AP152" s="5">
        <f t="shared" si="22"/>
        <v>1561.78</v>
      </c>
      <c r="AR152" s="5" t="str">
        <f t="shared" si="23"/>
        <v/>
      </c>
      <c r="AS152" s="2">
        <v>1.4</v>
      </c>
      <c r="AU152" s="5">
        <f t="shared" si="27"/>
        <v>13962.69</v>
      </c>
      <c r="AV152" s="11">
        <f t="shared" si="25"/>
        <v>1.6463447961611408</v>
      </c>
      <c r="AW152" s="5">
        <f t="shared" si="26"/>
        <v>1646.3447961611407</v>
      </c>
    </row>
    <row r="153" spans="1:49" x14ac:dyDescent="0.3">
      <c r="A153" s="1" t="s">
        <v>170</v>
      </c>
      <c r="B153" s="1" t="s">
        <v>171</v>
      </c>
      <c r="C153" s="1" t="s">
        <v>172</v>
      </c>
      <c r="D153" s="1" t="s">
        <v>61</v>
      </c>
      <c r="E153" s="1" t="s">
        <v>70</v>
      </c>
      <c r="F153" s="1" t="s">
        <v>161</v>
      </c>
      <c r="G153" s="1" t="s">
        <v>149</v>
      </c>
      <c r="H153" s="1" t="s">
        <v>65</v>
      </c>
      <c r="I153" s="2">
        <v>292.61</v>
      </c>
      <c r="J153" s="2">
        <v>34.78</v>
      </c>
      <c r="K153" s="2">
        <f t="shared" si="24"/>
        <v>33</v>
      </c>
      <c r="L153" s="2">
        <f t="shared" si="20"/>
        <v>1.78</v>
      </c>
      <c r="P153" s="6">
        <v>33</v>
      </c>
      <c r="Q153" s="5">
        <v>12820.5</v>
      </c>
      <c r="AN153" s="5" t="str">
        <f t="shared" si="21"/>
        <v/>
      </c>
      <c r="AO153" s="3">
        <v>0.49</v>
      </c>
      <c r="AP153" s="5">
        <f t="shared" si="22"/>
        <v>1234.31</v>
      </c>
      <c r="AR153" s="5" t="str">
        <f t="shared" si="23"/>
        <v/>
      </c>
      <c r="AS153" s="2">
        <v>1.29</v>
      </c>
      <c r="AU153" s="5">
        <f t="shared" si="27"/>
        <v>12820.5</v>
      </c>
      <c r="AV153" s="11">
        <f t="shared" si="25"/>
        <v>1.5116688445553046</v>
      </c>
      <c r="AW153" s="5">
        <f t="shared" si="26"/>
        <v>1511.6688445553045</v>
      </c>
    </row>
    <row r="154" spans="1:49" x14ac:dyDescent="0.3">
      <c r="A154" s="1" t="s">
        <v>170</v>
      </c>
      <c r="B154" s="1" t="s">
        <v>171</v>
      </c>
      <c r="C154" s="1" t="s">
        <v>172</v>
      </c>
      <c r="D154" s="1" t="s">
        <v>61</v>
      </c>
      <c r="E154" s="1" t="s">
        <v>67</v>
      </c>
      <c r="F154" s="1" t="s">
        <v>161</v>
      </c>
      <c r="G154" s="1" t="s">
        <v>149</v>
      </c>
      <c r="H154" s="1" t="s">
        <v>65</v>
      </c>
      <c r="I154" s="2">
        <v>292.61</v>
      </c>
      <c r="J154" s="2">
        <v>0.11</v>
      </c>
      <c r="K154" s="2">
        <f t="shared" si="24"/>
        <v>0.11</v>
      </c>
      <c r="L154" s="2">
        <f t="shared" si="20"/>
        <v>0</v>
      </c>
      <c r="P154" s="6">
        <v>0.11</v>
      </c>
      <c r="Q154" s="5">
        <v>42.734999999999999</v>
      </c>
      <c r="AN154" s="5" t="str">
        <f t="shared" si="21"/>
        <v/>
      </c>
      <c r="AP154" s="5" t="str">
        <f t="shared" si="22"/>
        <v/>
      </c>
      <c r="AR154" s="5" t="str">
        <f t="shared" si="23"/>
        <v/>
      </c>
      <c r="AU154" s="5">
        <f t="shared" si="27"/>
        <v>42.734999999999999</v>
      </c>
      <c r="AV154" s="11">
        <f t="shared" si="25"/>
        <v>5.0388961485176818E-3</v>
      </c>
      <c r="AW154" s="5">
        <f t="shared" si="26"/>
        <v>5.038896148517682</v>
      </c>
    </row>
    <row r="155" spans="1:49" x14ac:dyDescent="0.3">
      <c r="A155" s="1" t="s">
        <v>173</v>
      </c>
      <c r="B155" s="1" t="s">
        <v>110</v>
      </c>
      <c r="C155" s="1" t="s">
        <v>111</v>
      </c>
      <c r="D155" s="1" t="s">
        <v>61</v>
      </c>
      <c r="E155" s="1" t="s">
        <v>101</v>
      </c>
      <c r="F155" s="1" t="s">
        <v>174</v>
      </c>
      <c r="G155" s="1" t="s">
        <v>149</v>
      </c>
      <c r="H155" s="1" t="s">
        <v>65</v>
      </c>
      <c r="I155" s="2">
        <v>135</v>
      </c>
      <c r="J155" s="2">
        <v>30.06</v>
      </c>
      <c r="K155" s="2">
        <f t="shared" si="24"/>
        <v>1.01</v>
      </c>
      <c r="L155" s="2">
        <f t="shared" si="20"/>
        <v>0</v>
      </c>
      <c r="AB155" s="2">
        <v>1.01</v>
      </c>
      <c r="AC155" s="5">
        <v>66.498400000000004</v>
      </c>
      <c r="AN155" s="5" t="str">
        <f t="shared" si="21"/>
        <v/>
      </c>
      <c r="AP155" s="5" t="str">
        <f t="shared" si="22"/>
        <v/>
      </c>
      <c r="AR155" s="5" t="str">
        <f t="shared" si="23"/>
        <v/>
      </c>
      <c r="AU155" s="5">
        <f t="shared" si="27"/>
        <v>66.498400000000004</v>
      </c>
      <c r="AV155" s="11">
        <f t="shared" si="25"/>
        <v>7.8408454812820463E-3</v>
      </c>
      <c r="AW155" s="5">
        <f t="shared" si="26"/>
        <v>7.8408454812820461</v>
      </c>
    </row>
    <row r="156" spans="1:49" x14ac:dyDescent="0.3">
      <c r="A156" s="1" t="s">
        <v>173</v>
      </c>
      <c r="B156" s="1" t="s">
        <v>110</v>
      </c>
      <c r="C156" s="1" t="s">
        <v>111</v>
      </c>
      <c r="D156" s="1" t="s">
        <v>61</v>
      </c>
      <c r="E156" s="1" t="s">
        <v>99</v>
      </c>
      <c r="F156" s="1" t="s">
        <v>174</v>
      </c>
      <c r="G156" s="1" t="s">
        <v>149</v>
      </c>
      <c r="H156" s="1" t="s">
        <v>65</v>
      </c>
      <c r="I156" s="2">
        <v>135</v>
      </c>
      <c r="J156" s="2">
        <v>35.82</v>
      </c>
      <c r="K156" s="2">
        <f t="shared" si="24"/>
        <v>0.93</v>
      </c>
      <c r="L156" s="2">
        <f t="shared" si="20"/>
        <v>0</v>
      </c>
      <c r="AB156" s="2">
        <v>0.93</v>
      </c>
      <c r="AC156" s="5">
        <v>61.231200000000008</v>
      </c>
      <c r="AN156" s="5" t="str">
        <f t="shared" si="21"/>
        <v/>
      </c>
      <c r="AP156" s="5" t="str">
        <f t="shared" si="22"/>
        <v/>
      </c>
      <c r="AR156" s="5" t="str">
        <f t="shared" si="23"/>
        <v/>
      </c>
      <c r="AU156" s="5">
        <f t="shared" si="27"/>
        <v>61.231200000000008</v>
      </c>
      <c r="AV156" s="11">
        <f t="shared" si="25"/>
        <v>7.2197884134577259E-3</v>
      </c>
      <c r="AW156" s="5">
        <f t="shared" si="26"/>
        <v>7.2197884134577262</v>
      </c>
    </row>
    <row r="157" spans="1:49" x14ac:dyDescent="0.3">
      <c r="A157" s="1" t="s">
        <v>173</v>
      </c>
      <c r="B157" s="1" t="s">
        <v>110</v>
      </c>
      <c r="C157" s="1" t="s">
        <v>111</v>
      </c>
      <c r="D157" s="1" t="s">
        <v>61</v>
      </c>
      <c r="E157" s="1" t="s">
        <v>89</v>
      </c>
      <c r="F157" s="1" t="s">
        <v>174</v>
      </c>
      <c r="G157" s="1" t="s">
        <v>149</v>
      </c>
      <c r="H157" s="1" t="s">
        <v>91</v>
      </c>
      <c r="I157" s="2">
        <v>135</v>
      </c>
      <c r="J157" s="2">
        <v>0.05</v>
      </c>
      <c r="K157" s="2">
        <f t="shared" si="24"/>
        <v>0.03</v>
      </c>
      <c r="L157" s="2">
        <f t="shared" si="20"/>
        <v>0</v>
      </c>
      <c r="AB157" s="2">
        <v>0.03</v>
      </c>
      <c r="AC157" s="5">
        <v>1.9752000000000001</v>
      </c>
      <c r="AN157" s="5" t="str">
        <f t="shared" si="21"/>
        <v/>
      </c>
      <c r="AP157" s="5" t="str">
        <f t="shared" si="22"/>
        <v/>
      </c>
      <c r="AR157" s="5" t="str">
        <f t="shared" si="23"/>
        <v/>
      </c>
      <c r="AU157" s="5">
        <f t="shared" si="27"/>
        <v>1.9752000000000001</v>
      </c>
      <c r="AV157" s="11">
        <f t="shared" si="25"/>
        <v>2.3289640043412018E-4</v>
      </c>
      <c r="AW157" s="5">
        <f t="shared" si="26"/>
        <v>0.23289640043412019</v>
      </c>
    </row>
    <row r="158" spans="1:49" x14ac:dyDescent="0.3">
      <c r="A158" s="1" t="s">
        <v>173</v>
      </c>
      <c r="B158" s="1" t="s">
        <v>110</v>
      </c>
      <c r="C158" s="1" t="s">
        <v>111</v>
      </c>
      <c r="D158" s="1" t="s">
        <v>61</v>
      </c>
      <c r="E158" s="1" t="s">
        <v>80</v>
      </c>
      <c r="F158" s="1" t="s">
        <v>174</v>
      </c>
      <c r="G158" s="1" t="s">
        <v>149</v>
      </c>
      <c r="H158" s="1" t="s">
        <v>91</v>
      </c>
      <c r="I158" s="2">
        <v>135</v>
      </c>
      <c r="J158" s="2">
        <v>7.0000000000000007E-2</v>
      </c>
      <c r="K158" s="2">
        <f t="shared" si="24"/>
        <v>0.03</v>
      </c>
      <c r="L158" s="2">
        <f t="shared" si="20"/>
        <v>0</v>
      </c>
      <c r="AB158" s="2">
        <v>0.03</v>
      </c>
      <c r="AC158" s="5">
        <v>1.9752000000000001</v>
      </c>
      <c r="AN158" s="5" t="str">
        <f t="shared" si="21"/>
        <v/>
      </c>
      <c r="AP158" s="5" t="str">
        <f t="shared" si="22"/>
        <v/>
      </c>
      <c r="AR158" s="5" t="str">
        <f t="shared" si="23"/>
        <v/>
      </c>
      <c r="AU158" s="5">
        <f t="shared" si="27"/>
        <v>1.9752000000000001</v>
      </c>
      <c r="AV158" s="11">
        <f t="shared" si="25"/>
        <v>2.3289640043412018E-4</v>
      </c>
      <c r="AW158" s="5">
        <f t="shared" si="26"/>
        <v>0.23289640043412019</v>
      </c>
    </row>
    <row r="159" spans="1:49" x14ac:dyDescent="0.3">
      <c r="A159" s="1" t="s">
        <v>175</v>
      </c>
      <c r="B159" s="1" t="s">
        <v>176</v>
      </c>
      <c r="C159" s="1" t="s">
        <v>177</v>
      </c>
      <c r="D159" s="1" t="s">
        <v>178</v>
      </c>
      <c r="E159" s="1" t="s">
        <v>89</v>
      </c>
      <c r="F159" s="1" t="s">
        <v>174</v>
      </c>
      <c r="G159" s="1" t="s">
        <v>149</v>
      </c>
      <c r="H159" s="1" t="s">
        <v>91</v>
      </c>
      <c r="I159" s="2">
        <v>133</v>
      </c>
      <c r="J159" s="2">
        <v>26.03</v>
      </c>
      <c r="K159" s="2">
        <f t="shared" si="24"/>
        <v>22.01</v>
      </c>
      <c r="L159" s="2">
        <f t="shared" si="20"/>
        <v>0</v>
      </c>
      <c r="AB159" s="2">
        <v>22.01</v>
      </c>
      <c r="AC159" s="5">
        <v>1449.1384</v>
      </c>
      <c r="AN159" s="5" t="str">
        <f t="shared" si="21"/>
        <v/>
      </c>
      <c r="AP159" s="5" t="str">
        <f t="shared" si="22"/>
        <v/>
      </c>
      <c r="AR159" s="5" t="str">
        <f t="shared" si="23"/>
        <v/>
      </c>
      <c r="AU159" s="5">
        <f t="shared" si="27"/>
        <v>1449.1384</v>
      </c>
      <c r="AV159" s="11">
        <f t="shared" si="25"/>
        <v>0.17086832578516617</v>
      </c>
      <c r="AW159" s="5">
        <f t="shared" si="26"/>
        <v>170.86832578516618</v>
      </c>
    </row>
    <row r="160" spans="1:49" x14ac:dyDescent="0.3">
      <c r="A160" s="1" t="s">
        <v>175</v>
      </c>
      <c r="B160" s="1" t="s">
        <v>176</v>
      </c>
      <c r="C160" s="1" t="s">
        <v>177</v>
      </c>
      <c r="D160" s="1" t="s">
        <v>178</v>
      </c>
      <c r="E160" s="1" t="s">
        <v>79</v>
      </c>
      <c r="F160" s="1" t="s">
        <v>174</v>
      </c>
      <c r="G160" s="1" t="s">
        <v>149</v>
      </c>
      <c r="H160" s="1" t="s">
        <v>91</v>
      </c>
      <c r="I160" s="2">
        <v>133</v>
      </c>
      <c r="J160" s="2">
        <v>25.45</v>
      </c>
      <c r="K160" s="2">
        <f t="shared" si="24"/>
        <v>25.32</v>
      </c>
      <c r="L160" s="2">
        <f t="shared" si="20"/>
        <v>0</v>
      </c>
      <c r="AB160" s="2">
        <v>25.32</v>
      </c>
      <c r="AC160" s="5">
        <v>1667.0688</v>
      </c>
      <c r="AN160" s="5" t="str">
        <f t="shared" si="21"/>
        <v/>
      </c>
      <c r="AP160" s="5" t="str">
        <f t="shared" si="22"/>
        <v/>
      </c>
      <c r="AR160" s="5" t="str">
        <f t="shared" si="23"/>
        <v/>
      </c>
      <c r="AU160" s="5">
        <f t="shared" si="27"/>
        <v>1667.0688</v>
      </c>
      <c r="AV160" s="11">
        <f t="shared" si="25"/>
        <v>0.19656456196639743</v>
      </c>
      <c r="AW160" s="5">
        <f t="shared" si="26"/>
        <v>196.56456196639743</v>
      </c>
    </row>
    <row r="161" spans="1:49" x14ac:dyDescent="0.3">
      <c r="A161" s="1" t="s">
        <v>175</v>
      </c>
      <c r="B161" s="1" t="s">
        <v>176</v>
      </c>
      <c r="C161" s="1" t="s">
        <v>177</v>
      </c>
      <c r="D161" s="1" t="s">
        <v>178</v>
      </c>
      <c r="E161" s="1" t="s">
        <v>67</v>
      </c>
      <c r="F161" s="1" t="s">
        <v>174</v>
      </c>
      <c r="G161" s="1" t="s">
        <v>149</v>
      </c>
      <c r="H161" s="1" t="s">
        <v>91</v>
      </c>
      <c r="I161" s="2">
        <v>133</v>
      </c>
      <c r="J161" s="2">
        <v>39.19</v>
      </c>
      <c r="K161" s="2">
        <f t="shared" si="24"/>
        <v>38.97</v>
      </c>
      <c r="L161" s="2">
        <f t="shared" si="20"/>
        <v>0</v>
      </c>
      <c r="AB161" s="2">
        <v>38.97</v>
      </c>
      <c r="AC161" s="5">
        <v>2565.7847999999999</v>
      </c>
      <c r="AN161" s="5" t="str">
        <f t="shared" si="21"/>
        <v/>
      </c>
      <c r="AP161" s="5" t="str">
        <f t="shared" si="22"/>
        <v/>
      </c>
      <c r="AR161" s="5" t="str">
        <f t="shared" si="23"/>
        <v/>
      </c>
      <c r="AU161" s="5">
        <f t="shared" si="27"/>
        <v>2565.7847999999999</v>
      </c>
      <c r="AV161" s="11">
        <f t="shared" si="25"/>
        <v>0.30253242416392212</v>
      </c>
      <c r="AW161" s="5">
        <f t="shared" si="26"/>
        <v>302.53242416392209</v>
      </c>
    </row>
    <row r="162" spans="1:49" x14ac:dyDescent="0.3">
      <c r="A162" s="1" t="s">
        <v>175</v>
      </c>
      <c r="B162" s="1" t="s">
        <v>176</v>
      </c>
      <c r="C162" s="1" t="s">
        <v>177</v>
      </c>
      <c r="D162" s="1" t="s">
        <v>178</v>
      </c>
      <c r="E162" s="1" t="s">
        <v>80</v>
      </c>
      <c r="F162" s="1" t="s">
        <v>174</v>
      </c>
      <c r="G162" s="1" t="s">
        <v>149</v>
      </c>
      <c r="H162" s="1" t="s">
        <v>91</v>
      </c>
      <c r="I162" s="2">
        <v>133</v>
      </c>
      <c r="J162" s="2">
        <v>39.49</v>
      </c>
      <c r="K162" s="2">
        <f t="shared" si="24"/>
        <v>33.35</v>
      </c>
      <c r="L162" s="2">
        <f t="shared" si="20"/>
        <v>0</v>
      </c>
      <c r="AB162" s="2">
        <v>33.35</v>
      </c>
      <c r="AC162" s="5">
        <v>2195.7640000000001</v>
      </c>
      <c r="AN162" s="5" t="str">
        <f t="shared" si="21"/>
        <v/>
      </c>
      <c r="AP162" s="5" t="str">
        <f t="shared" si="22"/>
        <v/>
      </c>
      <c r="AR162" s="5" t="str">
        <f t="shared" si="23"/>
        <v/>
      </c>
      <c r="AU162" s="5">
        <f t="shared" si="27"/>
        <v>2195.7640000000001</v>
      </c>
      <c r="AV162" s="11">
        <f t="shared" si="25"/>
        <v>0.25890316514926359</v>
      </c>
      <c r="AW162" s="5">
        <f t="shared" si="26"/>
        <v>258.9031651492636</v>
      </c>
    </row>
    <row r="163" spans="1:49" x14ac:dyDescent="0.3">
      <c r="A163" s="1" t="s">
        <v>179</v>
      </c>
      <c r="B163" s="1" t="s">
        <v>171</v>
      </c>
      <c r="C163" s="1" t="s">
        <v>172</v>
      </c>
      <c r="D163" s="1" t="s">
        <v>61</v>
      </c>
      <c r="E163" s="1" t="s">
        <v>67</v>
      </c>
      <c r="F163" s="1" t="s">
        <v>174</v>
      </c>
      <c r="G163" s="1" t="s">
        <v>149</v>
      </c>
      <c r="H163" s="1" t="s">
        <v>91</v>
      </c>
      <c r="I163" s="2">
        <v>159</v>
      </c>
      <c r="J163" s="2">
        <v>0.75</v>
      </c>
      <c r="K163" s="2">
        <f t="shared" si="24"/>
        <v>0.75</v>
      </c>
      <c r="L163" s="2">
        <f t="shared" si="20"/>
        <v>0</v>
      </c>
      <c r="AB163" s="2">
        <v>0.75</v>
      </c>
      <c r="AC163" s="5">
        <v>49.38</v>
      </c>
      <c r="AN163" s="5" t="str">
        <f t="shared" si="21"/>
        <v/>
      </c>
      <c r="AP163" s="5" t="str">
        <f t="shared" si="22"/>
        <v/>
      </c>
      <c r="AR163" s="5" t="str">
        <f t="shared" si="23"/>
        <v/>
      </c>
      <c r="AU163" s="5">
        <f t="shared" si="27"/>
        <v>49.38</v>
      </c>
      <c r="AV163" s="11">
        <f t="shared" si="25"/>
        <v>5.8224100108530043E-3</v>
      </c>
      <c r="AW163" s="5">
        <f t="shared" si="26"/>
        <v>5.8224100108530044</v>
      </c>
    </row>
    <row r="164" spans="1:49" x14ac:dyDescent="0.3">
      <c r="A164" s="1" t="s">
        <v>179</v>
      </c>
      <c r="B164" s="1" t="s">
        <v>171</v>
      </c>
      <c r="C164" s="1" t="s">
        <v>172</v>
      </c>
      <c r="D164" s="1" t="s">
        <v>61</v>
      </c>
      <c r="E164" s="1" t="s">
        <v>80</v>
      </c>
      <c r="F164" s="1" t="s">
        <v>174</v>
      </c>
      <c r="G164" s="1" t="s">
        <v>149</v>
      </c>
      <c r="H164" s="1" t="s">
        <v>91</v>
      </c>
      <c r="I164" s="2">
        <v>159</v>
      </c>
      <c r="J164" s="2">
        <v>0.37</v>
      </c>
      <c r="K164" s="2">
        <f t="shared" si="24"/>
        <v>0.32</v>
      </c>
      <c r="L164" s="2">
        <f t="shared" si="20"/>
        <v>0</v>
      </c>
      <c r="AB164" s="2">
        <v>0.32</v>
      </c>
      <c r="AC164" s="5">
        <v>21.0688</v>
      </c>
      <c r="AN164" s="5" t="str">
        <f t="shared" si="21"/>
        <v/>
      </c>
      <c r="AP164" s="5" t="str">
        <f t="shared" si="22"/>
        <v/>
      </c>
      <c r="AR164" s="5" t="str">
        <f t="shared" si="23"/>
        <v/>
      </c>
      <c r="AU164" s="5">
        <f t="shared" si="27"/>
        <v>21.0688</v>
      </c>
      <c r="AV164" s="11">
        <f t="shared" si="25"/>
        <v>2.4842282712972817E-3</v>
      </c>
      <c r="AW164" s="5">
        <f t="shared" si="26"/>
        <v>2.4842282712972819</v>
      </c>
    </row>
    <row r="165" spans="1:49" x14ac:dyDescent="0.3">
      <c r="A165" s="1" t="s">
        <v>179</v>
      </c>
      <c r="B165" s="1" t="s">
        <v>171</v>
      </c>
      <c r="C165" s="1" t="s">
        <v>172</v>
      </c>
      <c r="D165" s="1" t="s">
        <v>61</v>
      </c>
      <c r="E165" s="1" t="s">
        <v>71</v>
      </c>
      <c r="F165" s="1" t="s">
        <v>174</v>
      </c>
      <c r="G165" s="1" t="s">
        <v>149</v>
      </c>
      <c r="H165" s="1" t="s">
        <v>91</v>
      </c>
      <c r="I165" s="2">
        <v>159</v>
      </c>
      <c r="J165" s="2">
        <v>40.270000000000003</v>
      </c>
      <c r="K165" s="2">
        <f t="shared" si="24"/>
        <v>35.24</v>
      </c>
      <c r="L165" s="2">
        <f t="shared" si="20"/>
        <v>0</v>
      </c>
      <c r="AB165" s="2">
        <v>35.24</v>
      </c>
      <c r="AC165" s="5">
        <v>2320.2015999999999</v>
      </c>
      <c r="AN165" s="5" t="str">
        <f t="shared" si="21"/>
        <v/>
      </c>
      <c r="AP165" s="5" t="str">
        <f t="shared" si="22"/>
        <v/>
      </c>
      <c r="AR165" s="5" t="str">
        <f t="shared" si="23"/>
        <v/>
      </c>
      <c r="AU165" s="5">
        <f t="shared" si="27"/>
        <v>2320.2015999999999</v>
      </c>
      <c r="AV165" s="11">
        <f t="shared" si="25"/>
        <v>0.27357563837661314</v>
      </c>
      <c r="AW165" s="5">
        <f t="shared" si="26"/>
        <v>273.57563837661314</v>
      </c>
    </row>
    <row r="166" spans="1:49" x14ac:dyDescent="0.3">
      <c r="A166" s="1" t="s">
        <v>179</v>
      </c>
      <c r="B166" s="1" t="s">
        <v>171</v>
      </c>
      <c r="C166" s="1" t="s">
        <v>172</v>
      </c>
      <c r="D166" s="1" t="s">
        <v>61</v>
      </c>
      <c r="E166" s="1" t="s">
        <v>70</v>
      </c>
      <c r="F166" s="1" t="s">
        <v>174</v>
      </c>
      <c r="G166" s="1" t="s">
        <v>149</v>
      </c>
      <c r="H166" s="1" t="s">
        <v>91</v>
      </c>
      <c r="I166" s="2">
        <v>159</v>
      </c>
      <c r="J166" s="2">
        <v>40.19</v>
      </c>
      <c r="K166" s="2">
        <f t="shared" si="24"/>
        <v>39.9</v>
      </c>
      <c r="L166" s="2">
        <f t="shared" si="20"/>
        <v>0</v>
      </c>
      <c r="AB166" s="2">
        <v>39.9</v>
      </c>
      <c r="AC166" s="5">
        <v>2627.0160000000001</v>
      </c>
      <c r="AN166" s="5" t="str">
        <f t="shared" si="21"/>
        <v/>
      </c>
      <c r="AP166" s="5" t="str">
        <f t="shared" si="22"/>
        <v/>
      </c>
      <c r="AR166" s="5" t="str">
        <f t="shared" si="23"/>
        <v/>
      </c>
      <c r="AU166" s="5">
        <f t="shared" si="27"/>
        <v>2627.0160000000001</v>
      </c>
      <c r="AV166" s="11">
        <f t="shared" si="25"/>
        <v>0.30975221257737984</v>
      </c>
      <c r="AW166" s="5">
        <f t="shared" si="26"/>
        <v>309.75221257737979</v>
      </c>
    </row>
    <row r="167" spans="1:49" x14ac:dyDescent="0.3">
      <c r="A167" s="1" t="s">
        <v>179</v>
      </c>
      <c r="B167" s="1" t="s">
        <v>171</v>
      </c>
      <c r="C167" s="1" t="s">
        <v>172</v>
      </c>
      <c r="D167" s="1" t="s">
        <v>61</v>
      </c>
      <c r="E167" s="1" t="s">
        <v>69</v>
      </c>
      <c r="F167" s="1" t="s">
        <v>174</v>
      </c>
      <c r="G167" s="1" t="s">
        <v>149</v>
      </c>
      <c r="H167" s="1" t="s">
        <v>91</v>
      </c>
      <c r="I167" s="2">
        <v>159</v>
      </c>
      <c r="J167" s="2">
        <v>38.96</v>
      </c>
      <c r="K167" s="2">
        <f t="shared" si="24"/>
        <v>38.119999999999997</v>
      </c>
      <c r="L167" s="2">
        <f t="shared" si="20"/>
        <v>0</v>
      </c>
      <c r="AB167" s="2">
        <v>38.119999999999997</v>
      </c>
      <c r="AC167" s="5">
        <v>2509.8208</v>
      </c>
      <c r="AN167" s="5" t="str">
        <f t="shared" si="21"/>
        <v/>
      </c>
      <c r="AP167" s="5" t="str">
        <f t="shared" si="22"/>
        <v/>
      </c>
      <c r="AR167" s="5" t="str">
        <f t="shared" si="23"/>
        <v/>
      </c>
      <c r="AU167" s="5">
        <f t="shared" si="27"/>
        <v>2509.8208</v>
      </c>
      <c r="AV167" s="11">
        <f t="shared" si="25"/>
        <v>0.29593369281828869</v>
      </c>
      <c r="AW167" s="5">
        <f t="shared" si="26"/>
        <v>295.9336928182887</v>
      </c>
    </row>
    <row r="168" spans="1:49" x14ac:dyDescent="0.3">
      <c r="A168" s="1" t="s">
        <v>179</v>
      </c>
      <c r="B168" s="1" t="s">
        <v>171</v>
      </c>
      <c r="C168" s="1" t="s">
        <v>172</v>
      </c>
      <c r="D168" s="1" t="s">
        <v>61</v>
      </c>
      <c r="E168" s="1" t="s">
        <v>72</v>
      </c>
      <c r="F168" s="1" t="s">
        <v>174</v>
      </c>
      <c r="G168" s="1" t="s">
        <v>149</v>
      </c>
      <c r="H168" s="1" t="s">
        <v>91</v>
      </c>
      <c r="I168" s="2">
        <v>159</v>
      </c>
      <c r="J168" s="2">
        <v>37.909999999999997</v>
      </c>
      <c r="K168" s="2">
        <f t="shared" si="24"/>
        <v>37.200000000000003</v>
      </c>
      <c r="L168" s="2">
        <f t="shared" si="20"/>
        <v>0</v>
      </c>
      <c r="AB168" s="2">
        <v>37.200000000000003</v>
      </c>
      <c r="AC168" s="5">
        <v>2449.248000000001</v>
      </c>
      <c r="AN168" s="5" t="str">
        <f t="shared" si="21"/>
        <v/>
      </c>
      <c r="AP168" s="5" t="str">
        <f t="shared" si="22"/>
        <v/>
      </c>
      <c r="AR168" s="5" t="str">
        <f t="shared" si="23"/>
        <v/>
      </c>
      <c r="AU168" s="5">
        <f t="shared" si="27"/>
        <v>2449.248000000001</v>
      </c>
      <c r="AV168" s="11">
        <f t="shared" si="25"/>
        <v>0.28879153653830913</v>
      </c>
      <c r="AW168" s="5">
        <f t="shared" si="26"/>
        <v>288.79153653830912</v>
      </c>
    </row>
    <row r="169" spans="1:49" x14ac:dyDescent="0.3">
      <c r="A169" s="1" t="s">
        <v>180</v>
      </c>
      <c r="B169" s="1" t="s">
        <v>181</v>
      </c>
      <c r="C169" s="1" t="s">
        <v>182</v>
      </c>
      <c r="D169" s="1" t="s">
        <v>183</v>
      </c>
      <c r="E169" s="1" t="s">
        <v>72</v>
      </c>
      <c r="F169" s="1" t="s">
        <v>174</v>
      </c>
      <c r="G169" s="1" t="s">
        <v>149</v>
      </c>
      <c r="H169" s="1" t="s">
        <v>91</v>
      </c>
      <c r="I169" s="2">
        <v>1</v>
      </c>
      <c r="J169" s="2">
        <v>1</v>
      </c>
      <c r="K169" s="2">
        <f t="shared" si="24"/>
        <v>0.64</v>
      </c>
      <c r="L169" s="2">
        <f t="shared" si="20"/>
        <v>0</v>
      </c>
      <c r="AB169" s="2">
        <v>0.64</v>
      </c>
      <c r="AC169" s="5">
        <v>42.137600000000013</v>
      </c>
      <c r="AN169" s="5" t="str">
        <f t="shared" si="21"/>
        <v/>
      </c>
      <c r="AP169" s="5" t="str">
        <f t="shared" si="22"/>
        <v/>
      </c>
      <c r="AR169" s="5" t="str">
        <f t="shared" si="23"/>
        <v/>
      </c>
      <c r="AU169" s="5">
        <f t="shared" si="27"/>
        <v>42.137600000000013</v>
      </c>
      <c r="AV169" s="11">
        <f t="shared" si="25"/>
        <v>4.9684565425945652E-3</v>
      </c>
      <c r="AW169" s="5">
        <f t="shared" si="26"/>
        <v>4.9684565425945655</v>
      </c>
    </row>
    <row r="170" spans="1:49" x14ac:dyDescent="0.3">
      <c r="A170" s="1" t="s">
        <v>184</v>
      </c>
      <c r="B170" s="1" t="s">
        <v>185</v>
      </c>
      <c r="C170" s="1" t="s">
        <v>186</v>
      </c>
      <c r="D170" s="1" t="s">
        <v>187</v>
      </c>
      <c r="E170" s="1" t="s">
        <v>62</v>
      </c>
      <c r="F170" s="1" t="s">
        <v>174</v>
      </c>
      <c r="G170" s="1" t="s">
        <v>149</v>
      </c>
      <c r="H170" s="1" t="s">
        <v>65</v>
      </c>
      <c r="I170" s="2">
        <v>160</v>
      </c>
      <c r="J170" s="2">
        <v>40.630000000000003</v>
      </c>
      <c r="K170" s="2">
        <f t="shared" si="24"/>
        <v>2.71</v>
      </c>
      <c r="L170" s="2">
        <f t="shared" si="20"/>
        <v>0</v>
      </c>
      <c r="AB170" s="2">
        <v>2.71</v>
      </c>
      <c r="AC170" s="5">
        <v>178.4264</v>
      </c>
      <c r="AN170" s="5" t="str">
        <f t="shared" si="21"/>
        <v/>
      </c>
      <c r="AP170" s="5" t="str">
        <f t="shared" si="22"/>
        <v/>
      </c>
      <c r="AR170" s="5" t="str">
        <f t="shared" si="23"/>
        <v/>
      </c>
      <c r="AU170" s="5">
        <f t="shared" si="27"/>
        <v>178.4264</v>
      </c>
      <c r="AV170" s="11">
        <f t="shared" si="25"/>
        <v>2.1038308172548856E-2</v>
      </c>
      <c r="AW170" s="5">
        <f t="shared" si="26"/>
        <v>21.038308172548856</v>
      </c>
    </row>
    <row r="171" spans="1:49" x14ac:dyDescent="0.3">
      <c r="A171" s="1" t="s">
        <v>184</v>
      </c>
      <c r="B171" s="1" t="s">
        <v>185</v>
      </c>
      <c r="C171" s="1" t="s">
        <v>186</v>
      </c>
      <c r="D171" s="1" t="s">
        <v>187</v>
      </c>
      <c r="E171" s="1" t="s">
        <v>72</v>
      </c>
      <c r="F171" s="1" t="s">
        <v>174</v>
      </c>
      <c r="G171" s="1" t="s">
        <v>149</v>
      </c>
      <c r="H171" s="1" t="s">
        <v>91</v>
      </c>
      <c r="I171" s="2">
        <v>160</v>
      </c>
      <c r="J171" s="2">
        <v>7.0000000000000007E-2</v>
      </c>
      <c r="K171" s="2">
        <f t="shared" si="24"/>
        <v>0.06</v>
      </c>
      <c r="L171" s="2">
        <f t="shared" si="20"/>
        <v>0</v>
      </c>
      <c r="AB171" s="2">
        <v>0.06</v>
      </c>
      <c r="AC171" s="5">
        <v>3.9504000000000001</v>
      </c>
      <c r="AN171" s="5" t="str">
        <f t="shared" si="21"/>
        <v/>
      </c>
      <c r="AP171" s="5" t="str">
        <f t="shared" si="22"/>
        <v/>
      </c>
      <c r="AR171" s="5" t="str">
        <f t="shared" si="23"/>
        <v/>
      </c>
      <c r="AU171" s="5">
        <f t="shared" si="27"/>
        <v>3.9504000000000001</v>
      </c>
      <c r="AV171" s="11">
        <f t="shared" si="25"/>
        <v>4.6579280086824035E-4</v>
      </c>
      <c r="AW171" s="5">
        <f t="shared" si="26"/>
        <v>0.46579280086824038</v>
      </c>
    </row>
    <row r="172" spans="1:49" x14ac:dyDescent="0.3">
      <c r="A172" s="1" t="s">
        <v>184</v>
      </c>
      <c r="B172" s="1" t="s">
        <v>185</v>
      </c>
      <c r="C172" s="1" t="s">
        <v>186</v>
      </c>
      <c r="D172" s="1" t="s">
        <v>187</v>
      </c>
      <c r="E172" s="1" t="s">
        <v>74</v>
      </c>
      <c r="F172" s="1" t="s">
        <v>188</v>
      </c>
      <c r="G172" s="1" t="s">
        <v>149</v>
      </c>
      <c r="H172" s="1" t="s">
        <v>65</v>
      </c>
      <c r="I172" s="2">
        <v>160</v>
      </c>
      <c r="J172" s="2">
        <v>38.85</v>
      </c>
      <c r="K172" s="2">
        <f t="shared" si="24"/>
        <v>12.92</v>
      </c>
      <c r="L172" s="2">
        <f t="shared" si="20"/>
        <v>0</v>
      </c>
      <c r="AB172" s="2">
        <v>12.92</v>
      </c>
      <c r="AC172" s="5">
        <v>850.65280000000007</v>
      </c>
      <c r="AN172" s="5" t="str">
        <f t="shared" si="21"/>
        <v/>
      </c>
      <c r="AP172" s="5" t="str">
        <f t="shared" si="22"/>
        <v/>
      </c>
      <c r="AR172" s="5" t="str">
        <f t="shared" si="23"/>
        <v/>
      </c>
      <c r="AU172" s="5">
        <f t="shared" si="27"/>
        <v>850.65280000000007</v>
      </c>
      <c r="AV172" s="11">
        <f t="shared" si="25"/>
        <v>0.10030071645362776</v>
      </c>
      <c r="AW172" s="5">
        <f t="shared" si="26"/>
        <v>100.30071645362776</v>
      </c>
    </row>
    <row r="173" spans="1:49" x14ac:dyDescent="0.3">
      <c r="A173" s="1" t="s">
        <v>189</v>
      </c>
      <c r="B173" s="1" t="s">
        <v>190</v>
      </c>
      <c r="C173" s="1" t="s">
        <v>191</v>
      </c>
      <c r="D173" s="1" t="s">
        <v>61</v>
      </c>
      <c r="E173" s="1" t="s">
        <v>99</v>
      </c>
      <c r="F173" s="1" t="s">
        <v>192</v>
      </c>
      <c r="G173" s="1" t="s">
        <v>149</v>
      </c>
      <c r="H173" s="1" t="s">
        <v>143</v>
      </c>
      <c r="I173" s="2">
        <v>73.84</v>
      </c>
      <c r="J173" s="2">
        <v>35.99</v>
      </c>
      <c r="K173" s="2">
        <f t="shared" si="24"/>
        <v>16.07</v>
      </c>
      <c r="L173" s="2">
        <f t="shared" si="20"/>
        <v>0</v>
      </c>
      <c r="T173" s="8">
        <v>16.07</v>
      </c>
      <c r="U173" s="5">
        <v>835.23824999999999</v>
      </c>
      <c r="AN173" s="5" t="str">
        <f t="shared" si="21"/>
        <v/>
      </c>
      <c r="AP173" s="5" t="str">
        <f t="shared" si="22"/>
        <v/>
      </c>
      <c r="AR173" s="5" t="str">
        <f t="shared" si="23"/>
        <v/>
      </c>
      <c r="AU173" s="5">
        <f t="shared" si="27"/>
        <v>835.23824999999999</v>
      </c>
      <c r="AV173" s="11">
        <f t="shared" si="25"/>
        <v>9.848318242704221E-2</v>
      </c>
      <c r="AW173" s="5">
        <f t="shared" si="26"/>
        <v>98.483182427042209</v>
      </c>
    </row>
    <row r="174" spans="1:49" x14ac:dyDescent="0.3">
      <c r="A174" s="1" t="s">
        <v>189</v>
      </c>
      <c r="B174" s="1" t="s">
        <v>190</v>
      </c>
      <c r="C174" s="1" t="s">
        <v>191</v>
      </c>
      <c r="D174" s="1" t="s">
        <v>61</v>
      </c>
      <c r="E174" s="1" t="s">
        <v>89</v>
      </c>
      <c r="F174" s="1" t="s">
        <v>192</v>
      </c>
      <c r="G174" s="1" t="s">
        <v>149</v>
      </c>
      <c r="H174" s="1" t="s">
        <v>143</v>
      </c>
      <c r="I174" s="2">
        <v>73.84</v>
      </c>
      <c r="J174" s="2">
        <v>0.09</v>
      </c>
      <c r="K174" s="2">
        <f t="shared" si="24"/>
        <v>0.05</v>
      </c>
      <c r="L174" s="2">
        <f t="shared" si="20"/>
        <v>0</v>
      </c>
      <c r="T174" s="8">
        <v>0.05</v>
      </c>
      <c r="U174" s="5">
        <v>2.5987499999999999</v>
      </c>
      <c r="AN174" s="5" t="str">
        <f t="shared" si="21"/>
        <v/>
      </c>
      <c r="AP174" s="5" t="str">
        <f t="shared" si="22"/>
        <v/>
      </c>
      <c r="AR174" s="5" t="str">
        <f t="shared" si="23"/>
        <v/>
      </c>
      <c r="AU174" s="5">
        <f t="shared" si="27"/>
        <v>2.5987499999999999</v>
      </c>
      <c r="AV174" s="11">
        <f t="shared" si="25"/>
        <v>3.0641936038283197E-4</v>
      </c>
      <c r="AW174" s="5">
        <f t="shared" si="26"/>
        <v>0.30641936038283196</v>
      </c>
    </row>
    <row r="175" spans="1:49" x14ac:dyDescent="0.3">
      <c r="A175" s="1" t="s">
        <v>193</v>
      </c>
      <c r="B175" s="1" t="s">
        <v>194</v>
      </c>
      <c r="C175" s="1" t="s">
        <v>195</v>
      </c>
      <c r="D175" s="1" t="s">
        <v>196</v>
      </c>
      <c r="E175" s="1" t="s">
        <v>79</v>
      </c>
      <c r="F175" s="1" t="s">
        <v>192</v>
      </c>
      <c r="G175" s="1" t="s">
        <v>149</v>
      </c>
      <c r="H175" s="1" t="s">
        <v>143</v>
      </c>
      <c r="I175" s="2">
        <v>152.47</v>
      </c>
      <c r="J175" s="2">
        <v>35.71</v>
      </c>
      <c r="K175" s="2">
        <f t="shared" si="24"/>
        <v>24.560000000000002</v>
      </c>
      <c r="L175" s="2">
        <f t="shared" si="20"/>
        <v>0</v>
      </c>
      <c r="P175" s="6">
        <v>11.62</v>
      </c>
      <c r="Q175" s="5">
        <v>4062.933</v>
      </c>
      <c r="R175" s="7">
        <v>12.23</v>
      </c>
      <c r="S175" s="5">
        <v>2113.3440000000001</v>
      </c>
      <c r="T175" s="8">
        <v>0.71</v>
      </c>
      <c r="U175" s="5">
        <v>36.902250000000002</v>
      </c>
      <c r="AN175" s="5" t="str">
        <f t="shared" si="21"/>
        <v/>
      </c>
      <c r="AP175" s="5" t="str">
        <f t="shared" si="22"/>
        <v/>
      </c>
      <c r="AR175" s="5" t="str">
        <f t="shared" si="23"/>
        <v/>
      </c>
      <c r="AU175" s="5">
        <f t="shared" si="27"/>
        <v>6213.1792500000001</v>
      </c>
      <c r="AV175" s="11">
        <f t="shared" si="25"/>
        <v>0.73259775343102795</v>
      </c>
      <c r="AW175" s="5">
        <f t="shared" si="26"/>
        <v>732.59775343102797</v>
      </c>
    </row>
    <row r="176" spans="1:49" x14ac:dyDescent="0.3">
      <c r="A176" s="1" t="s">
        <v>193</v>
      </c>
      <c r="B176" s="1" t="s">
        <v>194</v>
      </c>
      <c r="C176" s="1" t="s">
        <v>195</v>
      </c>
      <c r="D176" s="1" t="s">
        <v>196</v>
      </c>
      <c r="E176" s="1" t="s">
        <v>89</v>
      </c>
      <c r="F176" s="1" t="s">
        <v>192</v>
      </c>
      <c r="G176" s="1" t="s">
        <v>149</v>
      </c>
      <c r="H176" s="1" t="s">
        <v>143</v>
      </c>
      <c r="I176" s="2">
        <v>152.47</v>
      </c>
      <c r="J176" s="2">
        <v>36.21</v>
      </c>
      <c r="K176" s="2">
        <f t="shared" si="24"/>
        <v>16.37</v>
      </c>
      <c r="L176" s="2">
        <f t="shared" si="20"/>
        <v>0</v>
      </c>
      <c r="P176" s="6">
        <v>0.57999999999999996</v>
      </c>
      <c r="Q176" s="5">
        <v>202.797</v>
      </c>
      <c r="R176" s="7">
        <v>10.58</v>
      </c>
      <c r="S176" s="5">
        <v>1828.2239999999999</v>
      </c>
      <c r="T176" s="8">
        <v>5.21</v>
      </c>
      <c r="U176" s="5">
        <v>270.78975000000003</v>
      </c>
      <c r="AN176" s="5" t="str">
        <f t="shared" si="21"/>
        <v/>
      </c>
      <c r="AP176" s="5" t="str">
        <f t="shared" si="22"/>
        <v/>
      </c>
      <c r="AR176" s="5" t="str">
        <f t="shared" si="23"/>
        <v/>
      </c>
      <c r="AU176" s="5">
        <f t="shared" si="27"/>
        <v>2301.8107500000001</v>
      </c>
      <c r="AV176" s="11">
        <f t="shared" si="25"/>
        <v>0.27140716796049136</v>
      </c>
      <c r="AW176" s="5">
        <f t="shared" si="26"/>
        <v>271.40716796049139</v>
      </c>
    </row>
    <row r="177" spans="1:49" x14ac:dyDescent="0.3">
      <c r="A177" s="1" t="s">
        <v>197</v>
      </c>
      <c r="B177" s="1" t="s">
        <v>198</v>
      </c>
      <c r="C177" s="1" t="s">
        <v>199</v>
      </c>
      <c r="D177" s="1" t="s">
        <v>61</v>
      </c>
      <c r="E177" s="1" t="s">
        <v>69</v>
      </c>
      <c r="F177" s="1" t="s">
        <v>200</v>
      </c>
      <c r="G177" s="1" t="s">
        <v>64</v>
      </c>
      <c r="H177" s="1" t="s">
        <v>143</v>
      </c>
      <c r="I177" s="2">
        <v>97.26</v>
      </c>
      <c r="J177" s="2">
        <v>31.91</v>
      </c>
      <c r="K177" s="2">
        <f t="shared" si="24"/>
        <v>0.21</v>
      </c>
      <c r="L177" s="2">
        <f t="shared" si="20"/>
        <v>0</v>
      </c>
      <c r="P177" s="6">
        <v>0.21</v>
      </c>
      <c r="Q177" s="5">
        <v>73.426500000000004</v>
      </c>
      <c r="AN177" s="5" t="str">
        <f t="shared" si="21"/>
        <v/>
      </c>
      <c r="AP177" s="5" t="str">
        <f t="shared" si="22"/>
        <v/>
      </c>
      <c r="AR177" s="5" t="str">
        <f t="shared" si="23"/>
        <v/>
      </c>
      <c r="AU177" s="5">
        <f t="shared" si="27"/>
        <v>73.426500000000004</v>
      </c>
      <c r="AV177" s="11">
        <f t="shared" si="25"/>
        <v>8.6577397460894726E-3</v>
      </c>
      <c r="AW177" s="5">
        <f t="shared" si="26"/>
        <v>8.6577397460894723</v>
      </c>
    </row>
    <row r="178" spans="1:49" x14ac:dyDescent="0.3">
      <c r="A178" s="1" t="s">
        <v>201</v>
      </c>
      <c r="B178" s="1" t="s">
        <v>190</v>
      </c>
      <c r="C178" s="1" t="s">
        <v>191</v>
      </c>
      <c r="D178" s="1" t="s">
        <v>61</v>
      </c>
      <c r="E178" s="1" t="s">
        <v>67</v>
      </c>
      <c r="F178" s="1" t="s">
        <v>202</v>
      </c>
      <c r="G178" s="1" t="s">
        <v>64</v>
      </c>
      <c r="H178" s="1" t="s">
        <v>143</v>
      </c>
      <c r="I178" s="2">
        <v>145.4</v>
      </c>
      <c r="J178" s="2">
        <v>36.020000000000003</v>
      </c>
      <c r="K178" s="2">
        <f t="shared" si="24"/>
        <v>35.9</v>
      </c>
      <c r="L178" s="2">
        <f t="shared" si="20"/>
        <v>0.13</v>
      </c>
      <c r="N178" s="4">
        <v>10.25</v>
      </c>
      <c r="O178" s="5">
        <v>5182.1437500000002</v>
      </c>
      <c r="P178" s="6">
        <v>24.94</v>
      </c>
      <c r="Q178" s="5">
        <v>8720.2710000000006</v>
      </c>
      <c r="R178" s="7">
        <v>0.71</v>
      </c>
      <c r="S178" s="5">
        <v>122.688</v>
      </c>
      <c r="AN178" s="5" t="str">
        <f t="shared" si="21"/>
        <v/>
      </c>
      <c r="AO178" s="3">
        <v>0.13</v>
      </c>
      <c r="AP178" s="5">
        <f t="shared" si="22"/>
        <v>327.47000000000003</v>
      </c>
      <c r="AR178" s="5" t="str">
        <f t="shared" si="23"/>
        <v/>
      </c>
      <c r="AU178" s="5">
        <f t="shared" si="27"/>
        <v>14025.10275</v>
      </c>
      <c r="AV178" s="11">
        <f t="shared" si="25"/>
        <v>1.6537039014751318</v>
      </c>
      <c r="AW178" s="5">
        <f t="shared" si="26"/>
        <v>1653.7039014751317</v>
      </c>
    </row>
    <row r="179" spans="1:49" x14ac:dyDescent="0.3">
      <c r="A179" s="1" t="s">
        <v>201</v>
      </c>
      <c r="B179" s="1" t="s">
        <v>190</v>
      </c>
      <c r="C179" s="1" t="s">
        <v>191</v>
      </c>
      <c r="D179" s="1" t="s">
        <v>61</v>
      </c>
      <c r="E179" s="1" t="s">
        <v>79</v>
      </c>
      <c r="F179" s="1" t="s">
        <v>202</v>
      </c>
      <c r="G179" s="1" t="s">
        <v>64</v>
      </c>
      <c r="H179" s="1" t="s">
        <v>143</v>
      </c>
      <c r="I179" s="2">
        <v>145.4</v>
      </c>
      <c r="J179" s="2">
        <v>32.11</v>
      </c>
      <c r="K179" s="2">
        <f t="shared" si="24"/>
        <v>31.35</v>
      </c>
      <c r="L179" s="2">
        <f t="shared" si="20"/>
        <v>0.23</v>
      </c>
      <c r="N179" s="4">
        <v>19.84</v>
      </c>
      <c r="O179" s="5">
        <v>10030.608</v>
      </c>
      <c r="P179" s="6">
        <v>11.51</v>
      </c>
      <c r="Q179" s="5">
        <v>4024.4715000000001</v>
      </c>
      <c r="AN179" s="5" t="str">
        <f t="shared" si="21"/>
        <v/>
      </c>
      <c r="AO179" s="3">
        <v>0.23</v>
      </c>
      <c r="AP179" s="5">
        <f t="shared" si="22"/>
        <v>579.37</v>
      </c>
      <c r="AR179" s="5" t="str">
        <f t="shared" si="23"/>
        <v/>
      </c>
      <c r="AU179" s="5">
        <f t="shared" si="27"/>
        <v>14055.0795</v>
      </c>
      <c r="AV179" s="11">
        <f t="shared" si="25"/>
        <v>1.6572384686945087</v>
      </c>
      <c r="AW179" s="5">
        <f t="shared" si="26"/>
        <v>1657.2384686945086</v>
      </c>
    </row>
    <row r="180" spans="1:49" x14ac:dyDescent="0.3">
      <c r="A180" s="1" t="s">
        <v>201</v>
      </c>
      <c r="B180" s="1" t="s">
        <v>190</v>
      </c>
      <c r="C180" s="1" t="s">
        <v>191</v>
      </c>
      <c r="D180" s="1" t="s">
        <v>61</v>
      </c>
      <c r="E180" s="1" t="s">
        <v>89</v>
      </c>
      <c r="F180" s="1" t="s">
        <v>202</v>
      </c>
      <c r="G180" s="1" t="s">
        <v>64</v>
      </c>
      <c r="H180" s="1" t="s">
        <v>143</v>
      </c>
      <c r="I180" s="2">
        <v>145.4</v>
      </c>
      <c r="J180" s="2">
        <v>38.590000000000003</v>
      </c>
      <c r="K180" s="2">
        <f t="shared" si="24"/>
        <v>18.3</v>
      </c>
      <c r="L180" s="2">
        <f t="shared" si="20"/>
        <v>0</v>
      </c>
      <c r="N180" s="4">
        <v>1.23</v>
      </c>
      <c r="O180" s="5">
        <v>621.85725000000002</v>
      </c>
      <c r="P180" s="6">
        <v>17.07</v>
      </c>
      <c r="Q180" s="5">
        <v>5968.5255000000006</v>
      </c>
      <c r="AN180" s="5" t="str">
        <f t="shared" si="21"/>
        <v/>
      </c>
      <c r="AP180" s="5" t="str">
        <f t="shared" si="22"/>
        <v/>
      </c>
      <c r="AR180" s="5" t="str">
        <f t="shared" si="23"/>
        <v/>
      </c>
      <c r="AU180" s="5">
        <f t="shared" si="27"/>
        <v>6590.3827500000007</v>
      </c>
      <c r="AV180" s="11">
        <f t="shared" si="25"/>
        <v>0.77707392666976416</v>
      </c>
      <c r="AW180" s="5">
        <f t="shared" si="26"/>
        <v>777.07392666976421</v>
      </c>
    </row>
    <row r="181" spans="1:49" x14ac:dyDescent="0.3">
      <c r="A181" s="1" t="s">
        <v>201</v>
      </c>
      <c r="B181" s="1" t="s">
        <v>190</v>
      </c>
      <c r="C181" s="1" t="s">
        <v>191</v>
      </c>
      <c r="D181" s="1" t="s">
        <v>61</v>
      </c>
      <c r="E181" s="1" t="s">
        <v>80</v>
      </c>
      <c r="F181" s="1" t="s">
        <v>202</v>
      </c>
      <c r="G181" s="1" t="s">
        <v>64</v>
      </c>
      <c r="H181" s="1" t="s">
        <v>143</v>
      </c>
      <c r="I181" s="2">
        <v>145.4</v>
      </c>
      <c r="J181" s="2">
        <v>34.49</v>
      </c>
      <c r="K181" s="2">
        <f t="shared" si="24"/>
        <v>16.28</v>
      </c>
      <c r="L181" s="2">
        <f t="shared" si="20"/>
        <v>0</v>
      </c>
      <c r="P181" s="6">
        <v>15.56</v>
      </c>
      <c r="Q181" s="5">
        <v>5440.554000000001</v>
      </c>
      <c r="R181" s="7">
        <v>0.72</v>
      </c>
      <c r="S181" s="5">
        <v>124.416</v>
      </c>
      <c r="AN181" s="5" t="str">
        <f t="shared" si="21"/>
        <v/>
      </c>
      <c r="AP181" s="5" t="str">
        <f t="shared" si="22"/>
        <v/>
      </c>
      <c r="AR181" s="5" t="str">
        <f t="shared" si="23"/>
        <v/>
      </c>
      <c r="AU181" s="5">
        <f t="shared" si="27"/>
        <v>5564.9700000000012</v>
      </c>
      <c r="AV181" s="11">
        <f t="shared" si="25"/>
        <v>0.6561672142182392</v>
      </c>
      <c r="AW181" s="5">
        <f t="shared" si="26"/>
        <v>656.16721421823922</v>
      </c>
    </row>
    <row r="182" spans="1:49" x14ac:dyDescent="0.3">
      <c r="A182" s="1" t="s">
        <v>201</v>
      </c>
      <c r="B182" s="1" t="s">
        <v>190</v>
      </c>
      <c r="C182" s="1" t="s">
        <v>191</v>
      </c>
      <c r="D182" s="1" t="s">
        <v>61</v>
      </c>
      <c r="E182" s="1" t="s">
        <v>114</v>
      </c>
      <c r="F182" s="1" t="s">
        <v>131</v>
      </c>
      <c r="G182" s="1" t="s">
        <v>64</v>
      </c>
      <c r="H182" s="1" t="s">
        <v>65</v>
      </c>
      <c r="I182" s="2">
        <v>145.4</v>
      </c>
      <c r="J182" s="2">
        <v>7.0000000000000007E-2</v>
      </c>
      <c r="K182" s="2">
        <f t="shared" si="24"/>
        <v>0</v>
      </c>
      <c r="L182" s="2">
        <f t="shared" si="20"/>
        <v>7.0000000000000007E-2</v>
      </c>
      <c r="AN182" s="5" t="str">
        <f t="shared" si="21"/>
        <v/>
      </c>
      <c r="AO182" s="3">
        <v>7.0000000000000007E-2</v>
      </c>
      <c r="AP182" s="5">
        <f t="shared" si="22"/>
        <v>176.33</v>
      </c>
      <c r="AR182" s="5" t="str">
        <f t="shared" si="23"/>
        <v/>
      </c>
      <c r="AU182" s="5">
        <f t="shared" si="27"/>
        <v>0</v>
      </c>
      <c r="AV182" s="11">
        <f t="shared" si="25"/>
        <v>0</v>
      </c>
      <c r="AW182" s="5">
        <f t="shared" si="26"/>
        <v>0</v>
      </c>
    </row>
    <row r="183" spans="1:49" x14ac:dyDescent="0.3">
      <c r="A183" s="1" t="s">
        <v>201</v>
      </c>
      <c r="B183" s="1" t="s">
        <v>190</v>
      </c>
      <c r="C183" s="1" t="s">
        <v>191</v>
      </c>
      <c r="D183" s="1" t="s">
        <v>61</v>
      </c>
      <c r="E183" s="1" t="s">
        <v>119</v>
      </c>
      <c r="F183" s="1" t="s">
        <v>131</v>
      </c>
      <c r="G183" s="1" t="s">
        <v>64</v>
      </c>
      <c r="H183" s="1" t="s">
        <v>65</v>
      </c>
      <c r="I183" s="2">
        <v>145.4</v>
      </c>
      <c r="J183" s="2">
        <v>7.0000000000000007E-2</v>
      </c>
      <c r="K183" s="2">
        <f t="shared" si="24"/>
        <v>0.02</v>
      </c>
      <c r="L183" s="2">
        <f t="shared" si="20"/>
        <v>0.04</v>
      </c>
      <c r="P183" s="6">
        <v>0.02</v>
      </c>
      <c r="Q183" s="5">
        <v>6.9930000000000012</v>
      </c>
      <c r="AN183" s="5" t="str">
        <f t="shared" si="21"/>
        <v/>
      </c>
      <c r="AO183" s="3">
        <v>0.04</v>
      </c>
      <c r="AP183" s="5">
        <f t="shared" si="22"/>
        <v>100.76</v>
      </c>
      <c r="AR183" s="5" t="str">
        <f t="shared" si="23"/>
        <v/>
      </c>
      <c r="AU183" s="5">
        <f t="shared" si="27"/>
        <v>6.9930000000000012</v>
      </c>
      <c r="AV183" s="11">
        <f t="shared" si="25"/>
        <v>8.2454664248471181E-4</v>
      </c>
      <c r="AW183" s="5">
        <f t="shared" si="26"/>
        <v>0.82454664248471177</v>
      </c>
    </row>
    <row r="184" spans="1:49" x14ac:dyDescent="0.3">
      <c r="A184" s="1" t="s">
        <v>203</v>
      </c>
      <c r="B184" s="1" t="s">
        <v>59</v>
      </c>
      <c r="C184" s="1" t="s">
        <v>60</v>
      </c>
      <c r="D184" s="1" t="s">
        <v>61</v>
      </c>
      <c r="E184" s="1" t="s">
        <v>69</v>
      </c>
      <c r="F184" s="1" t="s">
        <v>202</v>
      </c>
      <c r="G184" s="1" t="s">
        <v>64</v>
      </c>
      <c r="H184" s="1" t="s">
        <v>143</v>
      </c>
      <c r="I184" s="2">
        <v>47.64</v>
      </c>
      <c r="J184" s="2">
        <v>38.49</v>
      </c>
      <c r="K184" s="2">
        <f t="shared" si="24"/>
        <v>38.489999999999995</v>
      </c>
      <c r="L184" s="2">
        <f t="shared" si="20"/>
        <v>0</v>
      </c>
      <c r="R184" s="7">
        <v>16.45</v>
      </c>
      <c r="S184" s="5">
        <v>3157.6320000000001</v>
      </c>
      <c r="T184" s="8">
        <v>22.04</v>
      </c>
      <c r="U184" s="5">
        <v>1269.9224999999999</v>
      </c>
      <c r="AN184" s="5" t="str">
        <f t="shared" si="21"/>
        <v/>
      </c>
      <c r="AP184" s="5" t="str">
        <f t="shared" si="22"/>
        <v/>
      </c>
      <c r="AR184" s="5" t="str">
        <f t="shared" si="23"/>
        <v/>
      </c>
      <c r="AU184" s="5">
        <f t="shared" si="27"/>
        <v>4427.5545000000002</v>
      </c>
      <c r="AV184" s="11">
        <f t="shared" si="25"/>
        <v>0.52205422528143519</v>
      </c>
      <c r="AW184" s="5">
        <f t="shared" si="26"/>
        <v>522.05422528143515</v>
      </c>
    </row>
    <row r="185" spans="1:49" x14ac:dyDescent="0.3">
      <c r="A185" s="1" t="s">
        <v>203</v>
      </c>
      <c r="B185" s="1" t="s">
        <v>59</v>
      </c>
      <c r="C185" s="1" t="s">
        <v>60</v>
      </c>
      <c r="D185" s="1" t="s">
        <v>61</v>
      </c>
      <c r="E185" s="1" t="s">
        <v>72</v>
      </c>
      <c r="F185" s="1" t="s">
        <v>202</v>
      </c>
      <c r="G185" s="1" t="s">
        <v>64</v>
      </c>
      <c r="H185" s="1" t="s">
        <v>143</v>
      </c>
      <c r="I185" s="2">
        <v>47.64</v>
      </c>
      <c r="J185" s="2">
        <v>5.77</v>
      </c>
      <c r="K185" s="2">
        <f t="shared" si="24"/>
        <v>5.77</v>
      </c>
      <c r="L185" s="2">
        <f t="shared" si="20"/>
        <v>0</v>
      </c>
      <c r="P185" s="6">
        <v>0.56999999999999995</v>
      </c>
      <c r="Q185" s="5">
        <v>199.3005</v>
      </c>
      <c r="R185" s="7">
        <v>0.66999999999999993</v>
      </c>
      <c r="S185" s="5">
        <v>123.072</v>
      </c>
      <c r="T185" s="8">
        <v>4.53</v>
      </c>
      <c r="U185" s="5">
        <v>260.16374999999999</v>
      </c>
      <c r="AN185" s="5" t="str">
        <f t="shared" si="21"/>
        <v/>
      </c>
      <c r="AP185" s="5" t="str">
        <f t="shared" si="22"/>
        <v/>
      </c>
      <c r="AR185" s="5" t="str">
        <f t="shared" si="23"/>
        <v/>
      </c>
      <c r="AU185" s="5">
        <f t="shared" si="27"/>
        <v>582.53625</v>
      </c>
      <c r="AV185" s="11">
        <f t="shared" si="25"/>
        <v>6.8687016883045127E-2</v>
      </c>
      <c r="AW185" s="5">
        <f t="shared" si="26"/>
        <v>68.687016883045132</v>
      </c>
    </row>
    <row r="186" spans="1:49" x14ac:dyDescent="0.3">
      <c r="A186" s="1" t="s">
        <v>203</v>
      </c>
      <c r="B186" s="1" t="s">
        <v>59</v>
      </c>
      <c r="C186" s="1" t="s">
        <v>60</v>
      </c>
      <c r="D186" s="1" t="s">
        <v>61</v>
      </c>
      <c r="E186" s="1" t="s">
        <v>70</v>
      </c>
      <c r="F186" s="1" t="s">
        <v>202</v>
      </c>
      <c r="G186" s="1" t="s">
        <v>64</v>
      </c>
      <c r="H186" s="1" t="s">
        <v>143</v>
      </c>
      <c r="I186" s="2">
        <v>47.64</v>
      </c>
      <c r="J186" s="2">
        <v>0.14000000000000001</v>
      </c>
      <c r="K186" s="2">
        <f t="shared" si="24"/>
        <v>0.14000000000000001</v>
      </c>
      <c r="L186" s="2">
        <f t="shared" si="20"/>
        <v>0</v>
      </c>
      <c r="R186" s="7">
        <v>0.11</v>
      </c>
      <c r="S186" s="5">
        <v>19.968</v>
      </c>
      <c r="T186" s="8">
        <v>0.03</v>
      </c>
      <c r="U186" s="5">
        <v>1.7324999999999999</v>
      </c>
      <c r="AN186" s="5" t="str">
        <f t="shared" si="21"/>
        <v/>
      </c>
      <c r="AP186" s="5" t="str">
        <f t="shared" si="22"/>
        <v/>
      </c>
      <c r="AR186" s="5" t="str">
        <f t="shared" si="23"/>
        <v/>
      </c>
      <c r="AU186" s="5">
        <f t="shared" si="27"/>
        <v>21.700499999999998</v>
      </c>
      <c r="AV186" s="11">
        <f t="shared" si="25"/>
        <v>2.5587122000914463E-3</v>
      </c>
      <c r="AW186" s="5">
        <f t="shared" si="26"/>
        <v>2.5587122000914464</v>
      </c>
    </row>
    <row r="187" spans="1:49" x14ac:dyDescent="0.3">
      <c r="A187" s="1" t="s">
        <v>203</v>
      </c>
      <c r="B187" s="1" t="s">
        <v>59</v>
      </c>
      <c r="C187" s="1" t="s">
        <v>60</v>
      </c>
      <c r="D187" s="1" t="s">
        <v>61</v>
      </c>
      <c r="E187" s="1" t="s">
        <v>71</v>
      </c>
      <c r="F187" s="1" t="s">
        <v>202</v>
      </c>
      <c r="G187" s="1" t="s">
        <v>64</v>
      </c>
      <c r="H187" s="1" t="s">
        <v>143</v>
      </c>
      <c r="I187" s="2">
        <v>47.64</v>
      </c>
      <c r="J187" s="2">
        <v>1.68</v>
      </c>
      <c r="K187" s="2">
        <f t="shared" si="24"/>
        <v>1.68</v>
      </c>
      <c r="L187" s="2">
        <f t="shared" si="20"/>
        <v>0</v>
      </c>
      <c r="P187" s="6">
        <v>0.41</v>
      </c>
      <c r="Q187" s="5">
        <v>143.35650000000001</v>
      </c>
      <c r="R187" s="7">
        <v>1.27</v>
      </c>
      <c r="S187" s="5">
        <v>219.45599999999999</v>
      </c>
      <c r="AN187" s="5" t="str">
        <f t="shared" si="21"/>
        <v/>
      </c>
      <c r="AP187" s="5" t="str">
        <f t="shared" si="22"/>
        <v/>
      </c>
      <c r="AR187" s="5" t="str">
        <f t="shared" si="23"/>
        <v/>
      </c>
      <c r="AU187" s="5">
        <f t="shared" si="27"/>
        <v>362.8125</v>
      </c>
      <c r="AV187" s="11">
        <f t="shared" si="25"/>
        <v>4.2779326287213565E-2</v>
      </c>
      <c r="AW187" s="5">
        <f t="shared" si="26"/>
        <v>42.779326287213564</v>
      </c>
    </row>
    <row r="188" spans="1:49" x14ac:dyDescent="0.3">
      <c r="A188" s="1" t="s">
        <v>203</v>
      </c>
      <c r="B188" s="1" t="s">
        <v>59</v>
      </c>
      <c r="C188" s="1" t="s">
        <v>60</v>
      </c>
      <c r="D188" s="1" t="s">
        <v>61</v>
      </c>
      <c r="E188" s="1" t="s">
        <v>85</v>
      </c>
      <c r="F188" s="1" t="s">
        <v>131</v>
      </c>
      <c r="G188" s="1" t="s">
        <v>64</v>
      </c>
      <c r="H188" s="1" t="s">
        <v>143</v>
      </c>
      <c r="I188" s="2">
        <v>47.64</v>
      </c>
      <c r="J188" s="2">
        <v>7.0000000000000007E-2</v>
      </c>
      <c r="K188" s="2">
        <f t="shared" si="24"/>
        <v>0.06</v>
      </c>
      <c r="L188" s="2">
        <f t="shared" si="20"/>
        <v>0</v>
      </c>
      <c r="R188" s="7">
        <v>0.04</v>
      </c>
      <c r="S188" s="5">
        <v>7.68</v>
      </c>
      <c r="T188" s="8">
        <v>0.02</v>
      </c>
      <c r="U188" s="5">
        <v>1.155</v>
      </c>
      <c r="AN188" s="5" t="str">
        <f t="shared" si="21"/>
        <v/>
      </c>
      <c r="AP188" s="5" t="str">
        <f t="shared" si="22"/>
        <v/>
      </c>
      <c r="AR188" s="5" t="str">
        <f t="shared" si="23"/>
        <v/>
      </c>
      <c r="AU188" s="5">
        <f t="shared" si="27"/>
        <v>8.8349999999999991</v>
      </c>
      <c r="AV188" s="11">
        <f t="shared" si="25"/>
        <v>1.0417373925857894E-3</v>
      </c>
      <c r="AW188" s="5">
        <f t="shared" si="26"/>
        <v>1.0417373925857896</v>
      </c>
    </row>
    <row r="189" spans="1:49" x14ac:dyDescent="0.3">
      <c r="A189" s="1" t="s">
        <v>204</v>
      </c>
      <c r="B189" s="1" t="s">
        <v>205</v>
      </c>
      <c r="C189" s="1" t="s">
        <v>206</v>
      </c>
      <c r="D189" s="1" t="s">
        <v>207</v>
      </c>
      <c r="E189" s="1" t="s">
        <v>72</v>
      </c>
      <c r="F189" s="1" t="s">
        <v>202</v>
      </c>
      <c r="G189" s="1" t="s">
        <v>64</v>
      </c>
      <c r="H189" s="1" t="s">
        <v>143</v>
      </c>
      <c r="I189" s="2">
        <v>56</v>
      </c>
      <c r="J189" s="2">
        <v>25.74</v>
      </c>
      <c r="K189" s="2">
        <f t="shared" si="24"/>
        <v>25.74</v>
      </c>
      <c r="L189" s="2">
        <f t="shared" si="20"/>
        <v>0</v>
      </c>
      <c r="P189" s="6">
        <v>9.0299999999999994</v>
      </c>
      <c r="Q189" s="5">
        <v>3157.3395</v>
      </c>
      <c r="R189" s="7">
        <v>16.2</v>
      </c>
      <c r="S189" s="5">
        <v>2799.36</v>
      </c>
      <c r="T189" s="8">
        <v>0.51</v>
      </c>
      <c r="U189" s="5">
        <v>26.507249999999999</v>
      </c>
      <c r="AN189" s="5" t="str">
        <f t="shared" si="21"/>
        <v/>
      </c>
      <c r="AP189" s="5" t="str">
        <f t="shared" si="22"/>
        <v/>
      </c>
      <c r="AR189" s="5" t="str">
        <f t="shared" si="23"/>
        <v/>
      </c>
      <c r="AU189" s="5">
        <f t="shared" si="27"/>
        <v>5983.2067500000003</v>
      </c>
      <c r="AV189" s="11">
        <f t="shared" si="25"/>
        <v>0.70548162977325379</v>
      </c>
      <c r="AW189" s="5">
        <f t="shared" si="26"/>
        <v>705.48162977325376</v>
      </c>
    </row>
    <row r="190" spans="1:49" x14ac:dyDescent="0.3">
      <c r="A190" s="1" t="s">
        <v>204</v>
      </c>
      <c r="B190" s="1" t="s">
        <v>205</v>
      </c>
      <c r="C190" s="1" t="s">
        <v>206</v>
      </c>
      <c r="D190" s="1" t="s">
        <v>207</v>
      </c>
      <c r="E190" s="1" t="s">
        <v>80</v>
      </c>
      <c r="F190" s="1" t="s">
        <v>202</v>
      </c>
      <c r="G190" s="1" t="s">
        <v>64</v>
      </c>
      <c r="H190" s="1" t="s">
        <v>143</v>
      </c>
      <c r="I190" s="2">
        <v>56</v>
      </c>
      <c r="J190" s="2">
        <v>0.06</v>
      </c>
      <c r="K190" s="2">
        <f t="shared" si="24"/>
        <v>0.06</v>
      </c>
      <c r="L190" s="2">
        <f t="shared" si="20"/>
        <v>0</v>
      </c>
      <c r="P190" s="6">
        <v>0.04</v>
      </c>
      <c r="Q190" s="5">
        <v>13.986000000000001</v>
      </c>
      <c r="R190" s="7">
        <v>0.02</v>
      </c>
      <c r="S190" s="5">
        <v>3.456</v>
      </c>
      <c r="AN190" s="5" t="str">
        <f t="shared" si="21"/>
        <v/>
      </c>
      <c r="AP190" s="5" t="str">
        <f t="shared" si="22"/>
        <v/>
      </c>
      <c r="AR190" s="5" t="str">
        <f t="shared" si="23"/>
        <v/>
      </c>
      <c r="AU190" s="5">
        <f t="shared" si="27"/>
        <v>17.442</v>
      </c>
      <c r="AV190" s="11">
        <f t="shared" si="25"/>
        <v>2.0565912395564623E-3</v>
      </c>
      <c r="AW190" s="5">
        <f t="shared" si="26"/>
        <v>2.0565912395564623</v>
      </c>
    </row>
    <row r="191" spans="1:49" x14ac:dyDescent="0.3">
      <c r="A191" s="1" t="s">
        <v>204</v>
      </c>
      <c r="B191" s="1" t="s">
        <v>205</v>
      </c>
      <c r="C191" s="1" t="s">
        <v>206</v>
      </c>
      <c r="D191" s="1" t="s">
        <v>207</v>
      </c>
      <c r="E191" s="1" t="s">
        <v>71</v>
      </c>
      <c r="F191" s="1" t="s">
        <v>202</v>
      </c>
      <c r="G191" s="1" t="s">
        <v>64</v>
      </c>
      <c r="H191" s="1" t="s">
        <v>143</v>
      </c>
      <c r="I191" s="2">
        <v>56</v>
      </c>
      <c r="J191" s="2">
        <v>30.21</v>
      </c>
      <c r="K191" s="2">
        <f t="shared" si="24"/>
        <v>30.21</v>
      </c>
      <c r="L191" s="2">
        <f t="shared" si="20"/>
        <v>0</v>
      </c>
      <c r="P191" s="6">
        <v>10.81</v>
      </c>
      <c r="Q191" s="5">
        <v>3779.7165</v>
      </c>
      <c r="R191" s="7">
        <v>18.649999999999999</v>
      </c>
      <c r="S191" s="5">
        <v>3222.72</v>
      </c>
      <c r="T191" s="8">
        <v>0.75</v>
      </c>
      <c r="U191" s="5">
        <v>38.981250000000003</v>
      </c>
      <c r="AN191" s="5" t="str">
        <f t="shared" si="21"/>
        <v/>
      </c>
      <c r="AP191" s="5" t="str">
        <f t="shared" si="22"/>
        <v/>
      </c>
      <c r="AR191" s="5" t="str">
        <f t="shared" si="23"/>
        <v/>
      </c>
      <c r="AU191" s="5">
        <f t="shared" si="27"/>
        <v>7041.4177499999996</v>
      </c>
      <c r="AV191" s="11">
        <f t="shared" si="25"/>
        <v>0.83025559332114296</v>
      </c>
      <c r="AW191" s="5">
        <f t="shared" si="26"/>
        <v>830.25559332114301</v>
      </c>
    </row>
    <row r="192" spans="1:49" x14ac:dyDescent="0.3">
      <c r="A192" s="1" t="s">
        <v>208</v>
      </c>
      <c r="B192" s="1" t="s">
        <v>126</v>
      </c>
      <c r="C192" s="1" t="s">
        <v>127</v>
      </c>
      <c r="D192" s="1" t="s">
        <v>61</v>
      </c>
      <c r="E192" s="1" t="s">
        <v>70</v>
      </c>
      <c r="F192" s="1" t="s">
        <v>202</v>
      </c>
      <c r="G192" s="1" t="s">
        <v>64</v>
      </c>
      <c r="H192" s="1" t="s">
        <v>143</v>
      </c>
      <c r="I192" s="2">
        <v>38.4</v>
      </c>
      <c r="J192" s="2">
        <v>38.26</v>
      </c>
      <c r="K192" s="2">
        <f t="shared" si="24"/>
        <v>38.26</v>
      </c>
      <c r="L192" s="2">
        <f t="shared" si="20"/>
        <v>0</v>
      </c>
      <c r="N192" s="4">
        <v>1.49</v>
      </c>
      <c r="O192" s="5">
        <v>753.30675000000008</v>
      </c>
      <c r="P192" s="6">
        <v>24.51</v>
      </c>
      <c r="Q192" s="5">
        <v>8569.9215000000022</v>
      </c>
      <c r="R192" s="7">
        <v>12.12</v>
      </c>
      <c r="S192" s="5">
        <v>2108.9279999999999</v>
      </c>
      <c r="T192" s="8">
        <v>0.14000000000000001</v>
      </c>
      <c r="U192" s="5">
        <v>8.0272500000000004</v>
      </c>
      <c r="AN192" s="5" t="str">
        <f t="shared" si="21"/>
        <v/>
      </c>
      <c r="AP192" s="5" t="str">
        <f t="shared" si="22"/>
        <v/>
      </c>
      <c r="AR192" s="5" t="str">
        <f t="shared" si="23"/>
        <v/>
      </c>
      <c r="AU192" s="5">
        <f t="shared" si="27"/>
        <v>11440.183500000001</v>
      </c>
      <c r="AV192" s="11">
        <f t="shared" si="25"/>
        <v>1.3489153288050904</v>
      </c>
      <c r="AW192" s="5">
        <f t="shared" si="26"/>
        <v>1348.9153288050902</v>
      </c>
    </row>
    <row r="193" spans="1:49" x14ac:dyDescent="0.3">
      <c r="A193" s="1" t="s">
        <v>208</v>
      </c>
      <c r="B193" s="1" t="s">
        <v>126</v>
      </c>
      <c r="C193" s="1" t="s">
        <v>127</v>
      </c>
      <c r="D193" s="1" t="s">
        <v>61</v>
      </c>
      <c r="E193" s="1" t="s">
        <v>67</v>
      </c>
      <c r="F193" s="1" t="s">
        <v>202</v>
      </c>
      <c r="G193" s="1" t="s">
        <v>64</v>
      </c>
      <c r="H193" s="1" t="s">
        <v>143</v>
      </c>
      <c r="I193" s="2">
        <v>38.4</v>
      </c>
      <c r="J193" s="2">
        <v>0.08</v>
      </c>
      <c r="K193" s="2">
        <f t="shared" si="24"/>
        <v>7.9999999999999988E-2</v>
      </c>
      <c r="L193" s="2">
        <f t="shared" si="20"/>
        <v>0</v>
      </c>
      <c r="N193" s="4">
        <v>0.01</v>
      </c>
      <c r="O193" s="5">
        <v>5.0557500000000006</v>
      </c>
      <c r="P193" s="6">
        <v>0.06</v>
      </c>
      <c r="Q193" s="5">
        <v>20.978999999999999</v>
      </c>
      <c r="R193" s="7">
        <v>0.01</v>
      </c>
      <c r="S193" s="5">
        <v>1.728</v>
      </c>
      <c r="AN193" s="5" t="str">
        <f t="shared" si="21"/>
        <v/>
      </c>
      <c r="AP193" s="5" t="str">
        <f t="shared" si="22"/>
        <v/>
      </c>
      <c r="AR193" s="5" t="str">
        <f t="shared" si="23"/>
        <v/>
      </c>
      <c r="AU193" s="5">
        <f t="shared" si="27"/>
        <v>27.76275</v>
      </c>
      <c r="AV193" s="11">
        <f t="shared" si="25"/>
        <v>3.2735138422197098E-3</v>
      </c>
      <c r="AW193" s="5">
        <f t="shared" si="26"/>
        <v>3.2735138422197094</v>
      </c>
    </row>
    <row r="194" spans="1:49" x14ac:dyDescent="0.3">
      <c r="A194" s="1" t="s">
        <v>208</v>
      </c>
      <c r="B194" s="1" t="s">
        <v>126</v>
      </c>
      <c r="C194" s="1" t="s">
        <v>127</v>
      </c>
      <c r="D194" s="1" t="s">
        <v>61</v>
      </c>
      <c r="E194" s="1" t="s">
        <v>84</v>
      </c>
      <c r="F194" s="1" t="s">
        <v>131</v>
      </c>
      <c r="G194" s="1" t="s">
        <v>64</v>
      </c>
      <c r="H194" s="1" t="s">
        <v>65</v>
      </c>
      <c r="I194" s="2">
        <v>38.4</v>
      </c>
      <c r="J194" s="2">
        <v>7.0000000000000007E-2</v>
      </c>
      <c r="K194" s="2">
        <f t="shared" si="24"/>
        <v>6.9999999999999993E-2</v>
      </c>
      <c r="L194" s="2">
        <f t="shared" ref="L194:L237" si="28">SUM(M194,AF194,AM194,AO194,AQ194,AS194,AT194)</f>
        <v>0</v>
      </c>
      <c r="P194" s="6">
        <v>0.01</v>
      </c>
      <c r="Q194" s="5">
        <v>3.4965000000000011</v>
      </c>
      <c r="R194" s="7">
        <v>0.06</v>
      </c>
      <c r="S194" s="5">
        <v>10.752000000000001</v>
      </c>
      <c r="AN194" s="5" t="str">
        <f t="shared" ref="AN194:AN237" si="29">IF(AM194&gt;0,AM194*$AN$1,"")</f>
        <v/>
      </c>
      <c r="AP194" s="5" t="str">
        <f t="shared" ref="AP194:AP237" si="30">IF(AO194&gt;0,AO194*$AP$1,"")</f>
        <v/>
      </c>
      <c r="AR194" s="5" t="str">
        <f t="shared" ref="AR194:AR237" si="31">IF(AQ194&gt;0,AQ194*$AR$1,"")</f>
        <v/>
      </c>
      <c r="AU194" s="5">
        <f t="shared" si="27"/>
        <v>14.248500000000002</v>
      </c>
      <c r="AV194" s="11">
        <f t="shared" si="25"/>
        <v>1.680044735513144E-3</v>
      </c>
      <c r="AW194" s="5">
        <f t="shared" si="26"/>
        <v>1.6800447355131438</v>
      </c>
    </row>
    <row r="195" spans="1:49" x14ac:dyDescent="0.3">
      <c r="A195" s="1" t="s">
        <v>209</v>
      </c>
      <c r="B195" s="1" t="s">
        <v>205</v>
      </c>
      <c r="C195" s="1" t="s">
        <v>206</v>
      </c>
      <c r="D195" s="1" t="s">
        <v>207</v>
      </c>
      <c r="E195" s="1" t="s">
        <v>72</v>
      </c>
      <c r="F195" s="1" t="s">
        <v>202</v>
      </c>
      <c r="G195" s="1" t="s">
        <v>64</v>
      </c>
      <c r="H195" s="1" t="s">
        <v>143</v>
      </c>
      <c r="I195" s="2">
        <v>158.62</v>
      </c>
      <c r="J195" s="2">
        <v>7.0000000000000007E-2</v>
      </c>
      <c r="K195" s="2">
        <f t="shared" ref="K195:K203" si="32">SUM(N195,P195,R195,T195,V195,X195,Z195,AD195,AG195,AI195,AK195,AX195,AZ195,BB195,BD195,AB195)</f>
        <v>6.9999999999999993E-2</v>
      </c>
      <c r="L195" s="2">
        <f t="shared" si="28"/>
        <v>0</v>
      </c>
      <c r="R195" s="7">
        <v>0.06</v>
      </c>
      <c r="S195" s="5">
        <v>10.368</v>
      </c>
      <c r="T195" s="8">
        <v>0.01</v>
      </c>
      <c r="U195" s="5">
        <v>0.51975000000000005</v>
      </c>
      <c r="AN195" s="5" t="str">
        <f t="shared" si="29"/>
        <v/>
      </c>
      <c r="AP195" s="5" t="str">
        <f t="shared" si="30"/>
        <v/>
      </c>
      <c r="AR195" s="5" t="str">
        <f t="shared" si="31"/>
        <v/>
      </c>
      <c r="AU195" s="5">
        <f t="shared" si="27"/>
        <v>10.88775</v>
      </c>
      <c r="AV195" s="11">
        <f t="shared" ref="AV195:AV213" si="33">(AU195/$AU$238)*100</f>
        <v>1.2837777358376832E-3</v>
      </c>
      <c r="AW195" s="5">
        <f t="shared" ref="AW195:AW237" si="34">(AV195/100)*$AW$1</f>
        <v>1.2837777358376832</v>
      </c>
    </row>
    <row r="196" spans="1:49" x14ac:dyDescent="0.3">
      <c r="A196" s="1" t="s">
        <v>209</v>
      </c>
      <c r="B196" s="1" t="s">
        <v>205</v>
      </c>
      <c r="C196" s="1" t="s">
        <v>206</v>
      </c>
      <c r="D196" s="1" t="s">
        <v>207</v>
      </c>
      <c r="E196" s="1" t="s">
        <v>71</v>
      </c>
      <c r="F196" s="1" t="s">
        <v>202</v>
      </c>
      <c r="G196" s="1" t="s">
        <v>64</v>
      </c>
      <c r="H196" s="1" t="s">
        <v>143</v>
      </c>
      <c r="I196" s="2">
        <v>158.62</v>
      </c>
      <c r="J196" s="2">
        <v>0.06</v>
      </c>
      <c r="K196" s="2">
        <f t="shared" si="32"/>
        <v>0.06</v>
      </c>
      <c r="L196" s="2">
        <f t="shared" si="28"/>
        <v>0</v>
      </c>
      <c r="P196" s="6">
        <v>0.02</v>
      </c>
      <c r="Q196" s="5">
        <v>6.9930000000000012</v>
      </c>
      <c r="R196" s="7">
        <v>0.04</v>
      </c>
      <c r="S196" s="5">
        <v>6.9120000000000008</v>
      </c>
      <c r="AN196" s="5" t="str">
        <f t="shared" si="29"/>
        <v/>
      </c>
      <c r="AP196" s="5" t="str">
        <f t="shared" si="30"/>
        <v/>
      </c>
      <c r="AR196" s="5" t="str">
        <f t="shared" si="31"/>
        <v/>
      </c>
      <c r="AU196" s="5">
        <f t="shared" ref="AU196:AU237" si="35">SUM(O196,Q196,S196,U196,W196,Y196,AA196,AE196,AH196,AJ196,AL196,AY196,BA196,BC196,BE196,AC196)</f>
        <v>13.905000000000001</v>
      </c>
      <c r="AV196" s="11">
        <f t="shared" si="33"/>
        <v>1.6395425516587895E-3</v>
      </c>
      <c r="AW196" s="5">
        <f t="shared" si="34"/>
        <v>1.6395425516587896</v>
      </c>
    </row>
    <row r="197" spans="1:49" x14ac:dyDescent="0.3">
      <c r="A197" s="1" t="s">
        <v>209</v>
      </c>
      <c r="B197" s="1" t="s">
        <v>205</v>
      </c>
      <c r="C197" s="1" t="s">
        <v>206</v>
      </c>
      <c r="D197" s="1" t="s">
        <v>207</v>
      </c>
      <c r="E197" s="1" t="s">
        <v>74</v>
      </c>
      <c r="F197" s="1" t="s">
        <v>202</v>
      </c>
      <c r="G197" s="1" t="s">
        <v>64</v>
      </c>
      <c r="H197" s="1" t="s">
        <v>143</v>
      </c>
      <c r="I197" s="2">
        <v>158.62</v>
      </c>
      <c r="J197" s="2">
        <v>38.72</v>
      </c>
      <c r="K197" s="2">
        <f t="shared" si="32"/>
        <v>38.72</v>
      </c>
      <c r="L197" s="2">
        <f t="shared" si="28"/>
        <v>0</v>
      </c>
      <c r="P197" s="6">
        <v>0.3</v>
      </c>
      <c r="Q197" s="5">
        <v>104.895</v>
      </c>
      <c r="R197" s="7">
        <v>17.45</v>
      </c>
      <c r="S197" s="5">
        <v>3015.36</v>
      </c>
      <c r="T197" s="8">
        <v>20.97</v>
      </c>
      <c r="U197" s="5">
        <v>1089.9157499999999</v>
      </c>
      <c r="AN197" s="5" t="str">
        <f t="shared" si="29"/>
        <v/>
      </c>
      <c r="AP197" s="5" t="str">
        <f t="shared" si="30"/>
        <v/>
      </c>
      <c r="AR197" s="5" t="str">
        <f t="shared" si="31"/>
        <v/>
      </c>
      <c r="AU197" s="5">
        <f t="shared" si="35"/>
        <v>4210.1707500000002</v>
      </c>
      <c r="AV197" s="11">
        <f t="shared" si="33"/>
        <v>0.49642244475902192</v>
      </c>
      <c r="AW197" s="5">
        <f t="shared" si="34"/>
        <v>496.42244475902191</v>
      </c>
    </row>
    <row r="198" spans="1:49" x14ac:dyDescent="0.3">
      <c r="A198" s="1" t="s">
        <v>209</v>
      </c>
      <c r="B198" s="1" t="s">
        <v>205</v>
      </c>
      <c r="C198" s="1" t="s">
        <v>206</v>
      </c>
      <c r="D198" s="1" t="s">
        <v>207</v>
      </c>
      <c r="E198" s="1" t="s">
        <v>62</v>
      </c>
      <c r="F198" s="1" t="s">
        <v>202</v>
      </c>
      <c r="G198" s="1" t="s">
        <v>64</v>
      </c>
      <c r="H198" s="1" t="s">
        <v>143</v>
      </c>
      <c r="I198" s="2">
        <v>158.62</v>
      </c>
      <c r="J198" s="2">
        <v>37.68</v>
      </c>
      <c r="K198" s="2">
        <f t="shared" si="32"/>
        <v>25.77</v>
      </c>
      <c r="L198" s="2">
        <f t="shared" si="28"/>
        <v>0</v>
      </c>
      <c r="P198" s="6">
        <v>20.68</v>
      </c>
      <c r="Q198" s="5">
        <v>7230.7620000000006</v>
      </c>
      <c r="R198" s="7">
        <v>5.09</v>
      </c>
      <c r="S198" s="5">
        <v>879.55200000000002</v>
      </c>
      <c r="AN198" s="5" t="str">
        <f t="shared" si="29"/>
        <v/>
      </c>
      <c r="AP198" s="5" t="str">
        <f t="shared" si="30"/>
        <v/>
      </c>
      <c r="AR198" s="5" t="str">
        <f t="shared" si="31"/>
        <v/>
      </c>
      <c r="AU198" s="5">
        <f t="shared" si="35"/>
        <v>8110.3140000000003</v>
      </c>
      <c r="AV198" s="11">
        <f t="shared" si="33"/>
        <v>0.95628945777159324</v>
      </c>
      <c r="AW198" s="5">
        <f t="shared" si="34"/>
        <v>956.28945777159333</v>
      </c>
    </row>
    <row r="199" spans="1:49" x14ac:dyDescent="0.3">
      <c r="A199" s="1" t="s">
        <v>209</v>
      </c>
      <c r="B199" s="1" t="s">
        <v>205</v>
      </c>
      <c r="C199" s="1" t="s">
        <v>206</v>
      </c>
      <c r="D199" s="1" t="s">
        <v>207</v>
      </c>
      <c r="E199" s="1" t="s">
        <v>84</v>
      </c>
      <c r="F199" s="1" t="s">
        <v>202</v>
      </c>
      <c r="G199" s="1" t="s">
        <v>64</v>
      </c>
      <c r="H199" s="1" t="s">
        <v>143</v>
      </c>
      <c r="I199" s="2">
        <v>158.62</v>
      </c>
      <c r="J199" s="2">
        <v>39.1</v>
      </c>
      <c r="K199" s="2">
        <f t="shared" si="32"/>
        <v>7.4</v>
      </c>
      <c r="L199" s="2">
        <f t="shared" si="28"/>
        <v>0</v>
      </c>
      <c r="P199" s="6">
        <v>4.13</v>
      </c>
      <c r="Q199" s="5">
        <v>1444.0545</v>
      </c>
      <c r="R199" s="7">
        <v>3.27</v>
      </c>
      <c r="S199" s="5">
        <v>565.05600000000004</v>
      </c>
      <c r="AN199" s="5" t="str">
        <f t="shared" si="29"/>
        <v/>
      </c>
      <c r="AP199" s="5" t="str">
        <f t="shared" si="30"/>
        <v/>
      </c>
      <c r="AR199" s="5" t="str">
        <f t="shared" si="31"/>
        <v/>
      </c>
      <c r="AU199" s="5">
        <f t="shared" si="35"/>
        <v>2009.1105</v>
      </c>
      <c r="AV199" s="11">
        <f t="shared" si="33"/>
        <v>0.2368947972480738</v>
      </c>
      <c r="AW199" s="5">
        <f t="shared" si="34"/>
        <v>236.89479724807381</v>
      </c>
    </row>
    <row r="200" spans="1:49" x14ac:dyDescent="0.3">
      <c r="A200" s="1" t="s">
        <v>209</v>
      </c>
      <c r="B200" s="1" t="s">
        <v>205</v>
      </c>
      <c r="C200" s="1" t="s">
        <v>206</v>
      </c>
      <c r="D200" s="1" t="s">
        <v>207</v>
      </c>
      <c r="E200" s="1" t="s">
        <v>85</v>
      </c>
      <c r="F200" s="1" t="s">
        <v>202</v>
      </c>
      <c r="G200" s="1" t="s">
        <v>64</v>
      </c>
      <c r="H200" s="1" t="s">
        <v>143</v>
      </c>
      <c r="I200" s="2">
        <v>158.62</v>
      </c>
      <c r="J200" s="2">
        <v>34.72</v>
      </c>
      <c r="K200" s="2">
        <f t="shared" si="32"/>
        <v>34.71</v>
      </c>
      <c r="L200" s="2">
        <f t="shared" si="28"/>
        <v>0</v>
      </c>
      <c r="P200" s="6">
        <v>20.48</v>
      </c>
      <c r="Q200" s="5">
        <v>7160.8320000000012</v>
      </c>
      <c r="R200" s="7">
        <v>8.0399999999999991</v>
      </c>
      <c r="S200" s="5">
        <v>1389.3119999999999</v>
      </c>
      <c r="T200" s="8">
        <v>6.19</v>
      </c>
      <c r="U200" s="5">
        <v>321.72525000000002</v>
      </c>
      <c r="AN200" s="5" t="str">
        <f t="shared" si="29"/>
        <v/>
      </c>
      <c r="AP200" s="5" t="str">
        <f t="shared" si="30"/>
        <v/>
      </c>
      <c r="AR200" s="5" t="str">
        <f t="shared" si="31"/>
        <v/>
      </c>
      <c r="AU200" s="5">
        <f t="shared" si="35"/>
        <v>8871.8692499999997</v>
      </c>
      <c r="AV200" s="11">
        <f t="shared" si="33"/>
        <v>1.0460846564637289</v>
      </c>
      <c r="AW200" s="5">
        <f t="shared" si="34"/>
        <v>1046.0846564637288</v>
      </c>
    </row>
    <row r="201" spans="1:49" x14ac:dyDescent="0.3">
      <c r="A201" s="1" t="s">
        <v>210</v>
      </c>
      <c r="B201" s="1" t="s">
        <v>211</v>
      </c>
      <c r="C201" s="1" t="s">
        <v>212</v>
      </c>
      <c r="D201" s="1" t="s">
        <v>213</v>
      </c>
      <c r="E201" s="1" t="s">
        <v>85</v>
      </c>
      <c r="F201" s="1" t="s">
        <v>202</v>
      </c>
      <c r="G201" s="1" t="s">
        <v>64</v>
      </c>
      <c r="H201" s="1" t="s">
        <v>143</v>
      </c>
      <c r="I201" s="2">
        <v>1.38</v>
      </c>
      <c r="J201" s="2">
        <v>1.02</v>
      </c>
      <c r="K201" s="2">
        <f t="shared" si="32"/>
        <v>1.03</v>
      </c>
      <c r="L201" s="2">
        <f t="shared" si="28"/>
        <v>0</v>
      </c>
      <c r="P201" s="6">
        <v>0.08</v>
      </c>
      <c r="Q201" s="5">
        <v>27.972000000000001</v>
      </c>
      <c r="R201" s="7">
        <v>0.03</v>
      </c>
      <c r="S201" s="5">
        <v>5.1840000000000002</v>
      </c>
      <c r="Z201" s="9">
        <v>0.91999999999999993</v>
      </c>
      <c r="AA201" s="5">
        <v>21.050550000000001</v>
      </c>
      <c r="AN201" s="5" t="str">
        <f t="shared" si="29"/>
        <v/>
      </c>
      <c r="AP201" s="5" t="str">
        <f t="shared" si="30"/>
        <v/>
      </c>
      <c r="AR201" s="5" t="str">
        <f t="shared" si="31"/>
        <v/>
      </c>
      <c r="AU201" s="5">
        <f t="shared" si="35"/>
        <v>54.20655</v>
      </c>
      <c r="AV201" s="11">
        <f t="shared" si="33"/>
        <v>6.3915099103645998E-3</v>
      </c>
      <c r="AW201" s="5">
        <f t="shared" si="34"/>
        <v>6.3915099103645998</v>
      </c>
    </row>
    <row r="202" spans="1:49" x14ac:dyDescent="0.3">
      <c r="A202" s="1" t="s">
        <v>214</v>
      </c>
      <c r="B202" s="1" t="s">
        <v>215</v>
      </c>
      <c r="C202" s="1" t="s">
        <v>216</v>
      </c>
      <c r="D202" s="1" t="s">
        <v>217</v>
      </c>
      <c r="E202" s="1" t="s">
        <v>69</v>
      </c>
      <c r="F202" s="1" t="s">
        <v>218</v>
      </c>
      <c r="G202" s="1" t="s">
        <v>64</v>
      </c>
      <c r="H202" s="1" t="s">
        <v>143</v>
      </c>
      <c r="I202" s="2">
        <v>80</v>
      </c>
      <c r="J202" s="2">
        <v>37.520000000000003</v>
      </c>
      <c r="K202" s="2">
        <f t="shared" si="32"/>
        <v>34.909999999999997</v>
      </c>
      <c r="L202" s="2">
        <f t="shared" si="28"/>
        <v>0</v>
      </c>
      <c r="P202" s="6">
        <v>3.72</v>
      </c>
      <c r="Q202" s="5">
        <v>1300.6980000000001</v>
      </c>
      <c r="R202" s="7">
        <v>26.38</v>
      </c>
      <c r="S202" s="5">
        <v>4558.4639999999999</v>
      </c>
      <c r="T202" s="8">
        <v>4.8099999999999996</v>
      </c>
      <c r="U202" s="5">
        <v>249.99975000000001</v>
      </c>
      <c r="AN202" s="5" t="str">
        <f t="shared" si="29"/>
        <v/>
      </c>
      <c r="AP202" s="5" t="str">
        <f t="shared" si="30"/>
        <v/>
      </c>
      <c r="AR202" s="5" t="str">
        <f t="shared" si="31"/>
        <v/>
      </c>
      <c r="AU202" s="5">
        <f t="shared" si="35"/>
        <v>6109.1617500000002</v>
      </c>
      <c r="AV202" s="11">
        <f t="shared" si="33"/>
        <v>0.72033302007128919</v>
      </c>
      <c r="AW202" s="5">
        <f t="shared" si="34"/>
        <v>720.33302007128918</v>
      </c>
    </row>
    <row r="203" spans="1:49" x14ac:dyDescent="0.3">
      <c r="A203" s="1" t="s">
        <v>214</v>
      </c>
      <c r="B203" s="1" t="s">
        <v>215</v>
      </c>
      <c r="C203" s="1" t="s">
        <v>216</v>
      </c>
      <c r="D203" s="1" t="s">
        <v>217</v>
      </c>
      <c r="E203" s="1" t="s">
        <v>70</v>
      </c>
      <c r="F203" s="1" t="s">
        <v>218</v>
      </c>
      <c r="G203" s="1" t="s">
        <v>64</v>
      </c>
      <c r="H203" s="1" t="s">
        <v>143</v>
      </c>
      <c r="I203" s="2">
        <v>80</v>
      </c>
      <c r="J203" s="2">
        <v>39.22</v>
      </c>
      <c r="K203" s="2">
        <f t="shared" si="32"/>
        <v>9.9499999999999993</v>
      </c>
      <c r="L203" s="2">
        <f t="shared" si="28"/>
        <v>0</v>
      </c>
      <c r="R203" s="7">
        <v>9.9499999999999993</v>
      </c>
      <c r="S203" s="5">
        <v>1719.36</v>
      </c>
      <c r="AN203" s="5" t="str">
        <f t="shared" si="29"/>
        <v/>
      </c>
      <c r="AP203" s="5" t="str">
        <f t="shared" si="30"/>
        <v/>
      </c>
      <c r="AR203" s="5" t="str">
        <f t="shared" si="31"/>
        <v/>
      </c>
      <c r="AU203" s="5">
        <f t="shared" si="35"/>
        <v>1719.36</v>
      </c>
      <c r="AV203" s="11">
        <f t="shared" si="33"/>
        <v>0.20273023240705185</v>
      </c>
      <c r="AW203" s="5">
        <f t="shared" si="34"/>
        <v>202.73023240705186</v>
      </c>
    </row>
    <row r="204" spans="1:49" x14ac:dyDescent="0.3">
      <c r="A204" s="1" t="s">
        <v>248</v>
      </c>
      <c r="B204" s="1" t="s">
        <v>249</v>
      </c>
      <c r="C204" s="1" t="s">
        <v>250</v>
      </c>
      <c r="D204" s="1" t="s">
        <v>251</v>
      </c>
      <c r="E204" s="1" t="s">
        <v>80</v>
      </c>
      <c r="F204" s="1" t="s">
        <v>148</v>
      </c>
      <c r="G204" s="1" t="s">
        <v>149</v>
      </c>
      <c r="H204" s="1" t="s">
        <v>65</v>
      </c>
      <c r="J204" s="2">
        <v>4.04</v>
      </c>
      <c r="K204" s="2">
        <f t="shared" ref="K204:K213" si="36">SUM(N204,P204,R204,T204,V204,X204,Z204,AD204,AG204,AI204,AK204,AX204,AZ204,BB204,BD204,AB204)</f>
        <v>0.41</v>
      </c>
      <c r="L204" s="2">
        <f t="shared" ref="L204:L213" si="37">SUM(M204,AF204,AM204,AO204,AQ204,AS204,AT204)</f>
        <v>0</v>
      </c>
      <c r="AI204" s="9">
        <v>0.41</v>
      </c>
      <c r="AJ204" s="5">
        <v>114.5745</v>
      </c>
      <c r="AU204" s="5">
        <f t="shared" ref="AU204:AU213" si="38">SUM(O204,Q204,S204,U204,W204,Y204,AA204,AE204,AH204,AJ204,AL204,AY204,BA204,BC204,BE204,AC204)</f>
        <v>114.5745</v>
      </c>
      <c r="AV204" s="11">
        <f t="shared" si="33"/>
        <v>1.3509512267891405E-2</v>
      </c>
      <c r="AW204" s="5">
        <f t="shared" ref="AW204:AW213" si="39">(AV204/100)*$AW$1</f>
        <v>13.509512267891404</v>
      </c>
    </row>
    <row r="205" spans="1:49" x14ac:dyDescent="0.3">
      <c r="A205" s="1" t="s">
        <v>248</v>
      </c>
      <c r="B205" s="1" t="s">
        <v>249</v>
      </c>
      <c r="C205" s="1" t="s">
        <v>250</v>
      </c>
      <c r="D205" s="1" t="s">
        <v>251</v>
      </c>
      <c r="E205" s="1" t="s">
        <v>89</v>
      </c>
      <c r="F205" s="1" t="s">
        <v>148</v>
      </c>
      <c r="G205" s="1" t="s">
        <v>149</v>
      </c>
      <c r="H205" s="1" t="s">
        <v>65</v>
      </c>
      <c r="J205" s="2">
        <v>4.0199999999999996</v>
      </c>
      <c r="K205" s="2">
        <f t="shared" si="36"/>
        <v>2.97</v>
      </c>
      <c r="L205" s="2">
        <f t="shared" si="37"/>
        <v>0</v>
      </c>
      <c r="AI205" s="9">
        <v>2.97</v>
      </c>
      <c r="AJ205" s="5">
        <v>881.69579999999996</v>
      </c>
      <c r="AU205" s="5">
        <f t="shared" si="38"/>
        <v>881.69579999999996</v>
      </c>
      <c r="AV205" s="11">
        <f t="shared" si="33"/>
        <v>0.10396100551735618</v>
      </c>
      <c r="AW205" s="5">
        <f t="shared" si="39"/>
        <v>103.96100551735617</v>
      </c>
    </row>
    <row r="206" spans="1:49" x14ac:dyDescent="0.3">
      <c r="A206" s="1" t="s">
        <v>247</v>
      </c>
      <c r="B206" s="1" t="s">
        <v>249</v>
      </c>
      <c r="C206" s="1" t="s">
        <v>250</v>
      </c>
      <c r="D206" s="1" t="s">
        <v>251</v>
      </c>
      <c r="E206" s="1" t="s">
        <v>69</v>
      </c>
      <c r="F206" s="1" t="s">
        <v>200</v>
      </c>
      <c r="G206" s="1" t="s">
        <v>64</v>
      </c>
      <c r="H206" s="1" t="s">
        <v>143</v>
      </c>
      <c r="J206" s="2">
        <v>4.47</v>
      </c>
      <c r="K206" s="2">
        <f t="shared" si="36"/>
        <v>1.1200000000000001</v>
      </c>
      <c r="L206" s="2">
        <f t="shared" si="37"/>
        <v>0</v>
      </c>
      <c r="AI206" s="9">
        <v>1.1200000000000001</v>
      </c>
      <c r="AJ206" s="5">
        <v>344.2824</v>
      </c>
      <c r="AU206" s="5">
        <f t="shared" si="38"/>
        <v>344.2824</v>
      </c>
      <c r="AV206" s="11">
        <f t="shared" si="33"/>
        <v>4.0594436863517588E-2</v>
      </c>
      <c r="AW206" s="5">
        <f t="shared" si="39"/>
        <v>40.594436863517586</v>
      </c>
    </row>
    <row r="207" spans="1:49" x14ac:dyDescent="0.3">
      <c r="A207" s="1" t="s">
        <v>247</v>
      </c>
      <c r="B207" s="1" t="s">
        <v>249</v>
      </c>
      <c r="C207" s="1" t="s">
        <v>250</v>
      </c>
      <c r="D207" s="1" t="s">
        <v>251</v>
      </c>
      <c r="E207" s="1" t="s">
        <v>72</v>
      </c>
      <c r="F207" s="1" t="s">
        <v>202</v>
      </c>
      <c r="G207" s="1" t="s">
        <v>64</v>
      </c>
      <c r="H207" s="1" t="s">
        <v>143</v>
      </c>
      <c r="J207" s="2">
        <v>4.42</v>
      </c>
      <c r="K207" s="2">
        <f t="shared" si="36"/>
        <v>4.42</v>
      </c>
      <c r="L207" s="2">
        <f t="shared" si="37"/>
        <v>0</v>
      </c>
      <c r="AI207" s="9">
        <v>4.42</v>
      </c>
      <c r="AJ207" s="5">
        <v>1294.9402</v>
      </c>
      <c r="AU207" s="5">
        <f t="shared" si="38"/>
        <v>1294.9402</v>
      </c>
      <c r="AV207" s="11">
        <f t="shared" si="33"/>
        <v>0.15268677164714445</v>
      </c>
      <c r="AW207" s="5">
        <f t="shared" si="39"/>
        <v>152.68677164714447</v>
      </c>
    </row>
    <row r="208" spans="1:49" x14ac:dyDescent="0.3">
      <c r="A208" s="1" t="s">
        <v>247</v>
      </c>
      <c r="B208" s="1" t="s">
        <v>249</v>
      </c>
      <c r="C208" s="1" t="s">
        <v>250</v>
      </c>
      <c r="D208" s="1" t="s">
        <v>251</v>
      </c>
      <c r="E208" s="1" t="s">
        <v>70</v>
      </c>
      <c r="F208" s="1" t="s">
        <v>202</v>
      </c>
      <c r="G208" s="1" t="s">
        <v>64</v>
      </c>
      <c r="H208" s="1" t="s">
        <v>143</v>
      </c>
      <c r="J208" s="2">
        <v>0.12</v>
      </c>
      <c r="K208" s="2">
        <f t="shared" si="36"/>
        <v>0.12</v>
      </c>
      <c r="L208" s="2">
        <f t="shared" si="37"/>
        <v>0</v>
      </c>
      <c r="AI208" s="9">
        <v>0.12</v>
      </c>
      <c r="AJ208" s="5">
        <v>33.533999999999999</v>
      </c>
      <c r="AU208" s="5">
        <f t="shared" si="38"/>
        <v>33.533999999999999</v>
      </c>
      <c r="AV208" s="11">
        <f t="shared" si="33"/>
        <v>3.9540035906023624E-3</v>
      </c>
      <c r="AW208" s="5">
        <f t="shared" si="39"/>
        <v>3.9540035906023623</v>
      </c>
    </row>
    <row r="209" spans="1:49" x14ac:dyDescent="0.3">
      <c r="A209" s="1" t="s">
        <v>247</v>
      </c>
      <c r="B209" s="1" t="s">
        <v>249</v>
      </c>
      <c r="C209" s="1" t="s">
        <v>250</v>
      </c>
      <c r="D209" s="1" t="s">
        <v>251</v>
      </c>
      <c r="E209" s="1" t="s">
        <v>67</v>
      </c>
      <c r="F209" s="1" t="s">
        <v>202</v>
      </c>
      <c r="G209" s="1" t="s">
        <v>64</v>
      </c>
      <c r="H209" s="1" t="s">
        <v>143</v>
      </c>
      <c r="J209" s="2">
        <v>3.25</v>
      </c>
      <c r="K209" s="2">
        <f t="shared" si="36"/>
        <v>3.25</v>
      </c>
      <c r="L209" s="2">
        <f t="shared" si="37"/>
        <v>0</v>
      </c>
      <c r="AI209" s="9">
        <v>3.25</v>
      </c>
      <c r="AJ209" s="5">
        <v>995.40089999999998</v>
      </c>
      <c r="AU209" s="5">
        <f t="shared" si="38"/>
        <v>995.40089999999998</v>
      </c>
      <c r="AV209" s="11">
        <f t="shared" si="33"/>
        <v>0.11736800658104678</v>
      </c>
      <c r="AW209" s="5">
        <f t="shared" si="39"/>
        <v>117.36800658104679</v>
      </c>
    </row>
    <row r="210" spans="1:49" x14ac:dyDescent="0.3">
      <c r="A210" s="1" t="s">
        <v>247</v>
      </c>
      <c r="B210" s="1" t="s">
        <v>249</v>
      </c>
      <c r="C210" s="1" t="s">
        <v>250</v>
      </c>
      <c r="D210" s="1" t="s">
        <v>251</v>
      </c>
      <c r="E210" s="1" t="s">
        <v>79</v>
      </c>
      <c r="F210" s="1" t="s">
        <v>202</v>
      </c>
      <c r="G210" s="1" t="s">
        <v>64</v>
      </c>
      <c r="H210" s="1" t="s">
        <v>143</v>
      </c>
      <c r="J210" s="2">
        <v>4.49</v>
      </c>
      <c r="K210" s="2">
        <f t="shared" si="36"/>
        <v>4.49</v>
      </c>
      <c r="L210" s="2">
        <f t="shared" si="37"/>
        <v>0</v>
      </c>
      <c r="AI210" s="9">
        <v>4.49</v>
      </c>
      <c r="AJ210" s="5">
        <v>1467.1963000000001</v>
      </c>
      <c r="AU210" s="5">
        <f t="shared" si="38"/>
        <v>1467.1963000000001</v>
      </c>
      <c r="AV210" s="11">
        <f t="shared" si="33"/>
        <v>0.17299753797096978</v>
      </c>
      <c r="AW210" s="5">
        <f t="shared" si="39"/>
        <v>172.99753797096977</v>
      </c>
    </row>
    <row r="211" spans="1:49" x14ac:dyDescent="0.3">
      <c r="A211" s="1" t="s">
        <v>247</v>
      </c>
      <c r="B211" s="1" t="s">
        <v>249</v>
      </c>
      <c r="C211" s="1" t="s">
        <v>250</v>
      </c>
      <c r="D211" s="1" t="s">
        <v>251</v>
      </c>
      <c r="E211" s="1" t="s">
        <v>80</v>
      </c>
      <c r="F211" s="1" t="s">
        <v>202</v>
      </c>
      <c r="G211" s="1" t="s">
        <v>64</v>
      </c>
      <c r="H211" s="1" t="s">
        <v>143</v>
      </c>
      <c r="J211" s="2">
        <v>1.33</v>
      </c>
      <c r="K211" s="2">
        <f t="shared" si="36"/>
        <v>1.33</v>
      </c>
      <c r="L211" s="2">
        <f t="shared" si="37"/>
        <v>0</v>
      </c>
      <c r="AI211" s="9">
        <v>1.33</v>
      </c>
      <c r="AJ211" s="5">
        <v>407.71755000000002</v>
      </c>
      <c r="AU211" s="5">
        <f t="shared" si="38"/>
        <v>407.71755000000002</v>
      </c>
      <c r="AV211" s="11">
        <f t="shared" si="33"/>
        <v>4.8074093655740391E-2</v>
      </c>
      <c r="AW211" s="5">
        <f t="shared" si="39"/>
        <v>48.074093655740391</v>
      </c>
    </row>
    <row r="212" spans="1:49" x14ac:dyDescent="0.3">
      <c r="A212" s="1" t="s">
        <v>247</v>
      </c>
      <c r="B212" s="1" t="s">
        <v>249</v>
      </c>
      <c r="C212" s="1" t="s">
        <v>250</v>
      </c>
      <c r="D212" s="1" t="s">
        <v>251</v>
      </c>
      <c r="E212" s="1" t="s">
        <v>71</v>
      </c>
      <c r="F212" s="1" t="s">
        <v>202</v>
      </c>
      <c r="G212" s="1" t="s">
        <v>64</v>
      </c>
      <c r="H212" s="1" t="s">
        <v>143</v>
      </c>
      <c r="J212" s="2">
        <v>4.46</v>
      </c>
      <c r="K212" s="2">
        <f t="shared" si="36"/>
        <v>4.46</v>
      </c>
      <c r="L212" s="2">
        <f t="shared" si="37"/>
        <v>0</v>
      </c>
      <c r="AI212" s="9">
        <v>4.46</v>
      </c>
      <c r="AJ212" s="5">
        <v>1312.5766000000001</v>
      </c>
      <c r="AU212" s="5">
        <f t="shared" si="38"/>
        <v>1312.5766000000001</v>
      </c>
      <c r="AV212" s="11">
        <f t="shared" si="33"/>
        <v>0.15476628464664641</v>
      </c>
      <c r="AW212" s="5">
        <f t="shared" si="39"/>
        <v>154.7662846466464</v>
      </c>
    </row>
    <row r="213" spans="1:49" x14ac:dyDescent="0.3">
      <c r="B213" s="41" t="s">
        <v>231</v>
      </c>
      <c r="K213" s="2">
        <f t="shared" si="36"/>
        <v>0</v>
      </c>
      <c r="L213" s="2">
        <f t="shared" si="37"/>
        <v>0</v>
      </c>
      <c r="AU213" s="5">
        <f t="shared" si="38"/>
        <v>0</v>
      </c>
      <c r="AV213" s="11">
        <f t="shared" si="33"/>
        <v>0</v>
      </c>
      <c r="AW213" s="5">
        <f t="shared" si="39"/>
        <v>0</v>
      </c>
    </row>
    <row r="214" spans="1:49" x14ac:dyDescent="0.3">
      <c r="B214" s="1" t="s">
        <v>219</v>
      </c>
      <c r="C214" s="1" t="s">
        <v>237</v>
      </c>
      <c r="D214" s="1" t="s">
        <v>238</v>
      </c>
      <c r="J214" s="2">
        <v>13.82</v>
      </c>
      <c r="K214" s="2">
        <f>SUM(N214,P214,R214,T214,V214,X214,Z214,AD214,AG214,AI214,AK214,AX214,AZ214,BB214,BD214,AB214)</f>
        <v>11.72</v>
      </c>
      <c r="L214" s="2">
        <f t="shared" si="28"/>
        <v>0</v>
      </c>
      <c r="AI214" s="9">
        <v>11.72</v>
      </c>
      <c r="AJ214" s="5">
        <v>3618.8495550000011</v>
      </c>
      <c r="AN214" s="5" t="str">
        <f t="shared" si="29"/>
        <v/>
      </c>
      <c r="AP214" s="5" t="str">
        <f t="shared" si="30"/>
        <v/>
      </c>
      <c r="AR214" s="5" t="str">
        <f t="shared" si="31"/>
        <v/>
      </c>
      <c r="AU214" s="5">
        <f t="shared" si="35"/>
        <v>3618.8495550000011</v>
      </c>
      <c r="AV214" s="11">
        <f t="shared" ref="AV214:AV237" si="40">(AU214/$AU$238)*100</f>
        <v>0.42669959248284622</v>
      </c>
      <c r="AW214" s="5">
        <f t="shared" si="34"/>
        <v>426.69959248284619</v>
      </c>
    </row>
    <row r="215" spans="1:49" x14ac:dyDescent="0.3">
      <c r="B215" s="41" t="s">
        <v>232</v>
      </c>
      <c r="AU215" s="5">
        <f t="shared" si="35"/>
        <v>0</v>
      </c>
      <c r="AV215" s="11">
        <f t="shared" si="40"/>
        <v>0</v>
      </c>
      <c r="AW215" s="5">
        <f t="shared" si="34"/>
        <v>0</v>
      </c>
    </row>
    <row r="216" spans="1:49" ht="13.95" customHeight="1" x14ac:dyDescent="0.3">
      <c r="B216" s="1" t="s">
        <v>220</v>
      </c>
      <c r="C216" s="1" t="s">
        <v>239</v>
      </c>
      <c r="D216" s="1" t="s">
        <v>240</v>
      </c>
      <c r="J216" s="2">
        <v>12.04</v>
      </c>
      <c r="K216" s="2">
        <f>SUM(N216,P216,R216,T216,V216,X216,Z216,AD216,AG216,AI216,AK216,AX216,AZ216,BB216,BD216,AB216)</f>
        <v>6.21</v>
      </c>
      <c r="L216" s="2">
        <f t="shared" si="28"/>
        <v>0</v>
      </c>
      <c r="AI216" s="9">
        <v>6.21</v>
      </c>
      <c r="AJ216" s="5">
        <v>2332.0999000000002</v>
      </c>
      <c r="AN216" s="5" t="str">
        <f t="shared" si="29"/>
        <v/>
      </c>
      <c r="AP216" s="5" t="str">
        <f t="shared" si="30"/>
        <v/>
      </c>
      <c r="AR216" s="5" t="str">
        <f t="shared" si="31"/>
        <v/>
      </c>
      <c r="AU216" s="5">
        <f t="shared" si="35"/>
        <v>2332.0999000000002</v>
      </c>
      <c r="AV216" s="11">
        <f t="shared" si="40"/>
        <v>0.2749785703537726</v>
      </c>
      <c r="AW216" s="5">
        <f t="shared" si="34"/>
        <v>274.97857035377262</v>
      </c>
    </row>
    <row r="217" spans="1:49" x14ac:dyDescent="0.3">
      <c r="B217" s="1" t="s">
        <v>221</v>
      </c>
      <c r="C217" s="1" t="s">
        <v>239</v>
      </c>
      <c r="D217" s="1" t="s">
        <v>240</v>
      </c>
      <c r="J217" s="2">
        <v>0.31000000000000011</v>
      </c>
      <c r="K217" s="2">
        <f>SUM(N217,P217,R217,T217,V217,X217,Z217,AD217,AG217,AI217,AK217,AX217,AZ217,BB217,BD217,AB217)</f>
        <v>0.46000000000000008</v>
      </c>
      <c r="L217" s="2">
        <f t="shared" si="28"/>
        <v>0</v>
      </c>
      <c r="AI217" s="9">
        <v>0.46000000000000008</v>
      </c>
      <c r="AJ217" s="5">
        <v>172.82429999999999</v>
      </c>
      <c r="AN217" s="5" t="str">
        <f t="shared" si="29"/>
        <v/>
      </c>
      <c r="AP217" s="5" t="str">
        <f t="shared" si="30"/>
        <v/>
      </c>
      <c r="AR217" s="5" t="str">
        <f t="shared" si="31"/>
        <v/>
      </c>
      <c r="AU217" s="5">
        <f t="shared" si="35"/>
        <v>172.82429999999999</v>
      </c>
      <c r="AV217" s="11">
        <f t="shared" si="40"/>
        <v>2.0377762949345134E-2</v>
      </c>
      <c r="AW217" s="5">
        <f t="shared" si="34"/>
        <v>20.377762949345136</v>
      </c>
    </row>
    <row r="218" spans="1:49" x14ac:dyDescent="0.3">
      <c r="B218" s="41" t="s">
        <v>236</v>
      </c>
      <c r="AU218" s="5">
        <f t="shared" si="35"/>
        <v>0</v>
      </c>
      <c r="AV218" s="11">
        <f t="shared" si="40"/>
        <v>0</v>
      </c>
      <c r="AW218" s="5">
        <f t="shared" si="34"/>
        <v>0</v>
      </c>
    </row>
    <row r="219" spans="1:49" x14ac:dyDescent="0.3">
      <c r="B219" s="1" t="s">
        <v>222</v>
      </c>
      <c r="C219" s="1" t="s">
        <v>241</v>
      </c>
      <c r="D219" s="1" t="s">
        <v>242</v>
      </c>
      <c r="J219" s="2">
        <v>1.37</v>
      </c>
      <c r="K219" s="2">
        <f>SUM(N219,P219,R219,T219,V219,X219,Z219,AD219,AG219,AI219,AK219,AX219,AZ219,BB219,BD219,AB219)</f>
        <v>1.38</v>
      </c>
      <c r="L219" s="2">
        <f>SUM(M219,AF219,AM219,AO219,AQ219,AS219,AT219)</f>
        <v>0</v>
      </c>
      <c r="AI219" s="9">
        <v>1.38</v>
      </c>
      <c r="AJ219" s="5">
        <v>382.84650000000011</v>
      </c>
      <c r="AN219" s="5" t="str">
        <f>IF(AM219&gt;0,AM219*$AN$1,"")</f>
        <v/>
      </c>
      <c r="AP219" s="5" t="str">
        <f>IF(AO219&gt;0,AO219*$AP$1,"")</f>
        <v/>
      </c>
      <c r="AR219" s="5" t="str">
        <f>IF(AQ219&gt;0,AQ219*$AR$1,"")</f>
        <v/>
      </c>
      <c r="AU219" s="5">
        <f t="shared" si="35"/>
        <v>382.84650000000011</v>
      </c>
      <c r="AV219" s="11">
        <f t="shared" si="40"/>
        <v>4.5141540992710318E-2</v>
      </c>
      <c r="AW219" s="5">
        <f t="shared" si="34"/>
        <v>45.141540992710318</v>
      </c>
    </row>
    <row r="220" spans="1:49" x14ac:dyDescent="0.3">
      <c r="B220" s="41" t="s">
        <v>235</v>
      </c>
      <c r="AU220" s="5">
        <f t="shared" si="35"/>
        <v>0</v>
      </c>
      <c r="AV220" s="11">
        <f t="shared" si="40"/>
        <v>0</v>
      </c>
      <c r="AW220" s="5">
        <f t="shared" si="34"/>
        <v>0</v>
      </c>
    </row>
    <row r="221" spans="1:49" x14ac:dyDescent="0.3">
      <c r="B221" s="1" t="s">
        <v>222</v>
      </c>
      <c r="C221" s="1" t="s">
        <v>243</v>
      </c>
      <c r="D221" s="1" t="s">
        <v>242</v>
      </c>
      <c r="J221" s="2">
        <v>8.1800000000000015</v>
      </c>
      <c r="K221" s="2">
        <f>SUM(N221,P221,R221,T221,V221,X221,Z221,AD221,AG221,AI221,AK221,AX221,AZ221,BB221,BD221,AB221)</f>
        <v>12.49</v>
      </c>
      <c r="L221" s="2">
        <f t="shared" si="28"/>
        <v>0</v>
      </c>
      <c r="AI221" s="9">
        <v>12.49</v>
      </c>
      <c r="AJ221" s="5">
        <v>4138.7165999999997</v>
      </c>
      <c r="AN221" s="5" t="str">
        <f t="shared" si="29"/>
        <v/>
      </c>
      <c r="AP221" s="5" t="str">
        <f t="shared" si="30"/>
        <v/>
      </c>
      <c r="AR221" s="5" t="str">
        <f t="shared" si="31"/>
        <v/>
      </c>
      <c r="AU221" s="5">
        <f t="shared" si="35"/>
        <v>4138.7165999999997</v>
      </c>
      <c r="AV221" s="11">
        <f t="shared" si="40"/>
        <v>0.48799726536904636</v>
      </c>
      <c r="AW221" s="5">
        <f t="shared" si="34"/>
        <v>487.99726536904637</v>
      </c>
    </row>
    <row r="222" spans="1:49" x14ac:dyDescent="0.3">
      <c r="B222" s="1" t="s">
        <v>222</v>
      </c>
      <c r="C222" s="1" t="s">
        <v>243</v>
      </c>
      <c r="D222" s="1" t="s">
        <v>242</v>
      </c>
      <c r="J222" s="2">
        <v>1.7</v>
      </c>
      <c r="K222" s="2">
        <f>SUM(N222,P222,R222,T222,V222,X222,Z222,AD222,AG222,AI222,AK222,AX222,AZ222,BB222,BD222,AB222)</f>
        <v>0.92</v>
      </c>
      <c r="L222" s="2">
        <f>SUM(M222,AF222,AM222,AO222,AQ222,AS222,AT222)</f>
        <v>0</v>
      </c>
      <c r="AB222" s="2">
        <v>0.92</v>
      </c>
      <c r="AC222" s="5">
        <v>60.572800000000008</v>
      </c>
      <c r="AN222" s="5" t="str">
        <f>IF(AM222&gt;0,AM222*$AN$1,"")</f>
        <v/>
      </c>
      <c r="AP222" s="5" t="str">
        <f>IF(AO222&gt;0,AO222*$AP$1,"")</f>
        <v/>
      </c>
      <c r="AR222" s="5" t="str">
        <f>IF(AQ222&gt;0,AQ222*$AR$1,"")</f>
        <v/>
      </c>
      <c r="AU222" s="5">
        <f t="shared" si="35"/>
        <v>60.572800000000008</v>
      </c>
      <c r="AV222" s="11">
        <f t="shared" si="40"/>
        <v>7.1421562799796855E-3</v>
      </c>
      <c r="AW222" s="5">
        <f t="shared" si="34"/>
        <v>7.1421562799796856</v>
      </c>
    </row>
    <row r="223" spans="1:49" x14ac:dyDescent="0.3">
      <c r="B223" s="1" t="s">
        <v>223</v>
      </c>
      <c r="C223" s="1" t="s">
        <v>243</v>
      </c>
      <c r="D223" s="1" t="s">
        <v>242</v>
      </c>
      <c r="J223" s="2">
        <v>5.6599999999999993</v>
      </c>
      <c r="K223" s="2">
        <f>SUM(N223,P223,R223,T223,V223,X223,Z223,AD223,AG223,AI223,AK223,AX223,AZ223,BB223,BD223,AB223)</f>
        <v>1.03</v>
      </c>
      <c r="L223" s="2">
        <f t="shared" si="28"/>
        <v>0</v>
      </c>
      <c r="AI223" s="9">
        <v>1.03</v>
      </c>
      <c r="AJ223" s="5">
        <v>354.87045000000001</v>
      </c>
      <c r="AN223" s="5" t="str">
        <f t="shared" si="29"/>
        <v/>
      </c>
      <c r="AP223" s="5" t="str">
        <f t="shared" si="30"/>
        <v/>
      </c>
      <c r="AR223" s="5" t="str">
        <f t="shared" si="31"/>
        <v/>
      </c>
      <c r="AU223" s="5">
        <f t="shared" si="35"/>
        <v>354.87045000000001</v>
      </c>
      <c r="AV223" s="11">
        <f t="shared" si="40"/>
        <v>4.1842876886105926E-2</v>
      </c>
      <c r="AW223" s="5">
        <f t="shared" si="34"/>
        <v>41.842876886105927</v>
      </c>
    </row>
    <row r="224" spans="1:49" x14ac:dyDescent="0.3">
      <c r="B224" s="41" t="s">
        <v>233</v>
      </c>
      <c r="AU224" s="5">
        <f t="shared" si="35"/>
        <v>0</v>
      </c>
      <c r="AV224" s="11">
        <f t="shared" si="40"/>
        <v>0</v>
      </c>
      <c r="AW224" s="5">
        <f t="shared" si="34"/>
        <v>0</v>
      </c>
    </row>
    <row r="225" spans="1:57" x14ac:dyDescent="0.3">
      <c r="B225" s="1" t="s">
        <v>224</v>
      </c>
      <c r="C225" s="1" t="s">
        <v>244</v>
      </c>
      <c r="D225" s="1" t="s">
        <v>245</v>
      </c>
      <c r="J225" s="2">
        <v>1.85</v>
      </c>
      <c r="K225" s="2">
        <f>SUM(N225,P225,R225,T225,V225,X225,Z225,AD225,AG225,AI225,AK225,AX225,AZ225,BB225,BD225,AB225)</f>
        <v>0.95</v>
      </c>
      <c r="L225" s="2">
        <f t="shared" si="28"/>
        <v>0</v>
      </c>
      <c r="AI225" s="9">
        <v>0.95</v>
      </c>
      <c r="AJ225" s="5">
        <v>304.32105000000013</v>
      </c>
      <c r="AN225" s="5" t="str">
        <f t="shared" si="29"/>
        <v/>
      </c>
      <c r="AP225" s="5" t="str">
        <f t="shared" si="30"/>
        <v/>
      </c>
      <c r="AR225" s="5" t="str">
        <f t="shared" si="31"/>
        <v/>
      </c>
      <c r="AU225" s="5">
        <f t="shared" si="35"/>
        <v>304.32105000000013</v>
      </c>
      <c r="AV225" s="11">
        <f t="shared" si="40"/>
        <v>3.5882582584716452E-2</v>
      </c>
      <c r="AW225" s="5">
        <f t="shared" si="34"/>
        <v>35.882582584716452</v>
      </c>
    </row>
    <row r="226" spans="1:57" x14ac:dyDescent="0.3">
      <c r="B226" s="1" t="s">
        <v>222</v>
      </c>
      <c r="C226" s="1" t="s">
        <v>244</v>
      </c>
      <c r="D226" s="1" t="s">
        <v>245</v>
      </c>
      <c r="J226" s="2">
        <v>8.41</v>
      </c>
      <c r="K226" s="2">
        <f>SUM(N226,P226,R226,T226,V226,X226,Z226,AD226,AG226,AI226,AK226,AX226,AZ226,BB226,BD226,AB226)</f>
        <v>12.73</v>
      </c>
      <c r="L226" s="2">
        <f t="shared" si="28"/>
        <v>0</v>
      </c>
      <c r="AI226" s="9">
        <v>12.73</v>
      </c>
      <c r="AJ226" s="5">
        <v>3794.4652500000011</v>
      </c>
      <c r="AN226" s="5" t="str">
        <f t="shared" si="29"/>
        <v/>
      </c>
      <c r="AP226" s="5" t="str">
        <f t="shared" si="30"/>
        <v/>
      </c>
      <c r="AR226" s="5" t="str">
        <f t="shared" si="31"/>
        <v/>
      </c>
      <c r="AU226" s="5">
        <f t="shared" si="35"/>
        <v>3794.4652500000011</v>
      </c>
      <c r="AV226" s="11">
        <f t="shared" si="40"/>
        <v>0.44740648961996465</v>
      </c>
      <c r="AW226" s="5">
        <f t="shared" si="34"/>
        <v>447.40648961996465</v>
      </c>
    </row>
    <row r="227" spans="1:57" x14ac:dyDescent="0.3">
      <c r="B227" s="1" t="s">
        <v>228</v>
      </c>
      <c r="C227" s="1" t="s">
        <v>244</v>
      </c>
      <c r="D227" s="1" t="s">
        <v>245</v>
      </c>
      <c r="J227" s="2">
        <v>3.47</v>
      </c>
      <c r="K227" s="2">
        <f>SUM(N227,P227,R227,T227,V227,X227,Z227,AD227,AG227,AI227,AK227,AX227,AZ227,BB227,BD227,AB227)</f>
        <v>3.52</v>
      </c>
      <c r="L227" s="2">
        <f t="shared" si="28"/>
        <v>0</v>
      </c>
      <c r="AI227" s="9">
        <v>3.52</v>
      </c>
      <c r="AJ227" s="5">
        <v>1082.0304000000001</v>
      </c>
      <c r="AN227" s="5" t="str">
        <f t="shared" si="29"/>
        <v/>
      </c>
      <c r="AP227" s="5" t="str">
        <f t="shared" si="30"/>
        <v/>
      </c>
      <c r="AR227" s="5" t="str">
        <f t="shared" si="31"/>
        <v/>
      </c>
      <c r="AU227" s="5">
        <f t="shared" si="35"/>
        <v>1082.0304000000001</v>
      </c>
      <c r="AV227" s="11">
        <f t="shared" si="40"/>
        <v>0.12758251585676955</v>
      </c>
      <c r="AW227" s="5">
        <f t="shared" si="34"/>
        <v>127.58251585676956</v>
      </c>
    </row>
    <row r="228" spans="1:57" x14ac:dyDescent="0.3">
      <c r="B228" s="1" t="s">
        <v>229</v>
      </c>
      <c r="C228" s="1" t="s">
        <v>244</v>
      </c>
      <c r="D228" s="1" t="s">
        <v>245</v>
      </c>
      <c r="J228" s="2">
        <v>1.41</v>
      </c>
      <c r="K228" s="2">
        <f>SUM(N228,P228,R228,T228,V228,X228,Z228,AD228,AG228,AI228,AK228,AX228,AZ228,BB228,BD228,AB228)</f>
        <v>0.8</v>
      </c>
      <c r="L228" s="2">
        <f>SUM(M228,AF228,AM228,AO228,AQ228,AS228,AT228)</f>
        <v>0</v>
      </c>
      <c r="AI228" s="9">
        <v>0.8</v>
      </c>
      <c r="AJ228" s="5">
        <v>223.56000000000009</v>
      </c>
      <c r="AN228" s="5" t="str">
        <f>IF(AM228&gt;0,AM228*$AN$1,"")</f>
        <v/>
      </c>
      <c r="AP228" s="5" t="str">
        <f>IF(AO228&gt;0,AO228*$AP$1,"")</f>
        <v/>
      </c>
      <c r="AR228" s="5" t="str">
        <f>IF(AQ228&gt;0,AQ228*$AR$1,"")</f>
        <v/>
      </c>
      <c r="AU228" s="5">
        <f t="shared" si="35"/>
        <v>223.56000000000009</v>
      </c>
      <c r="AV228" s="11">
        <f t="shared" si="40"/>
        <v>2.6360023937349094E-2</v>
      </c>
      <c r="AW228" s="5">
        <f t="shared" si="34"/>
        <v>26.360023937349094</v>
      </c>
    </row>
    <row r="229" spans="1:57" x14ac:dyDescent="0.3">
      <c r="B229" s="41" t="s">
        <v>234</v>
      </c>
      <c r="AU229" s="5">
        <f t="shared" si="35"/>
        <v>0</v>
      </c>
      <c r="AV229" s="11">
        <f t="shared" si="40"/>
        <v>0</v>
      </c>
      <c r="AW229" s="5">
        <f t="shared" si="34"/>
        <v>0</v>
      </c>
    </row>
    <row r="230" spans="1:57" x14ac:dyDescent="0.3">
      <c r="B230" s="1" t="s">
        <v>224</v>
      </c>
      <c r="C230" s="1" t="s">
        <v>246</v>
      </c>
      <c r="D230" s="1" t="s">
        <v>240</v>
      </c>
      <c r="J230" s="2">
        <v>11.3</v>
      </c>
      <c r="K230" s="2">
        <f t="shared" ref="K230:K237" si="41">SUM(N230,P230,R230,T230,V230,X230,Z230,AD230,AG230,AI230,AK230,AX230,AZ230,BB230,BD230,AB230)</f>
        <v>16.64</v>
      </c>
      <c r="L230" s="2">
        <f>SUM(M230,AF230,AM230,AO230,AQ230,AS230,AT230)</f>
        <v>0</v>
      </c>
      <c r="AI230" s="9">
        <v>16.64</v>
      </c>
      <c r="AJ230" s="5">
        <v>5426.4301999999998</v>
      </c>
      <c r="AN230" s="5" t="str">
        <f>IF(AM230&gt;0,AM230*$AN$1,"")</f>
        <v/>
      </c>
      <c r="AP230" s="5" t="str">
        <f>IF(AO230&gt;0,AO230*$AP$1,"")</f>
        <v/>
      </c>
      <c r="AR230" s="5" t="str">
        <f>IF(AQ230&gt;0,AQ230*$AR$1,"")</f>
        <v/>
      </c>
      <c r="AU230" s="5">
        <f t="shared" si="35"/>
        <v>5426.4301999999998</v>
      </c>
      <c r="AV230" s="11">
        <f t="shared" si="40"/>
        <v>0.63983194653047937</v>
      </c>
      <c r="AW230" s="5">
        <f t="shared" si="34"/>
        <v>639.83194653047929</v>
      </c>
    </row>
    <row r="231" spans="1:57" x14ac:dyDescent="0.3">
      <c r="B231" s="1" t="s">
        <v>224</v>
      </c>
      <c r="C231" s="1" t="s">
        <v>246</v>
      </c>
      <c r="D231" s="1" t="s">
        <v>240</v>
      </c>
      <c r="J231" s="2">
        <v>2.93</v>
      </c>
      <c r="K231" s="2">
        <f t="shared" si="41"/>
        <v>1.42</v>
      </c>
      <c r="L231" s="2">
        <f>SUM(M231,AF231,AM231,AO231,AQ231,AS231,AT231)</f>
        <v>0</v>
      </c>
      <c r="AB231" s="2">
        <v>1.42</v>
      </c>
      <c r="AC231" s="5">
        <v>93.492800000000017</v>
      </c>
      <c r="AN231" s="5" t="str">
        <f>IF(AM231&gt;0,AM231*$AN$1,"")</f>
        <v/>
      </c>
      <c r="AP231" s="5" t="str">
        <f>IF(AO231&gt;0,AO231*$AP$1,"")</f>
        <v/>
      </c>
      <c r="AR231" s="5" t="str">
        <f>IF(AQ231&gt;0,AQ231*$AR$1,"")</f>
        <v/>
      </c>
      <c r="AU231" s="5">
        <f t="shared" si="35"/>
        <v>93.492800000000017</v>
      </c>
      <c r="AV231" s="11">
        <f t="shared" si="40"/>
        <v>1.102376295388169E-2</v>
      </c>
      <c r="AW231" s="5">
        <f t="shared" si="34"/>
        <v>11.02376295388169</v>
      </c>
    </row>
    <row r="232" spans="1:57" x14ac:dyDescent="0.3">
      <c r="B232" s="1" t="s">
        <v>225</v>
      </c>
      <c r="C232" s="1" t="s">
        <v>246</v>
      </c>
      <c r="D232" s="1" t="s">
        <v>240</v>
      </c>
      <c r="J232" s="2">
        <v>8.9499999999999993</v>
      </c>
      <c r="K232" s="2">
        <f t="shared" si="41"/>
        <v>7.72</v>
      </c>
      <c r="L232" s="2">
        <f>SUM(M232,AF232,AM232,AO232,AQ232,AS232,AT232)</f>
        <v>0</v>
      </c>
      <c r="AI232" s="9">
        <v>7.72</v>
      </c>
      <c r="AJ232" s="5">
        <v>2400.5531250000008</v>
      </c>
      <c r="AN232" s="5" t="str">
        <f>IF(AM232&gt;0,AM232*$AN$1,"")</f>
        <v/>
      </c>
      <c r="AP232" s="5" t="str">
        <f>IF(AO232&gt;0,AO232*$AP$1,"")</f>
        <v/>
      </c>
      <c r="AR232" s="5" t="str">
        <f>IF(AQ232&gt;0,AQ232*$AR$1,"")</f>
        <v/>
      </c>
      <c r="AU232" s="5">
        <f t="shared" si="35"/>
        <v>2400.5531250000008</v>
      </c>
      <c r="AV232" s="11">
        <f t="shared" si="40"/>
        <v>0.28304990981337524</v>
      </c>
      <c r="AW232" s="5">
        <f t="shared" si="34"/>
        <v>283.04990981337528</v>
      </c>
    </row>
    <row r="233" spans="1:57" x14ac:dyDescent="0.3">
      <c r="B233" s="1" t="s">
        <v>226</v>
      </c>
      <c r="C233" s="1" t="s">
        <v>246</v>
      </c>
      <c r="D233" s="1" t="s">
        <v>240</v>
      </c>
      <c r="J233" s="2">
        <v>1.5</v>
      </c>
      <c r="K233" s="2">
        <f t="shared" si="41"/>
        <v>0.46</v>
      </c>
      <c r="L233" s="2">
        <f>SUM(M233,AF233,AM233,AO233,AQ233,AS233,AT233)</f>
        <v>0</v>
      </c>
      <c r="AB233" s="2">
        <v>0.46</v>
      </c>
      <c r="AC233" s="5">
        <v>30.2864</v>
      </c>
      <c r="AN233" s="5" t="str">
        <f>IF(AM233&gt;0,AM233*$AN$1,"")</f>
        <v/>
      </c>
      <c r="AP233" s="5" t="str">
        <f>IF(AO233&gt;0,AO233*$AP$1,"")</f>
        <v/>
      </c>
      <c r="AR233" s="5" t="str">
        <f>IF(AQ233&gt;0,AQ233*$AR$1,"")</f>
        <v/>
      </c>
      <c r="AU233" s="5">
        <f t="shared" si="35"/>
        <v>30.2864</v>
      </c>
      <c r="AV233" s="11">
        <f t="shared" si="40"/>
        <v>3.5710781399898427E-3</v>
      </c>
      <c r="AW233" s="5">
        <f t="shared" si="34"/>
        <v>3.5710781399898428</v>
      </c>
    </row>
    <row r="234" spans="1:57" x14ac:dyDescent="0.3">
      <c r="B234" s="1" t="s">
        <v>227</v>
      </c>
      <c r="C234" s="1" t="s">
        <v>246</v>
      </c>
      <c r="D234" s="1" t="s">
        <v>240</v>
      </c>
      <c r="J234" s="2">
        <v>8.2899999999999991</v>
      </c>
      <c r="K234" s="2">
        <f t="shared" si="41"/>
        <v>0.36</v>
      </c>
      <c r="L234" s="2">
        <f>SUM(M234,AF234,AM234,AO234,AQ234,AS234,AT234)</f>
        <v>0</v>
      </c>
      <c r="AB234" s="2">
        <v>0.36</v>
      </c>
      <c r="AC234" s="5">
        <v>23.702400000000001</v>
      </c>
      <c r="AN234" s="5" t="str">
        <f>IF(AM234&gt;0,AM234*$AN$1,"")</f>
        <v/>
      </c>
      <c r="AP234" s="5" t="str">
        <f>IF(AO234&gt;0,AO234*$AP$1,"")</f>
        <v/>
      </c>
      <c r="AR234" s="5" t="str">
        <f>IF(AQ234&gt;0,AQ234*$AR$1,"")</f>
        <v/>
      </c>
      <c r="AU234" s="5">
        <f t="shared" si="35"/>
        <v>23.702400000000001</v>
      </c>
      <c r="AV234" s="11">
        <f t="shared" si="40"/>
        <v>2.7947568052094423E-3</v>
      </c>
      <c r="AW234" s="5">
        <f t="shared" si="34"/>
        <v>2.7947568052094423</v>
      </c>
    </row>
    <row r="235" spans="1:57" x14ac:dyDescent="0.3">
      <c r="B235" s="1" t="s">
        <v>223</v>
      </c>
      <c r="C235" s="1" t="s">
        <v>246</v>
      </c>
      <c r="D235" s="1" t="s">
        <v>240</v>
      </c>
      <c r="J235" s="2">
        <v>5.1800000000000006</v>
      </c>
      <c r="K235" s="2">
        <f t="shared" si="41"/>
        <v>2.37</v>
      </c>
      <c r="L235" s="2">
        <f t="shared" si="28"/>
        <v>0</v>
      </c>
      <c r="AI235" s="9">
        <v>2.37</v>
      </c>
      <c r="AJ235" s="5">
        <v>875.29018499999995</v>
      </c>
      <c r="AN235" s="5" t="str">
        <f t="shared" si="29"/>
        <v/>
      </c>
      <c r="AP235" s="5" t="str">
        <f t="shared" si="30"/>
        <v/>
      </c>
      <c r="AR235" s="5" t="str">
        <f t="shared" si="31"/>
        <v/>
      </c>
      <c r="AU235" s="5">
        <f t="shared" si="35"/>
        <v>875.29018499999995</v>
      </c>
      <c r="AV235" s="11">
        <f t="shared" si="40"/>
        <v>0.10320571760926241</v>
      </c>
      <c r="AW235" s="5">
        <f t="shared" si="34"/>
        <v>103.20571760926241</v>
      </c>
    </row>
    <row r="236" spans="1:57" x14ac:dyDescent="0.3">
      <c r="B236" s="1" t="s">
        <v>222</v>
      </c>
      <c r="C236" s="1" t="s">
        <v>246</v>
      </c>
      <c r="D236" s="1" t="s">
        <v>240</v>
      </c>
      <c r="J236" s="2">
        <v>1.05</v>
      </c>
      <c r="K236" s="2">
        <f t="shared" si="41"/>
        <v>0.54</v>
      </c>
      <c r="L236" s="2">
        <f t="shared" si="28"/>
        <v>0</v>
      </c>
      <c r="AB236" s="2">
        <v>0.54</v>
      </c>
      <c r="AC236" s="5">
        <v>35.553600000000003</v>
      </c>
      <c r="AN236" s="5" t="str">
        <f t="shared" si="29"/>
        <v/>
      </c>
      <c r="AP236" s="5" t="str">
        <f t="shared" si="30"/>
        <v/>
      </c>
      <c r="AR236" s="5" t="str">
        <f t="shared" si="31"/>
        <v/>
      </c>
      <c r="AU236" s="5">
        <f t="shared" si="35"/>
        <v>35.553600000000003</v>
      </c>
      <c r="AV236" s="11">
        <f t="shared" si="40"/>
        <v>4.1921352078141631E-3</v>
      </c>
      <c r="AW236" s="5">
        <f t="shared" si="34"/>
        <v>4.1921352078141636</v>
      </c>
    </row>
    <row r="237" spans="1:57" ht="15" thickBot="1" x14ac:dyDescent="0.35">
      <c r="B237" s="1" t="s">
        <v>222</v>
      </c>
      <c r="C237" s="1" t="s">
        <v>246</v>
      </c>
      <c r="D237" s="1" t="s">
        <v>240</v>
      </c>
      <c r="J237" s="2">
        <v>5.66</v>
      </c>
      <c r="K237" s="2">
        <f t="shared" si="41"/>
        <v>8.7899999999999991</v>
      </c>
      <c r="L237" s="2">
        <f t="shared" si="28"/>
        <v>0</v>
      </c>
      <c r="AI237" s="9">
        <v>8.7899999999999991</v>
      </c>
      <c r="AJ237" s="5">
        <v>2873.9879999999998</v>
      </c>
      <c r="AN237" s="5" t="str">
        <f t="shared" si="29"/>
        <v/>
      </c>
      <c r="AP237" s="5" t="str">
        <f t="shared" si="30"/>
        <v/>
      </c>
      <c r="AR237" s="5" t="str">
        <f t="shared" si="31"/>
        <v/>
      </c>
      <c r="AU237" s="5">
        <f t="shared" si="35"/>
        <v>2873.9879999999998</v>
      </c>
      <c r="AV237" s="11">
        <f t="shared" si="40"/>
        <v>0.3388727521723654</v>
      </c>
      <c r="AW237" s="5">
        <f t="shared" si="34"/>
        <v>338.87275217236544</v>
      </c>
    </row>
    <row r="238" spans="1:57" ht="15" thickTop="1" x14ac:dyDescent="0.3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>
        <f t="shared" ref="K238:BE238" si="42">SUM(K3:K237)</f>
        <v>3707.2499999999986</v>
      </c>
      <c r="L238" s="28">
        <f t="shared" si="42"/>
        <v>45.890000000000008</v>
      </c>
      <c r="M238" s="29">
        <f t="shared" si="42"/>
        <v>0</v>
      </c>
      <c r="N238" s="30">
        <f t="shared" si="42"/>
        <v>212.38</v>
      </c>
      <c r="O238" s="31">
        <f t="shared" si="42"/>
        <v>113293.17825000001</v>
      </c>
      <c r="P238" s="32">
        <f t="shared" si="42"/>
        <v>1171.1199999999999</v>
      </c>
      <c r="Q238" s="31">
        <f t="shared" si="42"/>
        <v>432543.8569999999</v>
      </c>
      <c r="R238" s="33">
        <f t="shared" si="42"/>
        <v>1067.3600000000004</v>
      </c>
      <c r="S238" s="31">
        <f t="shared" si="42"/>
        <v>197112</v>
      </c>
      <c r="T238" s="34">
        <f t="shared" si="42"/>
        <v>413.28999999999962</v>
      </c>
      <c r="U238" s="31">
        <f t="shared" si="42"/>
        <v>23267.012999999984</v>
      </c>
      <c r="V238" s="28">
        <f t="shared" si="42"/>
        <v>0</v>
      </c>
      <c r="W238" s="31">
        <f t="shared" si="42"/>
        <v>0</v>
      </c>
      <c r="X238" s="28">
        <f t="shared" si="42"/>
        <v>0</v>
      </c>
      <c r="Y238" s="31">
        <f t="shared" si="42"/>
        <v>0</v>
      </c>
      <c r="Z238" s="35">
        <f t="shared" si="42"/>
        <v>28.450000000000003</v>
      </c>
      <c r="AA238" s="31">
        <f t="shared" si="42"/>
        <v>618.62767500000007</v>
      </c>
      <c r="AB238" s="28">
        <f>SUM(AB3:AB237)</f>
        <v>705.26999999999975</v>
      </c>
      <c r="AC238" s="31">
        <f>SUM(AC3:AC237)</f>
        <v>46434.976800000011</v>
      </c>
      <c r="AD238" s="36">
        <f t="shared" si="42"/>
        <v>0</v>
      </c>
      <c r="AE238" s="31">
        <f t="shared" si="42"/>
        <v>0</v>
      </c>
      <c r="AF238" s="28">
        <f t="shared" si="42"/>
        <v>0</v>
      </c>
      <c r="AG238" s="28">
        <f t="shared" si="42"/>
        <v>0</v>
      </c>
      <c r="AH238" s="31">
        <f t="shared" si="42"/>
        <v>0</v>
      </c>
      <c r="AI238" s="35">
        <f t="shared" si="42"/>
        <v>109.38</v>
      </c>
      <c r="AJ238" s="31">
        <f t="shared" si="42"/>
        <v>34832.763765000003</v>
      </c>
      <c r="AK238" s="28">
        <f t="shared" si="42"/>
        <v>0</v>
      </c>
      <c r="AL238" s="31">
        <f t="shared" si="42"/>
        <v>0</v>
      </c>
      <c r="AM238" s="29">
        <f t="shared" si="42"/>
        <v>0</v>
      </c>
      <c r="AN238" s="31">
        <f t="shared" si="42"/>
        <v>0</v>
      </c>
      <c r="AO238" s="29">
        <f t="shared" si="42"/>
        <v>11.549999999999999</v>
      </c>
      <c r="AP238" s="31">
        <f t="shared" si="42"/>
        <v>29094.45</v>
      </c>
      <c r="AQ238" s="28">
        <f t="shared" si="42"/>
        <v>0</v>
      </c>
      <c r="AR238" s="31">
        <f t="shared" si="42"/>
        <v>0</v>
      </c>
      <c r="AS238" s="28">
        <f t="shared" si="42"/>
        <v>22.439999999999998</v>
      </c>
      <c r="AT238" s="28">
        <f t="shared" si="42"/>
        <v>11.9</v>
      </c>
      <c r="AU238" s="31">
        <f t="shared" si="42"/>
        <v>848102.41648999997</v>
      </c>
      <c r="AV238" s="28">
        <f t="shared" si="42"/>
        <v>100</v>
      </c>
      <c r="AW238" s="31">
        <f t="shared" si="42"/>
        <v>99999.999999999985</v>
      </c>
      <c r="AX238" s="37">
        <f t="shared" si="42"/>
        <v>0</v>
      </c>
      <c r="AY238" s="31">
        <f t="shared" si="42"/>
        <v>0</v>
      </c>
      <c r="AZ238" s="38">
        <f t="shared" si="42"/>
        <v>0</v>
      </c>
      <c r="BA238" s="31">
        <f t="shared" si="42"/>
        <v>0</v>
      </c>
      <c r="BB238" s="39">
        <f t="shared" si="42"/>
        <v>0</v>
      </c>
      <c r="BC238" s="31">
        <f t="shared" si="42"/>
        <v>0</v>
      </c>
      <c r="BD238" s="40">
        <f t="shared" si="42"/>
        <v>0</v>
      </c>
      <c r="BE238" s="31">
        <f t="shared" si="42"/>
        <v>0</v>
      </c>
    </row>
    <row r="241" spans="2:3" x14ac:dyDescent="0.3">
      <c r="B241" s="41" t="s">
        <v>230</v>
      </c>
      <c r="C241" s="1">
        <f>SUM(K238,L238)</f>
        <v>3753.1399999999985</v>
      </c>
    </row>
  </sheetData>
  <autoFilter ref="A2:AW238" xr:uid="{00000000-0001-0000-0000-000000000000}"/>
  <conditionalFormatting sqref="I114">
    <cfRule type="notContainsText" dxfId="1" priority="47" operator="notContains" text="#########">
      <formula>ISERROR(SEARCH("#########",I114))</formula>
    </cfRule>
  </conditionalFormatting>
  <conditionalFormatting sqref="I214:I341">
    <cfRule type="notContainsText" dxfId="0" priority="5" operator="notContains" text="#########">
      <formula>ISERROR(SEARCH("#########",I214))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Props1.xml><?xml version="1.0" encoding="utf-8"?>
<ds:datastoreItem xmlns:ds="http://schemas.openxmlformats.org/officeDocument/2006/customXml" ds:itemID="{23CB405C-4CFD-4851-B11D-8B9DDA6E5892}"/>
</file>

<file path=customXml/itemProps2.xml><?xml version="1.0" encoding="utf-8"?>
<ds:datastoreItem xmlns:ds="http://schemas.openxmlformats.org/officeDocument/2006/customXml" ds:itemID="{F33392D5-0D69-4332-98F9-7F943177AE60}"/>
</file>

<file path=customXml/itemProps3.xml><?xml version="1.0" encoding="utf-8"?>
<ds:datastoreItem xmlns:ds="http://schemas.openxmlformats.org/officeDocument/2006/customXml" ds:itemID="{CE8D6B49-EBEA-4858-8676-E6E00A494B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Boettcher</dc:creator>
  <cp:lastModifiedBy>Kayla Boettcher</cp:lastModifiedBy>
  <dcterms:created xsi:type="dcterms:W3CDTF">2025-08-13T20:22:36Z</dcterms:created>
  <dcterms:modified xsi:type="dcterms:W3CDTF">2025-10-08T21:54:16Z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</Properties>
</file>