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2/CD 1/"/>
    </mc:Choice>
  </mc:AlternateContent>
  <xr:revisionPtr revIDLastSave="20" documentId="13_ncr:1_{D0FA1AD6-5CEC-4AD1-A800-BC7EAA80C3BB}" xr6:coauthVersionLast="47" xr6:coauthVersionMax="47" xr10:uidLastSave="{4E3431FD-3B9B-4FEB-BB76-4F67424FBB45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Sheet1!$A$2:$AW$260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L4" i="1"/>
  <c r="AN4" i="1"/>
  <c r="AP4" i="1"/>
  <c r="AR4" i="1"/>
  <c r="AU4" i="1"/>
  <c r="K5" i="1"/>
  <c r="L5" i="1"/>
  <c r="AN5" i="1"/>
  <c r="AP5" i="1"/>
  <c r="AR5" i="1"/>
  <c r="AU5" i="1"/>
  <c r="K7" i="1"/>
  <c r="L7" i="1"/>
  <c r="AN7" i="1"/>
  <c r="AP7" i="1"/>
  <c r="AR7" i="1"/>
  <c r="AU7" i="1"/>
  <c r="K8" i="1"/>
  <c r="L8" i="1"/>
  <c r="AN8" i="1"/>
  <c r="AP8" i="1"/>
  <c r="AR8" i="1"/>
  <c r="AU8" i="1"/>
  <c r="K9" i="1"/>
  <c r="L9" i="1"/>
  <c r="AN9" i="1"/>
  <c r="AP9" i="1"/>
  <c r="AR9" i="1"/>
  <c r="AU9" i="1"/>
  <c r="K10" i="1"/>
  <c r="L10" i="1"/>
  <c r="AN10" i="1"/>
  <c r="AP10" i="1"/>
  <c r="AR10" i="1"/>
  <c r="AU10" i="1"/>
  <c r="K11" i="1"/>
  <c r="L11" i="1"/>
  <c r="AN11" i="1"/>
  <c r="AP11" i="1"/>
  <c r="AR11" i="1"/>
  <c r="AU11" i="1"/>
  <c r="K13" i="1"/>
  <c r="L13" i="1"/>
  <c r="AN13" i="1"/>
  <c r="AP13" i="1"/>
  <c r="AR13" i="1"/>
  <c r="AU13" i="1"/>
  <c r="K14" i="1"/>
  <c r="L14" i="1"/>
  <c r="AN14" i="1"/>
  <c r="AP14" i="1"/>
  <c r="AR14" i="1"/>
  <c r="AU14" i="1"/>
  <c r="K15" i="1"/>
  <c r="L15" i="1"/>
  <c r="AN15" i="1"/>
  <c r="AP15" i="1"/>
  <c r="AR15" i="1"/>
  <c r="AU15" i="1"/>
  <c r="K16" i="1"/>
  <c r="L16" i="1"/>
  <c r="AN16" i="1"/>
  <c r="AP16" i="1"/>
  <c r="AR16" i="1"/>
  <c r="AU16" i="1"/>
  <c r="K18" i="1"/>
  <c r="L18" i="1"/>
  <c r="AN18" i="1"/>
  <c r="AP18" i="1"/>
  <c r="AR18" i="1"/>
  <c r="AU18" i="1"/>
  <c r="K19" i="1"/>
  <c r="L19" i="1"/>
  <c r="AN19" i="1"/>
  <c r="AP19" i="1"/>
  <c r="AR19" i="1"/>
  <c r="AU19" i="1"/>
  <c r="K20" i="1"/>
  <c r="L20" i="1"/>
  <c r="AN20" i="1"/>
  <c r="AP20" i="1"/>
  <c r="AR20" i="1"/>
  <c r="AU20" i="1"/>
  <c r="K21" i="1"/>
  <c r="L21" i="1"/>
  <c r="AN21" i="1"/>
  <c r="AP21" i="1"/>
  <c r="AR21" i="1"/>
  <c r="AU21" i="1"/>
  <c r="K22" i="1"/>
  <c r="L22" i="1"/>
  <c r="AN22" i="1"/>
  <c r="AP22" i="1"/>
  <c r="AR22" i="1"/>
  <c r="AU22" i="1"/>
  <c r="K23" i="1"/>
  <c r="L23" i="1"/>
  <c r="AN23" i="1"/>
  <c r="AP23" i="1"/>
  <c r="AR23" i="1"/>
  <c r="AU23" i="1"/>
  <c r="K26" i="1"/>
  <c r="L26" i="1"/>
  <c r="AN26" i="1"/>
  <c r="AP26" i="1"/>
  <c r="AR26" i="1"/>
  <c r="AU26" i="1"/>
  <c r="K27" i="1"/>
  <c r="L27" i="1"/>
  <c r="AN27" i="1"/>
  <c r="AP27" i="1"/>
  <c r="AR27" i="1"/>
  <c r="AU27" i="1"/>
  <c r="K29" i="1"/>
  <c r="L29" i="1"/>
  <c r="AN29" i="1"/>
  <c r="AP29" i="1"/>
  <c r="AR29" i="1"/>
  <c r="AU29" i="1"/>
  <c r="K30" i="1"/>
  <c r="L30" i="1"/>
  <c r="AN30" i="1"/>
  <c r="AP30" i="1"/>
  <c r="AR30" i="1"/>
  <c r="AU30" i="1"/>
  <c r="K31" i="1"/>
  <c r="L31" i="1"/>
  <c r="AN31" i="1"/>
  <c r="AP31" i="1"/>
  <c r="AR31" i="1"/>
  <c r="AU31" i="1"/>
  <c r="K32" i="1"/>
  <c r="L32" i="1"/>
  <c r="AN32" i="1"/>
  <c r="AP32" i="1"/>
  <c r="AR32" i="1"/>
  <c r="AU32" i="1"/>
  <c r="K33" i="1"/>
  <c r="L33" i="1"/>
  <c r="AN33" i="1"/>
  <c r="AP33" i="1"/>
  <c r="AR33" i="1"/>
  <c r="AU33" i="1"/>
  <c r="K34" i="1"/>
  <c r="L34" i="1"/>
  <c r="AN34" i="1"/>
  <c r="AP34" i="1"/>
  <c r="AR34" i="1"/>
  <c r="AU34" i="1"/>
  <c r="K35" i="1"/>
  <c r="L35" i="1"/>
  <c r="AN35" i="1"/>
  <c r="AP35" i="1"/>
  <c r="AR35" i="1"/>
  <c r="AU35" i="1"/>
  <c r="K36" i="1"/>
  <c r="L36" i="1"/>
  <c r="AN36" i="1"/>
  <c r="AP36" i="1"/>
  <c r="AR36" i="1"/>
  <c r="AU36" i="1"/>
  <c r="K37" i="1"/>
  <c r="L37" i="1"/>
  <c r="AN37" i="1"/>
  <c r="AP37" i="1"/>
  <c r="AR37" i="1"/>
  <c r="AU37" i="1"/>
  <c r="K38" i="1"/>
  <c r="L38" i="1"/>
  <c r="AN38" i="1"/>
  <c r="AP38" i="1"/>
  <c r="AR38" i="1"/>
  <c r="AU38" i="1"/>
  <c r="K39" i="1"/>
  <c r="L39" i="1"/>
  <c r="AN39" i="1"/>
  <c r="AP39" i="1"/>
  <c r="AR39" i="1"/>
  <c r="AU39" i="1"/>
  <c r="K41" i="1"/>
  <c r="L41" i="1"/>
  <c r="AN41" i="1"/>
  <c r="AP41" i="1"/>
  <c r="AR41" i="1"/>
  <c r="AU41" i="1"/>
  <c r="K42" i="1"/>
  <c r="L42" i="1"/>
  <c r="AN42" i="1"/>
  <c r="AP42" i="1"/>
  <c r="AR42" i="1"/>
  <c r="AU42" i="1"/>
  <c r="K43" i="1"/>
  <c r="L43" i="1"/>
  <c r="AN43" i="1"/>
  <c r="AP43" i="1"/>
  <c r="AR43" i="1"/>
  <c r="AU43" i="1"/>
  <c r="K45" i="1"/>
  <c r="L45" i="1"/>
  <c r="AN45" i="1"/>
  <c r="AP45" i="1"/>
  <c r="AR45" i="1"/>
  <c r="AU45" i="1"/>
  <c r="K46" i="1"/>
  <c r="L46" i="1"/>
  <c r="AN46" i="1"/>
  <c r="AP46" i="1"/>
  <c r="AR46" i="1"/>
  <c r="AU46" i="1"/>
  <c r="K47" i="1"/>
  <c r="L47" i="1"/>
  <c r="AN47" i="1"/>
  <c r="AP47" i="1"/>
  <c r="AR47" i="1"/>
  <c r="AU47" i="1"/>
  <c r="K48" i="1"/>
  <c r="L48" i="1"/>
  <c r="AN48" i="1"/>
  <c r="AP48" i="1"/>
  <c r="AR48" i="1"/>
  <c r="AU48" i="1"/>
  <c r="K49" i="1"/>
  <c r="L49" i="1"/>
  <c r="AN49" i="1"/>
  <c r="AP49" i="1"/>
  <c r="AR49" i="1"/>
  <c r="AU49" i="1"/>
  <c r="K51" i="1"/>
  <c r="L51" i="1"/>
  <c r="AN51" i="1"/>
  <c r="AP51" i="1"/>
  <c r="AR51" i="1"/>
  <c r="AU51" i="1"/>
  <c r="K52" i="1"/>
  <c r="L52" i="1"/>
  <c r="AN52" i="1"/>
  <c r="AP52" i="1"/>
  <c r="AR52" i="1"/>
  <c r="AU52" i="1"/>
  <c r="K55" i="1"/>
  <c r="L55" i="1"/>
  <c r="AN55" i="1"/>
  <c r="AP55" i="1"/>
  <c r="AR55" i="1"/>
  <c r="AU55" i="1"/>
  <c r="K58" i="1"/>
  <c r="L58" i="1"/>
  <c r="AN58" i="1"/>
  <c r="AP58" i="1"/>
  <c r="AR58" i="1"/>
  <c r="AU58" i="1"/>
  <c r="K59" i="1"/>
  <c r="L59" i="1"/>
  <c r="AN59" i="1"/>
  <c r="AP59" i="1"/>
  <c r="AR59" i="1"/>
  <c r="AU59" i="1"/>
  <c r="K60" i="1"/>
  <c r="L60" i="1"/>
  <c r="AN60" i="1"/>
  <c r="AP60" i="1"/>
  <c r="AR60" i="1"/>
  <c r="AU60" i="1"/>
  <c r="K61" i="1"/>
  <c r="L61" i="1"/>
  <c r="AN61" i="1"/>
  <c r="AP61" i="1"/>
  <c r="AR61" i="1"/>
  <c r="AU61" i="1"/>
  <c r="K62" i="1"/>
  <c r="L62" i="1"/>
  <c r="AN62" i="1"/>
  <c r="AP62" i="1"/>
  <c r="AR62" i="1"/>
  <c r="AU62" i="1"/>
  <c r="K64" i="1"/>
  <c r="L64" i="1"/>
  <c r="AN64" i="1"/>
  <c r="AP64" i="1"/>
  <c r="AR64" i="1"/>
  <c r="AU64" i="1"/>
  <c r="K65" i="1"/>
  <c r="L65" i="1"/>
  <c r="AN65" i="1"/>
  <c r="AP65" i="1"/>
  <c r="AR65" i="1"/>
  <c r="AU65" i="1"/>
  <c r="K66" i="1"/>
  <c r="L66" i="1"/>
  <c r="AN66" i="1"/>
  <c r="AP66" i="1"/>
  <c r="AR66" i="1"/>
  <c r="AU66" i="1"/>
  <c r="K68" i="1"/>
  <c r="L68" i="1"/>
  <c r="AN68" i="1"/>
  <c r="AP68" i="1"/>
  <c r="AR68" i="1"/>
  <c r="AU68" i="1"/>
  <c r="K69" i="1"/>
  <c r="L69" i="1"/>
  <c r="AN69" i="1"/>
  <c r="AP69" i="1"/>
  <c r="AR69" i="1"/>
  <c r="AU69" i="1"/>
  <c r="K72" i="1"/>
  <c r="L72" i="1"/>
  <c r="AN72" i="1"/>
  <c r="AP72" i="1"/>
  <c r="AR72" i="1"/>
  <c r="AU72" i="1"/>
  <c r="K73" i="1"/>
  <c r="L73" i="1"/>
  <c r="AN73" i="1"/>
  <c r="AP73" i="1"/>
  <c r="AR73" i="1"/>
  <c r="AU73" i="1"/>
  <c r="K74" i="1"/>
  <c r="L74" i="1"/>
  <c r="AN74" i="1"/>
  <c r="AP74" i="1"/>
  <c r="AR74" i="1"/>
  <c r="AU74" i="1"/>
  <c r="K75" i="1"/>
  <c r="L75" i="1"/>
  <c r="AN75" i="1"/>
  <c r="AP75" i="1"/>
  <c r="AR75" i="1"/>
  <c r="AU75" i="1"/>
  <c r="K76" i="1"/>
  <c r="L76" i="1"/>
  <c r="AN76" i="1"/>
  <c r="AP76" i="1"/>
  <c r="AR76" i="1"/>
  <c r="AU76" i="1"/>
  <c r="K77" i="1"/>
  <c r="L77" i="1"/>
  <c r="AN77" i="1"/>
  <c r="AP77" i="1"/>
  <c r="AR77" i="1"/>
  <c r="AU77" i="1"/>
  <c r="K78" i="1"/>
  <c r="L78" i="1"/>
  <c r="AN78" i="1"/>
  <c r="AP78" i="1"/>
  <c r="AR78" i="1"/>
  <c r="AU78" i="1"/>
  <c r="K79" i="1"/>
  <c r="L79" i="1"/>
  <c r="AN79" i="1"/>
  <c r="AP79" i="1"/>
  <c r="AR79" i="1"/>
  <c r="AU79" i="1"/>
  <c r="K80" i="1"/>
  <c r="L80" i="1"/>
  <c r="AN80" i="1"/>
  <c r="AP80" i="1"/>
  <c r="AR80" i="1"/>
  <c r="AU80" i="1"/>
  <c r="K81" i="1"/>
  <c r="L81" i="1"/>
  <c r="AN81" i="1"/>
  <c r="AP81" i="1"/>
  <c r="AR81" i="1"/>
  <c r="AU81" i="1"/>
  <c r="K82" i="1"/>
  <c r="L82" i="1"/>
  <c r="AN82" i="1"/>
  <c r="AP82" i="1"/>
  <c r="AR82" i="1"/>
  <c r="AU82" i="1"/>
  <c r="K84" i="1"/>
  <c r="L84" i="1"/>
  <c r="AN84" i="1"/>
  <c r="AP84" i="1"/>
  <c r="AR84" i="1"/>
  <c r="AU84" i="1"/>
  <c r="K85" i="1"/>
  <c r="L85" i="1"/>
  <c r="AN85" i="1"/>
  <c r="AP85" i="1"/>
  <c r="AR85" i="1"/>
  <c r="AU85" i="1"/>
  <c r="K86" i="1"/>
  <c r="L86" i="1"/>
  <c r="AN86" i="1"/>
  <c r="AP86" i="1"/>
  <c r="AR86" i="1"/>
  <c r="AU86" i="1"/>
  <c r="K87" i="1"/>
  <c r="L87" i="1"/>
  <c r="AN87" i="1"/>
  <c r="AP87" i="1"/>
  <c r="AR87" i="1"/>
  <c r="AU87" i="1"/>
  <c r="K89" i="1"/>
  <c r="L89" i="1"/>
  <c r="AN89" i="1"/>
  <c r="AP89" i="1"/>
  <c r="AR89" i="1"/>
  <c r="AU89" i="1"/>
  <c r="K90" i="1"/>
  <c r="L90" i="1"/>
  <c r="AN90" i="1"/>
  <c r="AP90" i="1"/>
  <c r="AR90" i="1"/>
  <c r="AU90" i="1"/>
  <c r="K91" i="1"/>
  <c r="L91" i="1"/>
  <c r="AN91" i="1"/>
  <c r="AP91" i="1"/>
  <c r="AR91" i="1"/>
  <c r="AU91" i="1"/>
  <c r="K92" i="1"/>
  <c r="L92" i="1"/>
  <c r="AN92" i="1"/>
  <c r="AP92" i="1"/>
  <c r="AR92" i="1"/>
  <c r="AU92" i="1"/>
  <c r="K93" i="1"/>
  <c r="L93" i="1"/>
  <c r="AN93" i="1"/>
  <c r="AP93" i="1"/>
  <c r="AR93" i="1"/>
  <c r="AU93" i="1"/>
  <c r="K94" i="1"/>
  <c r="L94" i="1"/>
  <c r="AN94" i="1"/>
  <c r="AP94" i="1"/>
  <c r="AR94" i="1"/>
  <c r="AU94" i="1"/>
  <c r="K95" i="1"/>
  <c r="L95" i="1"/>
  <c r="AN95" i="1"/>
  <c r="AP95" i="1"/>
  <c r="AR95" i="1"/>
  <c r="AU95" i="1"/>
  <c r="K96" i="1"/>
  <c r="L96" i="1"/>
  <c r="AN96" i="1"/>
  <c r="AP96" i="1"/>
  <c r="AR96" i="1"/>
  <c r="AU96" i="1"/>
  <c r="K97" i="1"/>
  <c r="L97" i="1"/>
  <c r="AN97" i="1"/>
  <c r="AP97" i="1"/>
  <c r="AR97" i="1"/>
  <c r="AU97" i="1"/>
  <c r="K98" i="1"/>
  <c r="L98" i="1"/>
  <c r="AN98" i="1"/>
  <c r="AP98" i="1"/>
  <c r="AR98" i="1"/>
  <c r="AU98" i="1"/>
  <c r="K99" i="1"/>
  <c r="L99" i="1"/>
  <c r="AN99" i="1"/>
  <c r="AP99" i="1"/>
  <c r="AR99" i="1"/>
  <c r="AU99" i="1"/>
  <c r="K100" i="1"/>
  <c r="L100" i="1"/>
  <c r="AN100" i="1"/>
  <c r="AP100" i="1"/>
  <c r="AR100" i="1"/>
  <c r="AU100" i="1"/>
  <c r="K101" i="1"/>
  <c r="L101" i="1"/>
  <c r="AN101" i="1"/>
  <c r="AP101" i="1"/>
  <c r="AR101" i="1"/>
  <c r="AU101" i="1"/>
  <c r="K102" i="1"/>
  <c r="L102" i="1"/>
  <c r="AN102" i="1"/>
  <c r="AP102" i="1"/>
  <c r="AR102" i="1"/>
  <c r="AU102" i="1"/>
  <c r="K103" i="1"/>
  <c r="L103" i="1"/>
  <c r="AN103" i="1"/>
  <c r="AP103" i="1"/>
  <c r="AR103" i="1"/>
  <c r="AU103" i="1"/>
  <c r="K104" i="1"/>
  <c r="L104" i="1"/>
  <c r="AN104" i="1"/>
  <c r="AP104" i="1"/>
  <c r="AR104" i="1"/>
  <c r="AU104" i="1"/>
  <c r="K105" i="1"/>
  <c r="L105" i="1"/>
  <c r="AN105" i="1"/>
  <c r="AP105" i="1"/>
  <c r="AR105" i="1"/>
  <c r="AU105" i="1"/>
  <c r="K106" i="1"/>
  <c r="L106" i="1"/>
  <c r="AN106" i="1"/>
  <c r="AP106" i="1"/>
  <c r="AR106" i="1"/>
  <c r="AU106" i="1"/>
  <c r="K107" i="1"/>
  <c r="L107" i="1"/>
  <c r="AN107" i="1"/>
  <c r="AP107" i="1"/>
  <c r="AR107" i="1"/>
  <c r="AU107" i="1"/>
  <c r="K108" i="1"/>
  <c r="L108" i="1"/>
  <c r="AN108" i="1"/>
  <c r="AP108" i="1"/>
  <c r="AR108" i="1"/>
  <c r="AU108" i="1"/>
  <c r="K109" i="1"/>
  <c r="L109" i="1"/>
  <c r="AN109" i="1"/>
  <c r="AP109" i="1"/>
  <c r="AR109" i="1"/>
  <c r="AU109" i="1"/>
  <c r="K110" i="1"/>
  <c r="L110" i="1"/>
  <c r="AN110" i="1"/>
  <c r="AP110" i="1"/>
  <c r="AR110" i="1"/>
  <c r="AU110" i="1"/>
  <c r="K111" i="1"/>
  <c r="L111" i="1"/>
  <c r="AN111" i="1"/>
  <c r="AP111" i="1"/>
  <c r="AR111" i="1"/>
  <c r="AU111" i="1"/>
  <c r="K112" i="1"/>
  <c r="L112" i="1"/>
  <c r="AN112" i="1"/>
  <c r="AP112" i="1"/>
  <c r="AR112" i="1"/>
  <c r="AU112" i="1"/>
  <c r="K113" i="1"/>
  <c r="L113" i="1"/>
  <c r="AN113" i="1"/>
  <c r="AP113" i="1"/>
  <c r="AR113" i="1"/>
  <c r="AU113" i="1"/>
  <c r="K114" i="1"/>
  <c r="L114" i="1"/>
  <c r="AN114" i="1"/>
  <c r="AP114" i="1"/>
  <c r="AR114" i="1"/>
  <c r="AU114" i="1"/>
  <c r="K115" i="1"/>
  <c r="L115" i="1"/>
  <c r="AN115" i="1"/>
  <c r="AP115" i="1"/>
  <c r="AR115" i="1"/>
  <c r="AU115" i="1"/>
  <c r="K116" i="1"/>
  <c r="L116" i="1"/>
  <c r="AN116" i="1"/>
  <c r="AP116" i="1"/>
  <c r="AR116" i="1"/>
  <c r="AU116" i="1"/>
  <c r="K117" i="1"/>
  <c r="L117" i="1"/>
  <c r="AN117" i="1"/>
  <c r="AP117" i="1"/>
  <c r="AR117" i="1"/>
  <c r="AU117" i="1"/>
  <c r="K118" i="1"/>
  <c r="L118" i="1"/>
  <c r="AN118" i="1"/>
  <c r="AP118" i="1"/>
  <c r="AR118" i="1"/>
  <c r="AU118" i="1"/>
  <c r="K119" i="1"/>
  <c r="L119" i="1"/>
  <c r="AN119" i="1"/>
  <c r="AP119" i="1"/>
  <c r="AR119" i="1"/>
  <c r="AU119" i="1"/>
  <c r="K121" i="1"/>
  <c r="L121" i="1"/>
  <c r="AN121" i="1"/>
  <c r="AP121" i="1"/>
  <c r="AR121" i="1"/>
  <c r="AU121" i="1"/>
  <c r="K122" i="1"/>
  <c r="L122" i="1"/>
  <c r="AN122" i="1"/>
  <c r="AP122" i="1"/>
  <c r="AR122" i="1"/>
  <c r="AU122" i="1"/>
  <c r="K123" i="1"/>
  <c r="L123" i="1"/>
  <c r="AN123" i="1"/>
  <c r="AP123" i="1"/>
  <c r="AR123" i="1"/>
  <c r="AU123" i="1"/>
  <c r="K124" i="1"/>
  <c r="L124" i="1"/>
  <c r="AN124" i="1"/>
  <c r="AP124" i="1"/>
  <c r="AR124" i="1"/>
  <c r="AU124" i="1"/>
  <c r="K125" i="1"/>
  <c r="L125" i="1"/>
  <c r="AN125" i="1"/>
  <c r="AP125" i="1"/>
  <c r="AR125" i="1"/>
  <c r="AU125" i="1"/>
  <c r="K126" i="1"/>
  <c r="L126" i="1"/>
  <c r="AN126" i="1"/>
  <c r="AP126" i="1"/>
  <c r="AR126" i="1"/>
  <c r="AU126" i="1"/>
  <c r="K127" i="1"/>
  <c r="L127" i="1"/>
  <c r="AN127" i="1"/>
  <c r="AP127" i="1"/>
  <c r="AR127" i="1"/>
  <c r="AU127" i="1"/>
  <c r="K129" i="1"/>
  <c r="L129" i="1"/>
  <c r="AN129" i="1"/>
  <c r="AP129" i="1"/>
  <c r="AR129" i="1"/>
  <c r="AU129" i="1"/>
  <c r="K130" i="1"/>
  <c r="L130" i="1"/>
  <c r="AN130" i="1"/>
  <c r="AP130" i="1"/>
  <c r="AR130" i="1"/>
  <c r="AU130" i="1"/>
  <c r="K131" i="1"/>
  <c r="L131" i="1"/>
  <c r="AN131" i="1"/>
  <c r="AP131" i="1"/>
  <c r="AR131" i="1"/>
  <c r="AU131" i="1"/>
  <c r="K132" i="1"/>
  <c r="L132" i="1"/>
  <c r="AN132" i="1"/>
  <c r="AP132" i="1"/>
  <c r="AR132" i="1"/>
  <c r="AU132" i="1"/>
  <c r="K133" i="1"/>
  <c r="L133" i="1"/>
  <c r="AN133" i="1"/>
  <c r="AP133" i="1"/>
  <c r="AR133" i="1"/>
  <c r="AU133" i="1"/>
  <c r="K134" i="1"/>
  <c r="L134" i="1"/>
  <c r="AN134" i="1"/>
  <c r="AP134" i="1"/>
  <c r="AR134" i="1"/>
  <c r="AU134" i="1"/>
  <c r="K135" i="1"/>
  <c r="L135" i="1"/>
  <c r="AN135" i="1"/>
  <c r="AP135" i="1"/>
  <c r="AR135" i="1"/>
  <c r="AU135" i="1"/>
  <c r="K137" i="1"/>
  <c r="L137" i="1"/>
  <c r="AN137" i="1"/>
  <c r="AP137" i="1"/>
  <c r="AR137" i="1"/>
  <c r="AU137" i="1"/>
  <c r="K138" i="1"/>
  <c r="L138" i="1"/>
  <c r="AN138" i="1"/>
  <c r="AP138" i="1"/>
  <c r="AR138" i="1"/>
  <c r="AU138" i="1"/>
  <c r="K139" i="1"/>
  <c r="L139" i="1"/>
  <c r="AN139" i="1"/>
  <c r="AP139" i="1"/>
  <c r="AR139" i="1"/>
  <c r="AU139" i="1"/>
  <c r="K140" i="1"/>
  <c r="L140" i="1"/>
  <c r="AN140" i="1"/>
  <c r="AP140" i="1"/>
  <c r="AR140" i="1"/>
  <c r="AU140" i="1"/>
  <c r="K141" i="1"/>
  <c r="L141" i="1"/>
  <c r="AN141" i="1"/>
  <c r="AP141" i="1"/>
  <c r="AR141" i="1"/>
  <c r="AU141" i="1"/>
  <c r="K142" i="1"/>
  <c r="L142" i="1"/>
  <c r="AN142" i="1"/>
  <c r="AP142" i="1"/>
  <c r="AR142" i="1"/>
  <c r="AU142" i="1"/>
  <c r="K143" i="1"/>
  <c r="L143" i="1"/>
  <c r="AN143" i="1"/>
  <c r="AP143" i="1"/>
  <c r="AR143" i="1"/>
  <c r="AU143" i="1"/>
  <c r="K144" i="1"/>
  <c r="L144" i="1"/>
  <c r="AN144" i="1"/>
  <c r="AP144" i="1"/>
  <c r="AR144" i="1"/>
  <c r="AU144" i="1"/>
  <c r="K145" i="1"/>
  <c r="L145" i="1"/>
  <c r="AN145" i="1"/>
  <c r="AP145" i="1"/>
  <c r="AR145" i="1"/>
  <c r="AU145" i="1"/>
  <c r="K146" i="1"/>
  <c r="L146" i="1"/>
  <c r="AN146" i="1"/>
  <c r="AP146" i="1"/>
  <c r="AR146" i="1"/>
  <c r="AU146" i="1"/>
  <c r="K147" i="1"/>
  <c r="L147" i="1"/>
  <c r="AN147" i="1"/>
  <c r="AP147" i="1"/>
  <c r="AR147" i="1"/>
  <c r="AU147" i="1"/>
  <c r="K148" i="1"/>
  <c r="L148" i="1"/>
  <c r="AN148" i="1"/>
  <c r="AP148" i="1"/>
  <c r="AR148" i="1"/>
  <c r="AU148" i="1"/>
  <c r="K149" i="1"/>
  <c r="L149" i="1"/>
  <c r="AN149" i="1"/>
  <c r="AP149" i="1"/>
  <c r="AR149" i="1"/>
  <c r="AU149" i="1"/>
  <c r="K150" i="1"/>
  <c r="L150" i="1"/>
  <c r="AN150" i="1"/>
  <c r="AP150" i="1"/>
  <c r="AR150" i="1"/>
  <c r="AU150" i="1"/>
  <c r="K151" i="1"/>
  <c r="L151" i="1"/>
  <c r="AN151" i="1"/>
  <c r="AP151" i="1"/>
  <c r="AR151" i="1"/>
  <c r="AU151" i="1"/>
  <c r="K152" i="1"/>
  <c r="L152" i="1"/>
  <c r="AN152" i="1"/>
  <c r="AP152" i="1"/>
  <c r="AR152" i="1"/>
  <c r="AU152" i="1"/>
  <c r="K153" i="1"/>
  <c r="L153" i="1"/>
  <c r="AN153" i="1"/>
  <c r="AP153" i="1"/>
  <c r="AR153" i="1"/>
  <c r="AU153" i="1"/>
  <c r="K154" i="1"/>
  <c r="L154" i="1"/>
  <c r="AN154" i="1"/>
  <c r="AP154" i="1"/>
  <c r="AR154" i="1"/>
  <c r="AU154" i="1"/>
  <c r="K155" i="1"/>
  <c r="L155" i="1"/>
  <c r="AN155" i="1"/>
  <c r="AP155" i="1"/>
  <c r="AR155" i="1"/>
  <c r="AU155" i="1"/>
  <c r="K156" i="1"/>
  <c r="L156" i="1"/>
  <c r="AN156" i="1"/>
  <c r="AP156" i="1"/>
  <c r="AR156" i="1"/>
  <c r="AU156" i="1"/>
  <c r="K157" i="1"/>
  <c r="L157" i="1"/>
  <c r="AN157" i="1"/>
  <c r="AP157" i="1"/>
  <c r="AR157" i="1"/>
  <c r="AU157" i="1"/>
  <c r="K159" i="1"/>
  <c r="L159" i="1"/>
  <c r="AN159" i="1"/>
  <c r="AP159" i="1"/>
  <c r="AR159" i="1"/>
  <c r="AU159" i="1"/>
  <c r="K160" i="1"/>
  <c r="L160" i="1"/>
  <c r="AN160" i="1"/>
  <c r="AP160" i="1"/>
  <c r="AR160" i="1"/>
  <c r="AU160" i="1"/>
  <c r="K162" i="1"/>
  <c r="L162" i="1"/>
  <c r="AN162" i="1"/>
  <c r="AP162" i="1"/>
  <c r="AR162" i="1"/>
  <c r="AU162" i="1"/>
  <c r="K163" i="1"/>
  <c r="L163" i="1"/>
  <c r="AN163" i="1"/>
  <c r="AP163" i="1"/>
  <c r="AR163" i="1"/>
  <c r="AU163" i="1"/>
  <c r="K164" i="1"/>
  <c r="L164" i="1"/>
  <c r="AN164" i="1"/>
  <c r="AP164" i="1"/>
  <c r="AR164" i="1"/>
  <c r="AU164" i="1"/>
  <c r="K166" i="1"/>
  <c r="L166" i="1"/>
  <c r="AN166" i="1"/>
  <c r="AP166" i="1"/>
  <c r="AR166" i="1"/>
  <c r="AU166" i="1"/>
  <c r="K167" i="1"/>
  <c r="L167" i="1"/>
  <c r="AN167" i="1"/>
  <c r="AP167" i="1"/>
  <c r="AR167" i="1"/>
  <c r="AU167" i="1"/>
  <c r="K168" i="1"/>
  <c r="L168" i="1"/>
  <c r="AN168" i="1"/>
  <c r="AP168" i="1"/>
  <c r="AR168" i="1"/>
  <c r="AU168" i="1"/>
  <c r="K169" i="1"/>
  <c r="L169" i="1"/>
  <c r="AN169" i="1"/>
  <c r="AP169" i="1"/>
  <c r="AR169" i="1"/>
  <c r="AU169" i="1"/>
  <c r="K170" i="1"/>
  <c r="L170" i="1"/>
  <c r="AN170" i="1"/>
  <c r="AP170" i="1"/>
  <c r="AR170" i="1"/>
  <c r="AU170" i="1"/>
  <c r="K171" i="1"/>
  <c r="L171" i="1"/>
  <c r="AN171" i="1"/>
  <c r="AP171" i="1"/>
  <c r="AR171" i="1"/>
  <c r="AU171" i="1"/>
  <c r="K172" i="1"/>
  <c r="L172" i="1"/>
  <c r="AN172" i="1"/>
  <c r="AP172" i="1"/>
  <c r="AR172" i="1"/>
  <c r="AU172" i="1"/>
  <c r="K173" i="1"/>
  <c r="L173" i="1"/>
  <c r="AN173" i="1"/>
  <c r="AP173" i="1"/>
  <c r="AR173" i="1"/>
  <c r="AU173" i="1"/>
  <c r="K174" i="1"/>
  <c r="L174" i="1"/>
  <c r="AN174" i="1"/>
  <c r="AP174" i="1"/>
  <c r="AR174" i="1"/>
  <c r="AU174" i="1"/>
  <c r="K175" i="1"/>
  <c r="L175" i="1"/>
  <c r="AN175" i="1"/>
  <c r="AP175" i="1"/>
  <c r="AR175" i="1"/>
  <c r="AU175" i="1"/>
  <c r="K176" i="1"/>
  <c r="L176" i="1"/>
  <c r="AN176" i="1"/>
  <c r="AP176" i="1"/>
  <c r="AR176" i="1"/>
  <c r="AU176" i="1"/>
  <c r="K177" i="1"/>
  <c r="L177" i="1"/>
  <c r="AN177" i="1"/>
  <c r="AP177" i="1"/>
  <c r="AR177" i="1"/>
  <c r="AU177" i="1"/>
  <c r="K179" i="1"/>
  <c r="L179" i="1"/>
  <c r="AN179" i="1"/>
  <c r="AP179" i="1"/>
  <c r="AR179" i="1"/>
  <c r="AU179" i="1"/>
  <c r="K180" i="1"/>
  <c r="L180" i="1"/>
  <c r="AN180" i="1"/>
  <c r="AP180" i="1"/>
  <c r="AR180" i="1"/>
  <c r="AU180" i="1"/>
  <c r="K181" i="1"/>
  <c r="L181" i="1"/>
  <c r="AN181" i="1"/>
  <c r="AP181" i="1"/>
  <c r="AR181" i="1"/>
  <c r="AU181" i="1"/>
  <c r="K182" i="1"/>
  <c r="L182" i="1"/>
  <c r="AN182" i="1"/>
  <c r="AP182" i="1"/>
  <c r="AR182" i="1"/>
  <c r="AU182" i="1"/>
  <c r="K183" i="1"/>
  <c r="L183" i="1"/>
  <c r="AN183" i="1"/>
  <c r="AP183" i="1"/>
  <c r="AR183" i="1"/>
  <c r="AU183" i="1"/>
  <c r="K184" i="1"/>
  <c r="L184" i="1"/>
  <c r="AN184" i="1"/>
  <c r="AP184" i="1"/>
  <c r="AR184" i="1"/>
  <c r="AU184" i="1"/>
  <c r="K185" i="1"/>
  <c r="L185" i="1"/>
  <c r="AN185" i="1"/>
  <c r="AP185" i="1"/>
  <c r="AR185" i="1"/>
  <c r="AU185" i="1"/>
  <c r="K186" i="1"/>
  <c r="L186" i="1"/>
  <c r="AN186" i="1"/>
  <c r="AP186" i="1"/>
  <c r="AR186" i="1"/>
  <c r="AU186" i="1"/>
  <c r="K187" i="1"/>
  <c r="L187" i="1"/>
  <c r="AN187" i="1"/>
  <c r="AP187" i="1"/>
  <c r="AR187" i="1"/>
  <c r="AU187" i="1"/>
  <c r="K189" i="1"/>
  <c r="L189" i="1"/>
  <c r="AN189" i="1"/>
  <c r="AP189" i="1"/>
  <c r="AR189" i="1"/>
  <c r="AU189" i="1"/>
  <c r="K190" i="1"/>
  <c r="L190" i="1"/>
  <c r="AN190" i="1"/>
  <c r="AP190" i="1"/>
  <c r="AR190" i="1"/>
  <c r="AU190" i="1"/>
  <c r="K191" i="1"/>
  <c r="L191" i="1"/>
  <c r="AN191" i="1"/>
  <c r="AP191" i="1"/>
  <c r="AR191" i="1"/>
  <c r="AU191" i="1"/>
  <c r="K193" i="1"/>
  <c r="L193" i="1"/>
  <c r="AN193" i="1"/>
  <c r="AP193" i="1"/>
  <c r="AR193" i="1"/>
  <c r="AU193" i="1"/>
  <c r="K194" i="1"/>
  <c r="L194" i="1"/>
  <c r="AN194" i="1"/>
  <c r="AP194" i="1"/>
  <c r="AR194" i="1"/>
  <c r="AU194" i="1"/>
  <c r="K195" i="1"/>
  <c r="L195" i="1"/>
  <c r="AN195" i="1"/>
  <c r="AP195" i="1"/>
  <c r="AR195" i="1"/>
  <c r="AU195" i="1"/>
  <c r="K196" i="1"/>
  <c r="L196" i="1"/>
  <c r="AN196" i="1"/>
  <c r="AP196" i="1"/>
  <c r="AR196" i="1"/>
  <c r="AU196" i="1"/>
  <c r="K197" i="1"/>
  <c r="L197" i="1"/>
  <c r="AN197" i="1"/>
  <c r="AP197" i="1"/>
  <c r="AR197" i="1"/>
  <c r="AU197" i="1"/>
  <c r="K198" i="1"/>
  <c r="L198" i="1"/>
  <c r="AN198" i="1"/>
  <c r="AP198" i="1"/>
  <c r="AR198" i="1"/>
  <c r="AU198" i="1"/>
  <c r="K199" i="1"/>
  <c r="L199" i="1"/>
  <c r="AN199" i="1"/>
  <c r="AP199" i="1"/>
  <c r="AR199" i="1"/>
  <c r="AU199" i="1"/>
  <c r="K200" i="1"/>
  <c r="L200" i="1"/>
  <c r="AN200" i="1"/>
  <c r="AP200" i="1"/>
  <c r="AR200" i="1"/>
  <c r="AU200" i="1"/>
  <c r="K202" i="1"/>
  <c r="L202" i="1"/>
  <c r="AN202" i="1"/>
  <c r="AP202" i="1"/>
  <c r="AR202" i="1"/>
  <c r="AU202" i="1"/>
  <c r="K204" i="1"/>
  <c r="L204" i="1"/>
  <c r="AN204" i="1"/>
  <c r="AP204" i="1"/>
  <c r="AR204" i="1"/>
  <c r="AU204" i="1"/>
  <c r="K205" i="1"/>
  <c r="L205" i="1"/>
  <c r="AN205" i="1"/>
  <c r="AP205" i="1"/>
  <c r="AR205" i="1"/>
  <c r="AU205" i="1"/>
  <c r="K206" i="1"/>
  <c r="L206" i="1"/>
  <c r="AN206" i="1"/>
  <c r="AP206" i="1"/>
  <c r="AR206" i="1"/>
  <c r="AU206" i="1"/>
  <c r="K207" i="1"/>
  <c r="L207" i="1"/>
  <c r="AN207" i="1"/>
  <c r="AP207" i="1"/>
  <c r="AR207" i="1"/>
  <c r="AU207" i="1"/>
  <c r="K209" i="1"/>
  <c r="L209" i="1"/>
  <c r="AN209" i="1"/>
  <c r="AP209" i="1"/>
  <c r="AR209" i="1"/>
  <c r="AU209" i="1"/>
  <c r="K210" i="1"/>
  <c r="L210" i="1"/>
  <c r="AN210" i="1"/>
  <c r="AP210" i="1"/>
  <c r="AR210" i="1"/>
  <c r="AU210" i="1"/>
  <c r="K211" i="1"/>
  <c r="L211" i="1"/>
  <c r="AN211" i="1"/>
  <c r="AP211" i="1"/>
  <c r="AR211" i="1"/>
  <c r="AU211" i="1"/>
  <c r="K212" i="1"/>
  <c r="L212" i="1"/>
  <c r="AN212" i="1"/>
  <c r="AP212" i="1"/>
  <c r="AR212" i="1"/>
  <c r="AU212" i="1"/>
  <c r="K213" i="1"/>
  <c r="L213" i="1"/>
  <c r="AN213" i="1"/>
  <c r="AP213" i="1"/>
  <c r="AR213" i="1"/>
  <c r="AU213" i="1"/>
  <c r="K214" i="1"/>
  <c r="L214" i="1"/>
  <c r="AN214" i="1"/>
  <c r="AP214" i="1"/>
  <c r="AR214" i="1"/>
  <c r="AU214" i="1"/>
  <c r="K215" i="1"/>
  <c r="L215" i="1"/>
  <c r="AN215" i="1"/>
  <c r="AP215" i="1"/>
  <c r="AR215" i="1"/>
  <c r="AU215" i="1"/>
  <c r="K216" i="1"/>
  <c r="L216" i="1"/>
  <c r="AN216" i="1"/>
  <c r="AP216" i="1"/>
  <c r="AR216" i="1"/>
  <c r="AU216" i="1"/>
  <c r="K217" i="1"/>
  <c r="L217" i="1"/>
  <c r="AN217" i="1"/>
  <c r="AP217" i="1"/>
  <c r="AR217" i="1"/>
  <c r="AU217" i="1"/>
  <c r="K218" i="1"/>
  <c r="L218" i="1"/>
  <c r="AN218" i="1"/>
  <c r="AP218" i="1"/>
  <c r="AR218" i="1"/>
  <c r="AU218" i="1"/>
  <c r="K219" i="1"/>
  <c r="L219" i="1"/>
  <c r="AN219" i="1"/>
  <c r="AP219" i="1"/>
  <c r="AR219" i="1"/>
  <c r="AU219" i="1"/>
  <c r="K220" i="1"/>
  <c r="L220" i="1"/>
  <c r="AN220" i="1"/>
  <c r="AP220" i="1"/>
  <c r="AR220" i="1"/>
  <c r="AU220" i="1"/>
  <c r="K221" i="1"/>
  <c r="L221" i="1"/>
  <c r="AN221" i="1"/>
  <c r="AP221" i="1"/>
  <c r="AR221" i="1"/>
  <c r="AU221" i="1"/>
  <c r="K222" i="1"/>
  <c r="L222" i="1"/>
  <c r="AN222" i="1"/>
  <c r="AP222" i="1"/>
  <c r="AR222" i="1"/>
  <c r="AU222" i="1"/>
  <c r="K223" i="1"/>
  <c r="L223" i="1"/>
  <c r="AN223" i="1"/>
  <c r="AP223" i="1"/>
  <c r="AR223" i="1"/>
  <c r="AU223" i="1"/>
  <c r="K224" i="1"/>
  <c r="L224" i="1"/>
  <c r="AN224" i="1"/>
  <c r="AP224" i="1"/>
  <c r="AR224" i="1"/>
  <c r="AU224" i="1"/>
  <c r="K225" i="1"/>
  <c r="L225" i="1"/>
  <c r="AN225" i="1"/>
  <c r="AP225" i="1"/>
  <c r="AR225" i="1"/>
  <c r="AU225" i="1"/>
  <c r="K227" i="1"/>
  <c r="L227" i="1"/>
  <c r="AN227" i="1"/>
  <c r="AP227" i="1"/>
  <c r="AR227" i="1"/>
  <c r="AU227" i="1"/>
  <c r="K228" i="1"/>
  <c r="L228" i="1"/>
  <c r="AN228" i="1"/>
  <c r="AP228" i="1"/>
  <c r="AR228" i="1"/>
  <c r="AU228" i="1"/>
  <c r="K229" i="1"/>
  <c r="L229" i="1"/>
  <c r="AN229" i="1"/>
  <c r="AP229" i="1"/>
  <c r="AR229" i="1"/>
  <c r="AU229" i="1"/>
  <c r="K230" i="1"/>
  <c r="L230" i="1"/>
  <c r="AN230" i="1"/>
  <c r="AP230" i="1"/>
  <c r="AR230" i="1"/>
  <c r="AU230" i="1"/>
  <c r="K232" i="1"/>
  <c r="L232" i="1"/>
  <c r="AU232" i="1"/>
  <c r="K233" i="1"/>
  <c r="L233" i="1"/>
  <c r="AU233" i="1"/>
  <c r="K234" i="1"/>
  <c r="L234" i="1"/>
  <c r="AU234" i="1"/>
  <c r="K235" i="1"/>
  <c r="L235" i="1"/>
  <c r="AU235" i="1"/>
  <c r="K236" i="1"/>
  <c r="L236" i="1"/>
  <c r="AU236" i="1"/>
  <c r="K237" i="1"/>
  <c r="L237" i="1"/>
  <c r="AU237" i="1"/>
  <c r="K238" i="1"/>
  <c r="L238" i="1"/>
  <c r="AU238" i="1"/>
  <c r="K239" i="1"/>
  <c r="L239" i="1"/>
  <c r="AU239" i="1"/>
  <c r="K257" i="1"/>
  <c r="L257" i="1"/>
  <c r="AN257" i="1"/>
  <c r="AP257" i="1"/>
  <c r="AR257" i="1"/>
  <c r="AU257" i="1"/>
  <c r="K258" i="1"/>
  <c r="L258" i="1"/>
  <c r="AN258" i="1"/>
  <c r="AP258" i="1"/>
  <c r="AR258" i="1"/>
  <c r="AU258" i="1"/>
  <c r="K259" i="1"/>
  <c r="L259" i="1"/>
  <c r="AN259" i="1"/>
  <c r="AP259" i="1"/>
  <c r="AR259" i="1"/>
  <c r="AU259" i="1"/>
  <c r="L6" i="1"/>
  <c r="L12" i="1"/>
  <c r="L17" i="1"/>
  <c r="L24" i="1"/>
  <c r="L25" i="1"/>
  <c r="L28" i="1"/>
  <c r="L40" i="1"/>
  <c r="L44" i="1"/>
  <c r="L50" i="1"/>
  <c r="L53" i="1"/>
  <c r="L54" i="1"/>
  <c r="L56" i="1"/>
  <c r="L57" i="1"/>
  <c r="L63" i="1"/>
  <c r="L67" i="1"/>
  <c r="L70" i="1"/>
  <c r="L71" i="1"/>
  <c r="L83" i="1"/>
  <c r="L88" i="1"/>
  <c r="L120" i="1"/>
  <c r="L128" i="1"/>
  <c r="L136" i="1"/>
  <c r="L158" i="1"/>
  <c r="L161" i="1"/>
  <c r="L165" i="1"/>
  <c r="L178" i="1"/>
  <c r="L188" i="1"/>
  <c r="L192" i="1"/>
  <c r="L201" i="1"/>
  <c r="L203" i="1"/>
  <c r="L208" i="1"/>
  <c r="L226" i="1"/>
  <c r="L231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K6" i="1"/>
  <c r="K12" i="1"/>
  <c r="K17" i="1"/>
  <c r="K24" i="1"/>
  <c r="K25" i="1"/>
  <c r="K28" i="1"/>
  <c r="K40" i="1"/>
  <c r="K44" i="1"/>
  <c r="K50" i="1"/>
  <c r="K53" i="1"/>
  <c r="K54" i="1"/>
  <c r="K56" i="1"/>
  <c r="K57" i="1"/>
  <c r="K63" i="1"/>
  <c r="K67" i="1"/>
  <c r="K70" i="1"/>
  <c r="K71" i="1"/>
  <c r="K83" i="1"/>
  <c r="K88" i="1"/>
  <c r="K120" i="1"/>
  <c r="K128" i="1"/>
  <c r="K136" i="1"/>
  <c r="K158" i="1"/>
  <c r="K161" i="1"/>
  <c r="K165" i="1"/>
  <c r="K178" i="1"/>
  <c r="K188" i="1"/>
  <c r="K192" i="1"/>
  <c r="K201" i="1"/>
  <c r="K203" i="1"/>
  <c r="K208" i="1"/>
  <c r="K226" i="1"/>
  <c r="K231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AU231" i="1"/>
  <c r="AU240" i="1"/>
  <c r="AU241" i="1"/>
  <c r="AU242" i="1"/>
  <c r="AU3" i="1"/>
  <c r="AU6" i="1"/>
  <c r="AU12" i="1"/>
  <c r="AU17" i="1"/>
  <c r="AU24" i="1"/>
  <c r="AU25" i="1"/>
  <c r="AU28" i="1"/>
  <c r="AU40" i="1"/>
  <c r="AU44" i="1"/>
  <c r="AU50" i="1"/>
  <c r="AU53" i="1"/>
  <c r="AU54" i="1"/>
  <c r="AU56" i="1"/>
  <c r="AU57" i="1"/>
  <c r="AU63" i="1"/>
  <c r="AU67" i="1"/>
  <c r="AU70" i="1"/>
  <c r="AU71" i="1"/>
  <c r="AU83" i="1"/>
  <c r="AU88" i="1"/>
  <c r="AU120" i="1"/>
  <c r="AU128" i="1"/>
  <c r="AU136" i="1"/>
  <c r="AU158" i="1"/>
  <c r="AU161" i="1"/>
  <c r="AU165" i="1"/>
  <c r="AU178" i="1"/>
  <c r="AU188" i="1"/>
  <c r="AU192" i="1"/>
  <c r="AU201" i="1"/>
  <c r="AU203" i="1"/>
  <c r="AU208" i="1"/>
  <c r="AU226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C260" i="1"/>
  <c r="AB260" i="1"/>
  <c r="BE260" i="1"/>
  <c r="BD260" i="1"/>
  <c r="BC260" i="1"/>
  <c r="BB260" i="1"/>
  <c r="BA260" i="1"/>
  <c r="AZ260" i="1"/>
  <c r="AY260" i="1"/>
  <c r="AX260" i="1"/>
  <c r="AT260" i="1"/>
  <c r="AS260" i="1"/>
  <c r="AQ260" i="1"/>
  <c r="AO260" i="1"/>
  <c r="AM260" i="1"/>
  <c r="AL260" i="1"/>
  <c r="AK260" i="1"/>
  <c r="AJ260" i="1"/>
  <c r="AI260" i="1"/>
  <c r="AH260" i="1"/>
  <c r="AG260" i="1"/>
  <c r="AF260" i="1"/>
  <c r="AE260" i="1"/>
  <c r="AD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AR246" i="1"/>
  <c r="AP246" i="1"/>
  <c r="AN246" i="1"/>
  <c r="AR252" i="1"/>
  <c r="AP252" i="1"/>
  <c r="AN252" i="1"/>
  <c r="AR251" i="1"/>
  <c r="AP251" i="1"/>
  <c r="AN251" i="1"/>
  <c r="AR250" i="1"/>
  <c r="AP250" i="1"/>
  <c r="AN250" i="1"/>
  <c r="AR249" i="1"/>
  <c r="AP249" i="1"/>
  <c r="AN249" i="1"/>
  <c r="AR248" i="1"/>
  <c r="AP248" i="1"/>
  <c r="AN248" i="1"/>
  <c r="AR247" i="1"/>
  <c r="AP247" i="1"/>
  <c r="AN247" i="1"/>
  <c r="AR254" i="1"/>
  <c r="AP254" i="1"/>
  <c r="AN254" i="1"/>
  <c r="AR245" i="1"/>
  <c r="AP245" i="1"/>
  <c r="AN245" i="1"/>
  <c r="AR256" i="1"/>
  <c r="AP256" i="1"/>
  <c r="AN256" i="1"/>
  <c r="AR255" i="1"/>
  <c r="AP255" i="1"/>
  <c r="AN255" i="1"/>
  <c r="AR243" i="1"/>
  <c r="AP243" i="1"/>
  <c r="AN243" i="1"/>
  <c r="AR241" i="1"/>
  <c r="AP241" i="1"/>
  <c r="AN241" i="1"/>
  <c r="AR226" i="1"/>
  <c r="AP226" i="1"/>
  <c r="AN226" i="1"/>
  <c r="AR208" i="1"/>
  <c r="AP208" i="1"/>
  <c r="AN208" i="1"/>
  <c r="AR203" i="1"/>
  <c r="AP203" i="1"/>
  <c r="AN203" i="1"/>
  <c r="AR201" i="1"/>
  <c r="AP201" i="1"/>
  <c r="AN201" i="1"/>
  <c r="AR192" i="1"/>
  <c r="AP192" i="1"/>
  <c r="AN192" i="1"/>
  <c r="AR188" i="1"/>
  <c r="AP188" i="1"/>
  <c r="AN188" i="1"/>
  <c r="AR178" i="1"/>
  <c r="AP178" i="1"/>
  <c r="AN178" i="1"/>
  <c r="AR165" i="1"/>
  <c r="AP165" i="1"/>
  <c r="AN165" i="1"/>
  <c r="AR161" i="1"/>
  <c r="AP161" i="1"/>
  <c r="AN161" i="1"/>
  <c r="AR158" i="1"/>
  <c r="AP158" i="1"/>
  <c r="AN158" i="1"/>
  <c r="AR136" i="1"/>
  <c r="AP136" i="1"/>
  <c r="AN136" i="1"/>
  <c r="AR128" i="1"/>
  <c r="AP128" i="1"/>
  <c r="AN128" i="1"/>
  <c r="AR120" i="1"/>
  <c r="AP120" i="1"/>
  <c r="AN120" i="1"/>
  <c r="AR88" i="1"/>
  <c r="AP88" i="1"/>
  <c r="AN88" i="1"/>
  <c r="AR83" i="1"/>
  <c r="AP83" i="1"/>
  <c r="AN83" i="1"/>
  <c r="AR71" i="1"/>
  <c r="AP71" i="1"/>
  <c r="AN71" i="1"/>
  <c r="AR70" i="1"/>
  <c r="AP70" i="1"/>
  <c r="AN70" i="1"/>
  <c r="AR67" i="1"/>
  <c r="AP67" i="1"/>
  <c r="AN67" i="1"/>
  <c r="AR63" i="1"/>
  <c r="AP63" i="1"/>
  <c r="AN63" i="1"/>
  <c r="AR57" i="1"/>
  <c r="AP57" i="1"/>
  <c r="AN57" i="1"/>
  <c r="AR56" i="1"/>
  <c r="AP56" i="1"/>
  <c r="AN56" i="1"/>
  <c r="AR54" i="1"/>
  <c r="AP54" i="1"/>
  <c r="AN54" i="1"/>
  <c r="AR53" i="1"/>
  <c r="AP53" i="1"/>
  <c r="AN53" i="1"/>
  <c r="AR50" i="1"/>
  <c r="AP50" i="1"/>
  <c r="AN50" i="1"/>
  <c r="AR44" i="1"/>
  <c r="AP44" i="1"/>
  <c r="AN44" i="1"/>
  <c r="AR40" i="1"/>
  <c r="AP40" i="1"/>
  <c r="AN40" i="1"/>
  <c r="AR28" i="1"/>
  <c r="AP28" i="1"/>
  <c r="AN28" i="1"/>
  <c r="AR25" i="1"/>
  <c r="AP25" i="1"/>
  <c r="AN25" i="1"/>
  <c r="AR24" i="1"/>
  <c r="AP24" i="1"/>
  <c r="AN24" i="1"/>
  <c r="AR17" i="1"/>
  <c r="AP17" i="1"/>
  <c r="AN17" i="1"/>
  <c r="AR12" i="1"/>
  <c r="AP12" i="1"/>
  <c r="AN12" i="1"/>
  <c r="AR6" i="1"/>
  <c r="AP6" i="1"/>
  <c r="AN6" i="1"/>
  <c r="AR3" i="1"/>
  <c r="AP3" i="1"/>
  <c r="AN3" i="1"/>
  <c r="L3" i="1"/>
  <c r="K3" i="1"/>
  <c r="K260" i="1" l="1"/>
  <c r="AN260" i="1"/>
  <c r="AP260" i="1"/>
  <c r="AU260" i="1"/>
  <c r="AV134" i="1" s="1"/>
  <c r="AW134" i="1" s="1"/>
  <c r="AR260" i="1"/>
  <c r="L260" i="1"/>
  <c r="AV241" i="1" l="1"/>
  <c r="AW241" i="1" s="1"/>
  <c r="AV193" i="1"/>
  <c r="AW193" i="1" s="1"/>
  <c r="AV85" i="1"/>
  <c r="AW85" i="1" s="1"/>
  <c r="AV214" i="1"/>
  <c r="AW214" i="1" s="1"/>
  <c r="AV27" i="1"/>
  <c r="AW27" i="1" s="1"/>
  <c r="AV176" i="1"/>
  <c r="AW176" i="1" s="1"/>
  <c r="AV189" i="1"/>
  <c r="AW189" i="1" s="1"/>
  <c r="AV100" i="1"/>
  <c r="AW100" i="1" s="1"/>
  <c r="AV118" i="1"/>
  <c r="AW118" i="1" s="1"/>
  <c r="AV257" i="1"/>
  <c r="AW257" i="1" s="1"/>
  <c r="AV111" i="1"/>
  <c r="AW111" i="1" s="1"/>
  <c r="AV166" i="1"/>
  <c r="AW166" i="1" s="1"/>
  <c r="AV229" i="1"/>
  <c r="AW229" i="1" s="1"/>
  <c r="AV57" i="1"/>
  <c r="AW57" i="1" s="1"/>
  <c r="AV169" i="1"/>
  <c r="AW169" i="1" s="1"/>
  <c r="AV12" i="1"/>
  <c r="AW12" i="1" s="1"/>
  <c r="AV103" i="1"/>
  <c r="AW103" i="1" s="1"/>
  <c r="AV133" i="1"/>
  <c r="AW133" i="1" s="1"/>
  <c r="AV196" i="1"/>
  <c r="AW196" i="1" s="1"/>
  <c r="AV234" i="1"/>
  <c r="AW234" i="1" s="1"/>
  <c r="AV8" i="1"/>
  <c r="AW8" i="1" s="1"/>
  <c r="AV16" i="1"/>
  <c r="AW16" i="1" s="1"/>
  <c r="AV26" i="1"/>
  <c r="AW26" i="1" s="1"/>
  <c r="AV34" i="1"/>
  <c r="AW34" i="1" s="1"/>
  <c r="AV42" i="1"/>
  <c r="AW42" i="1" s="1"/>
  <c r="AV51" i="1"/>
  <c r="AW51" i="1" s="1"/>
  <c r="AV62" i="1"/>
  <c r="AW62" i="1" s="1"/>
  <c r="AV73" i="1"/>
  <c r="AW73" i="1" s="1"/>
  <c r="AV80" i="1"/>
  <c r="AW80" i="1" s="1"/>
  <c r="AV89" i="1"/>
  <c r="AW89" i="1" s="1"/>
  <c r="AV96" i="1"/>
  <c r="AW96" i="1" s="1"/>
  <c r="AV110" i="1"/>
  <c r="AW110" i="1" s="1"/>
  <c r="AV117" i="1"/>
  <c r="AW117" i="1" s="1"/>
  <c r="AV125" i="1"/>
  <c r="AW125" i="1" s="1"/>
  <c r="AV141" i="1"/>
  <c r="AW141" i="1" s="1"/>
  <c r="AV148" i="1"/>
  <c r="AW148" i="1" s="1"/>
  <c r="AV155" i="1"/>
  <c r="AW155" i="1" s="1"/>
  <c r="AV164" i="1"/>
  <c r="AW164" i="1" s="1"/>
  <c r="AV172" i="1"/>
  <c r="AW172" i="1" s="1"/>
  <c r="AV180" i="1"/>
  <c r="AW180" i="1" s="1"/>
  <c r="AV187" i="1"/>
  <c r="AW187" i="1" s="1"/>
  <c r="AV205" i="1"/>
  <c r="AW205" i="1" s="1"/>
  <c r="AV213" i="1"/>
  <c r="AW213" i="1" s="1"/>
  <c r="AV220" i="1"/>
  <c r="AW220" i="1" s="1"/>
  <c r="AV228" i="1"/>
  <c r="AW228" i="1" s="1"/>
  <c r="AV239" i="1"/>
  <c r="AW239" i="1" s="1"/>
  <c r="AV33" i="1"/>
  <c r="AW33" i="1" s="1"/>
  <c r="AV163" i="1"/>
  <c r="AW163" i="1" s="1"/>
  <c r="AV4" i="1"/>
  <c r="AW4" i="1" s="1"/>
  <c r="AV13" i="1"/>
  <c r="AW13" i="1" s="1"/>
  <c r="AV21" i="1"/>
  <c r="AW21" i="1" s="1"/>
  <c r="AV31" i="1"/>
  <c r="AW31" i="1" s="1"/>
  <c r="AV38" i="1"/>
  <c r="AW38" i="1" s="1"/>
  <c r="AV47" i="1"/>
  <c r="AW47" i="1" s="1"/>
  <c r="AV59" i="1"/>
  <c r="AW59" i="1" s="1"/>
  <c r="AV68" i="1"/>
  <c r="AW68" i="1" s="1"/>
  <c r="AV77" i="1"/>
  <c r="AW77" i="1" s="1"/>
  <c r="AV15" i="1"/>
  <c r="AW15" i="1" s="1"/>
  <c r="AV232" i="1"/>
  <c r="AW232" i="1" s="1"/>
  <c r="AV219" i="1"/>
  <c r="AW219" i="1" s="1"/>
  <c r="AV237" i="1"/>
  <c r="AW237" i="1" s="1"/>
  <c r="AV41" i="1"/>
  <c r="AW41" i="1" s="1"/>
  <c r="AV23" i="1"/>
  <c r="AW23" i="1" s="1"/>
  <c r="AV147" i="1"/>
  <c r="AW147" i="1" s="1"/>
  <c r="AV19" i="1"/>
  <c r="AW19" i="1" s="1"/>
  <c r="AV119" i="1"/>
  <c r="AW119" i="1" s="1"/>
  <c r="AV143" i="1"/>
  <c r="AW143" i="1" s="1"/>
  <c r="AV167" i="1"/>
  <c r="AW167" i="1" s="1"/>
  <c r="AV190" i="1"/>
  <c r="AW190" i="1" s="1"/>
  <c r="AV215" i="1"/>
  <c r="AW215" i="1" s="1"/>
  <c r="AV7" i="1"/>
  <c r="AW7" i="1" s="1"/>
  <c r="AV61" i="1"/>
  <c r="AW61" i="1" s="1"/>
  <c r="AV72" i="1"/>
  <c r="AW72" i="1" s="1"/>
  <c r="AV79" i="1"/>
  <c r="AW79" i="1" s="1"/>
  <c r="AV87" i="1"/>
  <c r="AW87" i="1" s="1"/>
  <c r="AV116" i="1"/>
  <c r="AW116" i="1" s="1"/>
  <c r="AV124" i="1"/>
  <c r="AW124" i="1" s="1"/>
  <c r="AV132" i="1"/>
  <c r="AW132" i="1" s="1"/>
  <c r="AV140" i="1"/>
  <c r="AW140" i="1" s="1"/>
  <c r="AV204" i="1"/>
  <c r="AW204" i="1" s="1"/>
  <c r="AV11" i="1"/>
  <c r="AW11" i="1" s="1"/>
  <c r="AV66" i="1"/>
  <c r="AW66" i="1" s="1"/>
  <c r="AV84" i="1"/>
  <c r="AW84" i="1" s="1"/>
  <c r="AV14" i="1"/>
  <c r="AW14" i="1" s="1"/>
  <c r="AV139" i="1"/>
  <c r="AW139" i="1" s="1"/>
  <c r="AV218" i="1"/>
  <c r="AW218" i="1" s="1"/>
  <c r="AV29" i="1"/>
  <c r="AW29" i="1" s="1"/>
  <c r="AV98" i="1"/>
  <c r="AW98" i="1" s="1"/>
  <c r="AV127" i="1"/>
  <c r="AW127" i="1" s="1"/>
  <c r="AV150" i="1"/>
  <c r="AW150" i="1" s="1"/>
  <c r="AV174" i="1"/>
  <c r="AW174" i="1" s="1"/>
  <c r="AV182" i="1"/>
  <c r="AW182" i="1" s="1"/>
  <c r="AV207" i="1"/>
  <c r="AW207" i="1" s="1"/>
  <c r="AV222" i="1"/>
  <c r="AW222" i="1" s="1"/>
  <c r="AV258" i="1"/>
  <c r="AW258" i="1" s="1"/>
  <c r="AV5" i="1"/>
  <c r="AW5" i="1" s="1"/>
  <c r="AV22" i="1"/>
  <c r="AW22" i="1" s="1"/>
  <c r="AV32" i="1"/>
  <c r="AW32" i="1" s="1"/>
  <c r="AV39" i="1"/>
  <c r="AW39" i="1" s="1"/>
  <c r="AV48" i="1"/>
  <c r="AW48" i="1" s="1"/>
  <c r="AV60" i="1"/>
  <c r="AW60" i="1" s="1"/>
  <c r="AV69" i="1"/>
  <c r="AW69" i="1" s="1"/>
  <c r="AV78" i="1"/>
  <c r="AW78" i="1" s="1"/>
  <c r="AV86" i="1"/>
  <c r="AW86" i="1" s="1"/>
  <c r="AV94" i="1"/>
  <c r="AW94" i="1" s="1"/>
  <c r="AV101" i="1"/>
  <c r="AW101" i="1" s="1"/>
  <c r="AV108" i="1"/>
  <c r="AW108" i="1" s="1"/>
  <c r="AV115" i="1"/>
  <c r="AW115" i="1" s="1"/>
  <c r="AV123" i="1"/>
  <c r="AW123" i="1" s="1"/>
  <c r="AV131" i="1"/>
  <c r="AW131" i="1" s="1"/>
  <c r="AV146" i="1"/>
  <c r="AW146" i="1" s="1"/>
  <c r="AV153" i="1"/>
  <c r="AW153" i="1" s="1"/>
  <c r="AV162" i="1"/>
  <c r="AW162" i="1" s="1"/>
  <c r="AV170" i="1"/>
  <c r="AW170" i="1" s="1"/>
  <c r="AV177" i="1"/>
  <c r="AW177" i="1" s="1"/>
  <c r="AV185" i="1"/>
  <c r="AW185" i="1" s="1"/>
  <c r="AV194" i="1"/>
  <c r="AW194" i="1" s="1"/>
  <c r="AV202" i="1"/>
  <c r="AW202" i="1" s="1"/>
  <c r="AV211" i="1"/>
  <c r="AW211" i="1" s="1"/>
  <c r="AV225" i="1"/>
  <c r="AW225" i="1" s="1"/>
  <c r="AV236" i="1"/>
  <c r="AW236" i="1" s="1"/>
  <c r="AV10" i="1"/>
  <c r="AW10" i="1" s="1"/>
  <c r="AV36" i="1"/>
  <c r="AW36" i="1" s="1"/>
  <c r="AV45" i="1"/>
  <c r="AW45" i="1" s="1"/>
  <c r="AV55" i="1"/>
  <c r="AW55" i="1" s="1"/>
  <c r="AV65" i="1"/>
  <c r="AW65" i="1" s="1"/>
  <c r="AV75" i="1"/>
  <c r="AW75" i="1" s="1"/>
  <c r="AV82" i="1"/>
  <c r="AW82" i="1" s="1"/>
  <c r="AV91" i="1"/>
  <c r="AW91" i="1" s="1"/>
  <c r="AV105" i="1"/>
  <c r="AW105" i="1" s="1"/>
  <c r="AV112" i="1"/>
  <c r="AW112" i="1" s="1"/>
  <c r="AV135" i="1"/>
  <c r="AW135" i="1" s="1"/>
  <c r="AV157" i="1"/>
  <c r="AW157" i="1" s="1"/>
  <c r="AV198" i="1"/>
  <c r="AW198" i="1" s="1"/>
  <c r="AV230" i="1"/>
  <c r="AW230" i="1" s="1"/>
  <c r="AV49" i="1"/>
  <c r="AW49" i="1" s="1"/>
  <c r="AV95" i="1"/>
  <c r="AW95" i="1" s="1"/>
  <c r="AV102" i="1"/>
  <c r="AW102" i="1" s="1"/>
  <c r="AV109" i="1"/>
  <c r="AW109" i="1" s="1"/>
  <c r="AV171" i="1"/>
  <c r="AW171" i="1" s="1"/>
  <c r="AV179" i="1"/>
  <c r="AW179" i="1" s="1"/>
  <c r="AV186" i="1"/>
  <c r="AW186" i="1" s="1"/>
  <c r="AV195" i="1"/>
  <c r="AW195" i="1" s="1"/>
  <c r="AV212" i="1"/>
  <c r="AW212" i="1" s="1"/>
  <c r="AV227" i="1"/>
  <c r="AW227" i="1" s="1"/>
  <c r="AV238" i="1"/>
  <c r="AW238" i="1" s="1"/>
  <c r="AV58" i="1"/>
  <c r="AW58" i="1" s="1"/>
  <c r="AV76" i="1"/>
  <c r="AW76" i="1" s="1"/>
  <c r="AV92" i="1"/>
  <c r="AW92" i="1" s="1"/>
  <c r="AV99" i="1"/>
  <c r="AW99" i="1" s="1"/>
  <c r="AV154" i="1"/>
  <c r="AW154" i="1" s="1"/>
  <c r="AV259" i="1"/>
  <c r="AW259" i="1" s="1"/>
  <c r="AV199" i="1"/>
  <c r="AW199" i="1" s="1"/>
  <c r="AV121" i="1"/>
  <c r="AW121" i="1" s="1"/>
  <c r="AV175" i="1"/>
  <c r="AW175" i="1" s="1"/>
  <c r="AV209" i="1"/>
  <c r="AW209" i="1" s="1"/>
  <c r="AV20" i="1"/>
  <c r="AW20" i="1" s="1"/>
  <c r="AV113" i="1"/>
  <c r="AW113" i="1" s="1"/>
  <c r="AV168" i="1"/>
  <c r="AW168" i="1" s="1"/>
  <c r="AV223" i="1"/>
  <c r="AW223" i="1" s="1"/>
  <c r="AV37" i="1"/>
  <c r="AW37" i="1" s="1"/>
  <c r="AV129" i="1"/>
  <c r="AW129" i="1" s="1"/>
  <c r="AV183" i="1"/>
  <c r="AW183" i="1" s="1"/>
  <c r="AV144" i="1"/>
  <c r="AW144" i="1" s="1"/>
  <c r="AV106" i="1"/>
  <c r="AW106" i="1" s="1"/>
  <c r="AV159" i="1"/>
  <c r="AW159" i="1" s="1"/>
  <c r="AV216" i="1"/>
  <c r="AW216" i="1" s="1"/>
  <c r="AV30" i="1"/>
  <c r="AW30" i="1" s="1"/>
  <c r="AV46" i="1"/>
  <c r="AW46" i="1" s="1"/>
  <c r="AV137" i="1"/>
  <c r="AW137" i="1" s="1"/>
  <c r="AV191" i="1"/>
  <c r="AW191" i="1" s="1"/>
  <c r="AV151" i="1"/>
  <c r="AW151" i="1" s="1"/>
  <c r="AV224" i="1"/>
  <c r="AW224" i="1" s="1"/>
  <c r="C263" i="1"/>
  <c r="AV81" i="1"/>
  <c r="AW81" i="1" s="1"/>
  <c r="AV90" i="1"/>
  <c r="AW90" i="1" s="1"/>
  <c r="AV130" i="1"/>
  <c r="AW130" i="1" s="1"/>
  <c r="AV149" i="1"/>
  <c r="AW149" i="1" s="1"/>
  <c r="AV206" i="1"/>
  <c r="AW206" i="1" s="1"/>
  <c r="AV97" i="1"/>
  <c r="AW97" i="1" s="1"/>
  <c r="AV152" i="1"/>
  <c r="AW152" i="1" s="1"/>
  <c r="AV173" i="1"/>
  <c r="AW173" i="1" s="1"/>
  <c r="AV203" i="1"/>
  <c r="AW203" i="1" s="1"/>
  <c r="AV210" i="1"/>
  <c r="AW210" i="1" s="1"/>
  <c r="AV248" i="1"/>
  <c r="AW248" i="1" s="1"/>
  <c r="AV200" i="1"/>
  <c r="AW200" i="1" s="1"/>
  <c r="AV83" i="1"/>
  <c r="AW83" i="1" s="1"/>
  <c r="AV43" i="1"/>
  <c r="AW43" i="1" s="1"/>
  <c r="AV221" i="1"/>
  <c r="AW221" i="1" s="1"/>
  <c r="AV114" i="1"/>
  <c r="AW114" i="1" s="1"/>
  <c r="AV233" i="1"/>
  <c r="AW233" i="1" s="1"/>
  <c r="AV246" i="1"/>
  <c r="AW246" i="1" s="1"/>
  <c r="AV93" i="1"/>
  <c r="AW93" i="1" s="1"/>
  <c r="AV256" i="1"/>
  <c r="AW256" i="1" s="1"/>
  <c r="AV64" i="1"/>
  <c r="AW64" i="1" s="1"/>
  <c r="AV35" i="1"/>
  <c r="AW35" i="1" s="1"/>
  <c r="AV63" i="1"/>
  <c r="AW63" i="1" s="1"/>
  <c r="AV184" i="1"/>
  <c r="AW184" i="1" s="1"/>
  <c r="AV126" i="1"/>
  <c r="AW126" i="1" s="1"/>
  <c r="AV254" i="1"/>
  <c r="AW254" i="1" s="1"/>
  <c r="AV145" i="1"/>
  <c r="AW145" i="1" s="1"/>
  <c r="AV160" i="1"/>
  <c r="AW160" i="1" s="1"/>
  <c r="AV136" i="1"/>
  <c r="AW136" i="1" s="1"/>
  <c r="AV107" i="1"/>
  <c r="AW107" i="1" s="1"/>
  <c r="AV181" i="1"/>
  <c r="AW181" i="1" s="1"/>
  <c r="AV3" i="1"/>
  <c r="AW3" i="1" s="1"/>
  <c r="AV197" i="1"/>
  <c r="AW197" i="1" s="1"/>
  <c r="AV217" i="1"/>
  <c r="AW217" i="1" s="1"/>
  <c r="AV53" i="1"/>
  <c r="AW53" i="1" s="1"/>
  <c r="AV9" i="1"/>
  <c r="AW9" i="1" s="1"/>
  <c r="AV52" i="1"/>
  <c r="AW52" i="1" s="1"/>
  <c r="AV244" i="1"/>
  <c r="AW244" i="1" s="1"/>
  <c r="AV18" i="1"/>
  <c r="AW18" i="1" s="1"/>
  <c r="AV235" i="1"/>
  <c r="AW235" i="1" s="1"/>
  <c r="AV245" i="1"/>
  <c r="AW245" i="1" s="1"/>
  <c r="AV104" i="1"/>
  <c r="AW104" i="1" s="1"/>
  <c r="AV74" i="1"/>
  <c r="AW74" i="1" s="1"/>
  <c r="AV226" i="1"/>
  <c r="AW226" i="1" s="1"/>
  <c r="AV138" i="1"/>
  <c r="AW138" i="1" s="1"/>
  <c r="AV122" i="1"/>
  <c r="AW122" i="1" s="1"/>
  <c r="AV28" i="1"/>
  <c r="AW28" i="1" s="1"/>
  <c r="AV156" i="1"/>
  <c r="AW156" i="1" s="1"/>
  <c r="AV142" i="1"/>
  <c r="AW142" i="1" s="1"/>
  <c r="AV25" i="1"/>
  <c r="AW25" i="1" s="1"/>
  <c r="AV158" i="1"/>
  <c r="AW158" i="1" s="1"/>
  <c r="AV128" i="1"/>
  <c r="AW128" i="1" s="1"/>
  <c r="AV249" i="1"/>
  <c r="AW249" i="1" s="1"/>
  <c r="AV201" i="1"/>
  <c r="AW201" i="1" s="1"/>
  <c r="AV251" i="1"/>
  <c r="AW251" i="1" s="1"/>
  <c r="AV70" i="1"/>
  <c r="AW70" i="1" s="1"/>
  <c r="AV40" i="1"/>
  <c r="AW40" i="1" s="1"/>
  <c r="AV247" i="1"/>
  <c r="AW247" i="1" s="1"/>
  <c r="AV17" i="1"/>
  <c r="AW17" i="1" s="1"/>
  <c r="AV243" i="1"/>
  <c r="AW243" i="1" s="1"/>
  <c r="AV161" i="1"/>
  <c r="AW161" i="1" s="1"/>
  <c r="AV192" i="1"/>
  <c r="AW192" i="1" s="1"/>
  <c r="AV165" i="1"/>
  <c r="AW165" i="1" s="1"/>
  <c r="AV250" i="1"/>
  <c r="AW250" i="1" s="1"/>
  <c r="AV242" i="1"/>
  <c r="AW242" i="1" s="1"/>
  <c r="AV120" i="1"/>
  <c r="AW120" i="1" s="1"/>
  <c r="AV6" i="1"/>
  <c r="AW6" i="1" s="1"/>
  <c r="AV240" i="1"/>
  <c r="AW240" i="1" s="1"/>
  <c r="AV71" i="1"/>
  <c r="AW71" i="1" s="1"/>
  <c r="AV178" i="1"/>
  <c r="AW178" i="1" s="1"/>
  <c r="AV67" i="1"/>
  <c r="AW67" i="1" s="1"/>
  <c r="AV252" i="1"/>
  <c r="AW252" i="1" s="1"/>
  <c r="AV208" i="1"/>
  <c r="AW208" i="1" s="1"/>
  <c r="AV88" i="1"/>
  <c r="AW88" i="1" s="1"/>
  <c r="AV54" i="1"/>
  <c r="AW54" i="1" s="1"/>
  <c r="AV56" i="1"/>
  <c r="AW56" i="1" s="1"/>
  <c r="AV24" i="1"/>
  <c r="AW24" i="1" s="1"/>
  <c r="AV188" i="1"/>
  <c r="AW188" i="1" s="1"/>
  <c r="AV50" i="1"/>
  <c r="AW50" i="1" s="1"/>
  <c r="AV231" i="1"/>
  <c r="AW231" i="1" s="1"/>
  <c r="AV253" i="1"/>
  <c r="AW253" i="1" s="1"/>
  <c r="AV44" i="1"/>
  <c r="AW44" i="1" s="1"/>
  <c r="AV255" i="1"/>
  <c r="AW255" i="1" s="1"/>
  <c r="AW260" i="1" l="1"/>
  <c r="AV260" i="1"/>
</calcChain>
</file>

<file path=xl/sharedStrings.xml><?xml version="1.0" encoding="utf-8"?>
<sst xmlns="http://schemas.openxmlformats.org/spreadsheetml/2006/main" count="2032" uniqueCount="264">
  <si>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</si>
  <si>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</si>
  <si>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</si>
  <si>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</si>
  <si>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</si>
  <si>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</si>
  <si>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</si>
  <si>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</si>
  <si>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</si>
  <si>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</si>
  <si>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</si>
  <si>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</si>
  <si>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</si>
  <si>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</si>
  <si>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</si>
  <si>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</si>
  <si>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</si>
  <si>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</si>
  <si>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</si>
  <si>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</si>
  <si>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</si>
  <si>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</si>
  <si>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</si>
  <si>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</si>
  <si>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</si>
  <si>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</si>
  <si>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</si>
  <si>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</si>
  <si>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</si>
  <si>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</si>
  <si>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</si>
  <si>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</si>
  <si>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</si>
  <si>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</si>
  <si>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</si>
  <si>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</si>
  <si>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</si>
  <si>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</si>
  <si>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</si>
  <si>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</si>
  <si>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</si>
  <si>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</si>
  <si>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</si>
  <si>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</si>
  <si>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</si>
  <si>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</si>
  <si>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</si>
  <si>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</si>
  <si>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</si>
  <si>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</si>
  <si>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</si>
  <si>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</si>
  <si>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</si>
  <si>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</si>
  <si>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</si>
  <si>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</si>
  <si>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</si>
  <si>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</si>
  <si>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22-013-1070</t>
  </si>
  <si>
    <t>BRIAN INGEMAN</t>
  </si>
  <si>
    <t>1953 US HWY 75</t>
  </si>
  <si>
    <t>KENNEDY MN 56733-0000</t>
  </si>
  <si>
    <t>SENE</t>
  </si>
  <si>
    <t>13</t>
  </si>
  <si>
    <t>160</t>
  </si>
  <si>
    <t>049</t>
  </si>
  <si>
    <t>22-013-1075</t>
  </si>
  <si>
    <t>22-013-1080</t>
  </si>
  <si>
    <t>22-013-1095</t>
  </si>
  <si>
    <t>JUSTIN AND JAMIE OSOWSKI</t>
  </si>
  <si>
    <t>716 7TH ST SE</t>
  </si>
  <si>
    <t>HALLOCK MN 56728-4120</t>
  </si>
  <si>
    <t>NWNE</t>
  </si>
  <si>
    <t>22-013-1100</t>
  </si>
  <si>
    <t>NWNW</t>
  </si>
  <si>
    <t>NENW</t>
  </si>
  <si>
    <t>22-013-1120</t>
  </si>
  <si>
    <t>SWNW</t>
  </si>
  <si>
    <t>SENW</t>
  </si>
  <si>
    <t>22-013-1140</t>
  </si>
  <si>
    <t>WENNERSTEN TRUST U/A</t>
  </si>
  <si>
    <t>PO BOX 111</t>
  </si>
  <si>
    <t>LARIMORE ND 58251-0000</t>
  </si>
  <si>
    <t>NWSW</t>
  </si>
  <si>
    <t>NESW</t>
  </si>
  <si>
    <t>SWSW</t>
  </si>
  <si>
    <t>SESW</t>
  </si>
  <si>
    <t>22-013-1160</t>
  </si>
  <si>
    <t>ANDREW J MUIR</t>
  </si>
  <si>
    <t>2849 ST HWY 175</t>
  </si>
  <si>
    <t>HALLOCK MN 56728-0000</t>
  </si>
  <si>
    <t>NWSE</t>
  </si>
  <si>
    <t>NESE</t>
  </si>
  <si>
    <t>SESE</t>
  </si>
  <si>
    <t>22-013-1170</t>
  </si>
  <si>
    <t>SWSE</t>
  </si>
  <si>
    <t>22-013-1180</t>
  </si>
  <si>
    <t>BYRON G HANSON</t>
  </si>
  <si>
    <t>6123 MOONDANCE RD</t>
  </si>
  <si>
    <t>HELENA MT 59601-0000</t>
  </si>
  <si>
    <t>14</t>
  </si>
  <si>
    <t>22-014-1260</t>
  </si>
  <si>
    <t>THE MARK LUNDBERG IRREVOCABLE TRUST</t>
  </si>
  <si>
    <t>1755 220TH AVE</t>
  </si>
  <si>
    <t>KENNEDY MN 56733-9573</t>
  </si>
  <si>
    <t>22-014-1280</t>
  </si>
  <si>
    <t>ALAN D CARLSON</t>
  </si>
  <si>
    <t>1782 280TH AVE</t>
  </si>
  <si>
    <t>15</t>
  </si>
  <si>
    <t>22-014-1300</t>
  </si>
  <si>
    <t>22-014-1320</t>
  </si>
  <si>
    <t>22-014-1340</t>
  </si>
  <si>
    <t>22-015-1400</t>
  </si>
  <si>
    <t>MATTHEW C DAHL ETAL</t>
  </si>
  <si>
    <t>605 9TH ST NE</t>
  </si>
  <si>
    <t>LITTLE FALLS MN 56345-0000</t>
  </si>
  <si>
    <t>22-015-1410</t>
  </si>
  <si>
    <t>22-015-1420</t>
  </si>
  <si>
    <t>JAMES &amp; JANEL DAHL</t>
  </si>
  <si>
    <t>PO BOX 158</t>
  </si>
  <si>
    <t>22-015-1440</t>
  </si>
  <si>
    <t>JAMES J MUMEY FAMILY TRUST</t>
  </si>
  <si>
    <t>7185 CEDARWOOD CIR</t>
  </si>
  <si>
    <t>BOULDER CO 80301-0000</t>
  </si>
  <si>
    <t>22-016-1460</t>
  </si>
  <si>
    <t>PAUL ROGER &amp; MARY K BERNSTROM</t>
  </si>
  <si>
    <t>PO BOX 813</t>
  </si>
  <si>
    <t>SWNE</t>
  </si>
  <si>
    <t>16</t>
  </si>
  <si>
    <t>22-016-1480</t>
  </si>
  <si>
    <t>KRISTI K RYNNING KEGEL</t>
  </si>
  <si>
    <t>3040 41ST AVE CT S</t>
  </si>
  <si>
    <t>MOORHEAD MN 56560-0000</t>
  </si>
  <si>
    <t>22-016-1500</t>
  </si>
  <si>
    <t>TIMOTHY L HUTCHISON</t>
  </si>
  <si>
    <t>2835 14TH ST NW</t>
  </si>
  <si>
    <t>NEW BRIGHTON MN 55112-6343</t>
  </si>
  <si>
    <t>22-016-1510</t>
  </si>
  <si>
    <t>GUNNAR L OLSON</t>
  </si>
  <si>
    <t>706 NORTH FREEMAN AVE</t>
  </si>
  <si>
    <t>LUVERNE MN 56156-0000</t>
  </si>
  <si>
    <t>22-016-1520</t>
  </si>
  <si>
    <t>22-016-1530</t>
  </si>
  <si>
    <t>DONNA KOTCHMAN</t>
  </si>
  <si>
    <t>PO BOX 132</t>
  </si>
  <si>
    <t>PEMBINA ND 58271-0000</t>
  </si>
  <si>
    <t>22-021-2010</t>
  </si>
  <si>
    <t>RICHARD L PETERSON</t>
  </si>
  <si>
    <t>PO BOX 70</t>
  </si>
  <si>
    <t>KENNEDY MN 56733-0070</t>
  </si>
  <si>
    <t>NENE</t>
  </si>
  <si>
    <t>21</t>
  </si>
  <si>
    <t>22-021-2015</t>
  </si>
  <si>
    <t>22-021-2020</t>
  </si>
  <si>
    <t>LARRY PETERSON</t>
  </si>
  <si>
    <t>202 BERG ST E</t>
  </si>
  <si>
    <t>22-022-2120</t>
  </si>
  <si>
    <t>GUARDIAN CHARITABLE TRUST</t>
  </si>
  <si>
    <t>301 O'CONNELL ST S</t>
  </si>
  <si>
    <t>MARSHALL MN 56258-0000</t>
  </si>
  <si>
    <t>22</t>
  </si>
  <si>
    <t>22-022-2140</t>
  </si>
  <si>
    <t>22-022-2160</t>
  </si>
  <si>
    <t>RONALD C ANDERSON</t>
  </si>
  <si>
    <t>1954 240TH ST</t>
  </si>
  <si>
    <t>22-023-2180</t>
  </si>
  <si>
    <t>SWENSON FAMILY REVOC LIVING TR</t>
  </si>
  <si>
    <t>2348 180TH ST PO BOX 155</t>
  </si>
  <si>
    <t>KENNEDY MN 56733-0155</t>
  </si>
  <si>
    <t>23</t>
  </si>
  <si>
    <t>22-023-2200</t>
  </si>
  <si>
    <t>22-024-2220</t>
  </si>
  <si>
    <t>24</t>
  </si>
  <si>
    <t>22-024-2240</t>
  </si>
  <si>
    <t>GLEN J LUNDBERG</t>
  </si>
  <si>
    <t>2052 190TH ST</t>
  </si>
  <si>
    <t>DEAN &amp; CAROL CARLSON</t>
  </si>
  <si>
    <t>28-016-1580</t>
  </si>
  <si>
    <t>THE JOHN AND NANCY WEBSTER REVOCABLE TRUST</t>
  </si>
  <si>
    <t>2430 140TH ST</t>
  </si>
  <si>
    <t>048</t>
  </si>
  <si>
    <t>28-016-1600</t>
  </si>
  <si>
    <t>17</t>
  </si>
  <si>
    <t>28-017-1660</t>
  </si>
  <si>
    <t>KENT L &amp; FERN R JOHNSON &amp;</t>
  </si>
  <si>
    <t>37804 ELDORADO BEACH ROAD</t>
  </si>
  <si>
    <t>BATTLE LAKE MN 56515-0000</t>
  </si>
  <si>
    <t>28-017-1670</t>
  </si>
  <si>
    <t>28-017-1680</t>
  </si>
  <si>
    <t>28-018-1700</t>
  </si>
  <si>
    <t>GUNNARSON FARMS INC</t>
  </si>
  <si>
    <t>1873 270TH AVE</t>
  </si>
  <si>
    <t>KENNEDY MN 56733-9580</t>
  </si>
  <si>
    <t>18</t>
  </si>
  <si>
    <t>28-018-1720</t>
  </si>
  <si>
    <t>RICHARD A &amp; CAROLE KROGSTAD</t>
  </si>
  <si>
    <t>517 RIVERSIDE AVE S</t>
  </si>
  <si>
    <t>THIEF RIVER FALLS MN 56701-3522</t>
  </si>
  <si>
    <t>28-018-1740</t>
  </si>
  <si>
    <t>NATHANIEL J INGEMAN</t>
  </si>
  <si>
    <t>1918 US HWY 75</t>
  </si>
  <si>
    <t>28-018-1750</t>
  </si>
  <si>
    <t>28-018-1760</t>
  </si>
  <si>
    <t>28-019-1780</t>
  </si>
  <si>
    <t>RAYMOND &amp; KATHERINE KVALVOG</t>
  </si>
  <si>
    <t>323 48TH AVE SW</t>
  </si>
  <si>
    <t>MOORHEAD MN 56560-6752</t>
  </si>
  <si>
    <t>19</t>
  </si>
  <si>
    <t>28-019-1800</t>
  </si>
  <si>
    <t>28-019-1820</t>
  </si>
  <si>
    <t>28-020-1880</t>
  </si>
  <si>
    <t>MICHAEL L GUNNARSON</t>
  </si>
  <si>
    <t>222 2ND ST NE PO BOX 476</t>
  </si>
  <si>
    <t>HALLOCK MN 56728-0476</t>
  </si>
  <si>
    <t>20</t>
  </si>
  <si>
    <t>28-020-1900</t>
  </si>
  <si>
    <t>28-020-1920</t>
  </si>
  <si>
    <t>DANIEL R LUNDBERG</t>
  </si>
  <si>
    <t>101 CO RD 7 EAST PO BOX 154</t>
  </si>
  <si>
    <t>KENNEDY MN 56733-0154</t>
  </si>
  <si>
    <t>28-020-1940</t>
  </si>
  <si>
    <t>LUNDBERG BROTHERS PTR</t>
  </si>
  <si>
    <t>PO BOX 154</t>
  </si>
  <si>
    <t>28-020-1980</t>
  </si>
  <si>
    <t>GERALD R GROSS</t>
  </si>
  <si>
    <t>1495 ORYAN TRL N</t>
  </si>
  <si>
    <t>STILLWATER MN 55082-0000</t>
  </si>
  <si>
    <t>28-021-2000</t>
  </si>
  <si>
    <t>28-021-2020</t>
  </si>
  <si>
    <t>28-021-2040</t>
  </si>
  <si>
    <t>28-021-2060</t>
  </si>
  <si>
    <t>ROBERT D PEARSON</t>
  </si>
  <si>
    <t>2768 170TH ST</t>
  </si>
  <si>
    <t>KENNEDY MN 56733-9502</t>
  </si>
  <si>
    <t>USTH 75</t>
  </si>
  <si>
    <t>CSAH 13</t>
  </si>
  <si>
    <t>240TH AVE</t>
  </si>
  <si>
    <t>T-136</t>
  </si>
  <si>
    <t>T-56</t>
  </si>
  <si>
    <t>200TH ST</t>
  </si>
  <si>
    <t>T-82</t>
  </si>
  <si>
    <t>T-137</t>
  </si>
  <si>
    <t>190TH ST</t>
  </si>
  <si>
    <t>T-342</t>
  </si>
  <si>
    <t>260TH AVE</t>
  </si>
  <si>
    <t>180TH ST</t>
  </si>
  <si>
    <t>270TH AVE</t>
  </si>
  <si>
    <t>TOTAL WATERSHED ACRES:</t>
  </si>
  <si>
    <t>FEDERAL ROADS</t>
  </si>
  <si>
    <t>KITTSON CO ROADS</t>
  </si>
  <si>
    <t>SKANE TWP ROADS</t>
  </si>
  <si>
    <t>TEGNER TWP ROADS</t>
  </si>
  <si>
    <t>BRAD SCOTT 3920 HIGHWAY 2 WEST</t>
  </si>
  <si>
    <t>BEMIDJI MN 56601</t>
  </si>
  <si>
    <t>KITTSON HWY DEPT. 401 2ND STREET SW</t>
  </si>
  <si>
    <t>HALLOCK MN 56728</t>
  </si>
  <si>
    <t>KIMBERLEY JOHNSON 1733 300TH AVE</t>
  </si>
  <si>
    <t>KENNEDY MN 56733</t>
  </si>
  <si>
    <t>MARK LUNDBERG 1755 220TH AVE</t>
  </si>
  <si>
    <t/>
  </si>
  <si>
    <t>22-099-3660</t>
  </si>
  <si>
    <t>BURLINGTON NORTHERN SANTA FE</t>
  </si>
  <si>
    <t>PO BOX 961089</t>
  </si>
  <si>
    <t>FORT WORTH TX 76161-0089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</si>
</sst>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13" borderId="0" xfId="0" applyNumberFormat="1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5" fillId="3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4" fontId="5" fillId="4" borderId="0" xfId="0" applyNumberFormat="1" applyFont="1" applyFill="1" applyAlignment="1">
      <alignment horizontal="center"/>
    </xf>
    <xf numFmtId="4" fontId="5" fillId="5" borderId="0" xfId="0" applyNumberFormat="1" applyFont="1" applyFill="1" applyAlignment="1">
      <alignment horizontal="center"/>
    </xf>
    <xf numFmtId="4" fontId="5" fillId="6" borderId="0" xfId="0" applyNumberFormat="1" applyFont="1" applyFill="1" applyAlignment="1">
      <alignment horizontal="center"/>
    </xf>
    <xf numFmtId="4" fontId="5" fillId="7" borderId="0" xfId="0" applyNumberFormat="1" applyFont="1" applyFill="1" applyAlignment="1">
      <alignment horizontal="center"/>
    </xf>
    <xf numFmtId="4" fontId="5" fillId="8" borderId="0" xfId="0" applyNumberFormat="1" applyFont="1" applyFill="1" applyAlignment="1">
      <alignment horizontal="center"/>
    </xf>
    <xf numFmtId="4" fontId="5" fillId="9" borderId="0" xfId="0" applyNumberFormat="1" applyFont="1" applyFill="1" applyAlignment="1">
      <alignment horizontal="center"/>
    </xf>
    <xf numFmtId="4" fontId="5" fillId="10" borderId="0" xfId="0" applyNumberFormat="1" applyFont="1" applyFill="1" applyAlignment="1">
      <alignment horizontal="center"/>
    </xf>
    <xf numFmtId="4" fontId="5" fillId="11" borderId="0" xfId="0" applyNumberFormat="1" applyFont="1" applyFill="1" applyAlignment="1">
      <alignment horizontal="center"/>
    </xf>
    <xf numFmtId="4" fontId="5" fillId="12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Normal" xfId="0" builtinId="0"/>
  </cellStyles>
  <dxfs count="2"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63"/>
  <sheetViews>
    <sheetView tabSelected="1" workbookViewId="0">
      <pane xSplit="1" ySplit="2" topLeftCell="B235" activePane="bottomRight" state="frozen"/>
      <selection pane="topRight" activeCell="B1" sqref="B1"/>
      <selection pane="bottomLeft" activeCell="A3" sqref="A3"/>
      <selection pane="bottomRight" activeCell="C241" sqref="C241:D241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3" style="1" bestFit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customWidth="1"/>
    <col min="25" max="25" width="17.7109375" style="5" customWidth="1"/>
    <col min="26" max="26" width="17.7109375" style="9" customWidth="1"/>
    <col min="27" max="27" width="17.7109375" style="5" customWidth="1"/>
    <col min="28" max="28" width="13.7109375" style="2" customWidth="1"/>
    <col min="29" max="29" width="13.7109375" style="5" customWidth="1"/>
    <col min="30" max="30" width="17.7109375" style="10" hidden="1" customWidth="1"/>
    <col min="31" max="31" width="17.7109375" style="5" hidden="1" customWidth="1"/>
    <col min="32" max="33" width="17.7109375" style="2" hidden="1" customWidth="1"/>
    <col min="34" max="34" width="17.7109375" style="5" hidden="1" customWidth="1"/>
    <col min="35" max="35" width="17.7109375" style="9" customWidth="1"/>
    <col min="36" max="36" width="17.7109375" style="5" customWidth="1"/>
    <col min="37" max="37" width="19.7109375" style="2" hidden="1" customWidth="1"/>
    <col min="38" max="38" width="19.7109375" style="5" hidden="1" customWidth="1"/>
    <col min="39" max="39" width="17.7109375" style="3" customWidth="1"/>
    <col min="40" max="40" width="17.7109375" style="5" customWidth="1"/>
    <col min="41" max="41" width="17.7109375" style="3" customWidth="1"/>
    <col min="42" max="42" width="17.7109375" style="5" customWidth="1"/>
    <col min="43" max="43" width="17.7109375" style="2" customWidth="1"/>
    <col min="44" max="44" width="17.7109375" style="5" customWidth="1"/>
    <col min="45" max="46" width="17.7109375" style="2" customWidth="1"/>
    <col min="47" max="47" width="17.7109375" style="5" customWidth="1"/>
    <col min="48" max="48" width="17.7109375" style="11" customWidth="1"/>
    <col min="49" max="49" width="17.7109375" style="5" customWidth="1"/>
    <col min="50" max="50" width="13.7109375" style="12" hidden="1" customWidth="1"/>
    <col min="51" max="51" width="13.7109375" style="5" hidden="1" customWidth="1"/>
    <col min="52" max="52" width="13.7109375" style="13" hidden="1" customWidth="1"/>
    <col min="53" max="53" width="13.7109375" style="5" hidden="1" customWidth="1"/>
    <col min="54" max="54" width="13.7109375" style="14" hidden="1" customWidth="1"/>
    <col min="55" max="55" width="13.7109375" style="5" hidden="1" customWidth="1"/>
    <col min="56" max="56" width="12.42578125" style="15" hidden="1" customWidth="1"/>
    <col min="57" max="57" width="15.140625" style="5" hidden="1" customWidth="1"/>
    <col min="60" max="60" width="8.85546875" customWidth="1"/>
  </cols>
  <sheetData>
    <row r="1" spans="1:57" x14ac:dyDescent="0.25">
      <c r="AN1" s="5">
        <v>1573</v>
      </c>
      <c r="AP1" s="5">
        <v>2622</v>
      </c>
      <c r="AR1" s="5">
        <v>1</v>
      </c>
      <c r="AW1" s="5" t="s">
        <v>0</v>
      </c>
    </row>
    <row r="2" spans="1:57" ht="67.900000000000006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16" t="s">
        <v>56</v>
      </c>
      <c r="AC2" s="16" t="s">
        <v>57</v>
      </c>
      <c r="AD2" s="23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46</v>
      </c>
      <c r="AW2" s="16" t="s">
        <v>47</v>
      </c>
      <c r="AX2" s="24" t="s">
        <v>48</v>
      </c>
      <c r="AY2" s="16" t="s">
        <v>49</v>
      </c>
      <c r="AZ2" s="25" t="s">
        <v>50</v>
      </c>
      <c r="BA2" s="16" t="s">
        <v>51</v>
      </c>
      <c r="BB2" s="26" t="s">
        <v>52</v>
      </c>
      <c r="BC2" s="16" t="s">
        <v>53</v>
      </c>
      <c r="BD2" s="27" t="s">
        <v>54</v>
      </c>
      <c r="BE2" s="16" t="s">
        <v>55</v>
      </c>
    </row>
    <row r="3" spans="1:57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2.2999999999999998</v>
      </c>
      <c r="J3" s="2">
        <v>2.29</v>
      </c>
      <c r="K3" s="2">
        <f t="shared" ref="K3:K66" si="0">SUM(N3,P3,R3,T3,V3,X3,Z3,AD3,AG3,AI3,AK3,AX3,AZ3,BB3,BD3,AB3)</f>
        <v>0</v>
      </c>
      <c r="L3" s="2">
        <f t="shared" ref="L3:L66" si="1">SUM(M3,AF3,AM3,AO3,AQ3,AS3,AT3)</f>
        <v>0.38</v>
      </c>
      <c r="AN3" s="5" t="str">
        <f t="shared" ref="AN3:AN66" si="2">IF(AM3&gt;0,AM3*$AN$1,"")</f>
        <v/>
      </c>
      <c r="AP3" s="5" t="str">
        <f t="shared" ref="AP3:AP66" si="3">IF(AO3&gt;0,AO3*$AP$1,"")</f>
        <v/>
      </c>
      <c r="AR3" s="5" t="str">
        <f t="shared" ref="AR3:AR66" si="4">IF(AQ3&gt;0,AQ3*$AR$1,"")</f>
        <v/>
      </c>
      <c r="AT3" s="2">
        <v>0.38</v>
      </c>
      <c r="AU3" s="5">
        <f t="shared" ref="AU3:AU66" si="5">SUM(O3,Q3,S3,U3,W3,Y3,AA3,AE3,AH3,AJ3,AL3,AY3,BA3,BC3,BE3,AC3)</f>
        <v>0</v>
      </c>
      <c r="AV3" s="11">
        <f t="shared" ref="AV3:AV66" si="6">(AU3/$AU$260)*100</f>
        <v>0</v>
      </c>
      <c r="AW3" s="5">
        <f t="shared" ref="AW3:AW66" si="7">(AV3/100)*$AW$1</f>
        <v>0</v>
      </c>
    </row>
    <row r="4" spans="1:57" x14ac:dyDescent="0.25">
      <c r="A4" s="1" t="s">
        <v>66</v>
      </c>
      <c r="B4" s="1" t="s">
        <v>59</v>
      </c>
      <c r="C4" s="1" t="s">
        <v>60</v>
      </c>
      <c r="D4" s="1" t="s">
        <v>61</v>
      </c>
      <c r="E4" s="1" t="s">
        <v>62</v>
      </c>
      <c r="F4" s="1" t="s">
        <v>63</v>
      </c>
      <c r="G4" s="1" t="s">
        <v>64</v>
      </c>
      <c r="H4" s="1" t="s">
        <v>65</v>
      </c>
      <c r="I4" s="2">
        <v>7.9</v>
      </c>
      <c r="J4" s="2">
        <v>7.62</v>
      </c>
      <c r="K4" s="2">
        <f t="shared" si="0"/>
        <v>0</v>
      </c>
      <c r="L4" s="2">
        <f t="shared" si="1"/>
        <v>0.23</v>
      </c>
      <c r="AN4" s="5" t="str">
        <f t="shared" si="2"/>
        <v/>
      </c>
      <c r="AP4" s="5" t="str">
        <f t="shared" si="3"/>
        <v/>
      </c>
      <c r="AR4" s="5" t="str">
        <f t="shared" si="4"/>
        <v/>
      </c>
      <c r="AT4" s="2">
        <v>0.23</v>
      </c>
      <c r="AU4" s="5">
        <f t="shared" si="5"/>
        <v>0</v>
      </c>
      <c r="AV4" s="11">
        <f t="shared" si="6"/>
        <v>0</v>
      </c>
      <c r="AW4" s="5">
        <f t="shared" si="7"/>
        <v>0</v>
      </c>
    </row>
    <row r="5" spans="1:57" x14ac:dyDescent="0.25">
      <c r="A5" s="1" t="s">
        <v>67</v>
      </c>
      <c r="B5" s="1" t="s">
        <v>59</v>
      </c>
      <c r="C5" s="1" t="s">
        <v>60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65</v>
      </c>
      <c r="I5" s="2">
        <v>2.2999999999999998</v>
      </c>
      <c r="J5" s="2">
        <v>2.0299999999999998</v>
      </c>
      <c r="K5" s="2">
        <f t="shared" si="0"/>
        <v>0.74</v>
      </c>
      <c r="L5" s="2">
        <f t="shared" si="1"/>
        <v>0.36</v>
      </c>
      <c r="Z5" s="9">
        <v>0.74</v>
      </c>
      <c r="AA5" s="5">
        <v>14.308999999999999</v>
      </c>
      <c r="AN5" s="5" t="str">
        <f t="shared" si="2"/>
        <v/>
      </c>
      <c r="AP5" s="5" t="str">
        <f t="shared" si="3"/>
        <v/>
      </c>
      <c r="AR5" s="5" t="str">
        <f t="shared" si="4"/>
        <v/>
      </c>
      <c r="AT5" s="2">
        <v>0.36</v>
      </c>
      <c r="AU5" s="5">
        <f t="shared" si="5"/>
        <v>14.308999999999999</v>
      </c>
      <c r="AV5" s="11">
        <f t="shared" si="6"/>
        <v>1.8964529733034371E-3</v>
      </c>
      <c r="AW5" s="5">
        <f t="shared" si="7"/>
        <v>1.8964529733034372</v>
      </c>
    </row>
    <row r="6" spans="1:57" x14ac:dyDescent="0.25">
      <c r="A6" s="1" t="s">
        <v>68</v>
      </c>
      <c r="B6" s="1" t="s">
        <v>69</v>
      </c>
      <c r="C6" s="1" t="s">
        <v>70</v>
      </c>
      <c r="D6" s="1" t="s">
        <v>71</v>
      </c>
      <c r="E6" s="1" t="s">
        <v>72</v>
      </c>
      <c r="F6" s="1" t="s">
        <v>63</v>
      </c>
      <c r="G6" s="1" t="s">
        <v>64</v>
      </c>
      <c r="H6" s="1" t="s">
        <v>65</v>
      </c>
      <c r="I6" s="2">
        <v>53.74</v>
      </c>
      <c r="J6" s="2">
        <v>23.7</v>
      </c>
      <c r="K6" s="2">
        <f t="shared" si="0"/>
        <v>0.24</v>
      </c>
      <c r="L6" s="2">
        <f t="shared" si="1"/>
        <v>0</v>
      </c>
      <c r="AB6" s="2">
        <v>0.24</v>
      </c>
      <c r="AC6" s="5">
        <v>20.930399999999999</v>
      </c>
      <c r="AN6" s="5" t="str">
        <f t="shared" si="2"/>
        <v/>
      </c>
      <c r="AP6" s="5" t="str">
        <f t="shared" si="3"/>
        <v/>
      </c>
      <c r="AR6" s="5" t="str">
        <f t="shared" si="4"/>
        <v/>
      </c>
      <c r="AU6" s="5">
        <f t="shared" si="5"/>
        <v>20.930399999999999</v>
      </c>
      <c r="AV6" s="11">
        <f t="shared" si="6"/>
        <v>2.7740246916227733E-3</v>
      </c>
      <c r="AW6" s="5">
        <f t="shared" si="7"/>
        <v>2.7740246916227735</v>
      </c>
    </row>
    <row r="7" spans="1:57" x14ac:dyDescent="0.25">
      <c r="A7" s="1" t="s">
        <v>73</v>
      </c>
      <c r="B7" s="1" t="s">
        <v>69</v>
      </c>
      <c r="C7" s="1" t="s">
        <v>70</v>
      </c>
      <c r="D7" s="1" t="s">
        <v>71</v>
      </c>
      <c r="E7" s="1" t="s">
        <v>74</v>
      </c>
      <c r="F7" s="1" t="s">
        <v>63</v>
      </c>
      <c r="G7" s="1" t="s">
        <v>64</v>
      </c>
      <c r="H7" s="1" t="s">
        <v>65</v>
      </c>
      <c r="I7" s="2">
        <v>75.099999999999994</v>
      </c>
      <c r="J7" s="2">
        <v>36.6</v>
      </c>
      <c r="K7" s="2">
        <f t="shared" si="0"/>
        <v>17.5</v>
      </c>
      <c r="L7" s="2">
        <f t="shared" si="1"/>
        <v>0</v>
      </c>
      <c r="AB7" s="2">
        <v>17.5</v>
      </c>
      <c r="AC7" s="5">
        <v>1526.175</v>
      </c>
      <c r="AN7" s="5" t="str">
        <f t="shared" si="2"/>
        <v/>
      </c>
      <c r="AP7" s="5" t="str">
        <f t="shared" si="3"/>
        <v/>
      </c>
      <c r="AR7" s="5" t="str">
        <f t="shared" si="4"/>
        <v/>
      </c>
      <c r="AU7" s="5">
        <f t="shared" si="5"/>
        <v>1526.175</v>
      </c>
      <c r="AV7" s="11">
        <f t="shared" si="6"/>
        <v>0.20227263376416055</v>
      </c>
      <c r="AW7" s="5">
        <f t="shared" si="7"/>
        <v>202.27263376416056</v>
      </c>
    </row>
    <row r="8" spans="1:57" x14ac:dyDescent="0.25">
      <c r="A8" s="1" t="s">
        <v>73</v>
      </c>
      <c r="B8" s="1" t="s">
        <v>69</v>
      </c>
      <c r="C8" s="1" t="s">
        <v>70</v>
      </c>
      <c r="D8" s="1" t="s">
        <v>71</v>
      </c>
      <c r="E8" s="1" t="s">
        <v>75</v>
      </c>
      <c r="F8" s="1" t="s">
        <v>63</v>
      </c>
      <c r="G8" s="1" t="s">
        <v>64</v>
      </c>
      <c r="H8" s="1" t="s">
        <v>65</v>
      </c>
      <c r="I8" s="2">
        <v>75.099999999999994</v>
      </c>
      <c r="J8" s="2">
        <v>38.5</v>
      </c>
      <c r="K8" s="2">
        <f t="shared" si="0"/>
        <v>1.72</v>
      </c>
      <c r="L8" s="2">
        <f t="shared" si="1"/>
        <v>0</v>
      </c>
      <c r="AB8" s="2">
        <v>1.72</v>
      </c>
      <c r="AC8" s="5">
        <v>150.00120000000001</v>
      </c>
      <c r="AN8" s="5" t="str">
        <f t="shared" si="2"/>
        <v/>
      </c>
      <c r="AP8" s="5" t="str">
        <f t="shared" si="3"/>
        <v/>
      </c>
      <c r="AR8" s="5" t="str">
        <f t="shared" si="4"/>
        <v/>
      </c>
      <c r="AU8" s="5">
        <f t="shared" si="5"/>
        <v>150.00120000000001</v>
      </c>
      <c r="AV8" s="11">
        <f t="shared" si="6"/>
        <v>1.988051028996321E-2</v>
      </c>
      <c r="AW8" s="5">
        <f t="shared" si="7"/>
        <v>19.880510289963208</v>
      </c>
    </row>
    <row r="9" spans="1:57" x14ac:dyDescent="0.25">
      <c r="A9" s="1" t="s">
        <v>76</v>
      </c>
      <c r="B9" s="1" t="s">
        <v>69</v>
      </c>
      <c r="C9" s="1" t="s">
        <v>70</v>
      </c>
      <c r="D9" s="1" t="s">
        <v>71</v>
      </c>
      <c r="E9" s="1" t="s">
        <v>77</v>
      </c>
      <c r="F9" s="1" t="s">
        <v>63</v>
      </c>
      <c r="G9" s="1" t="s">
        <v>64</v>
      </c>
      <c r="H9" s="1" t="s">
        <v>65</v>
      </c>
      <c r="I9" s="2">
        <v>78.900000000000006</v>
      </c>
      <c r="J9" s="2">
        <v>38.24</v>
      </c>
      <c r="K9" s="2">
        <f t="shared" si="0"/>
        <v>26.5</v>
      </c>
      <c r="L9" s="2">
        <f t="shared" si="1"/>
        <v>0</v>
      </c>
      <c r="AB9" s="2">
        <v>26.5</v>
      </c>
      <c r="AC9" s="5">
        <v>2311.0650000000001</v>
      </c>
      <c r="AN9" s="5" t="str">
        <f t="shared" si="2"/>
        <v/>
      </c>
      <c r="AP9" s="5" t="str">
        <f t="shared" si="3"/>
        <v/>
      </c>
      <c r="AR9" s="5" t="str">
        <f t="shared" si="4"/>
        <v/>
      </c>
      <c r="AU9" s="5">
        <f t="shared" si="5"/>
        <v>2311.0650000000001</v>
      </c>
      <c r="AV9" s="11">
        <f t="shared" si="6"/>
        <v>0.30629855970001452</v>
      </c>
      <c r="AW9" s="5">
        <f t="shared" si="7"/>
        <v>306.29855970001455</v>
      </c>
    </row>
    <row r="10" spans="1:57" x14ac:dyDescent="0.25">
      <c r="A10" s="1" t="s">
        <v>76</v>
      </c>
      <c r="B10" s="1" t="s">
        <v>69</v>
      </c>
      <c r="C10" s="1" t="s">
        <v>70</v>
      </c>
      <c r="D10" s="1" t="s">
        <v>71</v>
      </c>
      <c r="E10" s="1" t="s">
        <v>74</v>
      </c>
      <c r="F10" s="1" t="s">
        <v>63</v>
      </c>
      <c r="G10" s="1" t="s">
        <v>64</v>
      </c>
      <c r="H10" s="1" t="s">
        <v>65</v>
      </c>
      <c r="I10" s="2">
        <v>78.900000000000006</v>
      </c>
      <c r="J10" s="2">
        <v>0.09</v>
      </c>
      <c r="K10" s="2">
        <f t="shared" si="0"/>
        <v>7.0000000000000007E-2</v>
      </c>
      <c r="L10" s="2">
        <f t="shared" si="1"/>
        <v>0</v>
      </c>
      <c r="AB10" s="2">
        <v>7.0000000000000007E-2</v>
      </c>
      <c r="AC10" s="5">
        <v>6.1047000000000002</v>
      </c>
      <c r="AN10" s="5" t="str">
        <f t="shared" si="2"/>
        <v/>
      </c>
      <c r="AP10" s="5" t="str">
        <f t="shared" si="3"/>
        <v/>
      </c>
      <c r="AR10" s="5" t="str">
        <f t="shared" si="4"/>
        <v/>
      </c>
      <c r="AU10" s="5">
        <f t="shared" si="5"/>
        <v>6.1047000000000002</v>
      </c>
      <c r="AV10" s="11">
        <f t="shared" si="6"/>
        <v>8.0909053505664227E-4</v>
      </c>
      <c r="AW10" s="5">
        <f t="shared" si="7"/>
        <v>0.8090905350566423</v>
      </c>
    </row>
    <row r="11" spans="1:57" x14ac:dyDescent="0.25">
      <c r="A11" s="1" t="s">
        <v>76</v>
      </c>
      <c r="B11" s="1" t="s">
        <v>69</v>
      </c>
      <c r="C11" s="1" t="s">
        <v>70</v>
      </c>
      <c r="D11" s="1" t="s">
        <v>71</v>
      </c>
      <c r="E11" s="1" t="s">
        <v>78</v>
      </c>
      <c r="F11" s="1" t="s">
        <v>63</v>
      </c>
      <c r="G11" s="1" t="s">
        <v>64</v>
      </c>
      <c r="H11" s="1" t="s">
        <v>65</v>
      </c>
      <c r="I11" s="2">
        <v>78.900000000000006</v>
      </c>
      <c r="J11" s="2">
        <v>40.03</v>
      </c>
      <c r="K11" s="2">
        <f t="shared" si="0"/>
        <v>3.03</v>
      </c>
      <c r="L11" s="2">
        <f t="shared" si="1"/>
        <v>0</v>
      </c>
      <c r="AB11" s="2">
        <v>3.03</v>
      </c>
      <c r="AC11" s="5">
        <v>264.24630000000002</v>
      </c>
      <c r="AN11" s="5" t="str">
        <f t="shared" si="2"/>
        <v/>
      </c>
      <c r="AP11" s="5" t="str">
        <f t="shared" si="3"/>
        <v/>
      </c>
      <c r="AR11" s="5" t="str">
        <f t="shared" si="4"/>
        <v/>
      </c>
      <c r="AU11" s="5">
        <f t="shared" si="5"/>
        <v>264.24630000000002</v>
      </c>
      <c r="AV11" s="11">
        <f t="shared" si="6"/>
        <v>3.5022061731737518E-2</v>
      </c>
      <c r="AW11" s="5">
        <f t="shared" si="7"/>
        <v>35.022061731737516</v>
      </c>
    </row>
    <row r="12" spans="1:57" x14ac:dyDescent="0.25">
      <c r="A12" s="1" t="s">
        <v>79</v>
      </c>
      <c r="B12" s="1" t="s">
        <v>80</v>
      </c>
      <c r="C12" s="1" t="s">
        <v>81</v>
      </c>
      <c r="D12" s="1" t="s">
        <v>82</v>
      </c>
      <c r="E12" s="1" t="s">
        <v>83</v>
      </c>
      <c r="F12" s="1" t="s">
        <v>63</v>
      </c>
      <c r="G12" s="1" t="s">
        <v>64</v>
      </c>
      <c r="H12" s="1" t="s">
        <v>65</v>
      </c>
      <c r="I12" s="2">
        <v>160</v>
      </c>
      <c r="J12" s="2">
        <v>37.700000000000003</v>
      </c>
      <c r="K12" s="2">
        <f t="shared" si="0"/>
        <v>37.04</v>
      </c>
      <c r="L12" s="2">
        <f t="shared" si="1"/>
        <v>0</v>
      </c>
      <c r="AB12" s="2">
        <v>37.04</v>
      </c>
      <c r="AC12" s="5">
        <v>3230.2584000000002</v>
      </c>
      <c r="AN12" s="5" t="str">
        <f t="shared" si="2"/>
        <v/>
      </c>
      <c r="AP12" s="5" t="str">
        <f t="shared" si="3"/>
        <v/>
      </c>
      <c r="AR12" s="5" t="str">
        <f t="shared" si="4"/>
        <v/>
      </c>
      <c r="AU12" s="5">
        <f t="shared" si="5"/>
        <v>3230.2584000000002</v>
      </c>
      <c r="AV12" s="11">
        <f t="shared" si="6"/>
        <v>0.42812447740711468</v>
      </c>
      <c r="AW12" s="5">
        <f t="shared" si="7"/>
        <v>428.12447740711468</v>
      </c>
    </row>
    <row r="13" spans="1:57" x14ac:dyDescent="0.25">
      <c r="A13" s="1" t="s">
        <v>79</v>
      </c>
      <c r="B13" s="1" t="s">
        <v>80</v>
      </c>
      <c r="C13" s="1" t="s">
        <v>81</v>
      </c>
      <c r="D13" s="1" t="s">
        <v>82</v>
      </c>
      <c r="E13" s="1" t="s">
        <v>77</v>
      </c>
      <c r="F13" s="1" t="s">
        <v>63</v>
      </c>
      <c r="G13" s="1" t="s">
        <v>64</v>
      </c>
      <c r="H13" s="1" t="s">
        <v>65</v>
      </c>
      <c r="I13" s="2">
        <v>160</v>
      </c>
      <c r="J13" s="2">
        <v>0.09</v>
      </c>
      <c r="K13" s="2">
        <f t="shared" si="0"/>
        <v>0.09</v>
      </c>
      <c r="L13" s="2">
        <f t="shared" si="1"/>
        <v>0</v>
      </c>
      <c r="AB13" s="2">
        <v>0.09</v>
      </c>
      <c r="AC13" s="5">
        <v>7.8489000000000004</v>
      </c>
      <c r="AN13" s="5" t="str">
        <f t="shared" si="2"/>
        <v/>
      </c>
      <c r="AP13" s="5" t="str">
        <f t="shared" si="3"/>
        <v/>
      </c>
      <c r="AR13" s="5" t="str">
        <f t="shared" si="4"/>
        <v/>
      </c>
      <c r="AU13" s="5">
        <f t="shared" si="5"/>
        <v>7.8489000000000004</v>
      </c>
      <c r="AV13" s="11">
        <f t="shared" si="6"/>
        <v>1.04025925935854E-3</v>
      </c>
      <c r="AW13" s="5">
        <f t="shared" si="7"/>
        <v>1.04025925935854</v>
      </c>
    </row>
    <row r="14" spans="1:57" x14ac:dyDescent="0.25">
      <c r="A14" s="1" t="s">
        <v>79</v>
      </c>
      <c r="B14" s="1" t="s">
        <v>80</v>
      </c>
      <c r="C14" s="1" t="s">
        <v>81</v>
      </c>
      <c r="D14" s="1" t="s">
        <v>82</v>
      </c>
      <c r="E14" s="1" t="s">
        <v>84</v>
      </c>
      <c r="F14" s="1" t="s">
        <v>63</v>
      </c>
      <c r="G14" s="1" t="s">
        <v>64</v>
      </c>
      <c r="H14" s="1" t="s">
        <v>65</v>
      </c>
      <c r="I14" s="2">
        <v>160</v>
      </c>
      <c r="J14" s="2">
        <v>39.15</v>
      </c>
      <c r="K14" s="2">
        <f t="shared" si="0"/>
        <v>10.19</v>
      </c>
      <c r="L14" s="2">
        <f t="shared" si="1"/>
        <v>0</v>
      </c>
      <c r="AB14" s="2">
        <v>10.19</v>
      </c>
      <c r="AC14" s="5">
        <v>888.66989999999987</v>
      </c>
      <c r="AN14" s="5" t="str">
        <f t="shared" si="2"/>
        <v/>
      </c>
      <c r="AP14" s="5" t="str">
        <f t="shared" si="3"/>
        <v/>
      </c>
      <c r="AR14" s="5" t="str">
        <f t="shared" si="4"/>
        <v/>
      </c>
      <c r="AU14" s="5">
        <f t="shared" si="5"/>
        <v>888.66989999999987</v>
      </c>
      <c r="AV14" s="11">
        <f t="shared" si="6"/>
        <v>0.11778046503181688</v>
      </c>
      <c r="AW14" s="5">
        <f t="shared" si="7"/>
        <v>117.78046503181689</v>
      </c>
    </row>
    <row r="15" spans="1:57" x14ac:dyDescent="0.25">
      <c r="A15" s="1" t="s">
        <v>79</v>
      </c>
      <c r="B15" s="1" t="s">
        <v>80</v>
      </c>
      <c r="C15" s="1" t="s">
        <v>81</v>
      </c>
      <c r="D15" s="1" t="s">
        <v>82</v>
      </c>
      <c r="E15" s="1" t="s">
        <v>85</v>
      </c>
      <c r="F15" s="1" t="s">
        <v>63</v>
      </c>
      <c r="G15" s="1" t="s">
        <v>64</v>
      </c>
      <c r="H15" s="1" t="s">
        <v>65</v>
      </c>
      <c r="I15" s="2">
        <v>160</v>
      </c>
      <c r="J15" s="2">
        <v>38.71</v>
      </c>
      <c r="K15" s="2">
        <f t="shared" si="0"/>
        <v>27.52</v>
      </c>
      <c r="L15" s="2">
        <f t="shared" si="1"/>
        <v>0</v>
      </c>
      <c r="AB15" s="2">
        <v>27.52</v>
      </c>
      <c r="AC15" s="5">
        <v>2400.0192000000002</v>
      </c>
      <c r="AN15" s="5" t="str">
        <f t="shared" si="2"/>
        <v/>
      </c>
      <c r="AP15" s="5" t="str">
        <f t="shared" si="3"/>
        <v/>
      </c>
      <c r="AR15" s="5" t="str">
        <f t="shared" si="4"/>
        <v/>
      </c>
      <c r="AU15" s="5">
        <f t="shared" si="5"/>
        <v>2400.0192000000002</v>
      </c>
      <c r="AV15" s="11">
        <f t="shared" si="6"/>
        <v>0.31808816463941136</v>
      </c>
      <c r="AW15" s="5">
        <f t="shared" si="7"/>
        <v>318.08816463941133</v>
      </c>
    </row>
    <row r="16" spans="1:57" x14ac:dyDescent="0.25">
      <c r="A16" s="1" t="s">
        <v>79</v>
      </c>
      <c r="B16" s="1" t="s">
        <v>80</v>
      </c>
      <c r="C16" s="1" t="s">
        <v>81</v>
      </c>
      <c r="D16" s="1" t="s">
        <v>82</v>
      </c>
      <c r="E16" s="1" t="s">
        <v>86</v>
      </c>
      <c r="F16" s="1" t="s">
        <v>63</v>
      </c>
      <c r="G16" s="1" t="s">
        <v>64</v>
      </c>
      <c r="H16" s="1" t="s">
        <v>65</v>
      </c>
      <c r="I16" s="2">
        <v>160</v>
      </c>
      <c r="J16" s="2">
        <v>40.56</v>
      </c>
      <c r="K16" s="2">
        <f t="shared" si="0"/>
        <v>5.36</v>
      </c>
      <c r="L16" s="2">
        <f t="shared" si="1"/>
        <v>0</v>
      </c>
      <c r="AB16" s="2">
        <v>5.36</v>
      </c>
      <c r="AC16" s="5">
        <v>467.44560000000001</v>
      </c>
      <c r="AN16" s="5" t="str">
        <f t="shared" si="2"/>
        <v/>
      </c>
      <c r="AP16" s="5" t="str">
        <f t="shared" si="3"/>
        <v/>
      </c>
      <c r="AR16" s="5" t="str">
        <f t="shared" si="4"/>
        <v/>
      </c>
      <c r="AU16" s="5">
        <f t="shared" si="5"/>
        <v>467.44560000000001</v>
      </c>
      <c r="AV16" s="11">
        <f t="shared" si="6"/>
        <v>6.1953218112908603E-2</v>
      </c>
      <c r="AW16" s="5">
        <f t="shared" si="7"/>
        <v>61.953218112908601</v>
      </c>
    </row>
    <row r="17" spans="1:49" x14ac:dyDescent="0.25">
      <c r="A17" s="1" t="s">
        <v>87</v>
      </c>
      <c r="B17" s="1" t="s">
        <v>88</v>
      </c>
      <c r="C17" s="1" t="s">
        <v>89</v>
      </c>
      <c r="D17" s="1" t="s">
        <v>90</v>
      </c>
      <c r="E17" s="1" t="s">
        <v>91</v>
      </c>
      <c r="F17" s="1" t="s">
        <v>63</v>
      </c>
      <c r="G17" s="1" t="s">
        <v>64</v>
      </c>
      <c r="H17" s="1" t="s">
        <v>65</v>
      </c>
      <c r="I17" s="2">
        <v>78.599999999999994</v>
      </c>
      <c r="J17" s="2">
        <v>0.98</v>
      </c>
      <c r="K17" s="2">
        <f t="shared" si="0"/>
        <v>0.89</v>
      </c>
      <c r="L17" s="2">
        <f t="shared" si="1"/>
        <v>0</v>
      </c>
      <c r="P17" s="6">
        <v>0.08</v>
      </c>
      <c r="Q17" s="5">
        <v>23.64</v>
      </c>
      <c r="R17" s="7">
        <v>0.67</v>
      </c>
      <c r="S17" s="5">
        <v>113.565</v>
      </c>
      <c r="T17" s="8">
        <v>0.14000000000000001</v>
      </c>
      <c r="U17" s="5">
        <v>7.1400000000000006</v>
      </c>
      <c r="AN17" s="5" t="str">
        <f t="shared" si="2"/>
        <v/>
      </c>
      <c r="AP17" s="5" t="str">
        <f t="shared" si="3"/>
        <v/>
      </c>
      <c r="AR17" s="5" t="str">
        <f t="shared" si="4"/>
        <v/>
      </c>
      <c r="AU17" s="5">
        <f t="shared" si="5"/>
        <v>144.34499999999997</v>
      </c>
      <c r="AV17" s="11">
        <f t="shared" si="6"/>
        <v>1.913086200513555E-2</v>
      </c>
      <c r="AW17" s="5">
        <f t="shared" si="7"/>
        <v>19.130862005135551</v>
      </c>
    </row>
    <row r="18" spans="1:49" x14ac:dyDescent="0.25">
      <c r="A18" s="1" t="s">
        <v>87</v>
      </c>
      <c r="B18" s="1" t="s">
        <v>88</v>
      </c>
      <c r="C18" s="1" t="s">
        <v>89</v>
      </c>
      <c r="D18" s="1" t="s">
        <v>90</v>
      </c>
      <c r="E18" s="1" t="s">
        <v>62</v>
      </c>
      <c r="F18" s="1" t="s">
        <v>63</v>
      </c>
      <c r="G18" s="1" t="s">
        <v>64</v>
      </c>
      <c r="H18" s="1" t="s">
        <v>65</v>
      </c>
      <c r="I18" s="2">
        <v>78.599999999999994</v>
      </c>
      <c r="J18" s="2">
        <v>0.09</v>
      </c>
      <c r="K18" s="2">
        <f t="shared" si="0"/>
        <v>0</v>
      </c>
      <c r="L18" s="2">
        <f t="shared" si="1"/>
        <v>0.03</v>
      </c>
      <c r="AN18" s="5" t="str">
        <f t="shared" si="2"/>
        <v/>
      </c>
      <c r="AP18" s="5" t="str">
        <f t="shared" si="3"/>
        <v/>
      </c>
      <c r="AR18" s="5" t="str">
        <f t="shared" si="4"/>
        <v/>
      </c>
      <c r="AT18" s="2">
        <v>0.03</v>
      </c>
      <c r="AU18" s="5">
        <f t="shared" si="5"/>
        <v>0</v>
      </c>
      <c r="AV18" s="11">
        <f t="shared" si="6"/>
        <v>0</v>
      </c>
      <c r="AW18" s="5">
        <f t="shared" si="7"/>
        <v>0</v>
      </c>
    </row>
    <row r="19" spans="1:49" x14ac:dyDescent="0.25">
      <c r="A19" s="1" t="s">
        <v>87</v>
      </c>
      <c r="B19" s="1" t="s">
        <v>88</v>
      </c>
      <c r="C19" s="1" t="s">
        <v>89</v>
      </c>
      <c r="D19" s="1" t="s">
        <v>90</v>
      </c>
      <c r="E19" s="1" t="s">
        <v>92</v>
      </c>
      <c r="F19" s="1" t="s">
        <v>63</v>
      </c>
      <c r="G19" s="1" t="s">
        <v>64</v>
      </c>
      <c r="H19" s="1" t="s">
        <v>65</v>
      </c>
      <c r="I19" s="2">
        <v>78.599999999999994</v>
      </c>
      <c r="J19" s="2">
        <v>38.28</v>
      </c>
      <c r="K19" s="2">
        <f t="shared" si="0"/>
        <v>37.25</v>
      </c>
      <c r="L19" s="2">
        <f t="shared" si="1"/>
        <v>0.32</v>
      </c>
      <c r="P19" s="6">
        <v>12.28</v>
      </c>
      <c r="Q19" s="5">
        <v>3628.74</v>
      </c>
      <c r="R19" s="7">
        <v>21</v>
      </c>
      <c r="S19" s="5">
        <v>3559.5</v>
      </c>
      <c r="T19" s="8">
        <v>3.89</v>
      </c>
      <c r="U19" s="5">
        <v>198.39</v>
      </c>
      <c r="Z19" s="9">
        <v>0.08</v>
      </c>
      <c r="AA19" s="5">
        <v>1.64</v>
      </c>
      <c r="AN19" s="5" t="str">
        <f t="shared" si="2"/>
        <v/>
      </c>
      <c r="AP19" s="5" t="str">
        <f t="shared" si="3"/>
        <v/>
      </c>
      <c r="AR19" s="5" t="str">
        <f t="shared" si="4"/>
        <v/>
      </c>
      <c r="AT19" s="2">
        <v>0.32</v>
      </c>
      <c r="AU19" s="5">
        <f t="shared" si="5"/>
        <v>7388.27</v>
      </c>
      <c r="AV19" s="11">
        <f t="shared" si="6"/>
        <v>0.97920935139203213</v>
      </c>
      <c r="AW19" s="5">
        <f t="shared" si="7"/>
        <v>979.20935139203209</v>
      </c>
    </row>
    <row r="20" spans="1:49" x14ac:dyDescent="0.25">
      <c r="A20" s="1" t="s">
        <v>87</v>
      </c>
      <c r="B20" s="1" t="s">
        <v>88</v>
      </c>
      <c r="C20" s="1" t="s">
        <v>89</v>
      </c>
      <c r="D20" s="1" t="s">
        <v>90</v>
      </c>
      <c r="E20" s="1" t="s">
        <v>93</v>
      </c>
      <c r="F20" s="1" t="s">
        <v>63</v>
      </c>
      <c r="G20" s="1" t="s">
        <v>64</v>
      </c>
      <c r="H20" s="1" t="s">
        <v>65</v>
      </c>
      <c r="I20" s="2">
        <v>78.599999999999994</v>
      </c>
      <c r="J20" s="2">
        <v>33.869999999999997</v>
      </c>
      <c r="K20" s="2">
        <f t="shared" si="0"/>
        <v>33.869999999999997</v>
      </c>
      <c r="L20" s="2">
        <f t="shared" si="1"/>
        <v>0</v>
      </c>
      <c r="N20" s="4">
        <v>2.8</v>
      </c>
      <c r="O20" s="5">
        <v>1097.5999999999999</v>
      </c>
      <c r="P20" s="6">
        <v>27.9</v>
      </c>
      <c r="Q20" s="5">
        <v>8244.4499999999989</v>
      </c>
      <c r="R20" s="7">
        <v>3.09</v>
      </c>
      <c r="S20" s="5">
        <v>523.755</v>
      </c>
      <c r="X20" s="2">
        <v>0.08</v>
      </c>
      <c r="Y20" s="5">
        <v>4.4880000000000004</v>
      </c>
      <c r="AN20" s="5" t="str">
        <f t="shared" si="2"/>
        <v/>
      </c>
      <c r="AP20" s="5" t="str">
        <f t="shared" si="3"/>
        <v/>
      </c>
      <c r="AR20" s="5" t="str">
        <f t="shared" si="4"/>
        <v/>
      </c>
      <c r="AU20" s="5">
        <f t="shared" si="5"/>
        <v>9870.2929999999978</v>
      </c>
      <c r="AV20" s="11">
        <f t="shared" si="6"/>
        <v>1.3081659450154517</v>
      </c>
      <c r="AW20" s="5">
        <f t="shared" si="7"/>
        <v>1308.1659450154516</v>
      </c>
    </row>
    <row r="21" spans="1:49" x14ac:dyDescent="0.25">
      <c r="A21" s="1" t="s">
        <v>94</v>
      </c>
      <c r="B21" s="1" t="s">
        <v>69</v>
      </c>
      <c r="C21" s="1" t="s">
        <v>70</v>
      </c>
      <c r="D21" s="1" t="s">
        <v>71</v>
      </c>
      <c r="E21" s="1" t="s">
        <v>95</v>
      </c>
      <c r="F21" s="1" t="s">
        <v>63</v>
      </c>
      <c r="G21" s="1" t="s">
        <v>64</v>
      </c>
      <c r="H21" s="1" t="s">
        <v>65</v>
      </c>
      <c r="I21" s="2">
        <v>69.02</v>
      </c>
      <c r="J21" s="2">
        <v>33.340000000000003</v>
      </c>
      <c r="K21" s="2">
        <f t="shared" si="0"/>
        <v>33.340000000000003</v>
      </c>
      <c r="L21" s="2">
        <f t="shared" si="1"/>
        <v>0</v>
      </c>
      <c r="N21" s="4">
        <v>14.98</v>
      </c>
      <c r="O21" s="5">
        <v>5872.16</v>
      </c>
      <c r="P21" s="6">
        <v>18.36</v>
      </c>
      <c r="Q21" s="5">
        <v>5425.38</v>
      </c>
      <c r="AN21" s="5" t="str">
        <f t="shared" si="2"/>
        <v/>
      </c>
      <c r="AP21" s="5" t="str">
        <f t="shared" si="3"/>
        <v/>
      </c>
      <c r="AR21" s="5" t="str">
        <f t="shared" si="4"/>
        <v/>
      </c>
      <c r="AU21" s="5">
        <f t="shared" si="5"/>
        <v>11297.54</v>
      </c>
      <c r="AV21" s="11">
        <f t="shared" si="6"/>
        <v>1.4973270895250901</v>
      </c>
      <c r="AW21" s="5">
        <f t="shared" si="7"/>
        <v>1497.3270895250901</v>
      </c>
    </row>
    <row r="22" spans="1:49" x14ac:dyDescent="0.25">
      <c r="A22" s="1" t="s">
        <v>94</v>
      </c>
      <c r="B22" s="1" t="s">
        <v>69</v>
      </c>
      <c r="C22" s="1" t="s">
        <v>70</v>
      </c>
      <c r="D22" s="1" t="s">
        <v>71</v>
      </c>
      <c r="E22" s="1" t="s">
        <v>91</v>
      </c>
      <c r="F22" s="1" t="s">
        <v>63</v>
      </c>
      <c r="G22" s="1" t="s">
        <v>64</v>
      </c>
      <c r="H22" s="1" t="s">
        <v>65</v>
      </c>
      <c r="I22" s="2">
        <v>69.02</v>
      </c>
      <c r="J22" s="2">
        <v>32.71</v>
      </c>
      <c r="K22" s="2">
        <f t="shared" si="0"/>
        <v>24.779999999999998</v>
      </c>
      <c r="L22" s="2">
        <f t="shared" si="1"/>
        <v>0</v>
      </c>
      <c r="N22" s="4">
        <v>0.27</v>
      </c>
      <c r="O22" s="5">
        <v>105.84</v>
      </c>
      <c r="P22" s="6">
        <v>21.38</v>
      </c>
      <c r="Q22" s="5">
        <v>6317.79</v>
      </c>
      <c r="R22" s="7">
        <v>3.13</v>
      </c>
      <c r="S22" s="5">
        <v>530.53499999999997</v>
      </c>
      <c r="AN22" s="5" t="str">
        <f t="shared" si="2"/>
        <v/>
      </c>
      <c r="AP22" s="5" t="str">
        <f t="shared" si="3"/>
        <v/>
      </c>
      <c r="AR22" s="5" t="str">
        <f t="shared" si="4"/>
        <v/>
      </c>
      <c r="AU22" s="5">
        <f t="shared" si="5"/>
        <v>6954.165</v>
      </c>
      <c r="AV22" s="11">
        <f t="shared" si="6"/>
        <v>0.92167495220439566</v>
      </c>
      <c r="AW22" s="5">
        <f t="shared" si="7"/>
        <v>921.67495220439559</v>
      </c>
    </row>
    <row r="23" spans="1:49" x14ac:dyDescent="0.25">
      <c r="A23" s="1" t="s">
        <v>94</v>
      </c>
      <c r="B23" s="1" t="s">
        <v>69</v>
      </c>
      <c r="C23" s="1" t="s">
        <v>70</v>
      </c>
      <c r="D23" s="1" t="s">
        <v>71</v>
      </c>
      <c r="E23" s="1" t="s">
        <v>93</v>
      </c>
      <c r="F23" s="1" t="s">
        <v>63</v>
      </c>
      <c r="G23" s="1" t="s">
        <v>64</v>
      </c>
      <c r="H23" s="1" t="s">
        <v>65</v>
      </c>
      <c r="I23" s="2">
        <v>69.02</v>
      </c>
      <c r="J23" s="2">
        <v>0.26</v>
      </c>
      <c r="K23" s="2">
        <f t="shared" si="0"/>
        <v>0.25</v>
      </c>
      <c r="L23" s="2">
        <f t="shared" si="1"/>
        <v>0</v>
      </c>
      <c r="N23" s="4">
        <v>0.13</v>
      </c>
      <c r="O23" s="5">
        <v>50.96</v>
      </c>
      <c r="P23" s="6">
        <v>0.12</v>
      </c>
      <c r="Q23" s="5">
        <v>35.46</v>
      </c>
      <c r="AN23" s="5" t="str">
        <f t="shared" si="2"/>
        <v/>
      </c>
      <c r="AP23" s="5" t="str">
        <f t="shared" si="3"/>
        <v/>
      </c>
      <c r="AR23" s="5" t="str">
        <f t="shared" si="4"/>
        <v/>
      </c>
      <c r="AU23" s="5">
        <f t="shared" si="5"/>
        <v>86.42</v>
      </c>
      <c r="AV23" s="11">
        <f t="shared" si="6"/>
        <v>1.1453733031859882E-2</v>
      </c>
      <c r="AW23" s="5">
        <f t="shared" si="7"/>
        <v>11.453733031859882</v>
      </c>
    </row>
    <row r="24" spans="1:49" x14ac:dyDescent="0.25">
      <c r="A24" s="1" t="s">
        <v>96</v>
      </c>
      <c r="B24" s="1" t="s">
        <v>97</v>
      </c>
      <c r="C24" s="1" t="s">
        <v>98</v>
      </c>
      <c r="D24" s="1" t="s">
        <v>99</v>
      </c>
      <c r="E24" s="1" t="s">
        <v>93</v>
      </c>
      <c r="F24" s="1" t="s">
        <v>63</v>
      </c>
      <c r="G24" s="1" t="s">
        <v>64</v>
      </c>
      <c r="H24" s="1" t="s">
        <v>65</v>
      </c>
      <c r="I24" s="2">
        <v>2.73</v>
      </c>
      <c r="J24" s="2">
        <v>2.74</v>
      </c>
      <c r="K24" s="2">
        <f t="shared" si="0"/>
        <v>2.74</v>
      </c>
      <c r="L24" s="2">
        <f t="shared" si="1"/>
        <v>0</v>
      </c>
      <c r="N24" s="4">
        <v>0.03</v>
      </c>
      <c r="O24" s="5">
        <v>11.76</v>
      </c>
      <c r="P24" s="6">
        <v>1.06</v>
      </c>
      <c r="Q24" s="5">
        <v>313.23</v>
      </c>
      <c r="X24" s="2">
        <v>1.65</v>
      </c>
      <c r="Y24" s="5">
        <v>93.013800000000018</v>
      </c>
      <c r="AN24" s="5" t="str">
        <f t="shared" si="2"/>
        <v/>
      </c>
      <c r="AP24" s="5" t="str">
        <f t="shared" si="3"/>
        <v/>
      </c>
      <c r="AR24" s="5" t="str">
        <f t="shared" si="4"/>
        <v/>
      </c>
      <c r="AU24" s="5">
        <f t="shared" si="5"/>
        <v>418.00380000000001</v>
      </c>
      <c r="AV24" s="11">
        <f t="shared" si="6"/>
        <v>5.5400415777631933E-2</v>
      </c>
      <c r="AW24" s="5">
        <f t="shared" si="7"/>
        <v>55.400415777631935</v>
      </c>
    </row>
    <row r="25" spans="1:49" x14ac:dyDescent="0.25">
      <c r="A25" s="1" t="s">
        <v>101</v>
      </c>
      <c r="B25" s="1" t="s">
        <v>102</v>
      </c>
      <c r="C25" s="1" t="s">
        <v>103</v>
      </c>
      <c r="D25" s="1" t="s">
        <v>104</v>
      </c>
      <c r="E25" s="1" t="s">
        <v>77</v>
      </c>
      <c r="F25" s="1" t="s">
        <v>100</v>
      </c>
      <c r="G25" s="1" t="s">
        <v>64</v>
      </c>
      <c r="H25" s="1" t="s">
        <v>65</v>
      </c>
      <c r="I25" s="2">
        <v>79.25</v>
      </c>
      <c r="J25" s="2">
        <v>7.0000000000000007E-2</v>
      </c>
      <c r="K25" s="2">
        <f t="shared" si="0"/>
        <v>0.04</v>
      </c>
      <c r="L25" s="2">
        <f t="shared" si="1"/>
        <v>0</v>
      </c>
      <c r="AB25" s="2">
        <v>0.04</v>
      </c>
      <c r="AC25" s="5">
        <v>3.4883999999999999</v>
      </c>
      <c r="AN25" s="5" t="str">
        <f t="shared" si="2"/>
        <v/>
      </c>
      <c r="AP25" s="5" t="str">
        <f t="shared" si="3"/>
        <v/>
      </c>
      <c r="AR25" s="5" t="str">
        <f t="shared" si="4"/>
        <v/>
      </c>
      <c r="AU25" s="5">
        <f t="shared" si="5"/>
        <v>3.4883999999999999</v>
      </c>
      <c r="AV25" s="11">
        <f t="shared" si="6"/>
        <v>4.623374486037955E-4</v>
      </c>
      <c r="AW25" s="5">
        <f t="shared" si="7"/>
        <v>0.4623374486037955</v>
      </c>
    </row>
    <row r="26" spans="1:49" x14ac:dyDescent="0.25">
      <c r="A26" s="1" t="s">
        <v>101</v>
      </c>
      <c r="B26" s="1" t="s">
        <v>102</v>
      </c>
      <c r="C26" s="1" t="s">
        <v>103</v>
      </c>
      <c r="D26" s="1" t="s">
        <v>104</v>
      </c>
      <c r="E26" s="1" t="s">
        <v>75</v>
      </c>
      <c r="F26" s="1" t="s">
        <v>100</v>
      </c>
      <c r="G26" s="1" t="s">
        <v>64</v>
      </c>
      <c r="H26" s="1" t="s">
        <v>65</v>
      </c>
      <c r="I26" s="2">
        <v>79.25</v>
      </c>
      <c r="J26" s="2">
        <v>37.68</v>
      </c>
      <c r="K26" s="2">
        <f t="shared" si="0"/>
        <v>0.18</v>
      </c>
      <c r="L26" s="2">
        <f t="shared" si="1"/>
        <v>0</v>
      </c>
      <c r="AB26" s="2">
        <v>0.18</v>
      </c>
      <c r="AC26" s="5">
        <v>15.697800000000001</v>
      </c>
      <c r="AN26" s="5" t="str">
        <f t="shared" si="2"/>
        <v/>
      </c>
      <c r="AP26" s="5" t="str">
        <f t="shared" si="3"/>
        <v/>
      </c>
      <c r="AR26" s="5" t="str">
        <f t="shared" si="4"/>
        <v/>
      </c>
      <c r="AU26" s="5">
        <f t="shared" si="5"/>
        <v>15.697800000000001</v>
      </c>
      <c r="AV26" s="11">
        <f t="shared" si="6"/>
        <v>2.0805185187170801E-3</v>
      </c>
      <c r="AW26" s="5">
        <f t="shared" si="7"/>
        <v>2.08051851871708</v>
      </c>
    </row>
    <row r="27" spans="1:49" x14ac:dyDescent="0.25">
      <c r="A27" s="1" t="s">
        <v>101</v>
      </c>
      <c r="B27" s="1" t="s">
        <v>102</v>
      </c>
      <c r="C27" s="1" t="s">
        <v>103</v>
      </c>
      <c r="D27" s="1" t="s">
        <v>104</v>
      </c>
      <c r="E27" s="1" t="s">
        <v>78</v>
      </c>
      <c r="F27" s="1" t="s">
        <v>100</v>
      </c>
      <c r="G27" s="1" t="s">
        <v>64</v>
      </c>
      <c r="H27" s="1" t="s">
        <v>65</v>
      </c>
      <c r="I27" s="2">
        <v>79.25</v>
      </c>
      <c r="J27" s="2">
        <v>39.61</v>
      </c>
      <c r="K27" s="2">
        <f t="shared" si="0"/>
        <v>2.1</v>
      </c>
      <c r="L27" s="2">
        <f t="shared" si="1"/>
        <v>0</v>
      </c>
      <c r="AB27" s="2">
        <v>2.1</v>
      </c>
      <c r="AC27" s="5">
        <v>183.14099999999999</v>
      </c>
      <c r="AN27" s="5" t="str">
        <f t="shared" si="2"/>
        <v/>
      </c>
      <c r="AP27" s="5" t="str">
        <f t="shared" si="3"/>
        <v/>
      </c>
      <c r="AR27" s="5" t="str">
        <f t="shared" si="4"/>
        <v/>
      </c>
      <c r="AU27" s="5">
        <f t="shared" si="5"/>
        <v>183.14099999999999</v>
      </c>
      <c r="AV27" s="11">
        <f t="shared" si="6"/>
        <v>2.4272716051699263E-2</v>
      </c>
      <c r="AW27" s="5">
        <f t="shared" si="7"/>
        <v>24.272716051699263</v>
      </c>
    </row>
    <row r="28" spans="1:49" x14ac:dyDescent="0.25">
      <c r="A28" s="1" t="s">
        <v>105</v>
      </c>
      <c r="B28" s="1" t="s">
        <v>106</v>
      </c>
      <c r="C28" s="1" t="s">
        <v>107</v>
      </c>
      <c r="D28" s="1" t="s">
        <v>61</v>
      </c>
      <c r="E28" s="1" t="s">
        <v>74</v>
      </c>
      <c r="F28" s="1" t="s">
        <v>100</v>
      </c>
      <c r="G28" s="1" t="s">
        <v>64</v>
      </c>
      <c r="H28" s="1" t="s">
        <v>65</v>
      </c>
      <c r="I28" s="2">
        <v>158</v>
      </c>
      <c r="J28" s="2">
        <v>37.68</v>
      </c>
      <c r="K28" s="2">
        <f t="shared" si="0"/>
        <v>22.05</v>
      </c>
      <c r="L28" s="2">
        <f t="shared" si="1"/>
        <v>0</v>
      </c>
      <c r="AB28" s="2">
        <v>22.05</v>
      </c>
      <c r="AC28" s="5">
        <v>1922.9804999999999</v>
      </c>
      <c r="AN28" s="5" t="str">
        <f t="shared" si="2"/>
        <v/>
      </c>
      <c r="AP28" s="5" t="str">
        <f t="shared" si="3"/>
        <v/>
      </c>
      <c r="AR28" s="5" t="str">
        <f t="shared" si="4"/>
        <v/>
      </c>
      <c r="AU28" s="5">
        <f t="shared" si="5"/>
        <v>1922.9804999999999</v>
      </c>
      <c r="AV28" s="11">
        <f t="shared" si="6"/>
        <v>0.25486351854284228</v>
      </c>
      <c r="AW28" s="5">
        <f t="shared" si="7"/>
        <v>254.86351854284226</v>
      </c>
    </row>
    <row r="29" spans="1:49" x14ac:dyDescent="0.25">
      <c r="A29" s="1" t="s">
        <v>105</v>
      </c>
      <c r="B29" s="1" t="s">
        <v>106</v>
      </c>
      <c r="C29" s="1" t="s">
        <v>107</v>
      </c>
      <c r="D29" s="1" t="s">
        <v>61</v>
      </c>
      <c r="E29" s="1" t="s">
        <v>77</v>
      </c>
      <c r="F29" s="1" t="s">
        <v>100</v>
      </c>
      <c r="G29" s="1" t="s">
        <v>64</v>
      </c>
      <c r="H29" s="1" t="s">
        <v>65</v>
      </c>
      <c r="I29" s="2">
        <v>158</v>
      </c>
      <c r="J29" s="2">
        <v>39.85</v>
      </c>
      <c r="K29" s="2">
        <f t="shared" si="0"/>
        <v>31.76</v>
      </c>
      <c r="L29" s="2">
        <f t="shared" si="1"/>
        <v>0</v>
      </c>
      <c r="AB29" s="2">
        <v>31.76</v>
      </c>
      <c r="AC29" s="5">
        <v>2769.7896000000001</v>
      </c>
      <c r="AN29" s="5" t="str">
        <f t="shared" si="2"/>
        <v/>
      </c>
      <c r="AP29" s="5" t="str">
        <f t="shared" si="3"/>
        <v/>
      </c>
      <c r="AR29" s="5" t="str">
        <f t="shared" si="4"/>
        <v/>
      </c>
      <c r="AU29" s="5">
        <f t="shared" si="5"/>
        <v>2769.7896000000001</v>
      </c>
      <c r="AV29" s="11">
        <f t="shared" si="6"/>
        <v>0.36709593419141362</v>
      </c>
      <c r="AW29" s="5">
        <f t="shared" si="7"/>
        <v>367.09593419141362</v>
      </c>
    </row>
    <row r="30" spans="1:49" x14ac:dyDescent="0.25">
      <c r="A30" s="1" t="s">
        <v>105</v>
      </c>
      <c r="B30" s="1" t="s">
        <v>106</v>
      </c>
      <c r="C30" s="1" t="s">
        <v>107</v>
      </c>
      <c r="D30" s="1" t="s">
        <v>61</v>
      </c>
      <c r="E30" s="1" t="s">
        <v>83</v>
      </c>
      <c r="F30" s="1" t="s">
        <v>100</v>
      </c>
      <c r="G30" s="1" t="s">
        <v>64</v>
      </c>
      <c r="H30" s="1" t="s">
        <v>65</v>
      </c>
      <c r="I30" s="2">
        <v>158</v>
      </c>
      <c r="J30" s="2">
        <v>39.53</v>
      </c>
      <c r="K30" s="2">
        <f t="shared" si="0"/>
        <v>27.82</v>
      </c>
      <c r="L30" s="2">
        <f t="shared" si="1"/>
        <v>0</v>
      </c>
      <c r="AB30" s="2">
        <v>27.82</v>
      </c>
      <c r="AC30" s="5">
        <v>2426.1822000000002</v>
      </c>
      <c r="AN30" s="5" t="str">
        <f t="shared" si="2"/>
        <v/>
      </c>
      <c r="AP30" s="5" t="str">
        <f t="shared" si="3"/>
        <v/>
      </c>
      <c r="AR30" s="5" t="str">
        <f t="shared" si="4"/>
        <v/>
      </c>
      <c r="AU30" s="5">
        <f t="shared" si="5"/>
        <v>2426.1822000000002</v>
      </c>
      <c r="AV30" s="11">
        <f t="shared" si="6"/>
        <v>0.32155569550393981</v>
      </c>
      <c r="AW30" s="5">
        <f t="shared" si="7"/>
        <v>321.55569550393977</v>
      </c>
    </row>
    <row r="31" spans="1:49" x14ac:dyDescent="0.25">
      <c r="A31" s="1" t="s">
        <v>105</v>
      </c>
      <c r="B31" s="1" t="s">
        <v>106</v>
      </c>
      <c r="C31" s="1" t="s">
        <v>107</v>
      </c>
      <c r="D31" s="1" t="s">
        <v>61</v>
      </c>
      <c r="E31" s="1" t="s">
        <v>85</v>
      </c>
      <c r="F31" s="1" t="s">
        <v>100</v>
      </c>
      <c r="G31" s="1" t="s">
        <v>64</v>
      </c>
      <c r="H31" s="1" t="s">
        <v>65</v>
      </c>
      <c r="I31" s="2">
        <v>158</v>
      </c>
      <c r="J31" s="2">
        <v>39.57</v>
      </c>
      <c r="K31" s="2">
        <f t="shared" si="0"/>
        <v>36.5</v>
      </c>
      <c r="L31" s="2">
        <f t="shared" si="1"/>
        <v>0.09</v>
      </c>
      <c r="N31" s="4">
        <v>4.75</v>
      </c>
      <c r="O31" s="5">
        <v>1862</v>
      </c>
      <c r="P31" s="6">
        <v>2.38</v>
      </c>
      <c r="Q31" s="5">
        <v>703.29</v>
      </c>
      <c r="AB31" s="2">
        <v>29.37</v>
      </c>
      <c r="AC31" s="5">
        <v>2561.3577</v>
      </c>
      <c r="AN31" s="5" t="str">
        <f t="shared" si="2"/>
        <v/>
      </c>
      <c r="AO31" s="3">
        <v>0.09</v>
      </c>
      <c r="AP31" s="5">
        <f t="shared" si="3"/>
        <v>235.98</v>
      </c>
      <c r="AR31" s="5" t="str">
        <f t="shared" si="4"/>
        <v/>
      </c>
      <c r="AU31" s="5">
        <f t="shared" si="5"/>
        <v>5126.6476999999995</v>
      </c>
      <c r="AV31" s="11">
        <f t="shared" si="6"/>
        <v>0.67946371330940147</v>
      </c>
      <c r="AW31" s="5">
        <f t="shared" si="7"/>
        <v>679.46371330940156</v>
      </c>
    </row>
    <row r="32" spans="1:49" x14ac:dyDescent="0.25">
      <c r="A32" s="1" t="s">
        <v>105</v>
      </c>
      <c r="B32" s="1" t="s">
        <v>106</v>
      </c>
      <c r="C32" s="1" t="s">
        <v>107</v>
      </c>
      <c r="D32" s="1" t="s">
        <v>61</v>
      </c>
      <c r="E32" s="1" t="s">
        <v>93</v>
      </c>
      <c r="F32" s="1" t="s">
        <v>108</v>
      </c>
      <c r="G32" s="1" t="s">
        <v>64</v>
      </c>
      <c r="H32" s="1" t="s">
        <v>65</v>
      </c>
      <c r="I32" s="2">
        <v>158</v>
      </c>
      <c r="J32" s="2">
        <v>7.0000000000000007E-2</v>
      </c>
      <c r="K32" s="2">
        <f t="shared" si="0"/>
        <v>0.02</v>
      </c>
      <c r="L32" s="2">
        <f t="shared" si="1"/>
        <v>0</v>
      </c>
      <c r="N32" s="4">
        <v>0.02</v>
      </c>
      <c r="O32" s="5">
        <v>7.84</v>
      </c>
      <c r="AN32" s="5" t="str">
        <f t="shared" si="2"/>
        <v/>
      </c>
      <c r="AP32" s="5" t="str">
        <f t="shared" si="3"/>
        <v/>
      </c>
      <c r="AR32" s="5" t="str">
        <f t="shared" si="4"/>
        <v/>
      </c>
      <c r="AU32" s="5">
        <f t="shared" si="5"/>
        <v>7.84</v>
      </c>
      <c r="AV32" s="11">
        <f t="shared" si="6"/>
        <v>1.039079691851209E-3</v>
      </c>
      <c r="AW32" s="5">
        <f t="shared" si="7"/>
        <v>1.0390796918512091</v>
      </c>
    </row>
    <row r="33" spans="1:49" x14ac:dyDescent="0.25">
      <c r="A33" s="1" t="s">
        <v>109</v>
      </c>
      <c r="B33" s="1" t="s">
        <v>102</v>
      </c>
      <c r="C33" s="1" t="s">
        <v>103</v>
      </c>
      <c r="D33" s="1" t="s">
        <v>104</v>
      </c>
      <c r="E33" s="1" t="s">
        <v>83</v>
      </c>
      <c r="F33" s="1" t="s">
        <v>100</v>
      </c>
      <c r="G33" s="1" t="s">
        <v>64</v>
      </c>
      <c r="H33" s="1" t="s">
        <v>65</v>
      </c>
      <c r="I33" s="2">
        <v>79.25</v>
      </c>
      <c r="J33" s="2">
        <v>7.0000000000000007E-2</v>
      </c>
      <c r="K33" s="2">
        <f t="shared" si="0"/>
        <v>0.05</v>
      </c>
      <c r="L33" s="2">
        <f t="shared" si="1"/>
        <v>0</v>
      </c>
      <c r="AB33" s="2">
        <v>0.05</v>
      </c>
      <c r="AC33" s="5">
        <v>4.3605</v>
      </c>
      <c r="AN33" s="5" t="str">
        <f t="shared" si="2"/>
        <v/>
      </c>
      <c r="AP33" s="5" t="str">
        <f t="shared" si="3"/>
        <v/>
      </c>
      <c r="AR33" s="5" t="str">
        <f t="shared" si="4"/>
        <v/>
      </c>
      <c r="AU33" s="5">
        <f t="shared" si="5"/>
        <v>4.3605</v>
      </c>
      <c r="AV33" s="11">
        <f t="shared" si="6"/>
        <v>5.7792181075474449E-4</v>
      </c>
      <c r="AW33" s="5">
        <f t="shared" si="7"/>
        <v>0.57792181075474447</v>
      </c>
    </row>
    <row r="34" spans="1:49" x14ac:dyDescent="0.25">
      <c r="A34" s="1" t="s">
        <v>109</v>
      </c>
      <c r="B34" s="1" t="s">
        <v>102</v>
      </c>
      <c r="C34" s="1" t="s">
        <v>103</v>
      </c>
      <c r="D34" s="1" t="s">
        <v>104</v>
      </c>
      <c r="E34" s="1" t="s">
        <v>84</v>
      </c>
      <c r="F34" s="1" t="s">
        <v>100</v>
      </c>
      <c r="G34" s="1" t="s">
        <v>64</v>
      </c>
      <c r="H34" s="1" t="s">
        <v>65</v>
      </c>
      <c r="I34" s="2">
        <v>79.25</v>
      </c>
      <c r="J34" s="2">
        <v>39.479999999999997</v>
      </c>
      <c r="K34" s="2">
        <f t="shared" si="0"/>
        <v>1.91</v>
      </c>
      <c r="L34" s="2">
        <f t="shared" si="1"/>
        <v>0</v>
      </c>
      <c r="AB34" s="2">
        <v>1.91</v>
      </c>
      <c r="AC34" s="5">
        <v>166.5711</v>
      </c>
      <c r="AN34" s="5" t="str">
        <f t="shared" si="2"/>
        <v/>
      </c>
      <c r="AP34" s="5" t="str">
        <f t="shared" si="3"/>
        <v/>
      </c>
      <c r="AR34" s="5" t="str">
        <f t="shared" si="4"/>
        <v/>
      </c>
      <c r="AU34" s="5">
        <f t="shared" si="5"/>
        <v>166.5711</v>
      </c>
      <c r="AV34" s="11">
        <f t="shared" si="6"/>
        <v>2.2076613170831236E-2</v>
      </c>
      <c r="AW34" s="5">
        <f t="shared" si="7"/>
        <v>22.076613170831237</v>
      </c>
    </row>
    <row r="35" spans="1:49" x14ac:dyDescent="0.25">
      <c r="A35" s="1" t="s">
        <v>110</v>
      </c>
      <c r="B35" s="1" t="s">
        <v>102</v>
      </c>
      <c r="C35" s="1" t="s">
        <v>103</v>
      </c>
      <c r="D35" s="1" t="s">
        <v>104</v>
      </c>
      <c r="E35" s="1" t="s">
        <v>85</v>
      </c>
      <c r="F35" s="1" t="s">
        <v>100</v>
      </c>
      <c r="G35" s="1" t="s">
        <v>64</v>
      </c>
      <c r="H35" s="1" t="s">
        <v>65</v>
      </c>
      <c r="I35" s="2">
        <v>80</v>
      </c>
      <c r="J35" s="2">
        <v>7.0000000000000007E-2</v>
      </c>
      <c r="K35" s="2">
        <f t="shared" si="0"/>
        <v>0.03</v>
      </c>
      <c r="L35" s="2">
        <f t="shared" si="1"/>
        <v>0</v>
      </c>
      <c r="AB35" s="2">
        <v>0.03</v>
      </c>
      <c r="AC35" s="5">
        <v>2.6162999999999998</v>
      </c>
      <c r="AN35" s="5" t="str">
        <f t="shared" si="2"/>
        <v/>
      </c>
      <c r="AP35" s="5" t="str">
        <f t="shared" si="3"/>
        <v/>
      </c>
      <c r="AR35" s="5" t="str">
        <f t="shared" si="4"/>
        <v/>
      </c>
      <c r="AU35" s="5">
        <f t="shared" si="5"/>
        <v>2.6162999999999998</v>
      </c>
      <c r="AV35" s="11">
        <f t="shared" si="6"/>
        <v>3.4675308645284666E-4</v>
      </c>
      <c r="AW35" s="5">
        <f t="shared" si="7"/>
        <v>0.34675308645284669</v>
      </c>
    </row>
    <row r="36" spans="1:49" x14ac:dyDescent="0.25">
      <c r="A36" s="1" t="s">
        <v>110</v>
      </c>
      <c r="B36" s="1" t="s">
        <v>102</v>
      </c>
      <c r="C36" s="1" t="s">
        <v>103</v>
      </c>
      <c r="D36" s="1" t="s">
        <v>104</v>
      </c>
      <c r="E36" s="1" t="s">
        <v>86</v>
      </c>
      <c r="F36" s="1" t="s">
        <v>100</v>
      </c>
      <c r="G36" s="1" t="s">
        <v>64</v>
      </c>
      <c r="H36" s="1" t="s">
        <v>65</v>
      </c>
      <c r="I36" s="2">
        <v>80</v>
      </c>
      <c r="J36" s="2">
        <v>39.340000000000003</v>
      </c>
      <c r="K36" s="2">
        <f t="shared" si="0"/>
        <v>3.1100000000000003</v>
      </c>
      <c r="L36" s="2">
        <f t="shared" si="1"/>
        <v>0.09</v>
      </c>
      <c r="N36" s="4">
        <v>0.37</v>
      </c>
      <c r="O36" s="5">
        <v>145.04</v>
      </c>
      <c r="AB36" s="2">
        <v>2.74</v>
      </c>
      <c r="AC36" s="5">
        <v>238.9554</v>
      </c>
      <c r="AN36" s="5" t="str">
        <f t="shared" si="2"/>
        <v/>
      </c>
      <c r="AO36" s="3">
        <v>0.09</v>
      </c>
      <c r="AP36" s="5">
        <f t="shared" si="3"/>
        <v>235.98</v>
      </c>
      <c r="AR36" s="5" t="str">
        <f t="shared" si="4"/>
        <v/>
      </c>
      <c r="AU36" s="5">
        <f t="shared" si="5"/>
        <v>383.99540000000002</v>
      </c>
      <c r="AV36" s="11">
        <f t="shared" si="6"/>
        <v>5.0893089528607355E-2</v>
      </c>
      <c r="AW36" s="5">
        <f t="shared" si="7"/>
        <v>50.893089528607355</v>
      </c>
    </row>
    <row r="37" spans="1:49" x14ac:dyDescent="0.25">
      <c r="A37" s="1" t="s">
        <v>110</v>
      </c>
      <c r="B37" s="1" t="s">
        <v>102</v>
      </c>
      <c r="C37" s="1" t="s">
        <v>103</v>
      </c>
      <c r="D37" s="1" t="s">
        <v>104</v>
      </c>
      <c r="E37" s="1" t="s">
        <v>95</v>
      </c>
      <c r="F37" s="1" t="s">
        <v>100</v>
      </c>
      <c r="G37" s="1" t="s">
        <v>64</v>
      </c>
      <c r="H37" s="1" t="s">
        <v>65</v>
      </c>
      <c r="I37" s="2">
        <v>80</v>
      </c>
      <c r="J37" s="2">
        <v>39.25</v>
      </c>
      <c r="K37" s="2">
        <f t="shared" si="0"/>
        <v>6.41</v>
      </c>
      <c r="L37" s="2">
        <f t="shared" si="1"/>
        <v>0.02</v>
      </c>
      <c r="N37" s="4">
        <v>3.27</v>
      </c>
      <c r="O37" s="5">
        <v>1281.8399999999999</v>
      </c>
      <c r="P37" s="6">
        <v>2.99</v>
      </c>
      <c r="Q37" s="5">
        <v>883.54500000000007</v>
      </c>
      <c r="AB37" s="2">
        <v>0.15</v>
      </c>
      <c r="AC37" s="5">
        <v>13.0815</v>
      </c>
      <c r="AN37" s="5" t="str">
        <f t="shared" si="2"/>
        <v/>
      </c>
      <c r="AO37" s="3">
        <v>0.02</v>
      </c>
      <c r="AP37" s="5">
        <f t="shared" si="3"/>
        <v>52.44</v>
      </c>
      <c r="AR37" s="5" t="str">
        <f t="shared" si="4"/>
        <v/>
      </c>
      <c r="AU37" s="5">
        <f t="shared" si="5"/>
        <v>2178.4665</v>
      </c>
      <c r="AV37" s="11">
        <f t="shared" si="6"/>
        <v>0.28872452800104353</v>
      </c>
      <c r="AW37" s="5">
        <f t="shared" si="7"/>
        <v>288.72452800104355</v>
      </c>
    </row>
    <row r="38" spans="1:49" x14ac:dyDescent="0.25">
      <c r="A38" s="1" t="s">
        <v>111</v>
      </c>
      <c r="B38" s="1" t="s">
        <v>102</v>
      </c>
      <c r="C38" s="1" t="s">
        <v>103</v>
      </c>
      <c r="D38" s="1" t="s">
        <v>104</v>
      </c>
      <c r="E38" s="1" t="s">
        <v>95</v>
      </c>
      <c r="F38" s="1" t="s">
        <v>100</v>
      </c>
      <c r="G38" s="1" t="s">
        <v>64</v>
      </c>
      <c r="H38" s="1" t="s">
        <v>65</v>
      </c>
      <c r="I38" s="2">
        <v>80</v>
      </c>
      <c r="J38" s="2">
        <v>7.0000000000000007E-2</v>
      </c>
      <c r="K38" s="2">
        <f t="shared" si="0"/>
        <v>0.04</v>
      </c>
      <c r="L38" s="2">
        <f t="shared" si="1"/>
        <v>0</v>
      </c>
      <c r="N38" s="4">
        <v>0.02</v>
      </c>
      <c r="O38" s="5">
        <v>7.84</v>
      </c>
      <c r="P38" s="6">
        <v>0.02</v>
      </c>
      <c r="Q38" s="5">
        <v>5.91</v>
      </c>
      <c r="AN38" s="5" t="str">
        <f t="shared" si="2"/>
        <v/>
      </c>
      <c r="AP38" s="5" t="str">
        <f t="shared" si="3"/>
        <v/>
      </c>
      <c r="AR38" s="5" t="str">
        <f t="shared" si="4"/>
        <v/>
      </c>
      <c r="AU38" s="5">
        <f t="shared" si="5"/>
        <v>13.75</v>
      </c>
      <c r="AV38" s="11">
        <f t="shared" si="6"/>
        <v>1.8223655309890464E-3</v>
      </c>
      <c r="AW38" s="5">
        <f t="shared" si="7"/>
        <v>1.8223655309890463</v>
      </c>
    </row>
    <row r="39" spans="1:49" x14ac:dyDescent="0.25">
      <c r="A39" s="1" t="s">
        <v>111</v>
      </c>
      <c r="B39" s="1" t="s">
        <v>102</v>
      </c>
      <c r="C39" s="1" t="s">
        <v>103</v>
      </c>
      <c r="D39" s="1" t="s">
        <v>104</v>
      </c>
      <c r="E39" s="1" t="s">
        <v>93</v>
      </c>
      <c r="F39" s="1" t="s">
        <v>100</v>
      </c>
      <c r="G39" s="1" t="s">
        <v>64</v>
      </c>
      <c r="H39" s="1" t="s">
        <v>65</v>
      </c>
      <c r="I39" s="2">
        <v>80</v>
      </c>
      <c r="J39" s="2">
        <v>38.57</v>
      </c>
      <c r="K39" s="2">
        <f t="shared" si="0"/>
        <v>23.49</v>
      </c>
      <c r="L39" s="2">
        <f t="shared" si="1"/>
        <v>0</v>
      </c>
      <c r="N39" s="4">
        <v>0.86</v>
      </c>
      <c r="O39" s="5">
        <v>337.12</v>
      </c>
      <c r="P39" s="6">
        <v>14.22</v>
      </c>
      <c r="Q39" s="5">
        <v>4202.01</v>
      </c>
      <c r="R39" s="7">
        <v>8.3699999999999992</v>
      </c>
      <c r="S39" s="5">
        <v>1418.7149999999999</v>
      </c>
      <c r="T39" s="8">
        <v>0.04</v>
      </c>
      <c r="U39" s="5">
        <v>2.04</v>
      </c>
      <c r="AN39" s="5" t="str">
        <f t="shared" si="2"/>
        <v/>
      </c>
      <c r="AP39" s="5" t="str">
        <f t="shared" si="3"/>
        <v/>
      </c>
      <c r="AR39" s="5" t="str">
        <f t="shared" si="4"/>
        <v/>
      </c>
      <c r="AU39" s="5">
        <f t="shared" si="5"/>
        <v>5959.8850000000002</v>
      </c>
      <c r="AV39" s="11">
        <f t="shared" si="6"/>
        <v>0.78989738128426557</v>
      </c>
      <c r="AW39" s="5">
        <f t="shared" si="7"/>
        <v>789.89738128426563</v>
      </c>
    </row>
    <row r="40" spans="1:49" x14ac:dyDescent="0.25">
      <c r="A40" s="1" t="s">
        <v>112</v>
      </c>
      <c r="B40" s="1" t="s">
        <v>113</v>
      </c>
      <c r="C40" s="1" t="s">
        <v>114</v>
      </c>
      <c r="D40" s="1" t="s">
        <v>115</v>
      </c>
      <c r="E40" s="1" t="s">
        <v>83</v>
      </c>
      <c r="F40" s="1" t="s">
        <v>108</v>
      </c>
      <c r="G40" s="1" t="s">
        <v>64</v>
      </c>
      <c r="H40" s="1" t="s">
        <v>65</v>
      </c>
      <c r="I40" s="2">
        <v>60</v>
      </c>
      <c r="J40" s="2">
        <v>19.23</v>
      </c>
      <c r="K40" s="2">
        <f t="shared" si="0"/>
        <v>9.3800000000000008</v>
      </c>
      <c r="L40" s="2">
        <f t="shared" si="1"/>
        <v>0</v>
      </c>
      <c r="N40" s="4">
        <v>1.97</v>
      </c>
      <c r="O40" s="5">
        <v>772.24</v>
      </c>
      <c r="P40" s="6">
        <v>6.6</v>
      </c>
      <c r="Q40" s="5">
        <v>1950.3</v>
      </c>
      <c r="R40" s="7">
        <v>0.81</v>
      </c>
      <c r="S40" s="5">
        <v>137.29499999999999</v>
      </c>
      <c r="AN40" s="5" t="str">
        <f t="shared" si="2"/>
        <v/>
      </c>
      <c r="AP40" s="5" t="str">
        <f t="shared" si="3"/>
        <v/>
      </c>
      <c r="AR40" s="5" t="str">
        <f t="shared" si="4"/>
        <v/>
      </c>
      <c r="AU40" s="5">
        <f t="shared" si="5"/>
        <v>2859.835</v>
      </c>
      <c r="AV40" s="11">
        <f t="shared" si="6"/>
        <v>0.37903016205934975</v>
      </c>
      <c r="AW40" s="5">
        <f t="shared" si="7"/>
        <v>379.03016205934972</v>
      </c>
    </row>
    <row r="41" spans="1:49" x14ac:dyDescent="0.25">
      <c r="A41" s="1" t="s">
        <v>116</v>
      </c>
      <c r="B41" s="1" t="s">
        <v>113</v>
      </c>
      <c r="C41" s="1" t="s">
        <v>114</v>
      </c>
      <c r="D41" s="1" t="s">
        <v>115</v>
      </c>
      <c r="E41" s="1" t="s">
        <v>83</v>
      </c>
      <c r="F41" s="1" t="s">
        <v>108</v>
      </c>
      <c r="G41" s="1" t="s">
        <v>64</v>
      </c>
      <c r="H41" s="1" t="s">
        <v>65</v>
      </c>
      <c r="I41" s="2">
        <v>60</v>
      </c>
      <c r="J41" s="2">
        <v>19.350000000000001</v>
      </c>
      <c r="K41" s="2">
        <f t="shared" si="0"/>
        <v>14.93</v>
      </c>
      <c r="L41" s="2">
        <f t="shared" si="1"/>
        <v>0</v>
      </c>
      <c r="N41" s="4">
        <v>3.66</v>
      </c>
      <c r="O41" s="5">
        <v>1434.72</v>
      </c>
      <c r="P41" s="6">
        <v>9.24</v>
      </c>
      <c r="Q41" s="5">
        <v>2730.42</v>
      </c>
      <c r="R41" s="7">
        <v>2.0299999999999998</v>
      </c>
      <c r="S41" s="5">
        <v>344.08499999999998</v>
      </c>
      <c r="AN41" s="5" t="str">
        <f t="shared" si="2"/>
        <v/>
      </c>
      <c r="AP41" s="5" t="str">
        <f t="shared" si="3"/>
        <v/>
      </c>
      <c r="AR41" s="5" t="str">
        <f t="shared" si="4"/>
        <v/>
      </c>
      <c r="AU41" s="5">
        <f t="shared" si="5"/>
        <v>4509.2250000000004</v>
      </c>
      <c r="AV41" s="11">
        <f t="shared" si="6"/>
        <v>0.59763317901629687</v>
      </c>
      <c r="AW41" s="5">
        <f t="shared" si="7"/>
        <v>597.63317901629682</v>
      </c>
    </row>
    <row r="42" spans="1:49" x14ac:dyDescent="0.25">
      <c r="A42" s="1" t="s">
        <v>116</v>
      </c>
      <c r="B42" s="1" t="s">
        <v>113</v>
      </c>
      <c r="C42" s="1" t="s">
        <v>114</v>
      </c>
      <c r="D42" s="1" t="s">
        <v>115</v>
      </c>
      <c r="E42" s="1" t="s">
        <v>84</v>
      </c>
      <c r="F42" s="1" t="s">
        <v>108</v>
      </c>
      <c r="G42" s="1" t="s">
        <v>64</v>
      </c>
      <c r="H42" s="1" t="s">
        <v>65</v>
      </c>
      <c r="I42" s="2">
        <v>60</v>
      </c>
      <c r="J42" s="2">
        <v>20.010000000000002</v>
      </c>
      <c r="K42" s="2">
        <f t="shared" si="0"/>
        <v>1.61</v>
      </c>
      <c r="L42" s="2">
        <f t="shared" si="1"/>
        <v>0</v>
      </c>
      <c r="R42" s="7">
        <v>1.61</v>
      </c>
      <c r="S42" s="5">
        <v>272.89499999999998</v>
      </c>
      <c r="AN42" s="5" t="str">
        <f t="shared" si="2"/>
        <v/>
      </c>
      <c r="AP42" s="5" t="str">
        <f t="shared" si="3"/>
        <v/>
      </c>
      <c r="AR42" s="5" t="str">
        <f t="shared" si="4"/>
        <v/>
      </c>
      <c r="AU42" s="5">
        <f t="shared" si="5"/>
        <v>272.89499999999998</v>
      </c>
      <c r="AV42" s="11">
        <f t="shared" si="6"/>
        <v>3.6168323023945868E-2</v>
      </c>
      <c r="AW42" s="5">
        <f t="shared" si="7"/>
        <v>36.168323023945867</v>
      </c>
    </row>
    <row r="43" spans="1:49" x14ac:dyDescent="0.25">
      <c r="A43" s="1" t="s">
        <v>116</v>
      </c>
      <c r="B43" s="1" t="s">
        <v>113</v>
      </c>
      <c r="C43" s="1" t="s">
        <v>114</v>
      </c>
      <c r="D43" s="1" t="s">
        <v>115</v>
      </c>
      <c r="E43" s="1" t="s">
        <v>91</v>
      </c>
      <c r="F43" s="1" t="s">
        <v>108</v>
      </c>
      <c r="G43" s="1" t="s">
        <v>64</v>
      </c>
      <c r="H43" s="1" t="s">
        <v>65</v>
      </c>
      <c r="I43" s="2">
        <v>60</v>
      </c>
      <c r="J43" s="2">
        <v>20.07</v>
      </c>
      <c r="K43" s="2">
        <f t="shared" si="0"/>
        <v>4.5999999999999996</v>
      </c>
      <c r="L43" s="2">
        <f t="shared" si="1"/>
        <v>0</v>
      </c>
      <c r="T43" s="8">
        <v>4.5999999999999996</v>
      </c>
      <c r="U43" s="5">
        <v>234.6</v>
      </c>
      <c r="AN43" s="5" t="str">
        <f t="shared" si="2"/>
        <v/>
      </c>
      <c r="AP43" s="5" t="str">
        <f t="shared" si="3"/>
        <v/>
      </c>
      <c r="AR43" s="5" t="str">
        <f t="shared" si="4"/>
        <v/>
      </c>
      <c r="AU43" s="5">
        <f t="shared" si="5"/>
        <v>234.6</v>
      </c>
      <c r="AV43" s="11">
        <f t="shared" si="6"/>
        <v>3.1092869350547656E-2</v>
      </c>
      <c r="AW43" s="5">
        <f t="shared" si="7"/>
        <v>31.092869350547655</v>
      </c>
    </row>
    <row r="44" spans="1:49" x14ac:dyDescent="0.25">
      <c r="A44" s="1" t="s">
        <v>117</v>
      </c>
      <c r="B44" s="1" t="s">
        <v>118</v>
      </c>
      <c r="C44" s="1" t="s">
        <v>119</v>
      </c>
      <c r="D44" s="1" t="s">
        <v>61</v>
      </c>
      <c r="E44" s="1" t="s">
        <v>83</v>
      </c>
      <c r="F44" s="1" t="s">
        <v>108</v>
      </c>
      <c r="G44" s="1" t="s">
        <v>64</v>
      </c>
      <c r="H44" s="1" t="s">
        <v>65</v>
      </c>
      <c r="I44" s="2">
        <v>119.54</v>
      </c>
      <c r="J44" s="2">
        <v>0.09</v>
      </c>
      <c r="K44" s="2">
        <f t="shared" si="0"/>
        <v>0.09</v>
      </c>
      <c r="L44" s="2">
        <f t="shared" si="1"/>
        <v>0</v>
      </c>
      <c r="N44" s="4">
        <v>0.01</v>
      </c>
      <c r="O44" s="5">
        <v>3.92</v>
      </c>
      <c r="P44" s="6">
        <v>0.06</v>
      </c>
      <c r="Q44" s="5">
        <v>17.73</v>
      </c>
      <c r="R44" s="7">
        <v>0.02</v>
      </c>
      <c r="S44" s="5">
        <v>3.39</v>
      </c>
      <c r="AN44" s="5" t="str">
        <f t="shared" si="2"/>
        <v/>
      </c>
      <c r="AP44" s="5" t="str">
        <f t="shared" si="3"/>
        <v/>
      </c>
      <c r="AR44" s="5" t="str">
        <f t="shared" si="4"/>
        <v/>
      </c>
      <c r="AU44" s="5">
        <f t="shared" si="5"/>
        <v>25.04</v>
      </c>
      <c r="AV44" s="11">
        <f t="shared" si="6"/>
        <v>3.3186933015247797E-3</v>
      </c>
      <c r="AW44" s="5">
        <f t="shared" si="7"/>
        <v>3.3186933015247795</v>
      </c>
    </row>
    <row r="45" spans="1:49" x14ac:dyDescent="0.25">
      <c r="A45" s="1" t="s">
        <v>117</v>
      </c>
      <c r="B45" s="1" t="s">
        <v>118</v>
      </c>
      <c r="C45" s="1" t="s">
        <v>119</v>
      </c>
      <c r="D45" s="1" t="s">
        <v>61</v>
      </c>
      <c r="E45" s="1" t="s">
        <v>85</v>
      </c>
      <c r="F45" s="1" t="s">
        <v>108</v>
      </c>
      <c r="G45" s="1" t="s">
        <v>64</v>
      </c>
      <c r="H45" s="1" t="s">
        <v>65</v>
      </c>
      <c r="I45" s="2">
        <v>119.54</v>
      </c>
      <c r="J45" s="2">
        <v>37.61</v>
      </c>
      <c r="K45" s="2">
        <f t="shared" si="0"/>
        <v>37.61</v>
      </c>
      <c r="L45" s="2">
        <f t="shared" si="1"/>
        <v>0</v>
      </c>
      <c r="N45" s="4">
        <v>17.809999999999999</v>
      </c>
      <c r="O45" s="5">
        <v>6981.52</v>
      </c>
      <c r="P45" s="6">
        <v>16.989999999999998</v>
      </c>
      <c r="Q45" s="5">
        <v>5020.5449999999992</v>
      </c>
      <c r="R45" s="7">
        <v>2.81</v>
      </c>
      <c r="S45" s="5">
        <v>476.29500000000002</v>
      </c>
      <c r="AN45" s="5" t="str">
        <f t="shared" si="2"/>
        <v/>
      </c>
      <c r="AP45" s="5" t="str">
        <f t="shared" si="3"/>
        <v/>
      </c>
      <c r="AR45" s="5" t="str">
        <f t="shared" si="4"/>
        <v/>
      </c>
      <c r="AU45" s="5">
        <f t="shared" si="5"/>
        <v>12478.359999999999</v>
      </c>
      <c r="AV45" s="11">
        <f t="shared" si="6"/>
        <v>1.6538278652561795</v>
      </c>
      <c r="AW45" s="5">
        <f t="shared" si="7"/>
        <v>1653.8278652561796</v>
      </c>
    </row>
    <row r="46" spans="1:49" x14ac:dyDescent="0.25">
      <c r="A46" s="1" t="s">
        <v>117</v>
      </c>
      <c r="B46" s="1" t="s">
        <v>118</v>
      </c>
      <c r="C46" s="1" t="s">
        <v>119</v>
      </c>
      <c r="D46" s="1" t="s">
        <v>61</v>
      </c>
      <c r="E46" s="1" t="s">
        <v>84</v>
      </c>
      <c r="F46" s="1" t="s">
        <v>108</v>
      </c>
      <c r="G46" s="1" t="s">
        <v>64</v>
      </c>
      <c r="H46" s="1" t="s">
        <v>65</v>
      </c>
      <c r="I46" s="2">
        <v>119.54</v>
      </c>
      <c r="J46" s="2">
        <v>0.09</v>
      </c>
      <c r="K46" s="2">
        <f t="shared" si="0"/>
        <v>0.04</v>
      </c>
      <c r="L46" s="2">
        <f t="shared" si="1"/>
        <v>0</v>
      </c>
      <c r="R46" s="7">
        <v>0.04</v>
      </c>
      <c r="S46" s="5">
        <v>6.78</v>
      </c>
      <c r="AN46" s="5" t="str">
        <f t="shared" si="2"/>
        <v/>
      </c>
      <c r="AP46" s="5" t="str">
        <f t="shared" si="3"/>
        <v/>
      </c>
      <c r="AR46" s="5" t="str">
        <f t="shared" si="4"/>
        <v/>
      </c>
      <c r="AU46" s="5">
        <f t="shared" si="5"/>
        <v>6.78</v>
      </c>
      <c r="AV46" s="11">
        <f t="shared" si="6"/>
        <v>8.9859187637132611E-4</v>
      </c>
      <c r="AW46" s="5">
        <f t="shared" si="7"/>
        <v>0.89859187637132609</v>
      </c>
    </row>
    <row r="47" spans="1:49" x14ac:dyDescent="0.25">
      <c r="A47" s="1" t="s">
        <v>117</v>
      </c>
      <c r="B47" s="1" t="s">
        <v>118</v>
      </c>
      <c r="C47" s="1" t="s">
        <v>119</v>
      </c>
      <c r="D47" s="1" t="s">
        <v>61</v>
      </c>
      <c r="E47" s="1" t="s">
        <v>86</v>
      </c>
      <c r="F47" s="1" t="s">
        <v>108</v>
      </c>
      <c r="G47" s="1" t="s">
        <v>64</v>
      </c>
      <c r="H47" s="1" t="s">
        <v>65</v>
      </c>
      <c r="I47" s="2">
        <v>119.54</v>
      </c>
      <c r="J47" s="2">
        <v>39.200000000000003</v>
      </c>
      <c r="K47" s="2">
        <f t="shared" si="0"/>
        <v>36.549999999999997</v>
      </c>
      <c r="L47" s="2">
        <f t="shared" si="1"/>
        <v>0</v>
      </c>
      <c r="N47" s="4">
        <v>2.42</v>
      </c>
      <c r="O47" s="5">
        <v>948.64</v>
      </c>
      <c r="P47" s="6">
        <v>16.32</v>
      </c>
      <c r="Q47" s="5">
        <v>4822.5600000000004</v>
      </c>
      <c r="R47" s="7">
        <v>16.37</v>
      </c>
      <c r="S47" s="5">
        <v>2774.7150000000001</v>
      </c>
      <c r="T47" s="8">
        <v>1.44</v>
      </c>
      <c r="U47" s="5">
        <v>73.44</v>
      </c>
      <c r="AN47" s="5" t="str">
        <f t="shared" si="2"/>
        <v/>
      </c>
      <c r="AP47" s="5" t="str">
        <f t="shared" si="3"/>
        <v/>
      </c>
      <c r="AR47" s="5" t="str">
        <f t="shared" si="4"/>
        <v/>
      </c>
      <c r="AU47" s="5">
        <f t="shared" si="5"/>
        <v>8619.3550000000014</v>
      </c>
      <c r="AV47" s="11">
        <f t="shared" si="6"/>
        <v>1.1423720328260432</v>
      </c>
      <c r="AW47" s="5">
        <f t="shared" si="7"/>
        <v>1142.3720328260431</v>
      </c>
    </row>
    <row r="48" spans="1:49" x14ac:dyDescent="0.25">
      <c r="A48" s="1" t="s">
        <v>117</v>
      </c>
      <c r="B48" s="1" t="s">
        <v>118</v>
      </c>
      <c r="C48" s="1" t="s">
        <v>119</v>
      </c>
      <c r="D48" s="1" t="s">
        <v>61</v>
      </c>
      <c r="E48" s="1" t="s">
        <v>95</v>
      </c>
      <c r="F48" s="1" t="s">
        <v>108</v>
      </c>
      <c r="G48" s="1" t="s">
        <v>64</v>
      </c>
      <c r="H48" s="1" t="s">
        <v>65</v>
      </c>
      <c r="I48" s="2">
        <v>119.54</v>
      </c>
      <c r="J48" s="2">
        <v>39.700000000000003</v>
      </c>
      <c r="K48" s="2">
        <f t="shared" si="0"/>
        <v>37.46</v>
      </c>
      <c r="L48" s="2">
        <f t="shared" si="1"/>
        <v>0</v>
      </c>
      <c r="N48" s="4">
        <v>0.06</v>
      </c>
      <c r="O48" s="5">
        <v>23.52</v>
      </c>
      <c r="P48" s="6">
        <v>1.62</v>
      </c>
      <c r="Q48" s="5">
        <v>478.71</v>
      </c>
      <c r="R48" s="7">
        <v>14.61</v>
      </c>
      <c r="S48" s="5">
        <v>2476.395</v>
      </c>
      <c r="T48" s="8">
        <v>21.17</v>
      </c>
      <c r="U48" s="5">
        <v>1079.67</v>
      </c>
      <c r="AN48" s="5" t="str">
        <f t="shared" si="2"/>
        <v/>
      </c>
      <c r="AP48" s="5" t="str">
        <f t="shared" si="3"/>
        <v/>
      </c>
      <c r="AR48" s="5" t="str">
        <f t="shared" si="4"/>
        <v/>
      </c>
      <c r="AU48" s="5">
        <f t="shared" si="5"/>
        <v>4058.2950000000001</v>
      </c>
      <c r="AV48" s="11">
        <f t="shared" si="6"/>
        <v>0.5378688670971048</v>
      </c>
      <c r="AW48" s="5">
        <f t="shared" si="7"/>
        <v>537.86886709710484</v>
      </c>
    </row>
    <row r="49" spans="1:49" x14ac:dyDescent="0.25">
      <c r="A49" s="1" t="s">
        <v>117</v>
      </c>
      <c r="B49" s="1" t="s">
        <v>118</v>
      </c>
      <c r="C49" s="1" t="s">
        <v>119</v>
      </c>
      <c r="D49" s="1" t="s">
        <v>61</v>
      </c>
      <c r="E49" s="1" t="s">
        <v>91</v>
      </c>
      <c r="F49" s="1" t="s">
        <v>108</v>
      </c>
      <c r="G49" s="1" t="s">
        <v>64</v>
      </c>
      <c r="H49" s="1" t="s">
        <v>65</v>
      </c>
      <c r="I49" s="2">
        <v>119.54</v>
      </c>
      <c r="J49" s="2">
        <v>0.09</v>
      </c>
      <c r="K49" s="2">
        <f t="shared" si="0"/>
        <v>0.05</v>
      </c>
      <c r="L49" s="2">
        <f t="shared" si="1"/>
        <v>0</v>
      </c>
      <c r="T49" s="8">
        <v>0.05</v>
      </c>
      <c r="U49" s="5">
        <v>2.5499999999999998</v>
      </c>
      <c r="AN49" s="5" t="str">
        <f t="shared" si="2"/>
        <v/>
      </c>
      <c r="AP49" s="5" t="str">
        <f t="shared" si="3"/>
        <v/>
      </c>
      <c r="AR49" s="5" t="str">
        <f t="shared" si="4"/>
        <v/>
      </c>
      <c r="AU49" s="5">
        <f t="shared" si="5"/>
        <v>2.5499999999999998</v>
      </c>
      <c r="AV49" s="11">
        <f t="shared" si="6"/>
        <v>3.3796597120160489E-4</v>
      </c>
      <c r="AW49" s="5">
        <f t="shared" si="7"/>
        <v>0.33796597120160488</v>
      </c>
    </row>
    <row r="50" spans="1:49" x14ac:dyDescent="0.25">
      <c r="A50" s="1" t="s">
        <v>120</v>
      </c>
      <c r="B50" s="1" t="s">
        <v>121</v>
      </c>
      <c r="C50" s="1" t="s">
        <v>122</v>
      </c>
      <c r="D50" s="1" t="s">
        <v>123</v>
      </c>
      <c r="E50" s="1" t="s">
        <v>95</v>
      </c>
      <c r="F50" s="1" t="s">
        <v>108</v>
      </c>
      <c r="G50" s="1" t="s">
        <v>64</v>
      </c>
      <c r="H50" s="1" t="s">
        <v>65</v>
      </c>
      <c r="I50" s="2">
        <v>77</v>
      </c>
      <c r="J50" s="2">
        <v>7.0000000000000007E-2</v>
      </c>
      <c r="K50" s="2">
        <f t="shared" si="0"/>
        <v>7.0000000000000007E-2</v>
      </c>
      <c r="L50" s="2">
        <f t="shared" si="1"/>
        <v>0</v>
      </c>
      <c r="T50" s="8">
        <v>7.0000000000000007E-2</v>
      </c>
      <c r="U50" s="5">
        <v>3.57</v>
      </c>
      <c r="AN50" s="5" t="str">
        <f t="shared" si="2"/>
        <v/>
      </c>
      <c r="AP50" s="5" t="str">
        <f t="shared" si="3"/>
        <v/>
      </c>
      <c r="AR50" s="5" t="str">
        <f t="shared" si="4"/>
        <v/>
      </c>
      <c r="AU50" s="5">
        <f t="shared" si="5"/>
        <v>3.57</v>
      </c>
      <c r="AV50" s="11">
        <f t="shared" si="6"/>
        <v>4.7315235968224689E-4</v>
      </c>
      <c r="AW50" s="5">
        <f t="shared" si="7"/>
        <v>0.47315235968224689</v>
      </c>
    </row>
    <row r="51" spans="1:49" x14ac:dyDescent="0.25">
      <c r="A51" s="1" t="s">
        <v>120</v>
      </c>
      <c r="B51" s="1" t="s">
        <v>121</v>
      </c>
      <c r="C51" s="1" t="s">
        <v>122</v>
      </c>
      <c r="D51" s="1" t="s">
        <v>123</v>
      </c>
      <c r="E51" s="1" t="s">
        <v>93</v>
      </c>
      <c r="F51" s="1" t="s">
        <v>108</v>
      </c>
      <c r="G51" s="1" t="s">
        <v>64</v>
      </c>
      <c r="H51" s="1" t="s">
        <v>65</v>
      </c>
      <c r="I51" s="2">
        <v>77</v>
      </c>
      <c r="J51" s="2">
        <v>38</v>
      </c>
      <c r="K51" s="2">
        <f t="shared" si="0"/>
        <v>12.26</v>
      </c>
      <c r="L51" s="2">
        <f t="shared" si="1"/>
        <v>0.03</v>
      </c>
      <c r="N51" s="4">
        <v>0.19</v>
      </c>
      <c r="O51" s="5">
        <v>74.48</v>
      </c>
      <c r="P51" s="6">
        <v>0.02</v>
      </c>
      <c r="Q51" s="5">
        <v>5.91</v>
      </c>
      <c r="R51" s="7">
        <v>1.49</v>
      </c>
      <c r="S51" s="5">
        <v>252.55500000000001</v>
      </c>
      <c r="T51" s="8">
        <v>10.56</v>
      </c>
      <c r="U51" s="5">
        <v>538.56000000000006</v>
      </c>
      <c r="AN51" s="5" t="str">
        <f t="shared" si="2"/>
        <v/>
      </c>
      <c r="AO51" s="3">
        <v>0.03</v>
      </c>
      <c r="AP51" s="5">
        <f t="shared" si="3"/>
        <v>78.66</v>
      </c>
      <c r="AR51" s="5" t="str">
        <f t="shared" si="4"/>
        <v/>
      </c>
      <c r="AU51" s="5">
        <f t="shared" si="5"/>
        <v>871.50500000000011</v>
      </c>
      <c r="AV51" s="11">
        <f t="shared" si="6"/>
        <v>0.1155055034243352</v>
      </c>
      <c r="AW51" s="5">
        <f t="shared" si="7"/>
        <v>115.5055034243352</v>
      </c>
    </row>
    <row r="52" spans="1:49" x14ac:dyDescent="0.25">
      <c r="A52" s="1" t="s">
        <v>120</v>
      </c>
      <c r="B52" s="1" t="s">
        <v>121</v>
      </c>
      <c r="C52" s="1" t="s">
        <v>122</v>
      </c>
      <c r="D52" s="1" t="s">
        <v>123</v>
      </c>
      <c r="E52" s="1" t="s">
        <v>92</v>
      </c>
      <c r="F52" s="1" t="s">
        <v>108</v>
      </c>
      <c r="G52" s="1" t="s">
        <v>64</v>
      </c>
      <c r="H52" s="1" t="s">
        <v>65</v>
      </c>
      <c r="I52" s="2">
        <v>77</v>
      </c>
      <c r="J52" s="2">
        <v>38</v>
      </c>
      <c r="K52" s="2">
        <f t="shared" si="0"/>
        <v>0.12</v>
      </c>
      <c r="L52" s="2">
        <f t="shared" si="1"/>
        <v>0</v>
      </c>
      <c r="T52" s="8">
        <v>0.12</v>
      </c>
      <c r="U52" s="5">
        <v>6.12</v>
      </c>
      <c r="AN52" s="5" t="str">
        <f t="shared" si="2"/>
        <v/>
      </c>
      <c r="AP52" s="5" t="str">
        <f t="shared" si="3"/>
        <v/>
      </c>
      <c r="AR52" s="5" t="str">
        <f t="shared" si="4"/>
        <v/>
      </c>
      <c r="AU52" s="5">
        <f t="shared" si="5"/>
        <v>6.12</v>
      </c>
      <c r="AV52" s="11">
        <f t="shared" si="6"/>
        <v>8.1111833088385189E-4</v>
      </c>
      <c r="AW52" s="5">
        <f t="shared" si="7"/>
        <v>0.81111833088385188</v>
      </c>
    </row>
    <row r="53" spans="1:49" x14ac:dyDescent="0.25">
      <c r="A53" s="1" t="s">
        <v>124</v>
      </c>
      <c r="B53" s="1" t="s">
        <v>125</v>
      </c>
      <c r="C53" s="1" t="s">
        <v>126</v>
      </c>
      <c r="D53" s="1" t="s">
        <v>90</v>
      </c>
      <c r="E53" s="1" t="s">
        <v>127</v>
      </c>
      <c r="F53" s="1" t="s">
        <v>128</v>
      </c>
      <c r="G53" s="1" t="s">
        <v>64</v>
      </c>
      <c r="H53" s="1" t="s">
        <v>65</v>
      </c>
      <c r="I53" s="2">
        <v>194.39</v>
      </c>
      <c r="J53" s="2">
        <v>11.77</v>
      </c>
      <c r="K53" s="2">
        <f t="shared" si="0"/>
        <v>0.19</v>
      </c>
      <c r="L53" s="2">
        <f t="shared" si="1"/>
        <v>0.35</v>
      </c>
      <c r="N53" s="4">
        <v>0.19</v>
      </c>
      <c r="O53" s="5">
        <v>74.48</v>
      </c>
      <c r="AN53" s="5" t="str">
        <f t="shared" si="2"/>
        <v/>
      </c>
      <c r="AO53" s="3">
        <v>0.14000000000000001</v>
      </c>
      <c r="AP53" s="5">
        <f t="shared" si="3"/>
        <v>367.08000000000004</v>
      </c>
      <c r="AR53" s="5" t="str">
        <f t="shared" si="4"/>
        <v/>
      </c>
      <c r="AS53" s="2">
        <v>0.21</v>
      </c>
      <c r="AU53" s="5">
        <f t="shared" si="5"/>
        <v>74.48</v>
      </c>
      <c r="AV53" s="11">
        <f t="shared" si="6"/>
        <v>9.871257072586485E-3</v>
      </c>
      <c r="AW53" s="5">
        <f t="shared" si="7"/>
        <v>9.8712570725864861</v>
      </c>
    </row>
    <row r="54" spans="1:49" x14ac:dyDescent="0.25">
      <c r="A54" s="1" t="s">
        <v>129</v>
      </c>
      <c r="B54" s="1" t="s">
        <v>130</v>
      </c>
      <c r="C54" s="1" t="s">
        <v>131</v>
      </c>
      <c r="D54" s="1" t="s">
        <v>132</v>
      </c>
      <c r="E54" s="1" t="s">
        <v>127</v>
      </c>
      <c r="F54" s="1" t="s">
        <v>128</v>
      </c>
      <c r="G54" s="1" t="s">
        <v>64</v>
      </c>
      <c r="H54" s="1" t="s">
        <v>65</v>
      </c>
      <c r="I54" s="2">
        <v>114.68</v>
      </c>
      <c r="J54" s="2">
        <v>28.57</v>
      </c>
      <c r="K54" s="2">
        <f t="shared" si="0"/>
        <v>3.29</v>
      </c>
      <c r="L54" s="2">
        <f t="shared" si="1"/>
        <v>0.42000000000000004</v>
      </c>
      <c r="N54" s="4">
        <v>3.18</v>
      </c>
      <c r="O54" s="5">
        <v>1246.56</v>
      </c>
      <c r="P54" s="6">
        <v>0.11</v>
      </c>
      <c r="Q54" s="5">
        <v>32.505000000000003</v>
      </c>
      <c r="AN54" s="5" t="str">
        <f t="shared" si="2"/>
        <v/>
      </c>
      <c r="AO54" s="3">
        <v>0.16</v>
      </c>
      <c r="AP54" s="5">
        <f t="shared" si="3"/>
        <v>419.52</v>
      </c>
      <c r="AR54" s="5" t="str">
        <f t="shared" si="4"/>
        <v/>
      </c>
      <c r="AS54" s="2">
        <v>0.26</v>
      </c>
      <c r="AU54" s="5">
        <f t="shared" si="5"/>
        <v>1279.0650000000001</v>
      </c>
      <c r="AV54" s="11">
        <f t="shared" si="6"/>
        <v>0.1695217431196003</v>
      </c>
      <c r="AW54" s="5">
        <f t="shared" si="7"/>
        <v>169.5217431196003</v>
      </c>
    </row>
    <row r="55" spans="1:49" x14ac:dyDescent="0.25">
      <c r="A55" s="1" t="s">
        <v>129</v>
      </c>
      <c r="B55" s="1" t="s">
        <v>130</v>
      </c>
      <c r="C55" s="1" t="s">
        <v>131</v>
      </c>
      <c r="D55" s="1" t="s">
        <v>132</v>
      </c>
      <c r="E55" s="1" t="s">
        <v>62</v>
      </c>
      <c r="F55" s="1" t="s">
        <v>128</v>
      </c>
      <c r="G55" s="1" t="s">
        <v>64</v>
      </c>
      <c r="H55" s="1" t="s">
        <v>65</v>
      </c>
      <c r="I55" s="2">
        <v>114.68</v>
      </c>
      <c r="J55" s="2">
        <v>38.03</v>
      </c>
      <c r="K55" s="2">
        <f t="shared" si="0"/>
        <v>1.9500000000000002</v>
      </c>
      <c r="L55" s="2">
        <f t="shared" si="1"/>
        <v>0</v>
      </c>
      <c r="P55" s="6">
        <v>1.83</v>
      </c>
      <c r="Q55" s="5">
        <v>540.76499999999999</v>
      </c>
      <c r="R55" s="7">
        <v>0.12</v>
      </c>
      <c r="S55" s="5">
        <v>20.34</v>
      </c>
      <c r="AN55" s="5" t="str">
        <f t="shared" si="2"/>
        <v/>
      </c>
      <c r="AP55" s="5" t="str">
        <f t="shared" si="3"/>
        <v/>
      </c>
      <c r="AR55" s="5" t="str">
        <f t="shared" si="4"/>
        <v/>
      </c>
      <c r="AU55" s="5">
        <f t="shared" si="5"/>
        <v>561.10500000000002</v>
      </c>
      <c r="AV55" s="11">
        <f t="shared" si="6"/>
        <v>7.4366429910226101E-2</v>
      </c>
      <c r="AW55" s="5">
        <f t="shared" si="7"/>
        <v>74.366429910226103</v>
      </c>
    </row>
    <row r="56" spans="1:49" x14ac:dyDescent="0.25">
      <c r="A56" s="1" t="s">
        <v>133</v>
      </c>
      <c r="B56" s="1" t="s">
        <v>134</v>
      </c>
      <c r="C56" s="1" t="s">
        <v>135</v>
      </c>
      <c r="D56" s="1" t="s">
        <v>136</v>
      </c>
      <c r="E56" s="1" t="s">
        <v>84</v>
      </c>
      <c r="F56" s="1" t="s">
        <v>128</v>
      </c>
      <c r="G56" s="1" t="s">
        <v>64</v>
      </c>
      <c r="H56" s="1" t="s">
        <v>65</v>
      </c>
      <c r="I56" s="2">
        <v>160</v>
      </c>
      <c r="J56" s="2">
        <v>38.92</v>
      </c>
      <c r="K56" s="2">
        <f t="shared" si="0"/>
        <v>0.67</v>
      </c>
      <c r="L56" s="2">
        <f t="shared" si="1"/>
        <v>0</v>
      </c>
      <c r="N56" s="4">
        <v>0.22</v>
      </c>
      <c r="O56" s="5">
        <v>86.24</v>
      </c>
      <c r="P56" s="6">
        <v>0.45</v>
      </c>
      <c r="Q56" s="5">
        <v>132.97499999999999</v>
      </c>
      <c r="AN56" s="5" t="str">
        <f t="shared" si="2"/>
        <v/>
      </c>
      <c r="AP56" s="5" t="str">
        <f t="shared" si="3"/>
        <v/>
      </c>
      <c r="AR56" s="5" t="str">
        <f t="shared" si="4"/>
        <v/>
      </c>
      <c r="AU56" s="5">
        <f t="shared" si="5"/>
        <v>219.21499999999997</v>
      </c>
      <c r="AV56" s="11">
        <f t="shared" si="6"/>
        <v>2.9053807990964634E-2</v>
      </c>
      <c r="AW56" s="5">
        <f t="shared" si="7"/>
        <v>29.053807990964636</v>
      </c>
    </row>
    <row r="57" spans="1:49" x14ac:dyDescent="0.25">
      <c r="A57" s="1" t="s">
        <v>137</v>
      </c>
      <c r="B57" s="1" t="s">
        <v>138</v>
      </c>
      <c r="C57" s="1" t="s">
        <v>139</v>
      </c>
      <c r="D57" s="1" t="s">
        <v>140</v>
      </c>
      <c r="E57" s="1" t="s">
        <v>93</v>
      </c>
      <c r="F57" s="1" t="s">
        <v>128</v>
      </c>
      <c r="G57" s="1" t="s">
        <v>64</v>
      </c>
      <c r="H57" s="1" t="s">
        <v>65</v>
      </c>
      <c r="I57" s="2">
        <v>6.25</v>
      </c>
      <c r="J57" s="2">
        <v>5.88</v>
      </c>
      <c r="K57" s="2">
        <f t="shared" si="0"/>
        <v>2.71</v>
      </c>
      <c r="L57" s="2">
        <f t="shared" si="1"/>
        <v>3.17</v>
      </c>
      <c r="Z57" s="9">
        <v>2.71</v>
      </c>
      <c r="AA57" s="5">
        <v>57.502499999999998</v>
      </c>
      <c r="AM57" s="3">
        <v>0.25</v>
      </c>
      <c r="AN57" s="5">
        <f t="shared" si="2"/>
        <v>393.25</v>
      </c>
      <c r="AP57" s="5" t="str">
        <f t="shared" si="3"/>
        <v/>
      </c>
      <c r="AR57" s="5" t="str">
        <f t="shared" si="4"/>
        <v/>
      </c>
      <c r="AS57" s="2">
        <v>0.28000000000000003</v>
      </c>
      <c r="AT57" s="2">
        <v>2.64</v>
      </c>
      <c r="AU57" s="5">
        <f t="shared" si="5"/>
        <v>57.502499999999998</v>
      </c>
      <c r="AV57" s="11">
        <f t="shared" si="6"/>
        <v>7.6211326505961907E-3</v>
      </c>
      <c r="AW57" s="5">
        <f t="shared" si="7"/>
        <v>7.6211326505961905</v>
      </c>
    </row>
    <row r="58" spans="1:49" x14ac:dyDescent="0.25">
      <c r="A58" s="1" t="s">
        <v>141</v>
      </c>
      <c r="B58" s="1" t="s">
        <v>102</v>
      </c>
      <c r="C58" s="1" t="s">
        <v>103</v>
      </c>
      <c r="D58" s="1" t="s">
        <v>61</v>
      </c>
      <c r="E58" s="1" t="s">
        <v>62</v>
      </c>
      <c r="F58" s="1" t="s">
        <v>128</v>
      </c>
      <c r="G58" s="1" t="s">
        <v>64</v>
      </c>
      <c r="H58" s="1" t="s">
        <v>65</v>
      </c>
      <c r="I58" s="2">
        <v>73.290000000000006</v>
      </c>
      <c r="J58" s="2">
        <v>0.09</v>
      </c>
      <c r="K58" s="2">
        <f t="shared" si="0"/>
        <v>0.09</v>
      </c>
      <c r="L58" s="2">
        <f t="shared" si="1"/>
        <v>0</v>
      </c>
      <c r="P58" s="6">
        <v>0.08</v>
      </c>
      <c r="Q58" s="5">
        <v>23.64</v>
      </c>
      <c r="R58" s="7">
        <v>0.01</v>
      </c>
      <c r="S58" s="5">
        <v>1.6950000000000001</v>
      </c>
      <c r="AN58" s="5" t="str">
        <f t="shared" si="2"/>
        <v/>
      </c>
      <c r="AP58" s="5" t="str">
        <f t="shared" si="3"/>
        <v/>
      </c>
      <c r="AR58" s="5" t="str">
        <f t="shared" si="4"/>
        <v/>
      </c>
      <c r="AU58" s="5">
        <f t="shared" si="5"/>
        <v>25.335000000000001</v>
      </c>
      <c r="AV58" s="11">
        <f t="shared" si="6"/>
        <v>3.3577913256441806E-3</v>
      </c>
      <c r="AW58" s="5">
        <f t="shared" si="7"/>
        <v>3.3577913256441803</v>
      </c>
    </row>
    <row r="59" spans="1:49" x14ac:dyDescent="0.25">
      <c r="A59" s="1" t="s">
        <v>141</v>
      </c>
      <c r="B59" s="1" t="s">
        <v>102</v>
      </c>
      <c r="C59" s="1" t="s">
        <v>103</v>
      </c>
      <c r="D59" s="1" t="s">
        <v>61</v>
      </c>
      <c r="E59" s="1" t="s">
        <v>92</v>
      </c>
      <c r="F59" s="1" t="s">
        <v>128</v>
      </c>
      <c r="G59" s="1" t="s">
        <v>64</v>
      </c>
      <c r="H59" s="1" t="s">
        <v>65</v>
      </c>
      <c r="I59" s="2">
        <v>73.290000000000006</v>
      </c>
      <c r="J59" s="2">
        <v>38.14</v>
      </c>
      <c r="K59" s="2">
        <f t="shared" si="0"/>
        <v>35.83</v>
      </c>
      <c r="L59" s="2">
        <f t="shared" si="1"/>
        <v>2.2999999999999998</v>
      </c>
      <c r="N59" s="4">
        <v>11</v>
      </c>
      <c r="O59" s="5">
        <v>4312</v>
      </c>
      <c r="P59" s="6">
        <v>22.33</v>
      </c>
      <c r="Q59" s="5">
        <v>6598.5149999999994</v>
      </c>
      <c r="R59" s="7">
        <v>2.5</v>
      </c>
      <c r="S59" s="5">
        <v>423.75</v>
      </c>
      <c r="AN59" s="5" t="str">
        <f t="shared" si="2"/>
        <v/>
      </c>
      <c r="AO59" s="3">
        <v>0.92</v>
      </c>
      <c r="AP59" s="5">
        <f t="shared" si="3"/>
        <v>2412.2400000000002</v>
      </c>
      <c r="AR59" s="5" t="str">
        <f t="shared" si="4"/>
        <v/>
      </c>
      <c r="AS59" s="2">
        <v>1.38</v>
      </c>
      <c r="AU59" s="5">
        <f t="shared" si="5"/>
        <v>11334.264999999999</v>
      </c>
      <c r="AV59" s="11">
        <f t="shared" si="6"/>
        <v>1.5021944621887682</v>
      </c>
      <c r="AW59" s="5">
        <f t="shared" si="7"/>
        <v>1502.1944621887683</v>
      </c>
    </row>
    <row r="60" spans="1:49" x14ac:dyDescent="0.25">
      <c r="A60" s="1" t="s">
        <v>141</v>
      </c>
      <c r="B60" s="1" t="s">
        <v>102</v>
      </c>
      <c r="C60" s="1" t="s">
        <v>103</v>
      </c>
      <c r="D60" s="1" t="s">
        <v>61</v>
      </c>
      <c r="E60" s="1" t="s">
        <v>93</v>
      </c>
      <c r="F60" s="1" t="s">
        <v>128</v>
      </c>
      <c r="G60" s="1" t="s">
        <v>64</v>
      </c>
      <c r="H60" s="1" t="s">
        <v>65</v>
      </c>
      <c r="I60" s="2">
        <v>73.290000000000006</v>
      </c>
      <c r="J60" s="2">
        <v>31.92</v>
      </c>
      <c r="K60" s="2">
        <f t="shared" si="0"/>
        <v>26.800000000000004</v>
      </c>
      <c r="L60" s="2">
        <f t="shared" si="1"/>
        <v>4.6500000000000004</v>
      </c>
      <c r="N60" s="4">
        <v>8.91</v>
      </c>
      <c r="O60" s="5">
        <v>3492.72</v>
      </c>
      <c r="P60" s="6">
        <v>15.08</v>
      </c>
      <c r="Q60" s="5">
        <v>4456.1400000000003</v>
      </c>
      <c r="R60" s="7">
        <v>2.14</v>
      </c>
      <c r="S60" s="5">
        <v>362.73</v>
      </c>
      <c r="Z60" s="9">
        <v>0.67</v>
      </c>
      <c r="AA60" s="5">
        <v>15.225350000000001</v>
      </c>
      <c r="AM60" s="3">
        <v>0.32</v>
      </c>
      <c r="AN60" s="5">
        <f t="shared" si="2"/>
        <v>503.36</v>
      </c>
      <c r="AO60" s="3">
        <v>0.09</v>
      </c>
      <c r="AP60" s="5">
        <f t="shared" si="3"/>
        <v>235.98</v>
      </c>
      <c r="AQ60" s="2">
        <v>0.46</v>
      </c>
      <c r="AR60" s="5">
        <f t="shared" si="4"/>
        <v>0.46</v>
      </c>
      <c r="AS60" s="2">
        <v>1.41</v>
      </c>
      <c r="AT60" s="2">
        <v>2.37</v>
      </c>
      <c r="AU60" s="5">
        <f t="shared" si="5"/>
        <v>8326.8153500000008</v>
      </c>
      <c r="AV60" s="11">
        <f t="shared" si="6"/>
        <v>1.1036000928545813</v>
      </c>
      <c r="AW60" s="5">
        <f t="shared" si="7"/>
        <v>1103.6000928545811</v>
      </c>
    </row>
    <row r="61" spans="1:49" x14ac:dyDescent="0.25">
      <c r="A61" s="1" t="s">
        <v>141</v>
      </c>
      <c r="B61" s="1" t="s">
        <v>102</v>
      </c>
      <c r="C61" s="1" t="s">
        <v>103</v>
      </c>
      <c r="D61" s="1" t="s">
        <v>61</v>
      </c>
      <c r="E61" s="1" t="s">
        <v>95</v>
      </c>
      <c r="F61" s="1" t="s">
        <v>128</v>
      </c>
      <c r="G61" s="1" t="s">
        <v>64</v>
      </c>
      <c r="H61" s="1" t="s">
        <v>65</v>
      </c>
      <c r="I61" s="2">
        <v>73.290000000000006</v>
      </c>
      <c r="J61" s="2">
        <v>7.0000000000000007E-2</v>
      </c>
      <c r="K61" s="2">
        <f t="shared" si="0"/>
        <v>0.06</v>
      </c>
      <c r="L61" s="2">
        <f t="shared" si="1"/>
        <v>0</v>
      </c>
      <c r="P61" s="6">
        <v>0.04</v>
      </c>
      <c r="Q61" s="5">
        <v>11.82</v>
      </c>
      <c r="R61" s="7">
        <v>0.02</v>
      </c>
      <c r="S61" s="5">
        <v>3.39</v>
      </c>
      <c r="AN61" s="5" t="str">
        <f t="shared" si="2"/>
        <v/>
      </c>
      <c r="AP61" s="5" t="str">
        <f t="shared" si="3"/>
        <v/>
      </c>
      <c r="AR61" s="5" t="str">
        <f t="shared" si="4"/>
        <v/>
      </c>
      <c r="AU61" s="5">
        <f t="shared" si="5"/>
        <v>15.21</v>
      </c>
      <c r="AV61" s="11">
        <f t="shared" si="6"/>
        <v>2.0158676164613379E-3</v>
      </c>
      <c r="AW61" s="5">
        <f t="shared" si="7"/>
        <v>2.0158676164613376</v>
      </c>
    </row>
    <row r="62" spans="1:49" x14ac:dyDescent="0.25">
      <c r="A62" s="1" t="s">
        <v>141</v>
      </c>
      <c r="B62" s="1" t="s">
        <v>102</v>
      </c>
      <c r="C62" s="1" t="s">
        <v>103</v>
      </c>
      <c r="D62" s="1" t="s">
        <v>61</v>
      </c>
      <c r="E62" s="1" t="s">
        <v>91</v>
      </c>
      <c r="F62" s="1" t="s">
        <v>128</v>
      </c>
      <c r="G62" s="1" t="s">
        <v>64</v>
      </c>
      <c r="H62" s="1" t="s">
        <v>65</v>
      </c>
      <c r="I62" s="2">
        <v>73.290000000000006</v>
      </c>
      <c r="J62" s="2">
        <v>7.0000000000000007E-2</v>
      </c>
      <c r="K62" s="2">
        <f t="shared" si="0"/>
        <v>7.0000000000000007E-2</v>
      </c>
      <c r="L62" s="2">
        <f t="shared" si="1"/>
        <v>0</v>
      </c>
      <c r="N62" s="4">
        <v>0.03</v>
      </c>
      <c r="O62" s="5">
        <v>11.76</v>
      </c>
      <c r="P62" s="6">
        <v>0.04</v>
      </c>
      <c r="Q62" s="5">
        <v>11.82</v>
      </c>
      <c r="AN62" s="5" t="str">
        <f t="shared" si="2"/>
        <v/>
      </c>
      <c r="AP62" s="5" t="str">
        <f t="shared" si="3"/>
        <v/>
      </c>
      <c r="AR62" s="5" t="str">
        <f t="shared" si="4"/>
        <v/>
      </c>
      <c r="AU62" s="5">
        <f t="shared" si="5"/>
        <v>23.58</v>
      </c>
      <c r="AV62" s="11">
        <f t="shared" si="6"/>
        <v>3.1251912160524878E-3</v>
      </c>
      <c r="AW62" s="5">
        <f t="shared" si="7"/>
        <v>3.125191216052488</v>
      </c>
    </row>
    <row r="63" spans="1:49" x14ac:dyDescent="0.25">
      <c r="A63" s="1" t="s">
        <v>142</v>
      </c>
      <c r="B63" s="1" t="s">
        <v>143</v>
      </c>
      <c r="C63" s="1" t="s">
        <v>144</v>
      </c>
      <c r="D63" s="1" t="s">
        <v>145</v>
      </c>
      <c r="E63" s="1" t="s">
        <v>127</v>
      </c>
      <c r="F63" s="1" t="s">
        <v>128</v>
      </c>
      <c r="G63" s="1" t="s">
        <v>64</v>
      </c>
      <c r="H63" s="1" t="s">
        <v>65</v>
      </c>
      <c r="I63" s="2">
        <v>80</v>
      </c>
      <c r="J63" s="2">
        <v>0.09</v>
      </c>
      <c r="K63" s="2">
        <f t="shared" si="0"/>
        <v>0.08</v>
      </c>
      <c r="L63" s="2">
        <f t="shared" si="1"/>
        <v>0</v>
      </c>
      <c r="N63" s="4">
        <v>0.08</v>
      </c>
      <c r="O63" s="5">
        <v>31.36</v>
      </c>
      <c r="AN63" s="5" t="str">
        <f t="shared" si="2"/>
        <v/>
      </c>
      <c r="AP63" s="5" t="str">
        <f t="shared" si="3"/>
        <v/>
      </c>
      <c r="AR63" s="5" t="str">
        <f t="shared" si="4"/>
        <v/>
      </c>
      <c r="AU63" s="5">
        <f t="shared" si="5"/>
        <v>31.36</v>
      </c>
      <c r="AV63" s="11">
        <f t="shared" si="6"/>
        <v>4.1563187674048358E-3</v>
      </c>
      <c r="AW63" s="5">
        <f t="shared" si="7"/>
        <v>4.1563187674048363</v>
      </c>
    </row>
    <row r="64" spans="1:49" x14ac:dyDescent="0.25">
      <c r="A64" s="1" t="s">
        <v>142</v>
      </c>
      <c r="B64" s="1" t="s">
        <v>143</v>
      </c>
      <c r="C64" s="1" t="s">
        <v>144</v>
      </c>
      <c r="D64" s="1" t="s">
        <v>145</v>
      </c>
      <c r="E64" s="1" t="s">
        <v>84</v>
      </c>
      <c r="F64" s="1" t="s">
        <v>128</v>
      </c>
      <c r="G64" s="1" t="s">
        <v>64</v>
      </c>
      <c r="H64" s="1" t="s">
        <v>65</v>
      </c>
      <c r="I64" s="2">
        <v>80</v>
      </c>
      <c r="J64" s="2">
        <v>7.0000000000000007E-2</v>
      </c>
      <c r="K64" s="2">
        <f t="shared" si="0"/>
        <v>0.03</v>
      </c>
      <c r="L64" s="2">
        <f t="shared" si="1"/>
        <v>0</v>
      </c>
      <c r="N64" s="4">
        <v>0.01</v>
      </c>
      <c r="O64" s="5">
        <v>3.92</v>
      </c>
      <c r="P64" s="6">
        <v>0.02</v>
      </c>
      <c r="Q64" s="5">
        <v>5.91</v>
      </c>
      <c r="AN64" s="5" t="str">
        <f t="shared" si="2"/>
        <v/>
      </c>
      <c r="AP64" s="5" t="str">
        <f t="shared" si="3"/>
        <v/>
      </c>
      <c r="AR64" s="5" t="str">
        <f t="shared" si="4"/>
        <v/>
      </c>
      <c r="AU64" s="5">
        <f t="shared" si="5"/>
        <v>9.83</v>
      </c>
      <c r="AV64" s="11">
        <f t="shared" si="6"/>
        <v>1.3028256850634418E-3</v>
      </c>
      <c r="AW64" s="5">
        <f t="shared" si="7"/>
        <v>1.3028256850634419</v>
      </c>
    </row>
    <row r="65" spans="1:49" x14ac:dyDescent="0.25">
      <c r="A65" s="1" t="s">
        <v>142</v>
      </c>
      <c r="B65" s="1" t="s">
        <v>143</v>
      </c>
      <c r="C65" s="1" t="s">
        <v>144</v>
      </c>
      <c r="D65" s="1" t="s">
        <v>145</v>
      </c>
      <c r="E65" s="1" t="s">
        <v>95</v>
      </c>
      <c r="F65" s="1" t="s">
        <v>128</v>
      </c>
      <c r="G65" s="1" t="s">
        <v>64</v>
      </c>
      <c r="H65" s="1" t="s">
        <v>65</v>
      </c>
      <c r="I65" s="2">
        <v>80</v>
      </c>
      <c r="J65" s="2">
        <v>39.340000000000003</v>
      </c>
      <c r="K65" s="2">
        <f t="shared" si="0"/>
        <v>13.23</v>
      </c>
      <c r="L65" s="2">
        <f t="shared" si="1"/>
        <v>0</v>
      </c>
      <c r="P65" s="6">
        <v>9.9</v>
      </c>
      <c r="Q65" s="5">
        <v>2925.45</v>
      </c>
      <c r="R65" s="7">
        <v>3.33</v>
      </c>
      <c r="S65" s="5">
        <v>564.43500000000006</v>
      </c>
      <c r="AN65" s="5" t="str">
        <f t="shared" si="2"/>
        <v/>
      </c>
      <c r="AP65" s="5" t="str">
        <f t="shared" si="3"/>
        <v/>
      </c>
      <c r="AR65" s="5" t="str">
        <f t="shared" si="4"/>
        <v/>
      </c>
      <c r="AU65" s="5">
        <f t="shared" si="5"/>
        <v>3489.8849999999998</v>
      </c>
      <c r="AV65" s="11">
        <f t="shared" si="6"/>
        <v>0.46253426408114234</v>
      </c>
      <c r="AW65" s="5">
        <f t="shared" si="7"/>
        <v>462.53426408114234</v>
      </c>
    </row>
    <row r="66" spans="1:49" x14ac:dyDescent="0.25">
      <c r="A66" s="1" t="s">
        <v>142</v>
      </c>
      <c r="B66" s="1" t="s">
        <v>143</v>
      </c>
      <c r="C66" s="1" t="s">
        <v>144</v>
      </c>
      <c r="D66" s="1" t="s">
        <v>145</v>
      </c>
      <c r="E66" s="1" t="s">
        <v>91</v>
      </c>
      <c r="F66" s="1" t="s">
        <v>128</v>
      </c>
      <c r="G66" s="1" t="s">
        <v>64</v>
      </c>
      <c r="H66" s="1" t="s">
        <v>65</v>
      </c>
      <c r="I66" s="2">
        <v>80</v>
      </c>
      <c r="J66" s="2">
        <v>39.67</v>
      </c>
      <c r="K66" s="2">
        <f t="shared" si="0"/>
        <v>34.31</v>
      </c>
      <c r="L66" s="2">
        <f t="shared" si="1"/>
        <v>2.5</v>
      </c>
      <c r="N66" s="4">
        <v>16.190000000000001</v>
      </c>
      <c r="O66" s="5">
        <v>6346.48</v>
      </c>
      <c r="P66" s="6">
        <v>17.66</v>
      </c>
      <c r="Q66" s="5">
        <v>5218.53</v>
      </c>
      <c r="R66" s="7">
        <v>0.46</v>
      </c>
      <c r="S66" s="5">
        <v>77.97</v>
      </c>
      <c r="AN66" s="5" t="str">
        <f t="shared" si="2"/>
        <v/>
      </c>
      <c r="AO66" s="3">
        <v>1</v>
      </c>
      <c r="AP66" s="5">
        <f t="shared" si="3"/>
        <v>2622</v>
      </c>
      <c r="AR66" s="5" t="str">
        <f t="shared" si="4"/>
        <v/>
      </c>
      <c r="AS66" s="2">
        <v>1.5</v>
      </c>
      <c r="AU66" s="5">
        <f t="shared" si="5"/>
        <v>11642.979999999998</v>
      </c>
      <c r="AV66" s="11">
        <f t="shared" si="6"/>
        <v>1.5431102130905339</v>
      </c>
      <c r="AW66" s="5">
        <f t="shared" si="7"/>
        <v>1543.110213090534</v>
      </c>
    </row>
    <row r="67" spans="1:49" x14ac:dyDescent="0.25">
      <c r="A67" s="1" t="s">
        <v>146</v>
      </c>
      <c r="B67" s="1" t="s">
        <v>147</v>
      </c>
      <c r="C67" s="1" t="s">
        <v>148</v>
      </c>
      <c r="D67" s="1" t="s">
        <v>149</v>
      </c>
      <c r="E67" s="1" t="s">
        <v>150</v>
      </c>
      <c r="F67" s="1" t="s">
        <v>151</v>
      </c>
      <c r="G67" s="1" t="s">
        <v>64</v>
      </c>
      <c r="H67" s="1" t="s">
        <v>65</v>
      </c>
      <c r="I67" s="2">
        <v>19.55</v>
      </c>
      <c r="J67" s="2">
        <v>8.42</v>
      </c>
      <c r="K67" s="2">
        <f t="shared" ref="K67:K130" si="8">SUM(N67,P67,R67,T67,V67,X67,Z67,AD67,AG67,AI67,AK67,AX67,AZ67,BB67,BD67,AB67)</f>
        <v>7.82</v>
      </c>
      <c r="L67" s="2">
        <f t="shared" ref="L67:L130" si="9">SUM(M67,AF67,AM67,AO67,AQ67,AS67,AT67)</f>
        <v>0.04</v>
      </c>
      <c r="P67" s="6">
        <v>7.0000000000000007E-2</v>
      </c>
      <c r="Q67" s="5">
        <v>20.684999999999999</v>
      </c>
      <c r="R67" s="7">
        <v>4.6500000000000004</v>
      </c>
      <c r="S67" s="5">
        <v>788.17500000000007</v>
      </c>
      <c r="T67" s="8">
        <v>3.1</v>
      </c>
      <c r="U67" s="5">
        <v>158.1</v>
      </c>
      <c r="AN67" s="5" t="str">
        <f t="shared" ref="AN67:AN130" si="10">IF(AM67&gt;0,AM67*$AN$1,"")</f>
        <v/>
      </c>
      <c r="AO67" s="3">
        <v>0.01</v>
      </c>
      <c r="AP67" s="5">
        <f t="shared" ref="AP67:AP130" si="11">IF(AO67&gt;0,AO67*$AP$1,"")</f>
        <v>26.22</v>
      </c>
      <c r="AR67" s="5" t="str">
        <f t="shared" ref="AR67:AR130" si="12">IF(AQ67&gt;0,AQ67*$AR$1,"")</f>
        <v/>
      </c>
      <c r="AS67" s="2">
        <v>0.03</v>
      </c>
      <c r="AU67" s="5">
        <f t="shared" ref="AU67:AU130" si="13">SUM(O67,Q67,S67,U67,W67,Y67,AA67,AE67,AH67,AJ67,AL67,AY67,BA67,BC67,BE67,AC67)</f>
        <v>966.96</v>
      </c>
      <c r="AV67" s="11">
        <f t="shared" ref="AV67:AV130" si="14">(AU67/$AU$260)*100</f>
        <v>0.12815669627964857</v>
      </c>
      <c r="AW67" s="5">
        <f t="shared" ref="AW67:AW130" si="15">(AV67/100)*$AW$1</f>
        <v>128.15669627964857</v>
      </c>
    </row>
    <row r="68" spans="1:49" x14ac:dyDescent="0.25">
      <c r="A68" s="1" t="s">
        <v>146</v>
      </c>
      <c r="B68" s="1" t="s">
        <v>147</v>
      </c>
      <c r="C68" s="1" t="s">
        <v>148</v>
      </c>
      <c r="D68" s="1" t="s">
        <v>149</v>
      </c>
      <c r="E68" s="1" t="s">
        <v>62</v>
      </c>
      <c r="F68" s="1" t="s">
        <v>151</v>
      </c>
      <c r="G68" s="1" t="s">
        <v>64</v>
      </c>
      <c r="H68" s="1" t="s">
        <v>65</v>
      </c>
      <c r="I68" s="2">
        <v>19.55</v>
      </c>
      <c r="J68" s="2">
        <v>8.11</v>
      </c>
      <c r="K68" s="2">
        <f t="shared" si="8"/>
        <v>0.54999999999999993</v>
      </c>
      <c r="L68" s="2">
        <f t="shared" si="9"/>
        <v>0</v>
      </c>
      <c r="P68" s="6">
        <v>0.05</v>
      </c>
      <c r="Q68" s="5">
        <v>14.775</v>
      </c>
      <c r="R68" s="7">
        <v>0.28999999999999998</v>
      </c>
      <c r="S68" s="5">
        <v>49.154999999999987</v>
      </c>
      <c r="T68" s="8">
        <v>0.21</v>
      </c>
      <c r="U68" s="5">
        <v>10.71</v>
      </c>
      <c r="AN68" s="5" t="str">
        <f t="shared" si="10"/>
        <v/>
      </c>
      <c r="AP68" s="5" t="str">
        <f t="shared" si="11"/>
        <v/>
      </c>
      <c r="AR68" s="5" t="str">
        <f t="shared" si="12"/>
        <v/>
      </c>
      <c r="AU68" s="5">
        <f t="shared" si="13"/>
        <v>74.639999999999986</v>
      </c>
      <c r="AV68" s="11">
        <f t="shared" si="14"/>
        <v>9.8924627805834463E-3</v>
      </c>
      <c r="AW68" s="5">
        <f t="shared" si="15"/>
        <v>9.8924627805834469</v>
      </c>
    </row>
    <row r="69" spans="1:49" x14ac:dyDescent="0.25">
      <c r="A69" s="1" t="s">
        <v>152</v>
      </c>
      <c r="B69" s="1" t="s">
        <v>147</v>
      </c>
      <c r="C69" s="1" t="s">
        <v>148</v>
      </c>
      <c r="D69" s="1" t="s">
        <v>149</v>
      </c>
      <c r="E69" s="1" t="s">
        <v>150</v>
      </c>
      <c r="F69" s="1" t="s">
        <v>151</v>
      </c>
      <c r="G69" s="1" t="s">
        <v>64</v>
      </c>
      <c r="H69" s="1" t="s">
        <v>65</v>
      </c>
      <c r="I69" s="2">
        <v>20</v>
      </c>
      <c r="J69" s="2">
        <v>9.9600000000000009</v>
      </c>
      <c r="K69" s="2">
        <f t="shared" si="8"/>
        <v>8.36</v>
      </c>
      <c r="L69" s="2">
        <f t="shared" si="9"/>
        <v>0</v>
      </c>
      <c r="R69" s="7">
        <v>5.52</v>
      </c>
      <c r="S69" s="5">
        <v>935.63999999999987</v>
      </c>
      <c r="T69" s="8">
        <v>2.84</v>
      </c>
      <c r="U69" s="5">
        <v>144.84</v>
      </c>
      <c r="AN69" s="5" t="str">
        <f t="shared" si="10"/>
        <v/>
      </c>
      <c r="AP69" s="5" t="str">
        <f t="shared" si="11"/>
        <v/>
      </c>
      <c r="AR69" s="5" t="str">
        <f t="shared" si="12"/>
        <v/>
      </c>
      <c r="AU69" s="5">
        <f t="shared" si="13"/>
        <v>1080.4799999999998</v>
      </c>
      <c r="AV69" s="11">
        <f t="shared" si="14"/>
        <v>0.14320214610349413</v>
      </c>
      <c r="AW69" s="5">
        <f t="shared" si="15"/>
        <v>143.20214610349413</v>
      </c>
    </row>
    <row r="70" spans="1:49" x14ac:dyDescent="0.25">
      <c r="A70" s="1" t="s">
        <v>153</v>
      </c>
      <c r="B70" s="1" t="s">
        <v>154</v>
      </c>
      <c r="C70" s="1" t="s">
        <v>155</v>
      </c>
      <c r="D70" s="1" t="s">
        <v>61</v>
      </c>
      <c r="E70" s="1" t="s">
        <v>150</v>
      </c>
      <c r="F70" s="1" t="s">
        <v>151</v>
      </c>
      <c r="G70" s="1" t="s">
        <v>64</v>
      </c>
      <c r="H70" s="1" t="s">
        <v>65</v>
      </c>
      <c r="I70" s="2">
        <v>20</v>
      </c>
      <c r="J70" s="2">
        <v>9.94</v>
      </c>
      <c r="K70" s="2">
        <f t="shared" si="8"/>
        <v>3.2399999999999998</v>
      </c>
      <c r="L70" s="2">
        <f t="shared" si="9"/>
        <v>0</v>
      </c>
      <c r="R70" s="7">
        <v>0.88</v>
      </c>
      <c r="S70" s="5">
        <v>149.16</v>
      </c>
      <c r="T70" s="8">
        <v>2.36</v>
      </c>
      <c r="U70" s="5">
        <v>120.36</v>
      </c>
      <c r="AN70" s="5" t="str">
        <f t="shared" si="10"/>
        <v/>
      </c>
      <c r="AP70" s="5" t="str">
        <f t="shared" si="11"/>
        <v/>
      </c>
      <c r="AR70" s="5" t="str">
        <f t="shared" si="12"/>
        <v/>
      </c>
      <c r="AU70" s="5">
        <f t="shared" si="13"/>
        <v>269.52</v>
      </c>
      <c r="AV70" s="11">
        <f t="shared" si="14"/>
        <v>3.5721015120884922E-2</v>
      </c>
      <c r="AW70" s="5">
        <f t="shared" si="15"/>
        <v>35.721015120884921</v>
      </c>
    </row>
    <row r="71" spans="1:49" x14ac:dyDescent="0.25">
      <c r="A71" s="1" t="s">
        <v>156</v>
      </c>
      <c r="B71" s="1" t="s">
        <v>157</v>
      </c>
      <c r="C71" s="1" t="s">
        <v>158</v>
      </c>
      <c r="D71" s="1" t="s">
        <v>159</v>
      </c>
      <c r="E71" s="1" t="s">
        <v>93</v>
      </c>
      <c r="F71" s="1" t="s">
        <v>160</v>
      </c>
      <c r="G71" s="1" t="s">
        <v>64</v>
      </c>
      <c r="H71" s="1" t="s">
        <v>65</v>
      </c>
      <c r="I71" s="2">
        <v>158</v>
      </c>
      <c r="J71" s="2">
        <v>38.56</v>
      </c>
      <c r="K71" s="2">
        <f t="shared" si="8"/>
        <v>2.72</v>
      </c>
      <c r="L71" s="2">
        <f t="shared" si="9"/>
        <v>0</v>
      </c>
      <c r="AB71" s="2">
        <v>2.72</v>
      </c>
      <c r="AC71" s="5">
        <v>237.21119999999999</v>
      </c>
      <c r="AN71" s="5" t="str">
        <f t="shared" si="10"/>
        <v/>
      </c>
      <c r="AP71" s="5" t="str">
        <f t="shared" si="11"/>
        <v/>
      </c>
      <c r="AR71" s="5" t="str">
        <f t="shared" si="12"/>
        <v/>
      </c>
      <c r="AU71" s="5">
        <f t="shared" si="13"/>
        <v>237.21119999999999</v>
      </c>
      <c r="AV71" s="11">
        <f t="shared" si="14"/>
        <v>3.1438946505058095E-2</v>
      </c>
      <c r="AW71" s="5">
        <f t="shared" si="15"/>
        <v>31.438946505058095</v>
      </c>
    </row>
    <row r="72" spans="1:49" x14ac:dyDescent="0.25">
      <c r="A72" s="1" t="s">
        <v>156</v>
      </c>
      <c r="B72" s="1" t="s">
        <v>157</v>
      </c>
      <c r="C72" s="1" t="s">
        <v>158</v>
      </c>
      <c r="D72" s="1" t="s">
        <v>159</v>
      </c>
      <c r="E72" s="1" t="s">
        <v>91</v>
      </c>
      <c r="F72" s="1" t="s">
        <v>160</v>
      </c>
      <c r="G72" s="1" t="s">
        <v>64</v>
      </c>
      <c r="H72" s="1" t="s">
        <v>65</v>
      </c>
      <c r="I72" s="2">
        <v>158</v>
      </c>
      <c r="J72" s="2">
        <v>7.0000000000000007E-2</v>
      </c>
      <c r="K72" s="2">
        <f t="shared" si="8"/>
        <v>0.02</v>
      </c>
      <c r="L72" s="2">
        <f t="shared" si="9"/>
        <v>0</v>
      </c>
      <c r="T72" s="8">
        <v>0.02</v>
      </c>
      <c r="U72" s="5">
        <v>1.02</v>
      </c>
      <c r="AN72" s="5" t="str">
        <f t="shared" si="10"/>
        <v/>
      </c>
      <c r="AP72" s="5" t="str">
        <f t="shared" si="11"/>
        <v/>
      </c>
      <c r="AR72" s="5" t="str">
        <f t="shared" si="12"/>
        <v/>
      </c>
      <c r="AU72" s="5">
        <f t="shared" si="13"/>
        <v>1.02</v>
      </c>
      <c r="AV72" s="11">
        <f t="shared" si="14"/>
        <v>1.3518638848064197E-4</v>
      </c>
      <c r="AW72" s="5">
        <f t="shared" si="15"/>
        <v>0.13518638848064199</v>
      </c>
    </row>
    <row r="73" spans="1:49" x14ac:dyDescent="0.25">
      <c r="A73" s="1" t="s">
        <v>156</v>
      </c>
      <c r="B73" s="1" t="s">
        <v>157</v>
      </c>
      <c r="C73" s="1" t="s">
        <v>158</v>
      </c>
      <c r="D73" s="1" t="s">
        <v>159</v>
      </c>
      <c r="E73" s="1" t="s">
        <v>127</v>
      </c>
      <c r="F73" s="1" t="s">
        <v>160</v>
      </c>
      <c r="G73" s="1" t="s">
        <v>64</v>
      </c>
      <c r="H73" s="1" t="s">
        <v>65</v>
      </c>
      <c r="I73" s="2">
        <v>158</v>
      </c>
      <c r="J73" s="2">
        <v>7.0000000000000007E-2</v>
      </c>
      <c r="K73" s="2">
        <f t="shared" si="8"/>
        <v>6.9999999999999993E-2</v>
      </c>
      <c r="L73" s="2">
        <f t="shared" si="9"/>
        <v>0</v>
      </c>
      <c r="P73" s="6">
        <v>0.03</v>
      </c>
      <c r="Q73" s="5">
        <v>8.8650000000000002</v>
      </c>
      <c r="R73" s="7">
        <v>0.03</v>
      </c>
      <c r="S73" s="5">
        <v>5.085</v>
      </c>
      <c r="T73" s="8">
        <v>0.01</v>
      </c>
      <c r="U73" s="5">
        <v>0.51</v>
      </c>
      <c r="AN73" s="5" t="str">
        <f t="shared" si="10"/>
        <v/>
      </c>
      <c r="AP73" s="5" t="str">
        <f t="shared" si="11"/>
        <v/>
      </c>
      <c r="AR73" s="5" t="str">
        <f t="shared" si="12"/>
        <v/>
      </c>
      <c r="AU73" s="5">
        <f t="shared" si="13"/>
        <v>14.459999999999999</v>
      </c>
      <c r="AV73" s="11">
        <f t="shared" si="14"/>
        <v>1.9164658602255713E-3</v>
      </c>
      <c r="AW73" s="5">
        <f t="shared" si="15"/>
        <v>1.9164658602255715</v>
      </c>
    </row>
    <row r="74" spans="1:49" x14ac:dyDescent="0.25">
      <c r="A74" s="1" t="s">
        <v>156</v>
      </c>
      <c r="B74" s="1" t="s">
        <v>157</v>
      </c>
      <c r="C74" s="1" t="s">
        <v>158</v>
      </c>
      <c r="D74" s="1" t="s">
        <v>159</v>
      </c>
      <c r="E74" s="1" t="s">
        <v>72</v>
      </c>
      <c r="F74" s="1" t="s">
        <v>160</v>
      </c>
      <c r="G74" s="1" t="s">
        <v>64</v>
      </c>
      <c r="H74" s="1" t="s">
        <v>65</v>
      </c>
      <c r="I74" s="2">
        <v>158</v>
      </c>
      <c r="J74" s="2">
        <v>7.0000000000000007E-2</v>
      </c>
      <c r="K74" s="2">
        <f t="shared" si="8"/>
        <v>0.06</v>
      </c>
      <c r="L74" s="2">
        <f t="shared" si="9"/>
        <v>0</v>
      </c>
      <c r="P74" s="6">
        <v>0.04</v>
      </c>
      <c r="Q74" s="5">
        <v>11.82</v>
      </c>
      <c r="R74" s="7">
        <v>0.02</v>
      </c>
      <c r="S74" s="5">
        <v>3.39</v>
      </c>
      <c r="AN74" s="5" t="str">
        <f t="shared" si="10"/>
        <v/>
      </c>
      <c r="AP74" s="5" t="str">
        <f t="shared" si="11"/>
        <v/>
      </c>
      <c r="AR74" s="5" t="str">
        <f t="shared" si="12"/>
        <v/>
      </c>
      <c r="AU74" s="5">
        <f t="shared" si="13"/>
        <v>15.21</v>
      </c>
      <c r="AV74" s="11">
        <f t="shared" si="14"/>
        <v>2.0158676164613379E-3</v>
      </c>
      <c r="AW74" s="5">
        <f t="shared" si="15"/>
        <v>2.0158676164613376</v>
      </c>
    </row>
    <row r="75" spans="1:49" x14ac:dyDescent="0.25">
      <c r="A75" s="1" t="s">
        <v>156</v>
      </c>
      <c r="B75" s="1" t="s">
        <v>157</v>
      </c>
      <c r="C75" s="1" t="s">
        <v>158</v>
      </c>
      <c r="D75" s="1" t="s">
        <v>159</v>
      </c>
      <c r="E75" s="1" t="s">
        <v>92</v>
      </c>
      <c r="F75" s="1" t="s">
        <v>160</v>
      </c>
      <c r="G75" s="1" t="s">
        <v>64</v>
      </c>
      <c r="H75" s="1" t="s">
        <v>65</v>
      </c>
      <c r="I75" s="2">
        <v>158</v>
      </c>
      <c r="J75" s="2">
        <v>40.58</v>
      </c>
      <c r="K75" s="2">
        <f t="shared" si="8"/>
        <v>12.77</v>
      </c>
      <c r="L75" s="2">
        <f t="shared" si="9"/>
        <v>0</v>
      </c>
      <c r="R75" s="7">
        <v>0.31</v>
      </c>
      <c r="S75" s="5">
        <v>52.545000000000002</v>
      </c>
      <c r="T75" s="8">
        <v>11.45</v>
      </c>
      <c r="U75" s="5">
        <v>583.94999999999993</v>
      </c>
      <c r="AB75" s="2">
        <v>1.01</v>
      </c>
      <c r="AC75" s="5">
        <v>88.082099999999997</v>
      </c>
      <c r="AN75" s="5" t="str">
        <f t="shared" si="10"/>
        <v/>
      </c>
      <c r="AP75" s="5" t="str">
        <f t="shared" si="11"/>
        <v/>
      </c>
      <c r="AR75" s="5" t="str">
        <f t="shared" si="12"/>
        <v/>
      </c>
      <c r="AU75" s="5">
        <f t="shared" si="13"/>
        <v>724.57709999999986</v>
      </c>
      <c r="AV75" s="11">
        <f t="shared" si="14"/>
        <v>9.6032315024291118E-2</v>
      </c>
      <c r="AW75" s="5">
        <f t="shared" si="15"/>
        <v>96.032315024291123</v>
      </c>
    </row>
    <row r="76" spans="1:49" x14ac:dyDescent="0.25">
      <c r="A76" s="1" t="s">
        <v>156</v>
      </c>
      <c r="B76" s="1" t="s">
        <v>157</v>
      </c>
      <c r="C76" s="1" t="s">
        <v>158</v>
      </c>
      <c r="D76" s="1" t="s">
        <v>159</v>
      </c>
      <c r="E76" s="1" t="s">
        <v>62</v>
      </c>
      <c r="F76" s="1" t="s">
        <v>160</v>
      </c>
      <c r="G76" s="1" t="s">
        <v>64</v>
      </c>
      <c r="H76" s="1" t="s">
        <v>65</v>
      </c>
      <c r="I76" s="2">
        <v>158</v>
      </c>
      <c r="J76" s="2">
        <v>39.9</v>
      </c>
      <c r="K76" s="2">
        <f t="shared" si="8"/>
        <v>39.89</v>
      </c>
      <c r="L76" s="2">
        <f t="shared" si="9"/>
        <v>0</v>
      </c>
      <c r="P76" s="6">
        <v>4.2699999999999996</v>
      </c>
      <c r="Q76" s="5">
        <v>1261.7850000000001</v>
      </c>
      <c r="R76" s="7">
        <v>24.38</v>
      </c>
      <c r="S76" s="5">
        <v>4132.41</v>
      </c>
      <c r="T76" s="8">
        <v>11.24</v>
      </c>
      <c r="U76" s="5">
        <v>573.24</v>
      </c>
      <c r="AN76" s="5" t="str">
        <f t="shared" si="10"/>
        <v/>
      </c>
      <c r="AP76" s="5" t="str">
        <f t="shared" si="11"/>
        <v/>
      </c>
      <c r="AR76" s="5" t="str">
        <f t="shared" si="12"/>
        <v/>
      </c>
      <c r="AU76" s="5">
        <f t="shared" si="13"/>
        <v>5967.4349999999995</v>
      </c>
      <c r="AV76" s="11">
        <f t="shared" si="14"/>
        <v>0.79089802563037226</v>
      </c>
      <c r="AW76" s="5">
        <f t="shared" si="15"/>
        <v>790.89802563037222</v>
      </c>
    </row>
    <row r="77" spans="1:49" x14ac:dyDescent="0.25">
      <c r="A77" s="1" t="s">
        <v>156</v>
      </c>
      <c r="B77" s="1" t="s">
        <v>157</v>
      </c>
      <c r="C77" s="1" t="s">
        <v>158</v>
      </c>
      <c r="D77" s="1" t="s">
        <v>159</v>
      </c>
      <c r="E77" s="1" t="s">
        <v>150</v>
      </c>
      <c r="F77" s="1" t="s">
        <v>160</v>
      </c>
      <c r="G77" s="1" t="s">
        <v>64</v>
      </c>
      <c r="H77" s="1" t="s">
        <v>65</v>
      </c>
      <c r="I77" s="2">
        <v>158</v>
      </c>
      <c r="J77" s="2">
        <v>38.49</v>
      </c>
      <c r="K77" s="2">
        <f t="shared" si="8"/>
        <v>38</v>
      </c>
      <c r="L77" s="2">
        <f t="shared" si="9"/>
        <v>0.49</v>
      </c>
      <c r="N77" s="4">
        <v>1.92</v>
      </c>
      <c r="O77" s="5">
        <v>752.64</v>
      </c>
      <c r="P77" s="6">
        <v>4.32</v>
      </c>
      <c r="Q77" s="5">
        <v>1276.56</v>
      </c>
      <c r="R77" s="7">
        <v>16.61</v>
      </c>
      <c r="S77" s="5">
        <v>2815.395</v>
      </c>
      <c r="T77" s="8">
        <v>15.15</v>
      </c>
      <c r="U77" s="5">
        <v>772.65</v>
      </c>
      <c r="AN77" s="5" t="str">
        <f t="shared" si="10"/>
        <v/>
      </c>
      <c r="AO77" s="3">
        <v>0.47</v>
      </c>
      <c r="AP77" s="5">
        <f t="shared" si="11"/>
        <v>1232.3399999999999</v>
      </c>
      <c r="AR77" s="5" t="str">
        <f t="shared" si="12"/>
        <v/>
      </c>
      <c r="AS77" s="2">
        <v>0.02</v>
      </c>
      <c r="AU77" s="5">
        <f t="shared" si="13"/>
        <v>5617.244999999999</v>
      </c>
      <c r="AV77" s="11">
        <f t="shared" si="14"/>
        <v>0.74448535760876822</v>
      </c>
      <c r="AW77" s="5">
        <f t="shared" si="15"/>
        <v>744.48535760876825</v>
      </c>
    </row>
    <row r="78" spans="1:49" x14ac:dyDescent="0.25">
      <c r="A78" s="1" t="s">
        <v>161</v>
      </c>
      <c r="B78" s="1" t="s">
        <v>157</v>
      </c>
      <c r="C78" s="1" t="s">
        <v>158</v>
      </c>
      <c r="D78" s="1" t="s">
        <v>159</v>
      </c>
      <c r="E78" s="1" t="s">
        <v>75</v>
      </c>
      <c r="F78" s="1" t="s">
        <v>160</v>
      </c>
      <c r="G78" s="1" t="s">
        <v>64</v>
      </c>
      <c r="H78" s="1" t="s">
        <v>65</v>
      </c>
      <c r="I78" s="2">
        <v>160</v>
      </c>
      <c r="J78" s="2">
        <v>7.0000000000000007E-2</v>
      </c>
      <c r="K78" s="2">
        <f t="shared" si="8"/>
        <v>0.06</v>
      </c>
      <c r="L78" s="2">
        <f t="shared" si="9"/>
        <v>0</v>
      </c>
      <c r="P78" s="6">
        <v>0.06</v>
      </c>
      <c r="Q78" s="5">
        <v>17.73</v>
      </c>
      <c r="AN78" s="5" t="str">
        <f t="shared" si="10"/>
        <v/>
      </c>
      <c r="AP78" s="5" t="str">
        <f t="shared" si="11"/>
        <v/>
      </c>
      <c r="AR78" s="5" t="str">
        <f t="shared" si="12"/>
        <v/>
      </c>
      <c r="AU78" s="5">
        <f t="shared" si="13"/>
        <v>17.73</v>
      </c>
      <c r="AV78" s="11">
        <f t="shared" si="14"/>
        <v>2.3498575174135117E-3</v>
      </c>
      <c r="AW78" s="5">
        <f t="shared" si="15"/>
        <v>2.3498575174135117</v>
      </c>
    </row>
    <row r="79" spans="1:49" x14ac:dyDescent="0.25">
      <c r="A79" s="1" t="s">
        <v>161</v>
      </c>
      <c r="B79" s="1" t="s">
        <v>157</v>
      </c>
      <c r="C79" s="1" t="s">
        <v>158</v>
      </c>
      <c r="D79" s="1" t="s">
        <v>159</v>
      </c>
      <c r="E79" s="1" t="s">
        <v>78</v>
      </c>
      <c r="F79" s="1" t="s">
        <v>160</v>
      </c>
      <c r="G79" s="1" t="s">
        <v>64</v>
      </c>
      <c r="H79" s="1" t="s">
        <v>65</v>
      </c>
      <c r="I79" s="2">
        <v>160</v>
      </c>
      <c r="J79" s="2">
        <v>7.0000000000000007E-2</v>
      </c>
      <c r="K79" s="2">
        <f t="shared" si="8"/>
        <v>0.06</v>
      </c>
      <c r="L79" s="2">
        <f t="shared" si="9"/>
        <v>0</v>
      </c>
      <c r="P79" s="6">
        <v>0.03</v>
      </c>
      <c r="Q79" s="5">
        <v>8.8650000000000002</v>
      </c>
      <c r="R79" s="7">
        <v>0.03</v>
      </c>
      <c r="S79" s="5">
        <v>5.085</v>
      </c>
      <c r="AN79" s="5" t="str">
        <f t="shared" si="10"/>
        <v/>
      </c>
      <c r="AP79" s="5" t="str">
        <f t="shared" si="11"/>
        <v/>
      </c>
      <c r="AR79" s="5" t="str">
        <f t="shared" si="12"/>
        <v/>
      </c>
      <c r="AU79" s="5">
        <f t="shared" si="13"/>
        <v>13.95</v>
      </c>
      <c r="AV79" s="11">
        <f t="shared" si="14"/>
        <v>1.8488726659852501E-3</v>
      </c>
      <c r="AW79" s="5">
        <f t="shared" si="15"/>
        <v>1.8488726659852501</v>
      </c>
    </row>
    <row r="80" spans="1:49" x14ac:dyDescent="0.25">
      <c r="A80" s="1" t="s">
        <v>161</v>
      </c>
      <c r="B80" s="1" t="s">
        <v>157</v>
      </c>
      <c r="C80" s="1" t="s">
        <v>158</v>
      </c>
      <c r="D80" s="1" t="s">
        <v>159</v>
      </c>
      <c r="E80" s="1" t="s">
        <v>91</v>
      </c>
      <c r="F80" s="1" t="s">
        <v>160</v>
      </c>
      <c r="G80" s="1" t="s">
        <v>64</v>
      </c>
      <c r="H80" s="1" t="s">
        <v>65</v>
      </c>
      <c r="I80" s="2">
        <v>160</v>
      </c>
      <c r="J80" s="2">
        <v>40.78</v>
      </c>
      <c r="K80" s="2">
        <f t="shared" si="8"/>
        <v>16.899999999999999</v>
      </c>
      <c r="L80" s="2">
        <f t="shared" si="9"/>
        <v>0</v>
      </c>
      <c r="P80" s="6">
        <v>2.94</v>
      </c>
      <c r="Q80" s="5">
        <v>868.77</v>
      </c>
      <c r="R80" s="7">
        <v>10.07</v>
      </c>
      <c r="S80" s="5">
        <v>1706.865</v>
      </c>
      <c r="T80" s="8">
        <v>3.89</v>
      </c>
      <c r="U80" s="5">
        <v>198.39</v>
      </c>
      <c r="AN80" s="5" t="str">
        <f t="shared" si="10"/>
        <v/>
      </c>
      <c r="AP80" s="5" t="str">
        <f t="shared" si="11"/>
        <v/>
      </c>
      <c r="AR80" s="5" t="str">
        <f t="shared" si="12"/>
        <v/>
      </c>
      <c r="AU80" s="5">
        <f t="shared" si="13"/>
        <v>2774.0250000000001</v>
      </c>
      <c r="AV80" s="11">
        <f t="shared" si="14"/>
        <v>0.36765727578922824</v>
      </c>
      <c r="AW80" s="5">
        <f t="shared" si="15"/>
        <v>367.65727578922821</v>
      </c>
    </row>
    <row r="81" spans="1:49" x14ac:dyDescent="0.25">
      <c r="A81" s="1" t="s">
        <v>161</v>
      </c>
      <c r="B81" s="1" t="s">
        <v>157</v>
      </c>
      <c r="C81" s="1" t="s">
        <v>158</v>
      </c>
      <c r="D81" s="1" t="s">
        <v>159</v>
      </c>
      <c r="E81" s="1" t="s">
        <v>127</v>
      </c>
      <c r="F81" s="1" t="s">
        <v>160</v>
      </c>
      <c r="G81" s="1" t="s">
        <v>64</v>
      </c>
      <c r="H81" s="1" t="s">
        <v>65</v>
      </c>
      <c r="I81" s="2">
        <v>160</v>
      </c>
      <c r="J81" s="2">
        <v>39.81</v>
      </c>
      <c r="K81" s="2">
        <f t="shared" si="8"/>
        <v>39.799999999999997</v>
      </c>
      <c r="L81" s="2">
        <f t="shared" si="9"/>
        <v>0</v>
      </c>
      <c r="N81" s="4">
        <v>0.61</v>
      </c>
      <c r="O81" s="5">
        <v>239.12</v>
      </c>
      <c r="P81" s="6">
        <v>20.14</v>
      </c>
      <c r="Q81" s="5">
        <v>5951.37</v>
      </c>
      <c r="R81" s="7">
        <v>16.39</v>
      </c>
      <c r="S81" s="5">
        <v>2778.105</v>
      </c>
      <c r="T81" s="8">
        <v>2.66</v>
      </c>
      <c r="U81" s="5">
        <v>135.66</v>
      </c>
      <c r="AN81" s="5" t="str">
        <f t="shared" si="10"/>
        <v/>
      </c>
      <c r="AP81" s="5" t="str">
        <f t="shared" si="11"/>
        <v/>
      </c>
      <c r="AR81" s="5" t="str">
        <f t="shared" si="12"/>
        <v/>
      </c>
      <c r="AU81" s="5">
        <f t="shared" si="13"/>
        <v>9104.2549999999992</v>
      </c>
      <c r="AV81" s="11">
        <f t="shared" si="14"/>
        <v>1.2066385816243401</v>
      </c>
      <c r="AW81" s="5">
        <f t="shared" si="15"/>
        <v>1206.6385816243401</v>
      </c>
    </row>
    <row r="82" spans="1:49" x14ac:dyDescent="0.25">
      <c r="A82" s="1" t="s">
        <v>161</v>
      </c>
      <c r="B82" s="1" t="s">
        <v>157</v>
      </c>
      <c r="C82" s="1" t="s">
        <v>158</v>
      </c>
      <c r="D82" s="1" t="s">
        <v>159</v>
      </c>
      <c r="E82" s="1" t="s">
        <v>72</v>
      </c>
      <c r="F82" s="1" t="s">
        <v>160</v>
      </c>
      <c r="G82" s="1" t="s">
        <v>64</v>
      </c>
      <c r="H82" s="1" t="s">
        <v>65</v>
      </c>
      <c r="I82" s="2">
        <v>160</v>
      </c>
      <c r="J82" s="2">
        <v>39.06</v>
      </c>
      <c r="K82" s="2">
        <f t="shared" si="8"/>
        <v>38.35</v>
      </c>
      <c r="L82" s="2">
        <f t="shared" si="9"/>
        <v>0.71</v>
      </c>
      <c r="N82" s="4">
        <v>10.75</v>
      </c>
      <c r="O82" s="5">
        <v>4214</v>
      </c>
      <c r="P82" s="6">
        <v>26.06</v>
      </c>
      <c r="Q82" s="5">
        <v>7700.73</v>
      </c>
      <c r="R82" s="7">
        <v>1.54</v>
      </c>
      <c r="S82" s="5">
        <v>261.02999999999997</v>
      </c>
      <c r="AN82" s="5" t="str">
        <f t="shared" si="10"/>
        <v/>
      </c>
      <c r="AO82" s="3">
        <v>0.5</v>
      </c>
      <c r="AP82" s="5">
        <f t="shared" si="11"/>
        <v>1311</v>
      </c>
      <c r="AR82" s="5" t="str">
        <f t="shared" si="12"/>
        <v/>
      </c>
      <c r="AS82" s="2">
        <v>0.21</v>
      </c>
      <c r="AU82" s="5">
        <f t="shared" si="13"/>
        <v>12175.76</v>
      </c>
      <c r="AV82" s="11">
        <f t="shared" si="14"/>
        <v>1.6137225700069231</v>
      </c>
      <c r="AW82" s="5">
        <f t="shared" si="15"/>
        <v>1613.722570006923</v>
      </c>
    </row>
    <row r="83" spans="1:49" x14ac:dyDescent="0.25">
      <c r="A83" s="1" t="s">
        <v>162</v>
      </c>
      <c r="B83" s="1" t="s">
        <v>163</v>
      </c>
      <c r="C83" s="1" t="s">
        <v>164</v>
      </c>
      <c r="D83" s="1" t="s">
        <v>90</v>
      </c>
      <c r="E83" s="1" t="s">
        <v>74</v>
      </c>
      <c r="F83" s="1" t="s">
        <v>160</v>
      </c>
      <c r="G83" s="1" t="s">
        <v>64</v>
      </c>
      <c r="H83" s="1" t="s">
        <v>65</v>
      </c>
      <c r="I83" s="2">
        <v>316.27</v>
      </c>
      <c r="J83" s="2">
        <v>39.130000000000003</v>
      </c>
      <c r="K83" s="2">
        <f t="shared" si="8"/>
        <v>37.770000000000003</v>
      </c>
      <c r="L83" s="2">
        <f t="shared" si="9"/>
        <v>1.35</v>
      </c>
      <c r="N83" s="4">
        <v>9.8000000000000007</v>
      </c>
      <c r="O83" s="5">
        <v>3841.6</v>
      </c>
      <c r="P83" s="6">
        <v>24.63</v>
      </c>
      <c r="Q83" s="5">
        <v>7278.165</v>
      </c>
      <c r="R83" s="7">
        <v>2.16</v>
      </c>
      <c r="S83" s="5">
        <v>366.12</v>
      </c>
      <c r="X83" s="2">
        <v>1.18</v>
      </c>
      <c r="Y83" s="5">
        <v>66.815100000000001</v>
      </c>
      <c r="AN83" s="5" t="str">
        <f t="shared" si="10"/>
        <v/>
      </c>
      <c r="AO83" s="3">
        <v>0.48</v>
      </c>
      <c r="AP83" s="5">
        <f t="shared" si="11"/>
        <v>1258.56</v>
      </c>
      <c r="AR83" s="5" t="str">
        <f t="shared" si="12"/>
        <v/>
      </c>
      <c r="AS83" s="2">
        <v>0.87</v>
      </c>
      <c r="AU83" s="5">
        <f t="shared" si="13"/>
        <v>11552.7001</v>
      </c>
      <c r="AV83" s="11">
        <f t="shared" si="14"/>
        <v>1.5311449056068149</v>
      </c>
      <c r="AW83" s="5">
        <f t="shared" si="15"/>
        <v>1531.144905606815</v>
      </c>
    </row>
    <row r="84" spans="1:49" x14ac:dyDescent="0.25">
      <c r="A84" s="1" t="s">
        <v>162</v>
      </c>
      <c r="B84" s="1" t="s">
        <v>163</v>
      </c>
      <c r="C84" s="1" t="s">
        <v>164</v>
      </c>
      <c r="D84" s="1" t="s">
        <v>90</v>
      </c>
      <c r="E84" s="1" t="s">
        <v>77</v>
      </c>
      <c r="F84" s="1" t="s">
        <v>160</v>
      </c>
      <c r="G84" s="1" t="s">
        <v>64</v>
      </c>
      <c r="H84" s="1" t="s">
        <v>65</v>
      </c>
      <c r="I84" s="2">
        <v>316.27</v>
      </c>
      <c r="J84" s="2">
        <v>38.25</v>
      </c>
      <c r="K84" s="2">
        <f t="shared" si="8"/>
        <v>27.83</v>
      </c>
      <c r="L84" s="2">
        <f t="shared" si="9"/>
        <v>0</v>
      </c>
      <c r="N84" s="4">
        <v>1.38</v>
      </c>
      <c r="O84" s="5">
        <v>540.95999999999992</v>
      </c>
      <c r="P84" s="6">
        <v>17.93</v>
      </c>
      <c r="Q84" s="5">
        <v>5298.3149999999996</v>
      </c>
      <c r="R84" s="7">
        <v>8.52</v>
      </c>
      <c r="S84" s="5">
        <v>1444.14</v>
      </c>
      <c r="AN84" s="5" t="str">
        <f t="shared" si="10"/>
        <v/>
      </c>
      <c r="AP84" s="5" t="str">
        <f t="shared" si="11"/>
        <v/>
      </c>
      <c r="AR84" s="5" t="str">
        <f t="shared" si="12"/>
        <v/>
      </c>
      <c r="AU84" s="5">
        <f t="shared" si="13"/>
        <v>7283.415</v>
      </c>
      <c r="AV84" s="11">
        <f t="shared" si="14"/>
        <v>0.96531232319189697</v>
      </c>
      <c r="AW84" s="5">
        <f t="shared" si="15"/>
        <v>965.31232319189701</v>
      </c>
    </row>
    <row r="85" spans="1:49" x14ac:dyDescent="0.25">
      <c r="A85" s="1" t="s">
        <v>162</v>
      </c>
      <c r="B85" s="1" t="s">
        <v>163</v>
      </c>
      <c r="C85" s="1" t="s">
        <v>164</v>
      </c>
      <c r="D85" s="1" t="s">
        <v>90</v>
      </c>
      <c r="E85" s="1" t="s">
        <v>75</v>
      </c>
      <c r="F85" s="1" t="s">
        <v>160</v>
      </c>
      <c r="G85" s="1" t="s">
        <v>64</v>
      </c>
      <c r="H85" s="1" t="s">
        <v>65</v>
      </c>
      <c r="I85" s="2">
        <v>316.27</v>
      </c>
      <c r="J85" s="2">
        <v>39.31</v>
      </c>
      <c r="K85" s="2">
        <f t="shared" si="8"/>
        <v>38.29</v>
      </c>
      <c r="L85" s="2">
        <f t="shared" si="9"/>
        <v>1.02</v>
      </c>
      <c r="N85" s="4">
        <v>0.03</v>
      </c>
      <c r="O85" s="5">
        <v>11.76</v>
      </c>
      <c r="P85" s="6">
        <v>19.62</v>
      </c>
      <c r="Q85" s="5">
        <v>5797.71</v>
      </c>
      <c r="R85" s="7">
        <v>18.63</v>
      </c>
      <c r="S85" s="5">
        <v>3157.7849999999999</v>
      </c>
      <c r="T85" s="8">
        <v>0.01</v>
      </c>
      <c r="U85" s="5">
        <v>0.51</v>
      </c>
      <c r="AN85" s="5" t="str">
        <f t="shared" si="10"/>
        <v/>
      </c>
      <c r="AO85" s="3">
        <v>0.5</v>
      </c>
      <c r="AP85" s="5">
        <f t="shared" si="11"/>
        <v>1311</v>
      </c>
      <c r="AR85" s="5" t="str">
        <f t="shared" si="12"/>
        <v/>
      </c>
      <c r="AS85" s="2">
        <v>0.52</v>
      </c>
      <c r="AU85" s="5">
        <f t="shared" si="13"/>
        <v>8967.7650000000012</v>
      </c>
      <c r="AV85" s="11">
        <f t="shared" si="14"/>
        <v>1.1885487873461809</v>
      </c>
      <c r="AW85" s="5">
        <f t="shared" si="15"/>
        <v>1188.5487873461809</v>
      </c>
    </row>
    <row r="86" spans="1:49" x14ac:dyDescent="0.25">
      <c r="A86" s="1" t="s">
        <v>162</v>
      </c>
      <c r="B86" s="1" t="s">
        <v>163</v>
      </c>
      <c r="C86" s="1" t="s">
        <v>164</v>
      </c>
      <c r="D86" s="1" t="s">
        <v>90</v>
      </c>
      <c r="E86" s="1" t="s">
        <v>78</v>
      </c>
      <c r="F86" s="1" t="s">
        <v>160</v>
      </c>
      <c r="G86" s="1" t="s">
        <v>64</v>
      </c>
      <c r="H86" s="1" t="s">
        <v>65</v>
      </c>
      <c r="I86" s="2">
        <v>316.27</v>
      </c>
      <c r="J86" s="2">
        <v>39.409999999999997</v>
      </c>
      <c r="K86" s="2">
        <f t="shared" si="8"/>
        <v>25.39</v>
      </c>
      <c r="L86" s="2">
        <f t="shared" si="9"/>
        <v>0</v>
      </c>
      <c r="P86" s="6">
        <v>5.01</v>
      </c>
      <c r="Q86" s="5">
        <v>1480.4549999999999</v>
      </c>
      <c r="R86" s="7">
        <v>16.02</v>
      </c>
      <c r="S86" s="5">
        <v>2715.39</v>
      </c>
      <c r="T86" s="8">
        <v>4.3600000000000003</v>
      </c>
      <c r="U86" s="5">
        <v>222.36</v>
      </c>
      <c r="AN86" s="5" t="str">
        <f t="shared" si="10"/>
        <v/>
      </c>
      <c r="AP86" s="5" t="str">
        <f t="shared" si="11"/>
        <v/>
      </c>
      <c r="AR86" s="5" t="str">
        <f t="shared" si="12"/>
        <v/>
      </c>
      <c r="AU86" s="5">
        <f t="shared" si="13"/>
        <v>4418.204999999999</v>
      </c>
      <c r="AV86" s="11">
        <f t="shared" si="14"/>
        <v>0.58556978187952413</v>
      </c>
      <c r="AW86" s="5">
        <f t="shared" si="15"/>
        <v>585.56978187952416</v>
      </c>
    </row>
    <row r="87" spans="1:49" x14ac:dyDescent="0.25">
      <c r="A87" s="1" t="s">
        <v>162</v>
      </c>
      <c r="B87" s="1" t="s">
        <v>163</v>
      </c>
      <c r="C87" s="1" t="s">
        <v>164</v>
      </c>
      <c r="D87" s="1" t="s">
        <v>90</v>
      </c>
      <c r="E87" s="1" t="s">
        <v>84</v>
      </c>
      <c r="F87" s="1" t="s">
        <v>160</v>
      </c>
      <c r="G87" s="1" t="s">
        <v>64</v>
      </c>
      <c r="H87" s="1" t="s">
        <v>65</v>
      </c>
      <c r="I87" s="2">
        <v>316.27</v>
      </c>
      <c r="J87" s="2">
        <v>40.65</v>
      </c>
      <c r="K87" s="2">
        <f t="shared" si="8"/>
        <v>0.06</v>
      </c>
      <c r="L87" s="2">
        <f t="shared" si="9"/>
        <v>0</v>
      </c>
      <c r="P87" s="6">
        <v>0.06</v>
      </c>
      <c r="Q87" s="5">
        <v>17.73</v>
      </c>
      <c r="AN87" s="5" t="str">
        <f t="shared" si="10"/>
        <v/>
      </c>
      <c r="AP87" s="5" t="str">
        <f t="shared" si="11"/>
        <v/>
      </c>
      <c r="AR87" s="5" t="str">
        <f t="shared" si="12"/>
        <v/>
      </c>
      <c r="AU87" s="5">
        <f t="shared" si="13"/>
        <v>17.73</v>
      </c>
      <c r="AV87" s="11">
        <f t="shared" si="14"/>
        <v>2.3498575174135117E-3</v>
      </c>
      <c r="AW87" s="5">
        <f t="shared" si="15"/>
        <v>2.3498575174135117</v>
      </c>
    </row>
    <row r="88" spans="1:49" x14ac:dyDescent="0.25">
      <c r="A88" s="1" t="s">
        <v>165</v>
      </c>
      <c r="B88" s="1" t="s">
        <v>166</v>
      </c>
      <c r="C88" s="1" t="s">
        <v>167</v>
      </c>
      <c r="D88" s="1" t="s">
        <v>168</v>
      </c>
      <c r="E88" s="1" t="s">
        <v>85</v>
      </c>
      <c r="F88" s="1" t="s">
        <v>100</v>
      </c>
      <c r="G88" s="1" t="s">
        <v>64</v>
      </c>
      <c r="H88" s="1" t="s">
        <v>65</v>
      </c>
      <c r="I88" s="2">
        <v>316</v>
      </c>
      <c r="J88" s="2">
        <v>0.02</v>
      </c>
      <c r="K88" s="2">
        <f t="shared" si="8"/>
        <v>0</v>
      </c>
      <c r="L88" s="2">
        <f t="shared" si="9"/>
        <v>0.02</v>
      </c>
      <c r="AN88" s="5" t="str">
        <f t="shared" si="10"/>
        <v/>
      </c>
      <c r="AO88" s="3">
        <v>0.02</v>
      </c>
      <c r="AP88" s="5">
        <f t="shared" si="11"/>
        <v>52.44</v>
      </c>
      <c r="AR88" s="5" t="str">
        <f t="shared" si="12"/>
        <v/>
      </c>
      <c r="AU88" s="5">
        <f t="shared" si="13"/>
        <v>0</v>
      </c>
      <c r="AV88" s="11">
        <f t="shared" si="14"/>
        <v>0</v>
      </c>
      <c r="AW88" s="5">
        <f t="shared" si="15"/>
        <v>0</v>
      </c>
    </row>
    <row r="89" spans="1:49" x14ac:dyDescent="0.25">
      <c r="A89" s="1" t="s">
        <v>165</v>
      </c>
      <c r="B89" s="1" t="s">
        <v>166</v>
      </c>
      <c r="C89" s="1" t="s">
        <v>167</v>
      </c>
      <c r="D89" s="1" t="s">
        <v>168</v>
      </c>
      <c r="E89" s="1" t="s">
        <v>62</v>
      </c>
      <c r="F89" s="1" t="s">
        <v>160</v>
      </c>
      <c r="G89" s="1" t="s">
        <v>64</v>
      </c>
      <c r="H89" s="1" t="s">
        <v>65</v>
      </c>
      <c r="I89" s="2">
        <v>316</v>
      </c>
      <c r="J89" s="2">
        <v>7.0000000000000007E-2</v>
      </c>
      <c r="K89" s="2">
        <f t="shared" si="8"/>
        <v>7.0000000000000007E-2</v>
      </c>
      <c r="L89" s="2">
        <f t="shared" si="9"/>
        <v>0</v>
      </c>
      <c r="P89" s="6">
        <v>0.01</v>
      </c>
      <c r="Q89" s="5">
        <v>2.9550000000000001</v>
      </c>
      <c r="R89" s="7">
        <v>0.04</v>
      </c>
      <c r="S89" s="5">
        <v>6.78</v>
      </c>
      <c r="T89" s="8">
        <v>0.02</v>
      </c>
      <c r="U89" s="5">
        <v>1.02</v>
      </c>
      <c r="AN89" s="5" t="str">
        <f t="shared" si="10"/>
        <v/>
      </c>
      <c r="AP89" s="5" t="str">
        <f t="shared" si="11"/>
        <v/>
      </c>
      <c r="AR89" s="5" t="str">
        <f t="shared" si="12"/>
        <v/>
      </c>
      <c r="AU89" s="5">
        <f t="shared" si="13"/>
        <v>10.754999999999999</v>
      </c>
      <c r="AV89" s="11">
        <f t="shared" si="14"/>
        <v>1.4254211844208864E-3</v>
      </c>
      <c r="AW89" s="5">
        <f t="shared" si="15"/>
        <v>1.4254211844208864</v>
      </c>
    </row>
    <row r="90" spans="1:49" x14ac:dyDescent="0.25">
      <c r="A90" s="1" t="s">
        <v>165</v>
      </c>
      <c r="B90" s="1" t="s">
        <v>166</v>
      </c>
      <c r="C90" s="1" t="s">
        <v>167</v>
      </c>
      <c r="D90" s="1" t="s">
        <v>168</v>
      </c>
      <c r="E90" s="1" t="s">
        <v>150</v>
      </c>
      <c r="F90" s="1" t="s">
        <v>160</v>
      </c>
      <c r="G90" s="1" t="s">
        <v>64</v>
      </c>
      <c r="H90" s="1" t="s">
        <v>65</v>
      </c>
      <c r="I90" s="2">
        <v>316</v>
      </c>
      <c r="J90" s="2">
        <v>7.0000000000000007E-2</v>
      </c>
      <c r="K90" s="2">
        <f t="shared" si="8"/>
        <v>7.0000000000000007E-2</v>
      </c>
      <c r="L90" s="2">
        <f t="shared" si="9"/>
        <v>0</v>
      </c>
      <c r="N90" s="4">
        <v>0.03</v>
      </c>
      <c r="O90" s="5">
        <v>11.76</v>
      </c>
      <c r="P90" s="6">
        <v>0.04</v>
      </c>
      <c r="Q90" s="5">
        <v>11.82</v>
      </c>
      <c r="AN90" s="5" t="str">
        <f t="shared" si="10"/>
        <v/>
      </c>
      <c r="AP90" s="5" t="str">
        <f t="shared" si="11"/>
        <v/>
      </c>
      <c r="AR90" s="5" t="str">
        <f t="shared" si="12"/>
        <v/>
      </c>
      <c r="AU90" s="5">
        <f t="shared" si="13"/>
        <v>23.58</v>
      </c>
      <c r="AV90" s="11">
        <f t="shared" si="14"/>
        <v>3.1251912160524878E-3</v>
      </c>
      <c r="AW90" s="5">
        <f t="shared" si="15"/>
        <v>3.125191216052488</v>
      </c>
    </row>
    <row r="91" spans="1:49" x14ac:dyDescent="0.25">
      <c r="A91" s="1" t="s">
        <v>165</v>
      </c>
      <c r="B91" s="1" t="s">
        <v>166</v>
      </c>
      <c r="C91" s="1" t="s">
        <v>167</v>
      </c>
      <c r="D91" s="1" t="s">
        <v>168</v>
      </c>
      <c r="E91" s="1" t="s">
        <v>74</v>
      </c>
      <c r="F91" s="1" t="s">
        <v>169</v>
      </c>
      <c r="G91" s="1" t="s">
        <v>64</v>
      </c>
      <c r="H91" s="1" t="s">
        <v>65</v>
      </c>
      <c r="I91" s="2">
        <v>316</v>
      </c>
      <c r="J91" s="2">
        <v>37.880000000000003</v>
      </c>
      <c r="K91" s="2">
        <f t="shared" si="8"/>
        <v>37.489999999999995</v>
      </c>
      <c r="L91" s="2">
        <f t="shared" si="9"/>
        <v>0.39</v>
      </c>
      <c r="N91" s="4">
        <v>11.71</v>
      </c>
      <c r="O91" s="5">
        <v>4590.3200000000006</v>
      </c>
      <c r="P91" s="6">
        <v>20.89</v>
      </c>
      <c r="Q91" s="5">
        <v>6172.9949999999999</v>
      </c>
      <c r="R91" s="7">
        <v>2.5499999999999998</v>
      </c>
      <c r="S91" s="5">
        <v>432.22500000000002</v>
      </c>
      <c r="T91" s="8">
        <v>2.34</v>
      </c>
      <c r="U91" s="5">
        <v>119.34</v>
      </c>
      <c r="AN91" s="5" t="str">
        <f t="shared" si="10"/>
        <v/>
      </c>
      <c r="AO91" s="3">
        <v>0.39</v>
      </c>
      <c r="AP91" s="5">
        <f t="shared" si="11"/>
        <v>1022.58</v>
      </c>
      <c r="AR91" s="5" t="str">
        <f t="shared" si="12"/>
        <v/>
      </c>
      <c r="AU91" s="5">
        <f t="shared" si="13"/>
        <v>11314.880000000001</v>
      </c>
      <c r="AV91" s="11">
        <f t="shared" si="14"/>
        <v>1.4996252581292611</v>
      </c>
      <c r="AW91" s="5">
        <f t="shared" si="15"/>
        <v>1499.6252581292611</v>
      </c>
    </row>
    <row r="92" spans="1:49" x14ac:dyDescent="0.25">
      <c r="A92" s="1" t="s">
        <v>165</v>
      </c>
      <c r="B92" s="1" t="s">
        <v>166</v>
      </c>
      <c r="C92" s="1" t="s">
        <v>167</v>
      </c>
      <c r="D92" s="1" t="s">
        <v>168</v>
      </c>
      <c r="E92" s="1" t="s">
        <v>77</v>
      </c>
      <c r="F92" s="1" t="s">
        <v>169</v>
      </c>
      <c r="G92" s="1" t="s">
        <v>64</v>
      </c>
      <c r="H92" s="1" t="s">
        <v>65</v>
      </c>
      <c r="I92" s="2">
        <v>316</v>
      </c>
      <c r="J92" s="2">
        <v>39.520000000000003</v>
      </c>
      <c r="K92" s="2">
        <f t="shared" si="8"/>
        <v>39.519999999999996</v>
      </c>
      <c r="L92" s="2">
        <f t="shared" si="9"/>
        <v>0</v>
      </c>
      <c r="P92" s="6">
        <v>6.37</v>
      </c>
      <c r="Q92" s="5">
        <v>1882.335</v>
      </c>
      <c r="R92" s="7">
        <v>5.48</v>
      </c>
      <c r="S92" s="5">
        <v>928.86000000000013</v>
      </c>
      <c r="T92" s="8">
        <v>24.09</v>
      </c>
      <c r="U92" s="5">
        <v>1228.5899999999999</v>
      </c>
      <c r="AB92" s="2">
        <v>3.58</v>
      </c>
      <c r="AC92" s="5">
        <v>312.21179999999998</v>
      </c>
      <c r="AN92" s="5" t="str">
        <f t="shared" si="10"/>
        <v/>
      </c>
      <c r="AP92" s="5" t="str">
        <f t="shared" si="11"/>
        <v/>
      </c>
      <c r="AR92" s="5" t="str">
        <f t="shared" si="12"/>
        <v/>
      </c>
      <c r="AU92" s="5">
        <f t="shared" si="13"/>
        <v>4351.9967999999999</v>
      </c>
      <c r="AV92" s="11">
        <f t="shared" si="14"/>
        <v>0.57679483340324578</v>
      </c>
      <c r="AW92" s="5">
        <f t="shared" si="15"/>
        <v>576.79483340324578</v>
      </c>
    </row>
    <row r="93" spans="1:49" x14ac:dyDescent="0.25">
      <c r="A93" s="1" t="s">
        <v>165</v>
      </c>
      <c r="B93" s="1" t="s">
        <v>166</v>
      </c>
      <c r="C93" s="1" t="s">
        <v>167</v>
      </c>
      <c r="D93" s="1" t="s">
        <v>168</v>
      </c>
      <c r="E93" s="1" t="s">
        <v>75</v>
      </c>
      <c r="F93" s="1" t="s">
        <v>169</v>
      </c>
      <c r="G93" s="1" t="s">
        <v>64</v>
      </c>
      <c r="H93" s="1" t="s">
        <v>65</v>
      </c>
      <c r="I93" s="2">
        <v>316</v>
      </c>
      <c r="J93" s="2">
        <v>37.93</v>
      </c>
      <c r="K93" s="2">
        <f t="shared" si="8"/>
        <v>37.53</v>
      </c>
      <c r="L93" s="2">
        <f t="shared" si="9"/>
        <v>0.4</v>
      </c>
      <c r="N93" s="4">
        <v>20.05</v>
      </c>
      <c r="O93" s="5">
        <v>7859.6</v>
      </c>
      <c r="P93" s="6">
        <v>15.02</v>
      </c>
      <c r="Q93" s="5">
        <v>4438.41</v>
      </c>
      <c r="R93" s="7">
        <v>1.31</v>
      </c>
      <c r="S93" s="5">
        <v>222.04499999999999</v>
      </c>
      <c r="T93" s="8">
        <v>1.1499999999999999</v>
      </c>
      <c r="U93" s="5">
        <v>58.65</v>
      </c>
      <c r="AN93" s="5" t="str">
        <f t="shared" si="10"/>
        <v/>
      </c>
      <c r="AO93" s="3">
        <v>0.4</v>
      </c>
      <c r="AP93" s="5">
        <f t="shared" si="11"/>
        <v>1048.8</v>
      </c>
      <c r="AR93" s="5" t="str">
        <f t="shared" si="12"/>
        <v/>
      </c>
      <c r="AU93" s="5">
        <f t="shared" si="13"/>
        <v>12578.705</v>
      </c>
      <c r="AV93" s="11">
        <f t="shared" si="14"/>
        <v>1.6671271575621507</v>
      </c>
      <c r="AW93" s="5">
        <f t="shared" si="15"/>
        <v>1667.1271575621506</v>
      </c>
    </row>
    <row r="94" spans="1:49" x14ac:dyDescent="0.25">
      <c r="A94" s="1" t="s">
        <v>165</v>
      </c>
      <c r="B94" s="1" t="s">
        <v>166</v>
      </c>
      <c r="C94" s="1" t="s">
        <v>167</v>
      </c>
      <c r="D94" s="1" t="s">
        <v>168</v>
      </c>
      <c r="E94" s="1" t="s">
        <v>78</v>
      </c>
      <c r="F94" s="1" t="s">
        <v>169</v>
      </c>
      <c r="G94" s="1" t="s">
        <v>64</v>
      </c>
      <c r="H94" s="1" t="s">
        <v>65</v>
      </c>
      <c r="I94" s="2">
        <v>316</v>
      </c>
      <c r="J94" s="2">
        <v>39.200000000000003</v>
      </c>
      <c r="K94" s="2">
        <f t="shared" si="8"/>
        <v>35.97</v>
      </c>
      <c r="L94" s="2">
        <f t="shared" si="9"/>
        <v>0</v>
      </c>
      <c r="N94" s="4">
        <v>2.61</v>
      </c>
      <c r="O94" s="5">
        <v>1023.12</v>
      </c>
      <c r="P94" s="6">
        <v>15.99</v>
      </c>
      <c r="Q94" s="5">
        <v>4725.0450000000001</v>
      </c>
      <c r="R94" s="7">
        <v>8.2799999999999994</v>
      </c>
      <c r="S94" s="5">
        <v>1403.46</v>
      </c>
      <c r="T94" s="8">
        <v>9.09</v>
      </c>
      <c r="U94" s="5">
        <v>463.59</v>
      </c>
      <c r="AN94" s="5" t="str">
        <f t="shared" si="10"/>
        <v/>
      </c>
      <c r="AP94" s="5" t="str">
        <f t="shared" si="11"/>
        <v/>
      </c>
      <c r="AR94" s="5" t="str">
        <f t="shared" si="12"/>
        <v/>
      </c>
      <c r="AU94" s="5">
        <f t="shared" si="13"/>
        <v>7615.2150000000001</v>
      </c>
      <c r="AV94" s="11">
        <f t="shared" si="14"/>
        <v>1.0092876601506</v>
      </c>
      <c r="AW94" s="5">
        <f t="shared" si="15"/>
        <v>1009.2876601506</v>
      </c>
    </row>
    <row r="95" spans="1:49" x14ac:dyDescent="0.25">
      <c r="A95" s="1" t="s">
        <v>165</v>
      </c>
      <c r="B95" s="1" t="s">
        <v>166</v>
      </c>
      <c r="C95" s="1" t="s">
        <v>167</v>
      </c>
      <c r="D95" s="1" t="s">
        <v>168</v>
      </c>
      <c r="E95" s="1" t="s">
        <v>127</v>
      </c>
      <c r="F95" s="1" t="s">
        <v>169</v>
      </c>
      <c r="G95" s="1" t="s">
        <v>64</v>
      </c>
      <c r="H95" s="1" t="s">
        <v>65</v>
      </c>
      <c r="I95" s="2">
        <v>316</v>
      </c>
      <c r="J95" s="2">
        <v>39.39</v>
      </c>
      <c r="K95" s="2">
        <f t="shared" si="8"/>
        <v>39.379999999999995</v>
      </c>
      <c r="L95" s="2">
        <f t="shared" si="9"/>
        <v>0</v>
      </c>
      <c r="P95" s="6">
        <v>32.4</v>
      </c>
      <c r="Q95" s="5">
        <v>9574.1999999999989</v>
      </c>
      <c r="R95" s="7">
        <v>6.98</v>
      </c>
      <c r="S95" s="5">
        <v>1183.1099999999999</v>
      </c>
      <c r="AN95" s="5" t="str">
        <f t="shared" si="10"/>
        <v/>
      </c>
      <c r="AP95" s="5" t="str">
        <f t="shared" si="11"/>
        <v/>
      </c>
      <c r="AR95" s="5" t="str">
        <f t="shared" si="12"/>
        <v/>
      </c>
      <c r="AU95" s="5">
        <f t="shared" si="13"/>
        <v>10757.31</v>
      </c>
      <c r="AV95" s="11">
        <f t="shared" si="14"/>
        <v>1.4257273418300929</v>
      </c>
      <c r="AW95" s="5">
        <f t="shared" si="15"/>
        <v>1425.7273418300929</v>
      </c>
    </row>
    <row r="96" spans="1:49" x14ac:dyDescent="0.25">
      <c r="A96" s="1" t="s">
        <v>165</v>
      </c>
      <c r="B96" s="1" t="s">
        <v>166</v>
      </c>
      <c r="C96" s="1" t="s">
        <v>167</v>
      </c>
      <c r="D96" s="1" t="s">
        <v>168</v>
      </c>
      <c r="E96" s="1" t="s">
        <v>72</v>
      </c>
      <c r="F96" s="1" t="s">
        <v>169</v>
      </c>
      <c r="G96" s="1" t="s">
        <v>64</v>
      </c>
      <c r="H96" s="1" t="s">
        <v>65</v>
      </c>
      <c r="I96" s="2">
        <v>316</v>
      </c>
      <c r="J96" s="2">
        <v>38.39</v>
      </c>
      <c r="K96" s="2">
        <f t="shared" si="8"/>
        <v>37.870000000000005</v>
      </c>
      <c r="L96" s="2">
        <f t="shared" si="9"/>
        <v>0.52</v>
      </c>
      <c r="N96" s="4">
        <v>1.77</v>
      </c>
      <c r="O96" s="5">
        <v>693.84</v>
      </c>
      <c r="P96" s="6">
        <v>29.35</v>
      </c>
      <c r="Q96" s="5">
        <v>8672.9250000000011</v>
      </c>
      <c r="R96" s="7">
        <v>6.75</v>
      </c>
      <c r="S96" s="5">
        <v>1144.125</v>
      </c>
      <c r="AN96" s="5" t="str">
        <f t="shared" si="10"/>
        <v/>
      </c>
      <c r="AO96" s="3">
        <v>0.48</v>
      </c>
      <c r="AP96" s="5">
        <f t="shared" si="11"/>
        <v>1258.56</v>
      </c>
      <c r="AR96" s="5" t="str">
        <f t="shared" si="12"/>
        <v/>
      </c>
      <c r="AS96" s="2">
        <v>0.04</v>
      </c>
      <c r="AU96" s="5">
        <f t="shared" si="13"/>
        <v>10510.890000000001</v>
      </c>
      <c r="AV96" s="11">
        <f t="shared" si="14"/>
        <v>1.3930679008012696</v>
      </c>
      <c r="AW96" s="5">
        <f t="shared" si="15"/>
        <v>1393.0679008012696</v>
      </c>
    </row>
    <row r="97" spans="1:49" x14ac:dyDescent="0.25">
      <c r="A97" s="1" t="s">
        <v>165</v>
      </c>
      <c r="B97" s="1" t="s">
        <v>166</v>
      </c>
      <c r="C97" s="1" t="s">
        <v>167</v>
      </c>
      <c r="D97" s="1" t="s">
        <v>168</v>
      </c>
      <c r="E97" s="1" t="s">
        <v>150</v>
      </c>
      <c r="F97" s="1" t="s">
        <v>169</v>
      </c>
      <c r="G97" s="1" t="s">
        <v>64</v>
      </c>
      <c r="H97" s="1" t="s">
        <v>65</v>
      </c>
      <c r="I97" s="2">
        <v>316</v>
      </c>
      <c r="J97" s="2">
        <v>37.75</v>
      </c>
      <c r="K97" s="2">
        <f t="shared" si="8"/>
        <v>37.19</v>
      </c>
      <c r="L97" s="2">
        <f t="shared" si="9"/>
        <v>0.55999999999999994</v>
      </c>
      <c r="N97" s="4">
        <v>0.83</v>
      </c>
      <c r="O97" s="5">
        <v>325.36</v>
      </c>
      <c r="P97" s="6">
        <v>10.36</v>
      </c>
      <c r="Q97" s="5">
        <v>3061.38</v>
      </c>
      <c r="R97" s="7">
        <v>24.2</v>
      </c>
      <c r="S97" s="5">
        <v>4101.8999999999996</v>
      </c>
      <c r="T97" s="8">
        <v>1.8</v>
      </c>
      <c r="U97" s="5">
        <v>91.8</v>
      </c>
      <c r="AN97" s="5" t="str">
        <f t="shared" si="10"/>
        <v/>
      </c>
      <c r="AO97" s="3">
        <v>0.48</v>
      </c>
      <c r="AP97" s="5">
        <f t="shared" si="11"/>
        <v>1258.56</v>
      </c>
      <c r="AR97" s="5" t="str">
        <f t="shared" si="12"/>
        <v/>
      </c>
      <c r="AS97" s="2">
        <v>0.08</v>
      </c>
      <c r="AU97" s="5">
        <f t="shared" si="13"/>
        <v>7580.44</v>
      </c>
      <c r="AV97" s="11">
        <f t="shared" si="14"/>
        <v>1.0046787320531347</v>
      </c>
      <c r="AW97" s="5">
        <f t="shared" si="15"/>
        <v>1004.6787320531348</v>
      </c>
    </row>
    <row r="98" spans="1:49" x14ac:dyDescent="0.25">
      <c r="A98" s="1" t="s">
        <v>165</v>
      </c>
      <c r="B98" s="1" t="s">
        <v>166</v>
      </c>
      <c r="C98" s="1" t="s">
        <v>167</v>
      </c>
      <c r="D98" s="1" t="s">
        <v>168</v>
      </c>
      <c r="E98" s="1" t="s">
        <v>62</v>
      </c>
      <c r="F98" s="1" t="s">
        <v>169</v>
      </c>
      <c r="G98" s="1" t="s">
        <v>64</v>
      </c>
      <c r="H98" s="1" t="s">
        <v>65</v>
      </c>
      <c r="I98" s="2">
        <v>316</v>
      </c>
      <c r="J98" s="2">
        <v>38.5</v>
      </c>
      <c r="K98" s="2">
        <f t="shared" si="8"/>
        <v>38.5</v>
      </c>
      <c r="L98" s="2">
        <f t="shared" si="9"/>
        <v>0</v>
      </c>
      <c r="N98" s="4">
        <v>0.52</v>
      </c>
      <c r="O98" s="5">
        <v>203.84</v>
      </c>
      <c r="P98" s="6">
        <v>3.98</v>
      </c>
      <c r="Q98" s="5">
        <v>1176.0899999999999</v>
      </c>
      <c r="R98" s="7">
        <v>26.85</v>
      </c>
      <c r="S98" s="5">
        <v>4551.0749999999998</v>
      </c>
      <c r="T98" s="8">
        <v>7.15</v>
      </c>
      <c r="U98" s="5">
        <v>364.65</v>
      </c>
      <c r="AN98" s="5" t="str">
        <f t="shared" si="10"/>
        <v/>
      </c>
      <c r="AP98" s="5" t="str">
        <f t="shared" si="11"/>
        <v/>
      </c>
      <c r="AR98" s="5" t="str">
        <f t="shared" si="12"/>
        <v/>
      </c>
      <c r="AU98" s="5">
        <f t="shared" si="13"/>
        <v>6295.6549999999988</v>
      </c>
      <c r="AV98" s="11">
        <f t="shared" si="14"/>
        <v>0.83439888487264291</v>
      </c>
      <c r="AW98" s="5">
        <f t="shared" si="15"/>
        <v>834.39888487264295</v>
      </c>
    </row>
    <row r="99" spans="1:49" x14ac:dyDescent="0.25">
      <c r="A99" s="1" t="s">
        <v>170</v>
      </c>
      <c r="B99" s="1" t="s">
        <v>166</v>
      </c>
      <c r="C99" s="1" t="s">
        <v>167</v>
      </c>
      <c r="D99" s="1" t="s">
        <v>168</v>
      </c>
      <c r="E99" s="1" t="s">
        <v>93</v>
      </c>
      <c r="F99" s="1" t="s">
        <v>160</v>
      </c>
      <c r="G99" s="1" t="s">
        <v>64</v>
      </c>
      <c r="H99" s="1" t="s">
        <v>65</v>
      </c>
      <c r="I99" s="2">
        <v>288.62</v>
      </c>
      <c r="J99" s="2">
        <v>7.0000000000000007E-2</v>
      </c>
      <c r="K99" s="2">
        <f t="shared" si="8"/>
        <v>7.0000000000000007E-2</v>
      </c>
      <c r="L99" s="2">
        <f t="shared" si="9"/>
        <v>0</v>
      </c>
      <c r="AB99" s="2">
        <v>7.0000000000000007E-2</v>
      </c>
      <c r="AC99" s="5">
        <v>6.1047000000000002</v>
      </c>
      <c r="AN99" s="5" t="str">
        <f t="shared" si="10"/>
        <v/>
      </c>
      <c r="AP99" s="5" t="str">
        <f t="shared" si="11"/>
        <v/>
      </c>
      <c r="AR99" s="5" t="str">
        <f t="shared" si="12"/>
        <v/>
      </c>
      <c r="AU99" s="5">
        <f t="shared" si="13"/>
        <v>6.1047000000000002</v>
      </c>
      <c r="AV99" s="11">
        <f t="shared" si="14"/>
        <v>8.0909053505664227E-4</v>
      </c>
      <c r="AW99" s="5">
        <f t="shared" si="15"/>
        <v>0.8090905350566423</v>
      </c>
    </row>
    <row r="100" spans="1:49" x14ac:dyDescent="0.25">
      <c r="A100" s="1" t="s">
        <v>170</v>
      </c>
      <c r="B100" s="1" t="s">
        <v>166</v>
      </c>
      <c r="C100" s="1" t="s">
        <v>167</v>
      </c>
      <c r="D100" s="1" t="s">
        <v>168</v>
      </c>
      <c r="E100" s="1" t="s">
        <v>92</v>
      </c>
      <c r="F100" s="1" t="s">
        <v>160</v>
      </c>
      <c r="G100" s="1" t="s">
        <v>64</v>
      </c>
      <c r="H100" s="1" t="s">
        <v>65</v>
      </c>
      <c r="I100" s="2">
        <v>288.62</v>
      </c>
      <c r="J100" s="2">
        <v>7.0000000000000007E-2</v>
      </c>
      <c r="K100" s="2">
        <f t="shared" si="8"/>
        <v>7.0000000000000007E-2</v>
      </c>
      <c r="L100" s="2">
        <f t="shared" si="9"/>
        <v>0</v>
      </c>
      <c r="T100" s="8">
        <v>0.02</v>
      </c>
      <c r="U100" s="5">
        <v>1.02</v>
      </c>
      <c r="AB100" s="2">
        <v>0.05</v>
      </c>
      <c r="AC100" s="5">
        <v>4.3605</v>
      </c>
      <c r="AN100" s="5" t="str">
        <f t="shared" si="10"/>
        <v/>
      </c>
      <c r="AP100" s="5" t="str">
        <f t="shared" si="11"/>
        <v/>
      </c>
      <c r="AR100" s="5" t="str">
        <f t="shared" si="12"/>
        <v/>
      </c>
      <c r="AU100" s="5">
        <f t="shared" si="13"/>
        <v>5.3804999999999996</v>
      </c>
      <c r="AV100" s="11">
        <f t="shared" si="14"/>
        <v>7.1310819923538638E-4</v>
      </c>
      <c r="AW100" s="5">
        <f t="shared" si="15"/>
        <v>0.71310819923538638</v>
      </c>
    </row>
    <row r="101" spans="1:49" x14ac:dyDescent="0.25">
      <c r="A101" s="1" t="s">
        <v>170</v>
      </c>
      <c r="B101" s="1" t="s">
        <v>166</v>
      </c>
      <c r="C101" s="1" t="s">
        <v>167</v>
      </c>
      <c r="D101" s="1" t="s">
        <v>168</v>
      </c>
      <c r="E101" s="1" t="s">
        <v>86</v>
      </c>
      <c r="F101" s="1" t="s">
        <v>169</v>
      </c>
      <c r="G101" s="1" t="s">
        <v>64</v>
      </c>
      <c r="H101" s="1" t="s">
        <v>65</v>
      </c>
      <c r="I101" s="2">
        <v>288.62</v>
      </c>
      <c r="J101" s="2">
        <v>38.19</v>
      </c>
      <c r="K101" s="2">
        <f t="shared" si="8"/>
        <v>3</v>
      </c>
      <c r="L101" s="2">
        <f t="shared" si="9"/>
        <v>0</v>
      </c>
      <c r="AB101" s="2">
        <v>3</v>
      </c>
      <c r="AC101" s="5">
        <v>261.63</v>
      </c>
      <c r="AN101" s="5" t="str">
        <f t="shared" si="10"/>
        <v/>
      </c>
      <c r="AP101" s="5" t="str">
        <f t="shared" si="11"/>
        <v/>
      </c>
      <c r="AR101" s="5" t="str">
        <f t="shared" si="12"/>
        <v/>
      </c>
      <c r="AU101" s="5">
        <f t="shared" si="13"/>
        <v>261.63</v>
      </c>
      <c r="AV101" s="11">
        <f t="shared" si="14"/>
        <v>3.4675308645284668E-2</v>
      </c>
      <c r="AW101" s="5">
        <f t="shared" si="15"/>
        <v>34.675308645284666</v>
      </c>
    </row>
    <row r="102" spans="1:49" x14ac:dyDescent="0.25">
      <c r="A102" s="1" t="s">
        <v>170</v>
      </c>
      <c r="B102" s="1" t="s">
        <v>166</v>
      </c>
      <c r="C102" s="1" t="s">
        <v>167</v>
      </c>
      <c r="D102" s="1" t="s">
        <v>168</v>
      </c>
      <c r="E102" s="1" t="s">
        <v>85</v>
      </c>
      <c r="F102" s="1" t="s">
        <v>169</v>
      </c>
      <c r="G102" s="1" t="s">
        <v>64</v>
      </c>
      <c r="H102" s="1" t="s">
        <v>65</v>
      </c>
      <c r="I102" s="2">
        <v>288.62</v>
      </c>
      <c r="J102" s="2">
        <v>38.56</v>
      </c>
      <c r="K102" s="2">
        <f t="shared" si="8"/>
        <v>37.43</v>
      </c>
      <c r="L102" s="2">
        <f t="shared" si="9"/>
        <v>0</v>
      </c>
      <c r="AB102" s="2">
        <v>37.43</v>
      </c>
      <c r="AC102" s="5">
        <v>3264.2703000000001</v>
      </c>
      <c r="AN102" s="5" t="str">
        <f t="shared" si="10"/>
        <v/>
      </c>
      <c r="AP102" s="5" t="str">
        <f t="shared" si="11"/>
        <v/>
      </c>
      <c r="AR102" s="5" t="str">
        <f t="shared" si="12"/>
        <v/>
      </c>
      <c r="AU102" s="5">
        <f t="shared" si="13"/>
        <v>3264.2703000000001</v>
      </c>
      <c r="AV102" s="11">
        <f t="shared" si="14"/>
        <v>0.4326322675310017</v>
      </c>
      <c r="AW102" s="5">
        <f t="shared" si="15"/>
        <v>432.63226753100167</v>
      </c>
    </row>
    <row r="103" spans="1:49" x14ac:dyDescent="0.25">
      <c r="A103" s="1" t="s">
        <v>170</v>
      </c>
      <c r="B103" s="1" t="s">
        <v>166</v>
      </c>
      <c r="C103" s="1" t="s">
        <v>167</v>
      </c>
      <c r="D103" s="1" t="s">
        <v>168</v>
      </c>
      <c r="E103" s="1" t="s">
        <v>77</v>
      </c>
      <c r="F103" s="1" t="s">
        <v>169</v>
      </c>
      <c r="G103" s="1" t="s">
        <v>64</v>
      </c>
      <c r="H103" s="1" t="s">
        <v>65</v>
      </c>
      <c r="I103" s="2">
        <v>288.62</v>
      </c>
      <c r="J103" s="2">
        <v>0.09</v>
      </c>
      <c r="K103" s="2">
        <f t="shared" si="8"/>
        <v>0.09</v>
      </c>
      <c r="L103" s="2">
        <f t="shared" si="9"/>
        <v>0</v>
      </c>
      <c r="T103" s="8">
        <v>0.05</v>
      </c>
      <c r="U103" s="5">
        <v>2.5499999999999998</v>
      </c>
      <c r="AB103" s="2">
        <v>0.04</v>
      </c>
      <c r="AC103" s="5">
        <v>3.4883999999999999</v>
      </c>
      <c r="AN103" s="5" t="str">
        <f t="shared" si="10"/>
        <v/>
      </c>
      <c r="AP103" s="5" t="str">
        <f t="shared" si="11"/>
        <v/>
      </c>
      <c r="AR103" s="5" t="str">
        <f t="shared" si="12"/>
        <v/>
      </c>
      <c r="AU103" s="5">
        <f t="shared" si="13"/>
        <v>6.0383999999999993</v>
      </c>
      <c r="AV103" s="11">
        <f t="shared" si="14"/>
        <v>8.0030341980540033E-4</v>
      </c>
      <c r="AW103" s="5">
        <f t="shared" si="15"/>
        <v>0.80030341980540032</v>
      </c>
    </row>
    <row r="104" spans="1:49" x14ac:dyDescent="0.25">
      <c r="A104" s="1" t="s">
        <v>170</v>
      </c>
      <c r="B104" s="1" t="s">
        <v>166</v>
      </c>
      <c r="C104" s="1" t="s">
        <v>167</v>
      </c>
      <c r="D104" s="1" t="s">
        <v>168</v>
      </c>
      <c r="E104" s="1" t="s">
        <v>83</v>
      </c>
      <c r="F104" s="1" t="s">
        <v>169</v>
      </c>
      <c r="G104" s="1" t="s">
        <v>64</v>
      </c>
      <c r="H104" s="1" t="s">
        <v>65</v>
      </c>
      <c r="I104" s="2">
        <v>288.62</v>
      </c>
      <c r="J104" s="2">
        <v>40.17</v>
      </c>
      <c r="K104" s="2">
        <f t="shared" si="8"/>
        <v>25.42</v>
      </c>
      <c r="L104" s="2">
        <f t="shared" si="9"/>
        <v>0</v>
      </c>
      <c r="T104" s="8">
        <v>1.37</v>
      </c>
      <c r="U104" s="5">
        <v>69.87</v>
      </c>
      <c r="AB104" s="2">
        <v>24.05</v>
      </c>
      <c r="AC104" s="5">
        <v>2097.4005000000002</v>
      </c>
      <c r="AN104" s="5" t="str">
        <f t="shared" si="10"/>
        <v/>
      </c>
      <c r="AP104" s="5" t="str">
        <f t="shared" si="11"/>
        <v/>
      </c>
      <c r="AR104" s="5" t="str">
        <f t="shared" si="12"/>
        <v/>
      </c>
      <c r="AU104" s="5">
        <f t="shared" si="13"/>
        <v>2167.2705000000001</v>
      </c>
      <c r="AV104" s="11">
        <f t="shared" si="14"/>
        <v>0.28724065858395603</v>
      </c>
      <c r="AW104" s="5">
        <f t="shared" si="15"/>
        <v>287.24065858395602</v>
      </c>
    </row>
    <row r="105" spans="1:49" x14ac:dyDescent="0.25">
      <c r="A105" s="1" t="s">
        <v>170</v>
      </c>
      <c r="B105" s="1" t="s">
        <v>166</v>
      </c>
      <c r="C105" s="1" t="s">
        <v>167</v>
      </c>
      <c r="D105" s="1" t="s">
        <v>168</v>
      </c>
      <c r="E105" s="1" t="s">
        <v>78</v>
      </c>
      <c r="F105" s="1" t="s">
        <v>169</v>
      </c>
      <c r="G105" s="1" t="s">
        <v>64</v>
      </c>
      <c r="H105" s="1" t="s">
        <v>65</v>
      </c>
      <c r="I105" s="2">
        <v>288.62</v>
      </c>
      <c r="J105" s="2">
        <v>0.09</v>
      </c>
      <c r="K105" s="2">
        <f t="shared" si="8"/>
        <v>0.02</v>
      </c>
      <c r="L105" s="2">
        <f t="shared" si="9"/>
        <v>0</v>
      </c>
      <c r="P105" s="6">
        <v>0.01</v>
      </c>
      <c r="Q105" s="5">
        <v>2.9550000000000001</v>
      </c>
      <c r="R105" s="7">
        <v>0.01</v>
      </c>
      <c r="S105" s="5">
        <v>1.6950000000000001</v>
      </c>
      <c r="AN105" s="5" t="str">
        <f t="shared" si="10"/>
        <v/>
      </c>
      <c r="AP105" s="5" t="str">
        <f t="shared" si="11"/>
        <v/>
      </c>
      <c r="AR105" s="5" t="str">
        <f t="shared" si="12"/>
        <v/>
      </c>
      <c r="AU105" s="5">
        <f t="shared" si="13"/>
        <v>4.6500000000000004</v>
      </c>
      <c r="AV105" s="11">
        <f t="shared" si="14"/>
        <v>6.1629088866175011E-4</v>
      </c>
      <c r="AW105" s="5">
        <f t="shared" si="15"/>
        <v>0.61629088866175008</v>
      </c>
    </row>
    <row r="106" spans="1:49" x14ac:dyDescent="0.25">
      <c r="A106" s="1" t="s">
        <v>170</v>
      </c>
      <c r="B106" s="1" t="s">
        <v>166</v>
      </c>
      <c r="C106" s="1" t="s">
        <v>167</v>
      </c>
      <c r="D106" s="1" t="s">
        <v>168</v>
      </c>
      <c r="E106" s="1" t="s">
        <v>84</v>
      </c>
      <c r="F106" s="1" t="s">
        <v>169</v>
      </c>
      <c r="G106" s="1" t="s">
        <v>64</v>
      </c>
      <c r="H106" s="1" t="s">
        <v>65</v>
      </c>
      <c r="I106" s="2">
        <v>288.62</v>
      </c>
      <c r="J106" s="2">
        <v>39.590000000000003</v>
      </c>
      <c r="K106" s="2">
        <f t="shared" si="8"/>
        <v>1.48</v>
      </c>
      <c r="L106" s="2">
        <f t="shared" si="9"/>
        <v>0</v>
      </c>
      <c r="P106" s="6">
        <v>0.2</v>
      </c>
      <c r="Q106" s="5">
        <v>59.1</v>
      </c>
      <c r="R106" s="7">
        <v>1.27</v>
      </c>
      <c r="S106" s="5">
        <v>215.26499999999999</v>
      </c>
      <c r="T106" s="8">
        <v>0.01</v>
      </c>
      <c r="U106" s="5">
        <v>0.51</v>
      </c>
      <c r="AN106" s="5" t="str">
        <f t="shared" si="10"/>
        <v/>
      </c>
      <c r="AP106" s="5" t="str">
        <f t="shared" si="11"/>
        <v/>
      </c>
      <c r="AR106" s="5" t="str">
        <f t="shared" si="12"/>
        <v/>
      </c>
      <c r="AU106" s="5">
        <f t="shared" si="13"/>
        <v>274.875</v>
      </c>
      <c r="AV106" s="11">
        <f t="shared" si="14"/>
        <v>3.6430743660408292E-2</v>
      </c>
      <c r="AW106" s="5">
        <f t="shared" si="15"/>
        <v>36.430743660408297</v>
      </c>
    </row>
    <row r="107" spans="1:49" x14ac:dyDescent="0.25">
      <c r="A107" s="1" t="s">
        <v>170</v>
      </c>
      <c r="B107" s="1" t="s">
        <v>166</v>
      </c>
      <c r="C107" s="1" t="s">
        <v>167</v>
      </c>
      <c r="D107" s="1" t="s">
        <v>168</v>
      </c>
      <c r="E107" s="1" t="s">
        <v>91</v>
      </c>
      <c r="F107" s="1" t="s">
        <v>169</v>
      </c>
      <c r="G107" s="1" t="s">
        <v>64</v>
      </c>
      <c r="H107" s="1" t="s">
        <v>65</v>
      </c>
      <c r="I107" s="2">
        <v>288.62</v>
      </c>
      <c r="J107" s="2">
        <v>39.700000000000003</v>
      </c>
      <c r="K107" s="2">
        <f t="shared" si="8"/>
        <v>27.22</v>
      </c>
      <c r="L107" s="2">
        <f t="shared" si="9"/>
        <v>0</v>
      </c>
      <c r="P107" s="6">
        <v>15.12</v>
      </c>
      <c r="Q107" s="5">
        <v>4467.96</v>
      </c>
      <c r="R107" s="7">
        <v>12.1</v>
      </c>
      <c r="S107" s="5">
        <v>2050.9499999999998</v>
      </c>
      <c r="AN107" s="5" t="str">
        <f t="shared" si="10"/>
        <v/>
      </c>
      <c r="AP107" s="5" t="str">
        <f t="shared" si="11"/>
        <v/>
      </c>
      <c r="AR107" s="5" t="str">
        <f t="shared" si="12"/>
        <v/>
      </c>
      <c r="AU107" s="5">
        <f t="shared" si="13"/>
        <v>6518.91</v>
      </c>
      <c r="AV107" s="11">
        <f t="shared" si="14"/>
        <v>0.86398813699053112</v>
      </c>
      <c r="AW107" s="5">
        <f t="shared" si="15"/>
        <v>863.98813699053119</v>
      </c>
    </row>
    <row r="108" spans="1:49" x14ac:dyDescent="0.25">
      <c r="A108" s="1" t="s">
        <v>170</v>
      </c>
      <c r="B108" s="1" t="s">
        <v>166</v>
      </c>
      <c r="C108" s="1" t="s">
        <v>167</v>
      </c>
      <c r="D108" s="1" t="s">
        <v>168</v>
      </c>
      <c r="E108" s="1" t="s">
        <v>127</v>
      </c>
      <c r="F108" s="1" t="s">
        <v>169</v>
      </c>
      <c r="G108" s="1" t="s">
        <v>64</v>
      </c>
      <c r="H108" s="1" t="s">
        <v>65</v>
      </c>
      <c r="I108" s="2">
        <v>288.62</v>
      </c>
      <c r="J108" s="2">
        <v>0.09</v>
      </c>
      <c r="K108" s="2">
        <f t="shared" si="8"/>
        <v>0.09</v>
      </c>
      <c r="L108" s="2">
        <f t="shared" si="9"/>
        <v>0</v>
      </c>
      <c r="P108" s="6">
        <v>0.08</v>
      </c>
      <c r="Q108" s="5">
        <v>23.64</v>
      </c>
      <c r="R108" s="7">
        <v>0.01</v>
      </c>
      <c r="S108" s="5">
        <v>1.6950000000000001</v>
      </c>
      <c r="AN108" s="5" t="str">
        <f t="shared" si="10"/>
        <v/>
      </c>
      <c r="AP108" s="5" t="str">
        <f t="shared" si="11"/>
        <v/>
      </c>
      <c r="AR108" s="5" t="str">
        <f t="shared" si="12"/>
        <v/>
      </c>
      <c r="AU108" s="5">
        <f t="shared" si="13"/>
        <v>25.335000000000001</v>
      </c>
      <c r="AV108" s="11">
        <f t="shared" si="14"/>
        <v>3.3577913256441806E-3</v>
      </c>
      <c r="AW108" s="5">
        <f t="shared" si="15"/>
        <v>3.3577913256441803</v>
      </c>
    </row>
    <row r="109" spans="1:49" x14ac:dyDescent="0.25">
      <c r="A109" s="1" t="s">
        <v>170</v>
      </c>
      <c r="B109" s="1" t="s">
        <v>166</v>
      </c>
      <c r="C109" s="1" t="s">
        <v>167</v>
      </c>
      <c r="D109" s="1" t="s">
        <v>168</v>
      </c>
      <c r="E109" s="1" t="s">
        <v>62</v>
      </c>
      <c r="F109" s="1" t="s">
        <v>169</v>
      </c>
      <c r="G109" s="1" t="s">
        <v>64</v>
      </c>
      <c r="H109" s="1" t="s">
        <v>65</v>
      </c>
      <c r="I109" s="2">
        <v>288.62</v>
      </c>
      <c r="J109" s="2">
        <v>0.09</v>
      </c>
      <c r="K109" s="2">
        <f t="shared" si="8"/>
        <v>0.08</v>
      </c>
      <c r="L109" s="2">
        <f t="shared" si="9"/>
        <v>0</v>
      </c>
      <c r="R109" s="7">
        <v>0.05</v>
      </c>
      <c r="S109" s="5">
        <v>8.4749999999999996</v>
      </c>
      <c r="T109" s="8">
        <v>0.03</v>
      </c>
      <c r="U109" s="5">
        <v>1.53</v>
      </c>
      <c r="AN109" s="5" t="str">
        <f t="shared" si="10"/>
        <v/>
      </c>
      <c r="AP109" s="5" t="str">
        <f t="shared" si="11"/>
        <v/>
      </c>
      <c r="AR109" s="5" t="str">
        <f t="shared" si="12"/>
        <v/>
      </c>
      <c r="AU109" s="5">
        <f t="shared" si="13"/>
        <v>10.004999999999999</v>
      </c>
      <c r="AV109" s="11">
        <f t="shared" si="14"/>
        <v>1.3260194281851203E-3</v>
      </c>
      <c r="AW109" s="5">
        <f t="shared" si="15"/>
        <v>1.3260194281851203</v>
      </c>
    </row>
    <row r="110" spans="1:49" x14ac:dyDescent="0.25">
      <c r="A110" s="1" t="s">
        <v>170</v>
      </c>
      <c r="B110" s="1" t="s">
        <v>166</v>
      </c>
      <c r="C110" s="1" t="s">
        <v>167</v>
      </c>
      <c r="D110" s="1" t="s">
        <v>168</v>
      </c>
      <c r="E110" s="1" t="s">
        <v>92</v>
      </c>
      <c r="F110" s="1" t="s">
        <v>169</v>
      </c>
      <c r="G110" s="1" t="s">
        <v>64</v>
      </c>
      <c r="H110" s="1" t="s">
        <v>65</v>
      </c>
      <c r="I110" s="2">
        <v>288.62</v>
      </c>
      <c r="J110" s="2">
        <v>38.76</v>
      </c>
      <c r="K110" s="2">
        <f t="shared" si="8"/>
        <v>21.189999999999998</v>
      </c>
      <c r="L110" s="2">
        <f t="shared" si="9"/>
        <v>0</v>
      </c>
      <c r="P110" s="6">
        <v>0.18</v>
      </c>
      <c r="Q110" s="5">
        <v>53.19</v>
      </c>
      <c r="R110" s="7">
        <v>13.95</v>
      </c>
      <c r="S110" s="5">
        <v>2364.5250000000001</v>
      </c>
      <c r="T110" s="8">
        <v>7.06</v>
      </c>
      <c r="U110" s="5">
        <v>360.06</v>
      </c>
      <c r="AN110" s="5" t="str">
        <f t="shared" si="10"/>
        <v/>
      </c>
      <c r="AP110" s="5" t="str">
        <f t="shared" si="11"/>
        <v/>
      </c>
      <c r="AR110" s="5" t="str">
        <f t="shared" si="12"/>
        <v/>
      </c>
      <c r="AU110" s="5">
        <f t="shared" si="13"/>
        <v>2777.7750000000001</v>
      </c>
      <c r="AV110" s="11">
        <f t="shared" si="14"/>
        <v>0.36815428457040711</v>
      </c>
      <c r="AW110" s="5">
        <f t="shared" si="15"/>
        <v>368.15428457040707</v>
      </c>
    </row>
    <row r="111" spans="1:49" x14ac:dyDescent="0.25">
      <c r="A111" s="1" t="s">
        <v>171</v>
      </c>
      <c r="B111" s="1" t="s">
        <v>157</v>
      </c>
      <c r="C111" s="1" t="s">
        <v>158</v>
      </c>
      <c r="D111" s="1" t="s">
        <v>159</v>
      </c>
      <c r="E111" s="1" t="s">
        <v>75</v>
      </c>
      <c r="F111" s="1" t="s">
        <v>172</v>
      </c>
      <c r="G111" s="1" t="s">
        <v>64</v>
      </c>
      <c r="H111" s="1" t="s">
        <v>65</v>
      </c>
      <c r="I111" s="2">
        <v>226.39</v>
      </c>
      <c r="J111" s="2">
        <v>7.0000000000000007E-2</v>
      </c>
      <c r="K111" s="2">
        <f t="shared" si="8"/>
        <v>0.06</v>
      </c>
      <c r="L111" s="2">
        <f t="shared" si="9"/>
        <v>0</v>
      </c>
      <c r="P111" s="6">
        <v>0.02</v>
      </c>
      <c r="Q111" s="5">
        <v>5.91</v>
      </c>
      <c r="R111" s="7">
        <v>0.04</v>
      </c>
      <c r="S111" s="5">
        <v>6.78</v>
      </c>
      <c r="AN111" s="5" t="str">
        <f t="shared" si="10"/>
        <v/>
      </c>
      <c r="AP111" s="5" t="str">
        <f t="shared" si="11"/>
        <v/>
      </c>
      <c r="AR111" s="5" t="str">
        <f t="shared" si="12"/>
        <v/>
      </c>
      <c r="AU111" s="5">
        <f t="shared" si="13"/>
        <v>12.690000000000001</v>
      </c>
      <c r="AV111" s="11">
        <f t="shared" si="14"/>
        <v>1.6818777155091634E-3</v>
      </c>
      <c r="AW111" s="5">
        <f t="shared" si="15"/>
        <v>1.6818777155091633</v>
      </c>
    </row>
    <row r="112" spans="1:49" x14ac:dyDescent="0.25">
      <c r="A112" s="1" t="s">
        <v>171</v>
      </c>
      <c r="B112" s="1" t="s">
        <v>157</v>
      </c>
      <c r="C112" s="1" t="s">
        <v>158</v>
      </c>
      <c r="D112" s="1" t="s">
        <v>159</v>
      </c>
      <c r="E112" s="1" t="s">
        <v>78</v>
      </c>
      <c r="F112" s="1" t="s">
        <v>172</v>
      </c>
      <c r="G112" s="1" t="s">
        <v>64</v>
      </c>
      <c r="H112" s="1" t="s">
        <v>65</v>
      </c>
      <c r="I112" s="2">
        <v>226.39</v>
      </c>
      <c r="J112" s="2">
        <v>7.0000000000000007E-2</v>
      </c>
      <c r="K112" s="2">
        <f t="shared" si="8"/>
        <v>7.0000000000000007E-2</v>
      </c>
      <c r="L112" s="2">
        <f t="shared" si="9"/>
        <v>0</v>
      </c>
      <c r="P112" s="6">
        <v>0.05</v>
      </c>
      <c r="Q112" s="5">
        <v>14.775</v>
      </c>
      <c r="R112" s="7">
        <v>0.02</v>
      </c>
      <c r="S112" s="5">
        <v>3.39</v>
      </c>
      <c r="AN112" s="5" t="str">
        <f t="shared" si="10"/>
        <v/>
      </c>
      <c r="AP112" s="5" t="str">
        <f t="shared" si="11"/>
        <v/>
      </c>
      <c r="AR112" s="5" t="str">
        <f t="shared" si="12"/>
        <v/>
      </c>
      <c r="AU112" s="5">
        <f t="shared" si="13"/>
        <v>18.164999999999999</v>
      </c>
      <c r="AV112" s="11">
        <f t="shared" si="14"/>
        <v>2.4075105360302561E-3</v>
      </c>
      <c r="AW112" s="5">
        <f t="shared" si="15"/>
        <v>2.407510536030256</v>
      </c>
    </row>
    <row r="113" spans="1:49" x14ac:dyDescent="0.25">
      <c r="A113" s="1" t="s">
        <v>171</v>
      </c>
      <c r="B113" s="1" t="s">
        <v>157</v>
      </c>
      <c r="C113" s="1" t="s">
        <v>158</v>
      </c>
      <c r="D113" s="1" t="s">
        <v>159</v>
      </c>
      <c r="E113" s="1" t="s">
        <v>84</v>
      </c>
      <c r="F113" s="1" t="s">
        <v>172</v>
      </c>
      <c r="G113" s="1" t="s">
        <v>64</v>
      </c>
      <c r="H113" s="1" t="s">
        <v>65</v>
      </c>
      <c r="I113" s="2">
        <v>226.39</v>
      </c>
      <c r="J113" s="2">
        <v>7.0000000000000007E-2</v>
      </c>
      <c r="K113" s="2">
        <f t="shared" si="8"/>
        <v>6.9999999999999993E-2</v>
      </c>
      <c r="L113" s="2">
        <f t="shared" si="9"/>
        <v>0</v>
      </c>
      <c r="P113" s="6">
        <v>0.01</v>
      </c>
      <c r="Q113" s="5">
        <v>2.9550000000000001</v>
      </c>
      <c r="R113" s="7">
        <v>0.06</v>
      </c>
      <c r="S113" s="5">
        <v>10.17</v>
      </c>
      <c r="AN113" s="5" t="str">
        <f t="shared" si="10"/>
        <v/>
      </c>
      <c r="AP113" s="5" t="str">
        <f t="shared" si="11"/>
        <v/>
      </c>
      <c r="AR113" s="5" t="str">
        <f t="shared" si="12"/>
        <v/>
      </c>
      <c r="AU113" s="5">
        <f t="shared" si="13"/>
        <v>13.125</v>
      </c>
      <c r="AV113" s="11">
        <f t="shared" si="14"/>
        <v>1.7395307341259076E-3</v>
      </c>
      <c r="AW113" s="5">
        <f t="shared" si="15"/>
        <v>1.7395307341259076</v>
      </c>
    </row>
    <row r="114" spans="1:49" x14ac:dyDescent="0.25">
      <c r="A114" s="1" t="s">
        <v>171</v>
      </c>
      <c r="B114" s="1" t="s">
        <v>157</v>
      </c>
      <c r="C114" s="1" t="s">
        <v>158</v>
      </c>
      <c r="D114" s="1" t="s">
        <v>159</v>
      </c>
      <c r="E114" s="1" t="s">
        <v>91</v>
      </c>
      <c r="F114" s="1" t="s">
        <v>172</v>
      </c>
      <c r="G114" s="1" t="s">
        <v>64</v>
      </c>
      <c r="H114" s="1" t="s">
        <v>65</v>
      </c>
      <c r="I114" s="2">
        <v>226.39</v>
      </c>
      <c r="J114" s="2">
        <v>39.92</v>
      </c>
      <c r="K114" s="2">
        <f t="shared" si="8"/>
        <v>39.379999999999995</v>
      </c>
      <c r="L114" s="2">
        <f t="shared" si="9"/>
        <v>0</v>
      </c>
      <c r="P114" s="6">
        <v>1.87</v>
      </c>
      <c r="Q114" s="5">
        <v>552.58500000000004</v>
      </c>
      <c r="R114" s="7">
        <v>17.38</v>
      </c>
      <c r="S114" s="5">
        <v>2945.91</v>
      </c>
      <c r="T114" s="8">
        <v>20.13</v>
      </c>
      <c r="U114" s="5">
        <v>1026.6300000000001</v>
      </c>
      <c r="AN114" s="5" t="str">
        <f t="shared" si="10"/>
        <v/>
      </c>
      <c r="AP114" s="5" t="str">
        <f t="shared" si="11"/>
        <v/>
      </c>
      <c r="AR114" s="5" t="str">
        <f t="shared" si="12"/>
        <v/>
      </c>
      <c r="AU114" s="5">
        <f t="shared" si="13"/>
        <v>4525.125</v>
      </c>
      <c r="AV114" s="11">
        <f t="shared" si="14"/>
        <v>0.59974049624849513</v>
      </c>
      <c r="AW114" s="5">
        <f t="shared" si="15"/>
        <v>599.74049624849511</v>
      </c>
    </row>
    <row r="115" spans="1:49" x14ac:dyDescent="0.25">
      <c r="A115" s="1" t="s">
        <v>171</v>
      </c>
      <c r="B115" s="1" t="s">
        <v>157</v>
      </c>
      <c r="C115" s="1" t="s">
        <v>158</v>
      </c>
      <c r="D115" s="1" t="s">
        <v>159</v>
      </c>
      <c r="E115" s="1" t="s">
        <v>127</v>
      </c>
      <c r="F115" s="1" t="s">
        <v>172</v>
      </c>
      <c r="G115" s="1" t="s">
        <v>64</v>
      </c>
      <c r="H115" s="1" t="s">
        <v>65</v>
      </c>
      <c r="I115" s="2">
        <v>226.39</v>
      </c>
      <c r="J115" s="2">
        <v>40.51</v>
      </c>
      <c r="K115" s="2">
        <f t="shared" si="8"/>
        <v>40</v>
      </c>
      <c r="L115" s="2">
        <f t="shared" si="9"/>
        <v>0</v>
      </c>
      <c r="P115" s="6">
        <v>13.42</v>
      </c>
      <c r="Q115" s="5">
        <v>3965.61</v>
      </c>
      <c r="R115" s="7">
        <v>23.19</v>
      </c>
      <c r="S115" s="5">
        <v>3930.7049999999999</v>
      </c>
      <c r="T115" s="8">
        <v>3.39</v>
      </c>
      <c r="U115" s="5">
        <v>172.89</v>
      </c>
      <c r="AN115" s="5" t="str">
        <f t="shared" si="10"/>
        <v/>
      </c>
      <c r="AP115" s="5" t="str">
        <f t="shared" si="11"/>
        <v/>
      </c>
      <c r="AR115" s="5" t="str">
        <f t="shared" si="12"/>
        <v/>
      </c>
      <c r="AU115" s="5">
        <f t="shared" si="13"/>
        <v>8069.2050000000008</v>
      </c>
      <c r="AV115" s="11">
        <f t="shared" si="14"/>
        <v>1.0694575312352339</v>
      </c>
      <c r="AW115" s="5">
        <f t="shared" si="15"/>
        <v>1069.457531235234</v>
      </c>
    </row>
    <row r="116" spans="1:49" x14ac:dyDescent="0.25">
      <c r="A116" s="1" t="s">
        <v>171</v>
      </c>
      <c r="B116" s="1" t="s">
        <v>157</v>
      </c>
      <c r="C116" s="1" t="s">
        <v>158</v>
      </c>
      <c r="D116" s="1" t="s">
        <v>159</v>
      </c>
      <c r="E116" s="1" t="s">
        <v>72</v>
      </c>
      <c r="F116" s="1" t="s">
        <v>172</v>
      </c>
      <c r="G116" s="1" t="s">
        <v>64</v>
      </c>
      <c r="H116" s="1" t="s">
        <v>65</v>
      </c>
      <c r="I116" s="2">
        <v>226.39</v>
      </c>
      <c r="J116" s="2">
        <v>37.92</v>
      </c>
      <c r="K116" s="2">
        <f t="shared" si="8"/>
        <v>36.71</v>
      </c>
      <c r="L116" s="2">
        <f t="shared" si="9"/>
        <v>1.22</v>
      </c>
      <c r="N116" s="4">
        <v>2.02</v>
      </c>
      <c r="O116" s="5">
        <v>791.84</v>
      </c>
      <c r="P116" s="6">
        <v>18.11</v>
      </c>
      <c r="Q116" s="5">
        <v>5351.5050000000001</v>
      </c>
      <c r="R116" s="7">
        <v>12.33</v>
      </c>
      <c r="S116" s="5">
        <v>2089.9349999999999</v>
      </c>
      <c r="T116" s="8">
        <v>4.25</v>
      </c>
      <c r="U116" s="5">
        <v>216.75</v>
      </c>
      <c r="AN116" s="5" t="str">
        <f t="shared" si="10"/>
        <v/>
      </c>
      <c r="AO116" s="3">
        <v>0.49</v>
      </c>
      <c r="AP116" s="5">
        <f t="shared" si="11"/>
        <v>1284.78</v>
      </c>
      <c r="AR116" s="5" t="str">
        <f t="shared" si="12"/>
        <v/>
      </c>
      <c r="AS116" s="2">
        <v>0.73</v>
      </c>
      <c r="AU116" s="5">
        <f t="shared" si="13"/>
        <v>8450.0300000000007</v>
      </c>
      <c r="AV116" s="11">
        <f t="shared" si="14"/>
        <v>1.1199304296598815</v>
      </c>
      <c r="AW116" s="5">
        <f t="shared" si="15"/>
        <v>1119.9304296598816</v>
      </c>
    </row>
    <row r="117" spans="1:49" x14ac:dyDescent="0.25">
      <c r="A117" s="1" t="s">
        <v>171</v>
      </c>
      <c r="B117" s="1" t="s">
        <v>157</v>
      </c>
      <c r="C117" s="1" t="s">
        <v>158</v>
      </c>
      <c r="D117" s="1" t="s">
        <v>159</v>
      </c>
      <c r="E117" s="1" t="s">
        <v>150</v>
      </c>
      <c r="F117" s="1" t="s">
        <v>172</v>
      </c>
      <c r="G117" s="1" t="s">
        <v>64</v>
      </c>
      <c r="H117" s="1" t="s">
        <v>65</v>
      </c>
      <c r="I117" s="2">
        <v>226.39</v>
      </c>
      <c r="J117" s="2">
        <v>33.78</v>
      </c>
      <c r="K117" s="2">
        <f t="shared" si="8"/>
        <v>32.43</v>
      </c>
      <c r="L117" s="2">
        <f t="shared" si="9"/>
        <v>1.3399999999999999</v>
      </c>
      <c r="N117" s="4">
        <v>2.71</v>
      </c>
      <c r="O117" s="5">
        <v>1062.32</v>
      </c>
      <c r="P117" s="6">
        <v>24.2</v>
      </c>
      <c r="Q117" s="5">
        <v>7151.0999999999995</v>
      </c>
      <c r="R117" s="7">
        <v>4.2</v>
      </c>
      <c r="S117" s="5">
        <v>711.9</v>
      </c>
      <c r="T117" s="8">
        <v>1.32</v>
      </c>
      <c r="U117" s="5">
        <v>67.320000000000007</v>
      </c>
      <c r="AN117" s="5" t="str">
        <f t="shared" si="10"/>
        <v/>
      </c>
      <c r="AO117" s="3">
        <v>0.47</v>
      </c>
      <c r="AP117" s="5">
        <f t="shared" si="11"/>
        <v>1232.3399999999999</v>
      </c>
      <c r="AR117" s="5" t="str">
        <f t="shared" si="12"/>
        <v/>
      </c>
      <c r="AS117" s="2">
        <v>0.87</v>
      </c>
      <c r="AU117" s="5">
        <f t="shared" si="13"/>
        <v>8992.64</v>
      </c>
      <c r="AV117" s="11">
        <f t="shared" si="14"/>
        <v>1.1918456122613335</v>
      </c>
      <c r="AW117" s="5">
        <f t="shared" si="15"/>
        <v>1191.8456122613336</v>
      </c>
    </row>
    <row r="118" spans="1:49" x14ac:dyDescent="0.25">
      <c r="A118" s="1" t="s">
        <v>171</v>
      </c>
      <c r="B118" s="1" t="s">
        <v>157</v>
      </c>
      <c r="C118" s="1" t="s">
        <v>158</v>
      </c>
      <c r="D118" s="1" t="s">
        <v>159</v>
      </c>
      <c r="E118" s="1" t="s">
        <v>62</v>
      </c>
      <c r="F118" s="1" t="s">
        <v>172</v>
      </c>
      <c r="G118" s="1" t="s">
        <v>64</v>
      </c>
      <c r="H118" s="1" t="s">
        <v>65</v>
      </c>
      <c r="I118" s="2">
        <v>226.39</v>
      </c>
      <c r="J118" s="2">
        <v>36.299999999999997</v>
      </c>
      <c r="K118" s="2">
        <f t="shared" si="8"/>
        <v>35.760000000000005</v>
      </c>
      <c r="L118" s="2">
        <f t="shared" si="9"/>
        <v>0</v>
      </c>
      <c r="P118" s="6">
        <v>2.83</v>
      </c>
      <c r="Q118" s="5">
        <v>836.26499999999999</v>
      </c>
      <c r="R118" s="7">
        <v>9.76</v>
      </c>
      <c r="S118" s="5">
        <v>1654.32</v>
      </c>
      <c r="T118" s="8">
        <v>23.17</v>
      </c>
      <c r="U118" s="5">
        <v>1181.67</v>
      </c>
      <c r="AN118" s="5" t="str">
        <f t="shared" si="10"/>
        <v/>
      </c>
      <c r="AP118" s="5" t="str">
        <f t="shared" si="11"/>
        <v/>
      </c>
      <c r="AR118" s="5" t="str">
        <f t="shared" si="12"/>
        <v/>
      </c>
      <c r="AU118" s="5">
        <f t="shared" si="13"/>
        <v>3672.2550000000001</v>
      </c>
      <c r="AV118" s="11">
        <f t="shared" si="14"/>
        <v>0.48670479512743131</v>
      </c>
      <c r="AW118" s="5">
        <f t="shared" si="15"/>
        <v>486.70479512743128</v>
      </c>
    </row>
    <row r="119" spans="1:49" x14ac:dyDescent="0.25">
      <c r="A119" s="1" t="s">
        <v>171</v>
      </c>
      <c r="B119" s="1" t="s">
        <v>157</v>
      </c>
      <c r="C119" s="1" t="s">
        <v>158</v>
      </c>
      <c r="D119" s="1" t="s">
        <v>159</v>
      </c>
      <c r="E119" s="1" t="s">
        <v>92</v>
      </c>
      <c r="F119" s="1" t="s">
        <v>172</v>
      </c>
      <c r="G119" s="1" t="s">
        <v>64</v>
      </c>
      <c r="H119" s="1" t="s">
        <v>65</v>
      </c>
      <c r="I119" s="2">
        <v>226.39</v>
      </c>
      <c r="J119" s="2">
        <v>34.93</v>
      </c>
      <c r="K119" s="2">
        <f t="shared" si="8"/>
        <v>32.68</v>
      </c>
      <c r="L119" s="2">
        <f t="shared" si="9"/>
        <v>0</v>
      </c>
      <c r="R119" s="7">
        <v>2.2599999999999998</v>
      </c>
      <c r="S119" s="5">
        <v>383.06999999999988</v>
      </c>
      <c r="T119" s="8">
        <v>30.42</v>
      </c>
      <c r="U119" s="5">
        <v>1551.42</v>
      </c>
      <c r="AN119" s="5" t="str">
        <f t="shared" si="10"/>
        <v/>
      </c>
      <c r="AP119" s="5" t="str">
        <f t="shared" si="11"/>
        <v/>
      </c>
      <c r="AR119" s="5" t="str">
        <f t="shared" si="12"/>
        <v/>
      </c>
      <c r="AU119" s="5">
        <f t="shared" si="13"/>
        <v>1934.49</v>
      </c>
      <c r="AV119" s="11">
        <f t="shared" si="14"/>
        <v>0.25638893789403638</v>
      </c>
      <c r="AW119" s="5">
        <f t="shared" si="15"/>
        <v>256.38893789403636</v>
      </c>
    </row>
    <row r="120" spans="1:49" x14ac:dyDescent="0.25">
      <c r="A120" s="1" t="s">
        <v>173</v>
      </c>
      <c r="B120" s="1" t="s">
        <v>174</v>
      </c>
      <c r="C120" s="1" t="s">
        <v>175</v>
      </c>
      <c r="D120" s="1" t="s">
        <v>61</v>
      </c>
      <c r="E120" s="1" t="s">
        <v>86</v>
      </c>
      <c r="F120" s="1" t="s">
        <v>172</v>
      </c>
      <c r="G120" s="1" t="s">
        <v>64</v>
      </c>
      <c r="H120" s="1" t="s">
        <v>65</v>
      </c>
      <c r="I120" s="2">
        <v>313.45</v>
      </c>
      <c r="J120" s="2">
        <v>39.270000000000003</v>
      </c>
      <c r="K120" s="2">
        <f t="shared" si="8"/>
        <v>3.51</v>
      </c>
      <c r="L120" s="2">
        <f t="shared" si="9"/>
        <v>0</v>
      </c>
      <c r="P120" s="6">
        <v>7.0000000000000007E-2</v>
      </c>
      <c r="Q120" s="5">
        <v>20.684999999999999</v>
      </c>
      <c r="AB120" s="2">
        <v>3.44</v>
      </c>
      <c r="AC120" s="5">
        <v>300.00240000000002</v>
      </c>
      <c r="AN120" s="5" t="str">
        <f t="shared" si="10"/>
        <v/>
      </c>
      <c r="AP120" s="5" t="str">
        <f t="shared" si="11"/>
        <v/>
      </c>
      <c r="AR120" s="5" t="str">
        <f t="shared" si="12"/>
        <v/>
      </c>
      <c r="AU120" s="5">
        <f t="shared" si="13"/>
        <v>320.68740000000003</v>
      </c>
      <c r="AV120" s="11">
        <f t="shared" si="14"/>
        <v>4.2502521016908851E-2</v>
      </c>
      <c r="AW120" s="5">
        <f t="shared" si="15"/>
        <v>42.502521016908851</v>
      </c>
    </row>
    <row r="121" spans="1:49" x14ac:dyDescent="0.25">
      <c r="A121" s="1" t="s">
        <v>173</v>
      </c>
      <c r="B121" s="1" t="s">
        <v>174</v>
      </c>
      <c r="C121" s="1" t="s">
        <v>175</v>
      </c>
      <c r="D121" s="1" t="s">
        <v>61</v>
      </c>
      <c r="E121" s="1" t="s">
        <v>85</v>
      </c>
      <c r="F121" s="1" t="s">
        <v>172</v>
      </c>
      <c r="G121" s="1" t="s">
        <v>64</v>
      </c>
      <c r="H121" s="1" t="s">
        <v>65</v>
      </c>
      <c r="I121" s="2">
        <v>313.45</v>
      </c>
      <c r="J121" s="2">
        <v>38.07</v>
      </c>
      <c r="K121" s="2">
        <f t="shared" si="8"/>
        <v>29.6</v>
      </c>
      <c r="L121" s="2">
        <f t="shared" si="9"/>
        <v>0</v>
      </c>
      <c r="AB121" s="2">
        <v>29.6</v>
      </c>
      <c r="AC121" s="5">
        <v>2581.4160000000002</v>
      </c>
      <c r="AN121" s="5" t="str">
        <f t="shared" si="10"/>
        <v/>
      </c>
      <c r="AP121" s="5" t="str">
        <f t="shared" si="11"/>
        <v/>
      </c>
      <c r="AR121" s="5" t="str">
        <f t="shared" si="12"/>
        <v/>
      </c>
      <c r="AU121" s="5">
        <f t="shared" si="13"/>
        <v>2581.4160000000002</v>
      </c>
      <c r="AV121" s="11">
        <f t="shared" si="14"/>
        <v>0.34212971196680875</v>
      </c>
      <c r="AW121" s="5">
        <f t="shared" si="15"/>
        <v>342.12971196680871</v>
      </c>
    </row>
    <row r="122" spans="1:49" x14ac:dyDescent="0.25">
      <c r="A122" s="1" t="s">
        <v>173</v>
      </c>
      <c r="B122" s="1" t="s">
        <v>174</v>
      </c>
      <c r="C122" s="1" t="s">
        <v>175</v>
      </c>
      <c r="D122" s="1" t="s">
        <v>61</v>
      </c>
      <c r="E122" s="1" t="s">
        <v>83</v>
      </c>
      <c r="F122" s="1" t="s">
        <v>172</v>
      </c>
      <c r="G122" s="1" t="s">
        <v>64</v>
      </c>
      <c r="H122" s="1" t="s">
        <v>65</v>
      </c>
      <c r="I122" s="2">
        <v>313.45</v>
      </c>
      <c r="J122" s="2">
        <v>38.729999999999997</v>
      </c>
      <c r="K122" s="2">
        <f t="shared" si="8"/>
        <v>27.040000000000003</v>
      </c>
      <c r="L122" s="2">
        <f t="shared" si="9"/>
        <v>0</v>
      </c>
      <c r="P122" s="6">
        <v>0.69</v>
      </c>
      <c r="Q122" s="5">
        <v>203.89500000000001</v>
      </c>
      <c r="AB122" s="2">
        <v>26.35</v>
      </c>
      <c r="AC122" s="5">
        <v>2297.9834999999998</v>
      </c>
      <c r="AN122" s="5" t="str">
        <f t="shared" si="10"/>
        <v/>
      </c>
      <c r="AP122" s="5" t="str">
        <f t="shared" si="11"/>
        <v/>
      </c>
      <c r="AR122" s="5" t="str">
        <f t="shared" si="12"/>
        <v/>
      </c>
      <c r="AU122" s="5">
        <f t="shared" si="13"/>
        <v>2501.8784999999998</v>
      </c>
      <c r="AV122" s="11">
        <f t="shared" si="14"/>
        <v>0.33158815571800565</v>
      </c>
      <c r="AW122" s="5">
        <f t="shared" si="15"/>
        <v>331.58815571800568</v>
      </c>
    </row>
    <row r="123" spans="1:49" x14ac:dyDescent="0.25">
      <c r="A123" s="1" t="s">
        <v>173</v>
      </c>
      <c r="B123" s="1" t="s">
        <v>174</v>
      </c>
      <c r="C123" s="1" t="s">
        <v>175</v>
      </c>
      <c r="D123" s="1" t="s">
        <v>61</v>
      </c>
      <c r="E123" s="1" t="s">
        <v>77</v>
      </c>
      <c r="F123" s="1" t="s">
        <v>172</v>
      </c>
      <c r="G123" s="1" t="s">
        <v>64</v>
      </c>
      <c r="H123" s="1" t="s">
        <v>65</v>
      </c>
      <c r="I123" s="2">
        <v>313.45</v>
      </c>
      <c r="J123" s="2">
        <v>38.74</v>
      </c>
      <c r="K123" s="2">
        <f t="shared" si="8"/>
        <v>33.879999999999995</v>
      </c>
      <c r="L123" s="2">
        <f t="shared" si="9"/>
        <v>3.66</v>
      </c>
      <c r="N123" s="4">
        <v>4.47</v>
      </c>
      <c r="O123" s="5">
        <v>1752.24</v>
      </c>
      <c r="P123" s="6">
        <v>21.89</v>
      </c>
      <c r="Q123" s="5">
        <v>6468.4949999999999</v>
      </c>
      <c r="R123" s="7">
        <v>3.29</v>
      </c>
      <c r="S123" s="5">
        <v>557.65499999999997</v>
      </c>
      <c r="Z123" s="9">
        <v>3.48</v>
      </c>
      <c r="AA123" s="5">
        <v>79.968450000000004</v>
      </c>
      <c r="AB123" s="2">
        <v>0.75</v>
      </c>
      <c r="AC123" s="5">
        <v>65.407499999999999</v>
      </c>
      <c r="AN123" s="5" t="str">
        <f t="shared" si="10"/>
        <v/>
      </c>
      <c r="AP123" s="5" t="str">
        <f t="shared" si="11"/>
        <v/>
      </c>
      <c r="AR123" s="5" t="str">
        <f t="shared" si="12"/>
        <v/>
      </c>
      <c r="AT123" s="2">
        <v>3.66</v>
      </c>
      <c r="AU123" s="5">
        <f t="shared" si="13"/>
        <v>8923.7659500000009</v>
      </c>
      <c r="AV123" s="11">
        <f t="shared" si="14"/>
        <v>1.1827173435559069</v>
      </c>
      <c r="AW123" s="5">
        <f t="shared" si="15"/>
        <v>1182.7173435559068</v>
      </c>
    </row>
    <row r="124" spans="1:49" x14ac:dyDescent="0.25">
      <c r="A124" s="1" t="s">
        <v>173</v>
      </c>
      <c r="B124" s="1" t="s">
        <v>174</v>
      </c>
      <c r="C124" s="1" t="s">
        <v>175</v>
      </c>
      <c r="D124" s="1" t="s">
        <v>61</v>
      </c>
      <c r="E124" s="1" t="s">
        <v>74</v>
      </c>
      <c r="F124" s="1" t="s">
        <v>172</v>
      </c>
      <c r="G124" s="1" t="s">
        <v>64</v>
      </c>
      <c r="H124" s="1" t="s">
        <v>65</v>
      </c>
      <c r="I124" s="2">
        <v>313.45</v>
      </c>
      <c r="J124" s="2">
        <v>37.69</v>
      </c>
      <c r="K124" s="2">
        <f t="shared" si="8"/>
        <v>36.76</v>
      </c>
      <c r="L124" s="2">
        <f t="shared" si="9"/>
        <v>0.92999999999999994</v>
      </c>
      <c r="N124" s="4">
        <v>19.7</v>
      </c>
      <c r="O124" s="5">
        <v>7722.4</v>
      </c>
      <c r="P124" s="6">
        <v>17.059999999999999</v>
      </c>
      <c r="Q124" s="5">
        <v>5041.2299999999996</v>
      </c>
      <c r="AN124" s="5" t="str">
        <f t="shared" si="10"/>
        <v/>
      </c>
      <c r="AO124" s="3">
        <v>0.48</v>
      </c>
      <c r="AP124" s="5">
        <f t="shared" si="11"/>
        <v>1258.56</v>
      </c>
      <c r="AR124" s="5" t="str">
        <f t="shared" si="12"/>
        <v/>
      </c>
      <c r="AS124" s="2">
        <v>0.45</v>
      </c>
      <c r="AU124" s="5">
        <f t="shared" si="13"/>
        <v>12763.63</v>
      </c>
      <c r="AV124" s="11">
        <f t="shared" si="14"/>
        <v>1.6916363172580158</v>
      </c>
      <c r="AW124" s="5">
        <f t="shared" si="15"/>
        <v>1691.6363172580159</v>
      </c>
    </row>
    <row r="125" spans="1:49" x14ac:dyDescent="0.25">
      <c r="A125" s="1" t="s">
        <v>173</v>
      </c>
      <c r="B125" s="1" t="s">
        <v>174</v>
      </c>
      <c r="C125" s="1" t="s">
        <v>175</v>
      </c>
      <c r="D125" s="1" t="s">
        <v>61</v>
      </c>
      <c r="E125" s="1" t="s">
        <v>75</v>
      </c>
      <c r="F125" s="1" t="s">
        <v>172</v>
      </c>
      <c r="G125" s="1" t="s">
        <v>64</v>
      </c>
      <c r="H125" s="1" t="s">
        <v>65</v>
      </c>
      <c r="I125" s="2">
        <v>313.45</v>
      </c>
      <c r="J125" s="2">
        <v>39.07</v>
      </c>
      <c r="K125" s="2">
        <f t="shared" si="8"/>
        <v>38</v>
      </c>
      <c r="L125" s="2">
        <f t="shared" si="9"/>
        <v>1.06</v>
      </c>
      <c r="N125" s="4">
        <v>0.64</v>
      </c>
      <c r="O125" s="5">
        <v>250.88</v>
      </c>
      <c r="P125" s="6">
        <v>25.46</v>
      </c>
      <c r="Q125" s="5">
        <v>7523.43</v>
      </c>
      <c r="R125" s="7">
        <v>11.9</v>
      </c>
      <c r="S125" s="5">
        <v>2017.05</v>
      </c>
      <c r="AN125" s="5" t="str">
        <f t="shared" si="10"/>
        <v/>
      </c>
      <c r="AO125" s="3">
        <v>0.5</v>
      </c>
      <c r="AP125" s="5">
        <f t="shared" si="11"/>
        <v>1311</v>
      </c>
      <c r="AR125" s="5" t="str">
        <f t="shared" si="12"/>
        <v/>
      </c>
      <c r="AS125" s="2">
        <v>0.56000000000000005</v>
      </c>
      <c r="AU125" s="5">
        <f t="shared" si="13"/>
        <v>9791.36</v>
      </c>
      <c r="AV125" s="11">
        <f t="shared" si="14"/>
        <v>1.2977045065821751</v>
      </c>
      <c r="AW125" s="5">
        <f t="shared" si="15"/>
        <v>1297.7045065821751</v>
      </c>
    </row>
    <row r="126" spans="1:49" x14ac:dyDescent="0.25">
      <c r="A126" s="1" t="s">
        <v>173</v>
      </c>
      <c r="B126" s="1" t="s">
        <v>174</v>
      </c>
      <c r="C126" s="1" t="s">
        <v>175</v>
      </c>
      <c r="D126" s="1" t="s">
        <v>61</v>
      </c>
      <c r="E126" s="1" t="s">
        <v>78</v>
      </c>
      <c r="F126" s="1" t="s">
        <v>172</v>
      </c>
      <c r="G126" s="1" t="s">
        <v>64</v>
      </c>
      <c r="H126" s="1" t="s">
        <v>65</v>
      </c>
      <c r="I126" s="2">
        <v>313.45</v>
      </c>
      <c r="J126" s="2">
        <v>40.78</v>
      </c>
      <c r="K126" s="2">
        <f t="shared" si="8"/>
        <v>39.989999999999995</v>
      </c>
      <c r="L126" s="2">
        <f t="shared" si="9"/>
        <v>0</v>
      </c>
      <c r="P126" s="6">
        <v>17.88</v>
      </c>
      <c r="Q126" s="5">
        <v>5283.54</v>
      </c>
      <c r="R126" s="7">
        <v>18.25</v>
      </c>
      <c r="S126" s="5">
        <v>3093.375</v>
      </c>
      <c r="T126" s="8">
        <v>3.86</v>
      </c>
      <c r="U126" s="5">
        <v>196.86</v>
      </c>
      <c r="AN126" s="5" t="str">
        <f t="shared" si="10"/>
        <v/>
      </c>
      <c r="AP126" s="5" t="str">
        <f t="shared" si="11"/>
        <v/>
      </c>
      <c r="AR126" s="5" t="str">
        <f t="shared" si="12"/>
        <v/>
      </c>
      <c r="AU126" s="5">
        <f t="shared" si="13"/>
        <v>8573.7750000000015</v>
      </c>
      <c r="AV126" s="11">
        <f t="shared" si="14"/>
        <v>1.1363310567604081</v>
      </c>
      <c r="AW126" s="5">
        <f t="shared" si="15"/>
        <v>1136.331056760408</v>
      </c>
    </row>
    <row r="127" spans="1:49" x14ac:dyDescent="0.25">
      <c r="A127" s="1" t="s">
        <v>173</v>
      </c>
      <c r="B127" s="1" t="s">
        <v>174</v>
      </c>
      <c r="C127" s="1" t="s">
        <v>175</v>
      </c>
      <c r="D127" s="1" t="s">
        <v>61</v>
      </c>
      <c r="E127" s="1" t="s">
        <v>84</v>
      </c>
      <c r="F127" s="1" t="s">
        <v>172</v>
      </c>
      <c r="G127" s="1" t="s">
        <v>64</v>
      </c>
      <c r="H127" s="1" t="s">
        <v>65</v>
      </c>
      <c r="I127" s="2">
        <v>313.45</v>
      </c>
      <c r="J127" s="2">
        <v>40.409999999999997</v>
      </c>
      <c r="K127" s="2">
        <f t="shared" si="8"/>
        <v>17.79</v>
      </c>
      <c r="L127" s="2">
        <f t="shared" si="9"/>
        <v>0</v>
      </c>
      <c r="P127" s="6">
        <v>0.23</v>
      </c>
      <c r="Q127" s="5">
        <v>67.965000000000003</v>
      </c>
      <c r="R127" s="7">
        <v>12.91</v>
      </c>
      <c r="S127" s="5">
        <v>2188.2449999999999</v>
      </c>
      <c r="T127" s="8">
        <v>4.6500000000000004</v>
      </c>
      <c r="U127" s="5">
        <v>237.15</v>
      </c>
      <c r="AN127" s="5" t="str">
        <f t="shared" si="10"/>
        <v/>
      </c>
      <c r="AP127" s="5" t="str">
        <f t="shared" si="11"/>
        <v/>
      </c>
      <c r="AR127" s="5" t="str">
        <f t="shared" si="12"/>
        <v/>
      </c>
      <c r="AU127" s="5">
        <f t="shared" si="13"/>
        <v>2493.36</v>
      </c>
      <c r="AV127" s="11">
        <f t="shared" si="14"/>
        <v>0.33045915057067987</v>
      </c>
      <c r="AW127" s="5">
        <f t="shared" si="15"/>
        <v>330.45915057067987</v>
      </c>
    </row>
    <row r="128" spans="1:49" x14ac:dyDescent="0.25">
      <c r="A128" s="1" t="s">
        <v>177</v>
      </c>
      <c r="B128" s="1" t="s">
        <v>178</v>
      </c>
      <c r="C128" s="1" t="s">
        <v>179</v>
      </c>
      <c r="D128" s="1" t="s">
        <v>61</v>
      </c>
      <c r="E128" s="1" t="s">
        <v>85</v>
      </c>
      <c r="F128" s="1" t="s">
        <v>128</v>
      </c>
      <c r="G128" s="1" t="s">
        <v>64</v>
      </c>
      <c r="H128" s="1" t="s">
        <v>180</v>
      </c>
      <c r="I128" s="2">
        <v>80</v>
      </c>
      <c r="J128" s="2">
        <v>7.0000000000000007E-2</v>
      </c>
      <c r="K128" s="2">
        <f t="shared" si="8"/>
        <v>7.0000000000000007E-2</v>
      </c>
      <c r="L128" s="2">
        <f t="shared" si="9"/>
        <v>0</v>
      </c>
      <c r="R128" s="7">
        <v>0.05</v>
      </c>
      <c r="S128" s="5">
        <v>8.4749999999999996</v>
      </c>
      <c r="T128" s="8">
        <v>0.02</v>
      </c>
      <c r="U128" s="5">
        <v>1.02</v>
      </c>
      <c r="AN128" s="5" t="str">
        <f t="shared" si="10"/>
        <v/>
      </c>
      <c r="AP128" s="5" t="str">
        <f t="shared" si="11"/>
        <v/>
      </c>
      <c r="AR128" s="5" t="str">
        <f t="shared" si="12"/>
        <v/>
      </c>
      <c r="AU128" s="5">
        <f t="shared" si="13"/>
        <v>9.4949999999999992</v>
      </c>
      <c r="AV128" s="11">
        <f t="shared" si="14"/>
        <v>1.2584262339447995E-3</v>
      </c>
      <c r="AW128" s="5">
        <f t="shared" si="15"/>
        <v>1.2584262339447996</v>
      </c>
    </row>
    <row r="129" spans="1:49" x14ac:dyDescent="0.25">
      <c r="A129" s="1" t="s">
        <v>177</v>
      </c>
      <c r="B129" s="1" t="s">
        <v>178</v>
      </c>
      <c r="C129" s="1" t="s">
        <v>179</v>
      </c>
      <c r="D129" s="1" t="s">
        <v>61</v>
      </c>
      <c r="E129" s="1" t="s">
        <v>83</v>
      </c>
      <c r="F129" s="1" t="s">
        <v>128</v>
      </c>
      <c r="G129" s="1" t="s">
        <v>64</v>
      </c>
      <c r="H129" s="1" t="s">
        <v>180</v>
      </c>
      <c r="I129" s="2">
        <v>80</v>
      </c>
      <c r="J129" s="2">
        <v>7.0000000000000007E-2</v>
      </c>
      <c r="K129" s="2">
        <f t="shared" si="8"/>
        <v>7.0000000000000007E-2</v>
      </c>
      <c r="L129" s="2">
        <f t="shared" si="9"/>
        <v>0</v>
      </c>
      <c r="P129" s="6">
        <v>0.01</v>
      </c>
      <c r="Q129" s="5">
        <v>2.9550000000000001</v>
      </c>
      <c r="R129" s="7">
        <v>0.02</v>
      </c>
      <c r="S129" s="5">
        <v>3.39</v>
      </c>
      <c r="T129" s="8">
        <v>0.04</v>
      </c>
      <c r="U129" s="5">
        <v>2.04</v>
      </c>
      <c r="AN129" s="5" t="str">
        <f t="shared" si="10"/>
        <v/>
      </c>
      <c r="AP129" s="5" t="str">
        <f t="shared" si="11"/>
        <v/>
      </c>
      <c r="AR129" s="5" t="str">
        <f t="shared" si="12"/>
        <v/>
      </c>
      <c r="AU129" s="5">
        <f t="shared" si="13"/>
        <v>8.3850000000000016</v>
      </c>
      <c r="AV129" s="11">
        <f t="shared" si="14"/>
        <v>1.1113116347158658E-3</v>
      </c>
      <c r="AW129" s="5">
        <f t="shared" si="15"/>
        <v>1.1113116347158658</v>
      </c>
    </row>
    <row r="130" spans="1:49" x14ac:dyDescent="0.25">
      <c r="A130" s="1" t="s">
        <v>177</v>
      </c>
      <c r="B130" s="1" t="s">
        <v>178</v>
      </c>
      <c r="C130" s="1" t="s">
        <v>179</v>
      </c>
      <c r="D130" s="1" t="s">
        <v>61</v>
      </c>
      <c r="E130" s="1" t="s">
        <v>84</v>
      </c>
      <c r="F130" s="1" t="s">
        <v>128</v>
      </c>
      <c r="G130" s="1" t="s">
        <v>64</v>
      </c>
      <c r="H130" s="1" t="s">
        <v>180</v>
      </c>
      <c r="I130" s="2">
        <v>80</v>
      </c>
      <c r="J130" s="2">
        <v>39.76</v>
      </c>
      <c r="K130" s="2">
        <f t="shared" si="8"/>
        <v>14.95</v>
      </c>
      <c r="L130" s="2">
        <f t="shared" si="9"/>
        <v>0</v>
      </c>
      <c r="P130" s="6">
        <v>0.12</v>
      </c>
      <c r="Q130" s="5">
        <v>35.46</v>
      </c>
      <c r="R130" s="7">
        <v>12.55</v>
      </c>
      <c r="S130" s="5">
        <v>2127.2249999999999</v>
      </c>
      <c r="T130" s="8">
        <v>2.2799999999999998</v>
      </c>
      <c r="U130" s="5">
        <v>116.28</v>
      </c>
      <c r="AN130" s="5" t="str">
        <f t="shared" si="10"/>
        <v/>
      </c>
      <c r="AP130" s="5" t="str">
        <f t="shared" si="11"/>
        <v/>
      </c>
      <c r="AR130" s="5" t="str">
        <f t="shared" si="12"/>
        <v/>
      </c>
      <c r="AU130" s="5">
        <f t="shared" si="13"/>
        <v>2278.9650000000001</v>
      </c>
      <c r="AV130" s="11">
        <f t="shared" si="14"/>
        <v>0.30204416453312377</v>
      </c>
      <c r="AW130" s="5">
        <f t="shared" si="15"/>
        <v>302.04416453312376</v>
      </c>
    </row>
    <row r="131" spans="1:49" x14ac:dyDescent="0.25">
      <c r="A131" s="1" t="s">
        <v>177</v>
      </c>
      <c r="B131" s="1" t="s">
        <v>178</v>
      </c>
      <c r="C131" s="1" t="s">
        <v>179</v>
      </c>
      <c r="D131" s="1" t="s">
        <v>61</v>
      </c>
      <c r="E131" s="1" t="s">
        <v>86</v>
      </c>
      <c r="F131" s="1" t="s">
        <v>128</v>
      </c>
      <c r="G131" s="1" t="s">
        <v>64</v>
      </c>
      <c r="H131" s="1" t="s">
        <v>180</v>
      </c>
      <c r="I131" s="2">
        <v>80</v>
      </c>
      <c r="J131" s="2">
        <v>38.85</v>
      </c>
      <c r="K131" s="2">
        <f t="shared" ref="K131:K194" si="16">SUM(N131,P131,R131,T131,V131,X131,Z131,AD131,AG131,AI131,AK131,AX131,AZ131,BB131,BD131,AB131)</f>
        <v>35.96</v>
      </c>
      <c r="L131" s="2">
        <f t="shared" ref="L131:L194" si="17">SUM(M131,AF131,AM131,AO131,AQ131,AS131,AT131)</f>
        <v>0</v>
      </c>
      <c r="R131" s="7">
        <v>7.17</v>
      </c>
      <c r="S131" s="5">
        <v>1215.3150000000001</v>
      </c>
      <c r="T131" s="8">
        <v>28.79</v>
      </c>
      <c r="U131" s="5">
        <v>1468.29</v>
      </c>
      <c r="AN131" s="5" t="str">
        <f t="shared" ref="AN131:AN194" si="18">IF(AM131&gt;0,AM131*$AN$1,"")</f>
        <v/>
      </c>
      <c r="AP131" s="5" t="str">
        <f t="shared" ref="AP131:AP194" si="19">IF(AO131&gt;0,AO131*$AP$1,"")</f>
        <v/>
      </c>
      <c r="AR131" s="5" t="str">
        <f t="shared" ref="AR131:AR194" si="20">IF(AQ131&gt;0,AQ131*$AR$1,"")</f>
        <v/>
      </c>
      <c r="AU131" s="5">
        <f t="shared" ref="AU131:AU194" si="21">SUM(O131,Q131,S131,U131,W131,Y131,AA131,AE131,AH131,AJ131,AL131,AY131,BA131,BC131,BE131,AC131)</f>
        <v>2683.605</v>
      </c>
      <c r="AV131" s="11">
        <f t="shared" ref="AV131:AV194" si="22">(AU131/$AU$260)*100</f>
        <v>0.3556734000574443</v>
      </c>
      <c r="AW131" s="5">
        <f t="shared" ref="AW131:AW194" si="23">(AV131/100)*$AW$1</f>
        <v>355.67340005744433</v>
      </c>
    </row>
    <row r="132" spans="1:49" x14ac:dyDescent="0.25">
      <c r="A132" s="1" t="s">
        <v>181</v>
      </c>
      <c r="B132" s="1" t="s">
        <v>178</v>
      </c>
      <c r="C132" s="1" t="s">
        <v>179</v>
      </c>
      <c r="D132" s="1" t="s">
        <v>61</v>
      </c>
      <c r="E132" s="1" t="s">
        <v>85</v>
      </c>
      <c r="F132" s="1" t="s">
        <v>128</v>
      </c>
      <c r="G132" s="1" t="s">
        <v>64</v>
      </c>
      <c r="H132" s="1" t="s">
        <v>180</v>
      </c>
      <c r="I132" s="2">
        <v>78</v>
      </c>
      <c r="J132" s="2">
        <v>39.020000000000003</v>
      </c>
      <c r="K132" s="2">
        <f t="shared" si="16"/>
        <v>39.010000000000005</v>
      </c>
      <c r="L132" s="2">
        <f t="shared" si="17"/>
        <v>0</v>
      </c>
      <c r="P132" s="6">
        <v>1.67</v>
      </c>
      <c r="Q132" s="5">
        <v>493.48500000000001</v>
      </c>
      <c r="R132" s="7">
        <v>31.39</v>
      </c>
      <c r="S132" s="5">
        <v>5320.6049999999996</v>
      </c>
      <c r="T132" s="8">
        <v>5.95</v>
      </c>
      <c r="U132" s="5">
        <v>303.45</v>
      </c>
      <c r="AN132" s="5" t="str">
        <f t="shared" si="18"/>
        <v/>
      </c>
      <c r="AP132" s="5" t="str">
        <f t="shared" si="19"/>
        <v/>
      </c>
      <c r="AR132" s="5" t="str">
        <f t="shared" si="20"/>
        <v/>
      </c>
      <c r="AU132" s="5">
        <f t="shared" si="21"/>
        <v>6117.5399999999991</v>
      </c>
      <c r="AV132" s="11">
        <f t="shared" si="22"/>
        <v>0.8107922931233984</v>
      </c>
      <c r="AW132" s="5">
        <f t="shared" si="23"/>
        <v>810.79229312339839</v>
      </c>
    </row>
    <row r="133" spans="1:49" x14ac:dyDescent="0.25">
      <c r="A133" s="1" t="s">
        <v>181</v>
      </c>
      <c r="B133" s="1" t="s">
        <v>178</v>
      </c>
      <c r="C133" s="1" t="s">
        <v>179</v>
      </c>
      <c r="D133" s="1" t="s">
        <v>61</v>
      </c>
      <c r="E133" s="1" t="s">
        <v>83</v>
      </c>
      <c r="F133" s="1" t="s">
        <v>128</v>
      </c>
      <c r="G133" s="1" t="s">
        <v>64</v>
      </c>
      <c r="H133" s="1" t="s">
        <v>180</v>
      </c>
      <c r="I133" s="2">
        <v>78</v>
      </c>
      <c r="J133" s="2">
        <v>38.22</v>
      </c>
      <c r="K133" s="2">
        <f t="shared" si="16"/>
        <v>38.22</v>
      </c>
      <c r="L133" s="2">
        <f t="shared" si="17"/>
        <v>0</v>
      </c>
      <c r="P133" s="6">
        <v>14.75</v>
      </c>
      <c r="Q133" s="5">
        <v>4358.625</v>
      </c>
      <c r="R133" s="7">
        <v>19.88</v>
      </c>
      <c r="S133" s="5">
        <v>3369.66</v>
      </c>
      <c r="T133" s="8">
        <v>3.59</v>
      </c>
      <c r="U133" s="5">
        <v>183.09</v>
      </c>
      <c r="AN133" s="5" t="str">
        <f t="shared" si="18"/>
        <v/>
      </c>
      <c r="AP133" s="5" t="str">
        <f t="shared" si="19"/>
        <v/>
      </c>
      <c r="AR133" s="5" t="str">
        <f t="shared" si="20"/>
        <v/>
      </c>
      <c r="AU133" s="5">
        <f t="shared" si="21"/>
        <v>7911.375</v>
      </c>
      <c r="AV133" s="11">
        <f t="shared" si="22"/>
        <v>1.0485394256529792</v>
      </c>
      <c r="AW133" s="5">
        <f t="shared" si="23"/>
        <v>1048.5394256529792</v>
      </c>
    </row>
    <row r="134" spans="1:49" x14ac:dyDescent="0.25">
      <c r="A134" s="1" t="s">
        <v>181</v>
      </c>
      <c r="B134" s="1" t="s">
        <v>178</v>
      </c>
      <c r="C134" s="1" t="s">
        <v>179</v>
      </c>
      <c r="D134" s="1" t="s">
        <v>61</v>
      </c>
      <c r="E134" s="1" t="s">
        <v>92</v>
      </c>
      <c r="F134" s="1" t="s">
        <v>182</v>
      </c>
      <c r="G134" s="1" t="s">
        <v>64</v>
      </c>
      <c r="H134" s="1" t="s">
        <v>180</v>
      </c>
      <c r="I134" s="2">
        <v>78</v>
      </c>
      <c r="J134" s="2">
        <v>7.0000000000000007E-2</v>
      </c>
      <c r="K134" s="2">
        <f t="shared" si="16"/>
        <v>0.05</v>
      </c>
      <c r="L134" s="2">
        <f t="shared" si="17"/>
        <v>0</v>
      </c>
      <c r="R134" s="7">
        <v>0.05</v>
      </c>
      <c r="S134" s="5">
        <v>8.4749999999999996</v>
      </c>
      <c r="AN134" s="5" t="str">
        <f t="shared" si="18"/>
        <v/>
      </c>
      <c r="AP134" s="5" t="str">
        <f t="shared" si="19"/>
        <v/>
      </c>
      <c r="AR134" s="5" t="str">
        <f t="shared" si="20"/>
        <v/>
      </c>
      <c r="AU134" s="5">
        <f t="shared" si="21"/>
        <v>8.4749999999999996</v>
      </c>
      <c r="AV134" s="11">
        <f t="shared" si="22"/>
        <v>1.1232398454641575E-3</v>
      </c>
      <c r="AW134" s="5">
        <f t="shared" si="23"/>
        <v>1.1232398454641577</v>
      </c>
    </row>
    <row r="135" spans="1:49" x14ac:dyDescent="0.25">
      <c r="A135" s="1" t="s">
        <v>181</v>
      </c>
      <c r="B135" s="1" t="s">
        <v>178</v>
      </c>
      <c r="C135" s="1" t="s">
        <v>179</v>
      </c>
      <c r="D135" s="1" t="s">
        <v>61</v>
      </c>
      <c r="E135" s="1" t="s">
        <v>93</v>
      </c>
      <c r="F135" s="1" t="s">
        <v>182</v>
      </c>
      <c r="G135" s="1" t="s">
        <v>64</v>
      </c>
      <c r="H135" s="1" t="s">
        <v>180</v>
      </c>
      <c r="I135" s="2">
        <v>78</v>
      </c>
      <c r="J135" s="2">
        <v>7.0000000000000007E-2</v>
      </c>
      <c r="K135" s="2">
        <f t="shared" si="16"/>
        <v>7.0000000000000007E-2</v>
      </c>
      <c r="L135" s="2">
        <f t="shared" si="17"/>
        <v>0</v>
      </c>
      <c r="R135" s="7">
        <v>7.0000000000000007E-2</v>
      </c>
      <c r="S135" s="5">
        <v>11.865</v>
      </c>
      <c r="AN135" s="5" t="str">
        <f t="shared" si="18"/>
        <v/>
      </c>
      <c r="AP135" s="5" t="str">
        <f t="shared" si="19"/>
        <v/>
      </c>
      <c r="AR135" s="5" t="str">
        <f t="shared" si="20"/>
        <v/>
      </c>
      <c r="AU135" s="5">
        <f t="shared" si="21"/>
        <v>11.865</v>
      </c>
      <c r="AV135" s="11">
        <f t="shared" si="22"/>
        <v>1.5725357836498205E-3</v>
      </c>
      <c r="AW135" s="5">
        <f t="shared" si="23"/>
        <v>1.5725357836498204</v>
      </c>
    </row>
    <row r="136" spans="1:49" x14ac:dyDescent="0.25">
      <c r="A136" s="1" t="s">
        <v>183</v>
      </c>
      <c r="B136" s="1" t="s">
        <v>184</v>
      </c>
      <c r="C136" s="1" t="s">
        <v>185</v>
      </c>
      <c r="D136" s="1" t="s">
        <v>186</v>
      </c>
      <c r="E136" s="1" t="s">
        <v>127</v>
      </c>
      <c r="F136" s="1" t="s">
        <v>182</v>
      </c>
      <c r="G136" s="1" t="s">
        <v>64</v>
      </c>
      <c r="H136" s="1" t="s">
        <v>180</v>
      </c>
      <c r="I136" s="2">
        <v>160</v>
      </c>
      <c r="J136" s="2">
        <v>39.020000000000003</v>
      </c>
      <c r="K136" s="2">
        <f t="shared" si="16"/>
        <v>39.019999999999996</v>
      </c>
      <c r="L136" s="2">
        <f t="shared" si="17"/>
        <v>0</v>
      </c>
      <c r="P136" s="6">
        <v>0.57999999999999996</v>
      </c>
      <c r="Q136" s="5">
        <v>171.39</v>
      </c>
      <c r="R136" s="7">
        <v>27.41</v>
      </c>
      <c r="S136" s="5">
        <v>4645.9949999999999</v>
      </c>
      <c r="T136" s="8">
        <v>11.03</v>
      </c>
      <c r="U136" s="5">
        <v>562.53</v>
      </c>
      <c r="AN136" s="5" t="str">
        <f t="shared" si="18"/>
        <v/>
      </c>
      <c r="AP136" s="5" t="str">
        <f t="shared" si="19"/>
        <v/>
      </c>
      <c r="AR136" s="5" t="str">
        <f t="shared" si="20"/>
        <v/>
      </c>
      <c r="AU136" s="5">
        <f t="shared" si="21"/>
        <v>5379.915</v>
      </c>
      <c r="AV136" s="11">
        <f t="shared" si="22"/>
        <v>0.71303066586552244</v>
      </c>
      <c r="AW136" s="5">
        <f t="shared" si="23"/>
        <v>713.03066586552245</v>
      </c>
    </row>
    <row r="137" spans="1:49" x14ac:dyDescent="0.25">
      <c r="A137" s="1" t="s">
        <v>183</v>
      </c>
      <c r="B137" s="1" t="s">
        <v>184</v>
      </c>
      <c r="C137" s="1" t="s">
        <v>185</v>
      </c>
      <c r="D137" s="1" t="s">
        <v>186</v>
      </c>
      <c r="E137" s="1" t="s">
        <v>72</v>
      </c>
      <c r="F137" s="1" t="s">
        <v>182</v>
      </c>
      <c r="G137" s="1" t="s">
        <v>64</v>
      </c>
      <c r="H137" s="1" t="s">
        <v>180</v>
      </c>
      <c r="I137" s="2">
        <v>160</v>
      </c>
      <c r="J137" s="2">
        <v>38.69</v>
      </c>
      <c r="K137" s="2">
        <f t="shared" si="16"/>
        <v>31.159999999999997</v>
      </c>
      <c r="L137" s="2">
        <f t="shared" si="17"/>
        <v>0</v>
      </c>
      <c r="R137" s="7">
        <v>20.329999999999998</v>
      </c>
      <c r="S137" s="5">
        <v>3445.934999999999</v>
      </c>
      <c r="T137" s="8">
        <v>9.9499999999999993</v>
      </c>
      <c r="U137" s="5">
        <v>507.45</v>
      </c>
      <c r="AB137" s="2">
        <v>0.88</v>
      </c>
      <c r="AC137" s="5">
        <v>76.744799999999998</v>
      </c>
      <c r="AN137" s="5" t="str">
        <f t="shared" si="18"/>
        <v/>
      </c>
      <c r="AP137" s="5" t="str">
        <f t="shared" si="19"/>
        <v/>
      </c>
      <c r="AR137" s="5" t="str">
        <f t="shared" si="20"/>
        <v/>
      </c>
      <c r="AU137" s="5">
        <f t="shared" si="21"/>
        <v>4030.1297999999988</v>
      </c>
      <c r="AV137" s="11">
        <f t="shared" si="22"/>
        <v>0.53413597330412921</v>
      </c>
      <c r="AW137" s="5">
        <f t="shared" si="23"/>
        <v>534.13597330412927</v>
      </c>
    </row>
    <row r="138" spans="1:49" x14ac:dyDescent="0.25">
      <c r="A138" s="1" t="s">
        <v>183</v>
      </c>
      <c r="B138" s="1" t="s">
        <v>184</v>
      </c>
      <c r="C138" s="1" t="s">
        <v>185</v>
      </c>
      <c r="D138" s="1" t="s">
        <v>186</v>
      </c>
      <c r="E138" s="1" t="s">
        <v>150</v>
      </c>
      <c r="F138" s="1" t="s">
        <v>182</v>
      </c>
      <c r="G138" s="1" t="s">
        <v>64</v>
      </c>
      <c r="H138" s="1" t="s">
        <v>180</v>
      </c>
      <c r="I138" s="2">
        <v>160</v>
      </c>
      <c r="J138" s="2">
        <v>40.89</v>
      </c>
      <c r="K138" s="2">
        <f t="shared" si="16"/>
        <v>9.94</v>
      </c>
      <c r="L138" s="2">
        <f t="shared" si="17"/>
        <v>0</v>
      </c>
      <c r="R138" s="7">
        <v>1.95</v>
      </c>
      <c r="S138" s="5">
        <v>330.52499999999998</v>
      </c>
      <c r="T138" s="8">
        <v>7.34</v>
      </c>
      <c r="U138" s="5">
        <v>374.34</v>
      </c>
      <c r="AB138" s="2">
        <v>0.65</v>
      </c>
      <c r="AC138" s="5">
        <v>56.686500000000002</v>
      </c>
      <c r="AN138" s="5" t="str">
        <f t="shared" si="18"/>
        <v/>
      </c>
      <c r="AP138" s="5" t="str">
        <f t="shared" si="19"/>
        <v/>
      </c>
      <c r="AR138" s="5" t="str">
        <f t="shared" si="20"/>
        <v/>
      </c>
      <c r="AU138" s="5">
        <f t="shared" si="21"/>
        <v>761.55150000000003</v>
      </c>
      <c r="AV138" s="11">
        <f t="shared" si="22"/>
        <v>0.10093274208530943</v>
      </c>
      <c r="AW138" s="5">
        <f t="shared" si="23"/>
        <v>100.93274208530943</v>
      </c>
    </row>
    <row r="139" spans="1:49" x14ac:dyDescent="0.25">
      <c r="A139" s="1" t="s">
        <v>183</v>
      </c>
      <c r="B139" s="1" t="s">
        <v>184</v>
      </c>
      <c r="C139" s="1" t="s">
        <v>185</v>
      </c>
      <c r="D139" s="1" t="s">
        <v>186</v>
      </c>
      <c r="E139" s="1" t="s">
        <v>62</v>
      </c>
      <c r="F139" s="1" t="s">
        <v>182</v>
      </c>
      <c r="G139" s="1" t="s">
        <v>64</v>
      </c>
      <c r="H139" s="1" t="s">
        <v>180</v>
      </c>
      <c r="I139" s="2">
        <v>160</v>
      </c>
      <c r="J139" s="2">
        <v>41.16</v>
      </c>
      <c r="K139" s="2">
        <f t="shared" si="16"/>
        <v>32.4</v>
      </c>
      <c r="L139" s="2">
        <f t="shared" si="17"/>
        <v>0</v>
      </c>
      <c r="R139" s="7">
        <v>8.93</v>
      </c>
      <c r="S139" s="5">
        <v>1513.635</v>
      </c>
      <c r="T139" s="8">
        <v>23.47</v>
      </c>
      <c r="U139" s="5">
        <v>1196.97</v>
      </c>
      <c r="AN139" s="5" t="str">
        <f t="shared" si="18"/>
        <v/>
      </c>
      <c r="AP139" s="5" t="str">
        <f t="shared" si="19"/>
        <v/>
      </c>
      <c r="AR139" s="5" t="str">
        <f t="shared" si="20"/>
        <v/>
      </c>
      <c r="AU139" s="5">
        <f t="shared" si="21"/>
        <v>2710.605</v>
      </c>
      <c r="AV139" s="11">
        <f t="shared" si="22"/>
        <v>0.35925186328193187</v>
      </c>
      <c r="AW139" s="5">
        <f t="shared" si="23"/>
        <v>359.25186328193189</v>
      </c>
    </row>
    <row r="140" spans="1:49" x14ac:dyDescent="0.25">
      <c r="A140" s="1" t="s">
        <v>183</v>
      </c>
      <c r="B140" s="1" t="s">
        <v>184</v>
      </c>
      <c r="C140" s="1" t="s">
        <v>185</v>
      </c>
      <c r="D140" s="1" t="s">
        <v>186</v>
      </c>
      <c r="E140" s="1" t="s">
        <v>75</v>
      </c>
      <c r="F140" s="1" t="s">
        <v>182</v>
      </c>
      <c r="G140" s="1" t="s">
        <v>64</v>
      </c>
      <c r="H140" s="1" t="s">
        <v>180</v>
      </c>
      <c r="I140" s="2">
        <v>160</v>
      </c>
      <c r="J140" s="2">
        <v>7.0000000000000007E-2</v>
      </c>
      <c r="K140" s="2">
        <f t="shared" si="16"/>
        <v>0.05</v>
      </c>
      <c r="L140" s="2">
        <f t="shared" si="17"/>
        <v>0</v>
      </c>
      <c r="R140" s="7">
        <v>0.04</v>
      </c>
      <c r="S140" s="5">
        <v>6.78</v>
      </c>
      <c r="T140" s="8">
        <v>0.01</v>
      </c>
      <c r="U140" s="5">
        <v>0.51</v>
      </c>
      <c r="AN140" s="5" t="str">
        <f t="shared" si="18"/>
        <v/>
      </c>
      <c r="AP140" s="5" t="str">
        <f t="shared" si="19"/>
        <v/>
      </c>
      <c r="AR140" s="5" t="str">
        <f t="shared" si="20"/>
        <v/>
      </c>
      <c r="AU140" s="5">
        <f t="shared" si="21"/>
        <v>7.29</v>
      </c>
      <c r="AV140" s="11">
        <f t="shared" si="22"/>
        <v>9.66185070611647E-4</v>
      </c>
      <c r="AW140" s="5">
        <f t="shared" si="23"/>
        <v>0.96618507061164693</v>
      </c>
    </row>
    <row r="141" spans="1:49" x14ac:dyDescent="0.25">
      <c r="A141" s="1" t="s">
        <v>183</v>
      </c>
      <c r="B141" s="1" t="s">
        <v>184</v>
      </c>
      <c r="C141" s="1" t="s">
        <v>185</v>
      </c>
      <c r="D141" s="1" t="s">
        <v>186</v>
      </c>
      <c r="E141" s="1" t="s">
        <v>78</v>
      </c>
      <c r="F141" s="1" t="s">
        <v>182</v>
      </c>
      <c r="G141" s="1" t="s">
        <v>64</v>
      </c>
      <c r="H141" s="1" t="s">
        <v>180</v>
      </c>
      <c r="I141" s="2">
        <v>160</v>
      </c>
      <c r="J141" s="2">
        <v>7.0000000000000007E-2</v>
      </c>
      <c r="K141" s="2">
        <f t="shared" si="16"/>
        <v>7.0000000000000007E-2</v>
      </c>
      <c r="L141" s="2">
        <f t="shared" si="17"/>
        <v>0</v>
      </c>
      <c r="P141" s="6">
        <v>0.01</v>
      </c>
      <c r="Q141" s="5">
        <v>2.9550000000000001</v>
      </c>
      <c r="R141" s="7">
        <v>0.04</v>
      </c>
      <c r="S141" s="5">
        <v>6.78</v>
      </c>
      <c r="T141" s="8">
        <v>0.02</v>
      </c>
      <c r="U141" s="5">
        <v>1.02</v>
      </c>
      <c r="AN141" s="5" t="str">
        <f t="shared" si="18"/>
        <v/>
      </c>
      <c r="AP141" s="5" t="str">
        <f t="shared" si="19"/>
        <v/>
      </c>
      <c r="AR141" s="5" t="str">
        <f t="shared" si="20"/>
        <v/>
      </c>
      <c r="AU141" s="5">
        <f t="shared" si="21"/>
        <v>10.754999999999999</v>
      </c>
      <c r="AV141" s="11">
        <f t="shared" si="22"/>
        <v>1.4254211844208864E-3</v>
      </c>
      <c r="AW141" s="5">
        <f t="shared" si="23"/>
        <v>1.4254211844208864</v>
      </c>
    </row>
    <row r="142" spans="1:49" x14ac:dyDescent="0.25">
      <c r="A142" s="1" t="s">
        <v>187</v>
      </c>
      <c r="B142" s="1" t="s">
        <v>102</v>
      </c>
      <c r="C142" s="1" t="s">
        <v>103</v>
      </c>
      <c r="D142" s="1" t="s">
        <v>61</v>
      </c>
      <c r="E142" s="1" t="s">
        <v>77</v>
      </c>
      <c r="F142" s="1" t="s">
        <v>182</v>
      </c>
      <c r="G142" s="1" t="s">
        <v>64</v>
      </c>
      <c r="H142" s="1" t="s">
        <v>180</v>
      </c>
      <c r="I142" s="2">
        <v>160</v>
      </c>
      <c r="J142" s="2">
        <v>39.51</v>
      </c>
      <c r="K142" s="2">
        <f t="shared" si="16"/>
        <v>39.510000000000005</v>
      </c>
      <c r="L142" s="2">
        <f t="shared" si="17"/>
        <v>0</v>
      </c>
      <c r="P142" s="6">
        <v>26.96</v>
      </c>
      <c r="Q142" s="5">
        <v>7966.68</v>
      </c>
      <c r="R142" s="7">
        <v>12.55</v>
      </c>
      <c r="S142" s="5">
        <v>2127.2249999999999</v>
      </c>
      <c r="AN142" s="5" t="str">
        <f t="shared" si="18"/>
        <v/>
      </c>
      <c r="AP142" s="5" t="str">
        <f t="shared" si="19"/>
        <v/>
      </c>
      <c r="AR142" s="5" t="str">
        <f t="shared" si="20"/>
        <v/>
      </c>
      <c r="AU142" s="5">
        <f t="shared" si="21"/>
        <v>10093.905000000001</v>
      </c>
      <c r="AV142" s="11">
        <f t="shared" si="22"/>
        <v>1.3378025123693082</v>
      </c>
      <c r="AW142" s="5">
        <f t="shared" si="23"/>
        <v>1337.8025123693083</v>
      </c>
    </row>
    <row r="143" spans="1:49" x14ac:dyDescent="0.25">
      <c r="A143" s="1" t="s">
        <v>187</v>
      </c>
      <c r="B143" s="1" t="s">
        <v>102</v>
      </c>
      <c r="C143" s="1" t="s">
        <v>103</v>
      </c>
      <c r="D143" s="1" t="s">
        <v>61</v>
      </c>
      <c r="E143" s="1" t="s">
        <v>74</v>
      </c>
      <c r="F143" s="1" t="s">
        <v>182</v>
      </c>
      <c r="G143" s="1" t="s">
        <v>64</v>
      </c>
      <c r="H143" s="1" t="s">
        <v>180</v>
      </c>
      <c r="I143" s="2">
        <v>160</v>
      </c>
      <c r="J143" s="2">
        <v>39.299999999999997</v>
      </c>
      <c r="K143" s="2">
        <f t="shared" si="16"/>
        <v>20.27</v>
      </c>
      <c r="L143" s="2">
        <f t="shared" si="17"/>
        <v>4.13</v>
      </c>
      <c r="P143" s="6">
        <v>12.72</v>
      </c>
      <c r="Q143" s="5">
        <v>3758.76</v>
      </c>
      <c r="R143" s="7">
        <v>2.56</v>
      </c>
      <c r="S143" s="5">
        <v>433.92</v>
      </c>
      <c r="Z143" s="9">
        <v>1.72</v>
      </c>
      <c r="AA143" s="5">
        <v>38.744999999999997</v>
      </c>
      <c r="AB143" s="2">
        <v>3.27</v>
      </c>
      <c r="AC143" s="5">
        <v>285.17669999999998</v>
      </c>
      <c r="AN143" s="5" t="str">
        <f t="shared" si="18"/>
        <v/>
      </c>
      <c r="AP143" s="5" t="str">
        <f t="shared" si="19"/>
        <v/>
      </c>
      <c r="AR143" s="5" t="str">
        <f t="shared" si="20"/>
        <v/>
      </c>
      <c r="AT143" s="2">
        <v>4.13</v>
      </c>
      <c r="AU143" s="5">
        <f t="shared" si="21"/>
        <v>4516.6017000000002</v>
      </c>
      <c r="AV143" s="11">
        <f t="shared" si="22"/>
        <v>0.59861085492992938</v>
      </c>
      <c r="AW143" s="5">
        <f t="shared" si="23"/>
        <v>598.61085492992936</v>
      </c>
    </row>
    <row r="144" spans="1:49" x14ac:dyDescent="0.25">
      <c r="A144" s="1" t="s">
        <v>187</v>
      </c>
      <c r="B144" s="1" t="s">
        <v>102</v>
      </c>
      <c r="C144" s="1" t="s">
        <v>103</v>
      </c>
      <c r="D144" s="1" t="s">
        <v>61</v>
      </c>
      <c r="E144" s="1" t="s">
        <v>75</v>
      </c>
      <c r="F144" s="1" t="s">
        <v>182</v>
      </c>
      <c r="G144" s="1" t="s">
        <v>64</v>
      </c>
      <c r="H144" s="1" t="s">
        <v>180</v>
      </c>
      <c r="I144" s="2">
        <v>160</v>
      </c>
      <c r="J144" s="2">
        <v>38.82</v>
      </c>
      <c r="K144" s="2">
        <f t="shared" si="16"/>
        <v>19.53</v>
      </c>
      <c r="L144" s="2">
        <f t="shared" si="17"/>
        <v>0</v>
      </c>
      <c r="P144" s="6">
        <v>4.1100000000000003</v>
      </c>
      <c r="Q144" s="5">
        <v>1214.5050000000001</v>
      </c>
      <c r="R144" s="7">
        <v>13.54</v>
      </c>
      <c r="S144" s="5">
        <v>2295.0300000000002</v>
      </c>
      <c r="T144" s="8">
        <v>1.01</v>
      </c>
      <c r="U144" s="5">
        <v>51.51</v>
      </c>
      <c r="AB144" s="2">
        <v>0.87</v>
      </c>
      <c r="AC144" s="5">
        <v>75.872699999999995</v>
      </c>
      <c r="AN144" s="5" t="str">
        <f t="shared" si="18"/>
        <v/>
      </c>
      <c r="AP144" s="5" t="str">
        <f t="shared" si="19"/>
        <v/>
      </c>
      <c r="AR144" s="5" t="str">
        <f t="shared" si="20"/>
        <v/>
      </c>
      <c r="AU144" s="5">
        <f t="shared" si="21"/>
        <v>3636.9177000000004</v>
      </c>
      <c r="AV144" s="11">
        <f t="shared" si="22"/>
        <v>0.48202134221992443</v>
      </c>
      <c r="AW144" s="5">
        <f t="shared" si="23"/>
        <v>482.02134221992446</v>
      </c>
    </row>
    <row r="145" spans="1:57" x14ac:dyDescent="0.25">
      <c r="A145" s="1" t="s">
        <v>187</v>
      </c>
      <c r="B145" s="1" t="s">
        <v>102</v>
      </c>
      <c r="C145" s="1" t="s">
        <v>103</v>
      </c>
      <c r="D145" s="1" t="s">
        <v>61</v>
      </c>
      <c r="E145" s="1" t="s">
        <v>78</v>
      </c>
      <c r="F145" s="1" t="s">
        <v>182</v>
      </c>
      <c r="G145" s="1" t="s">
        <v>64</v>
      </c>
      <c r="H145" s="1" t="s">
        <v>180</v>
      </c>
      <c r="I145" s="2">
        <v>160</v>
      </c>
      <c r="J145" s="2">
        <v>39.47</v>
      </c>
      <c r="K145" s="2">
        <f t="shared" si="16"/>
        <v>39.470000000000006</v>
      </c>
      <c r="L145" s="2">
        <f t="shared" si="17"/>
        <v>0</v>
      </c>
      <c r="P145" s="6">
        <v>12.16</v>
      </c>
      <c r="Q145" s="5">
        <v>3593.28</v>
      </c>
      <c r="R145" s="7">
        <v>24.43</v>
      </c>
      <c r="S145" s="5">
        <v>4140.8850000000002</v>
      </c>
      <c r="T145" s="8">
        <v>2.88</v>
      </c>
      <c r="U145" s="5">
        <v>146.88</v>
      </c>
      <c r="AN145" s="5" t="str">
        <f t="shared" si="18"/>
        <v/>
      </c>
      <c r="AP145" s="5" t="str">
        <f t="shared" si="19"/>
        <v/>
      </c>
      <c r="AR145" s="5" t="str">
        <f t="shared" si="20"/>
        <v/>
      </c>
      <c r="AU145" s="5">
        <f t="shared" si="21"/>
        <v>7881.045000000001</v>
      </c>
      <c r="AV145" s="11">
        <f t="shared" si="22"/>
        <v>1.044519618630805</v>
      </c>
      <c r="AW145" s="5">
        <f t="shared" si="23"/>
        <v>1044.5196186308049</v>
      </c>
    </row>
    <row r="146" spans="1:57" s="57" customFormat="1" x14ac:dyDescent="0.25">
      <c r="A146" s="42" t="s">
        <v>188</v>
      </c>
      <c r="B146" s="42" t="s">
        <v>102</v>
      </c>
      <c r="C146" s="42" t="s">
        <v>103</v>
      </c>
      <c r="D146" s="42" t="s">
        <v>61</v>
      </c>
      <c r="E146" s="42" t="s">
        <v>86</v>
      </c>
      <c r="F146" s="42" t="s">
        <v>182</v>
      </c>
      <c r="G146" s="42" t="s">
        <v>64</v>
      </c>
      <c r="H146" s="42" t="s">
        <v>180</v>
      </c>
      <c r="I146" s="43">
        <v>306.95</v>
      </c>
      <c r="J146" s="44">
        <v>39.25</v>
      </c>
      <c r="K146" s="2">
        <f t="shared" si="16"/>
        <v>39.25</v>
      </c>
      <c r="L146" s="2">
        <f t="shared" si="17"/>
        <v>0</v>
      </c>
      <c r="M146" s="45"/>
      <c r="N146" s="46">
        <v>0.34</v>
      </c>
      <c r="O146" s="47">
        <v>133.28</v>
      </c>
      <c r="P146" s="48">
        <v>11.93</v>
      </c>
      <c r="Q146" s="47">
        <v>3525.3150000000001</v>
      </c>
      <c r="R146" s="49">
        <v>22.68</v>
      </c>
      <c r="S146" s="47">
        <v>3844.26</v>
      </c>
      <c r="T146" s="50">
        <v>4.3</v>
      </c>
      <c r="U146" s="47">
        <v>219.3</v>
      </c>
      <c r="V146" s="44"/>
      <c r="W146" s="47"/>
      <c r="X146" s="44"/>
      <c r="Y146" s="47"/>
      <c r="Z146" s="51"/>
      <c r="AA146" s="47"/>
      <c r="AB146" s="44"/>
      <c r="AC146" s="47"/>
      <c r="AD146" s="52"/>
      <c r="AE146" s="47"/>
      <c r="AF146" s="44"/>
      <c r="AG146" s="44"/>
      <c r="AH146" s="47"/>
      <c r="AI146" s="51"/>
      <c r="AJ146" s="47"/>
      <c r="AK146" s="44"/>
      <c r="AL146" s="47"/>
      <c r="AM146" s="45"/>
      <c r="AN146" s="47" t="str">
        <f t="shared" si="18"/>
        <v/>
      </c>
      <c r="AO146" s="45"/>
      <c r="AP146" s="47" t="str">
        <f t="shared" si="19"/>
        <v/>
      </c>
      <c r="AQ146" s="44"/>
      <c r="AR146" s="47" t="str">
        <f t="shared" si="20"/>
        <v/>
      </c>
      <c r="AS146" s="44"/>
      <c r="AT146" s="44"/>
      <c r="AU146" s="5">
        <f t="shared" si="21"/>
        <v>7722.1550000000007</v>
      </c>
      <c r="AV146" s="11">
        <f t="shared" si="22"/>
        <v>1.0234610252330705</v>
      </c>
      <c r="AW146" s="5">
        <f t="shared" si="23"/>
        <v>1023.4610252330705</v>
      </c>
      <c r="AX146" s="53"/>
      <c r="AY146" s="47"/>
      <c r="AZ146" s="54"/>
      <c r="BA146" s="47"/>
      <c r="BB146" s="55"/>
      <c r="BC146" s="47"/>
      <c r="BD146" s="56"/>
      <c r="BE146" s="47"/>
    </row>
    <row r="147" spans="1:57" s="57" customFormat="1" x14ac:dyDescent="0.25">
      <c r="A147" s="42" t="s">
        <v>188</v>
      </c>
      <c r="B147" s="42" t="s">
        <v>102</v>
      </c>
      <c r="C147" s="42" t="s">
        <v>103</v>
      </c>
      <c r="D147" s="42" t="s">
        <v>61</v>
      </c>
      <c r="E147" s="42" t="s">
        <v>95</v>
      </c>
      <c r="F147" s="42" t="s">
        <v>182</v>
      </c>
      <c r="G147" s="42" t="s">
        <v>64</v>
      </c>
      <c r="H147" s="42" t="s">
        <v>180</v>
      </c>
      <c r="I147" s="43">
        <v>306.95</v>
      </c>
      <c r="J147" s="44">
        <v>38.56</v>
      </c>
      <c r="K147" s="2">
        <f t="shared" si="16"/>
        <v>38.56</v>
      </c>
      <c r="L147" s="2">
        <f t="shared" si="17"/>
        <v>0</v>
      </c>
      <c r="M147" s="45"/>
      <c r="N147" s="46">
        <v>0.01</v>
      </c>
      <c r="O147" s="47">
        <v>3.92</v>
      </c>
      <c r="P147" s="48">
        <v>2.57</v>
      </c>
      <c r="Q147" s="47">
        <v>759.43499999999995</v>
      </c>
      <c r="R147" s="49">
        <v>16.059999999999999</v>
      </c>
      <c r="S147" s="47">
        <v>2722.17</v>
      </c>
      <c r="T147" s="50">
        <v>19.920000000000002</v>
      </c>
      <c r="U147" s="47">
        <v>1015.92</v>
      </c>
      <c r="V147" s="44"/>
      <c r="W147" s="47"/>
      <c r="X147" s="44"/>
      <c r="Y147" s="47"/>
      <c r="Z147" s="51"/>
      <c r="AA147" s="47"/>
      <c r="AB147" s="44"/>
      <c r="AC147" s="47"/>
      <c r="AD147" s="52"/>
      <c r="AE147" s="47"/>
      <c r="AF147" s="44"/>
      <c r="AG147" s="44"/>
      <c r="AH147" s="47"/>
      <c r="AI147" s="51"/>
      <c r="AJ147" s="47"/>
      <c r="AK147" s="44"/>
      <c r="AL147" s="47"/>
      <c r="AM147" s="45"/>
      <c r="AN147" s="47" t="str">
        <f t="shared" si="18"/>
        <v/>
      </c>
      <c r="AO147" s="45"/>
      <c r="AP147" s="47" t="str">
        <f t="shared" si="19"/>
        <v/>
      </c>
      <c r="AQ147" s="44"/>
      <c r="AR147" s="47" t="str">
        <f t="shared" si="20"/>
        <v/>
      </c>
      <c r="AS147" s="44"/>
      <c r="AT147" s="44"/>
      <c r="AU147" s="5">
        <f t="shared" si="21"/>
        <v>4501.4449999999997</v>
      </c>
      <c r="AV147" s="11">
        <f t="shared" si="22"/>
        <v>0.59660205146494449</v>
      </c>
      <c r="AW147" s="5">
        <f t="shared" si="23"/>
        <v>596.60205146494457</v>
      </c>
      <c r="AX147" s="53"/>
      <c r="AY147" s="47"/>
      <c r="AZ147" s="54"/>
      <c r="BA147" s="47"/>
      <c r="BB147" s="55"/>
      <c r="BC147" s="47"/>
      <c r="BD147" s="56"/>
      <c r="BE147" s="47"/>
    </row>
    <row r="148" spans="1:57" s="57" customFormat="1" x14ac:dyDescent="0.25">
      <c r="A148" s="42" t="s">
        <v>188</v>
      </c>
      <c r="B148" s="42" t="s">
        <v>102</v>
      </c>
      <c r="C148" s="42" t="s">
        <v>103</v>
      </c>
      <c r="D148" s="42" t="s">
        <v>61</v>
      </c>
      <c r="E148" s="42" t="s">
        <v>91</v>
      </c>
      <c r="F148" s="42" t="s">
        <v>182</v>
      </c>
      <c r="G148" s="42" t="s">
        <v>64</v>
      </c>
      <c r="H148" s="42" t="s">
        <v>180</v>
      </c>
      <c r="I148" s="43">
        <v>306.95</v>
      </c>
      <c r="J148" s="44">
        <v>38.72</v>
      </c>
      <c r="K148" s="2">
        <f t="shared" si="16"/>
        <v>38.72</v>
      </c>
      <c r="L148" s="2">
        <f t="shared" si="17"/>
        <v>0</v>
      </c>
      <c r="M148" s="45"/>
      <c r="N148" s="46"/>
      <c r="O148" s="47"/>
      <c r="P148" s="48"/>
      <c r="Q148" s="47"/>
      <c r="R148" s="49">
        <v>4.6100000000000003</v>
      </c>
      <c r="S148" s="47">
        <v>781.3950000000001</v>
      </c>
      <c r="T148" s="50">
        <v>34.11</v>
      </c>
      <c r="U148" s="47">
        <v>1739.61</v>
      </c>
      <c r="V148" s="44"/>
      <c r="W148" s="47"/>
      <c r="X148" s="44"/>
      <c r="Y148" s="47"/>
      <c r="Z148" s="51"/>
      <c r="AA148" s="47"/>
      <c r="AB148" s="44"/>
      <c r="AC148" s="47"/>
      <c r="AD148" s="52"/>
      <c r="AE148" s="47"/>
      <c r="AF148" s="44"/>
      <c r="AG148" s="44"/>
      <c r="AH148" s="47"/>
      <c r="AI148" s="51"/>
      <c r="AJ148" s="47"/>
      <c r="AK148" s="44"/>
      <c r="AL148" s="47"/>
      <c r="AM148" s="45"/>
      <c r="AN148" s="47" t="str">
        <f t="shared" si="18"/>
        <v/>
      </c>
      <c r="AO148" s="45"/>
      <c r="AP148" s="47" t="str">
        <f t="shared" si="19"/>
        <v/>
      </c>
      <c r="AQ148" s="44"/>
      <c r="AR148" s="47" t="str">
        <f t="shared" si="20"/>
        <v/>
      </c>
      <c r="AS148" s="44"/>
      <c r="AT148" s="44"/>
      <c r="AU148" s="5">
        <f t="shared" si="21"/>
        <v>2521.0050000000001</v>
      </c>
      <c r="AV148" s="11">
        <f t="shared" si="22"/>
        <v>0.33412309930553025</v>
      </c>
      <c r="AW148" s="5">
        <f t="shared" si="23"/>
        <v>334.12309930553027</v>
      </c>
      <c r="AX148" s="53"/>
      <c r="AY148" s="47"/>
      <c r="AZ148" s="54"/>
      <c r="BA148" s="47"/>
      <c r="BB148" s="55"/>
      <c r="BC148" s="47"/>
      <c r="BD148" s="56"/>
      <c r="BE148" s="47"/>
    </row>
    <row r="149" spans="1:57" s="57" customFormat="1" x14ac:dyDescent="0.25">
      <c r="A149" s="42" t="s">
        <v>188</v>
      </c>
      <c r="B149" s="42" t="s">
        <v>102</v>
      </c>
      <c r="C149" s="42" t="s">
        <v>103</v>
      </c>
      <c r="D149" s="42" t="s">
        <v>61</v>
      </c>
      <c r="E149" s="42" t="s">
        <v>127</v>
      </c>
      <c r="F149" s="42" t="s">
        <v>182</v>
      </c>
      <c r="G149" s="42" t="s">
        <v>64</v>
      </c>
      <c r="H149" s="42" t="s">
        <v>180</v>
      </c>
      <c r="I149" s="43">
        <v>306.95</v>
      </c>
      <c r="J149" s="44">
        <v>0.1</v>
      </c>
      <c r="K149" s="2">
        <f t="shared" si="16"/>
        <v>0.1</v>
      </c>
      <c r="L149" s="2">
        <f t="shared" si="17"/>
        <v>0</v>
      </c>
      <c r="M149" s="45"/>
      <c r="N149" s="46"/>
      <c r="O149" s="47"/>
      <c r="P149" s="48"/>
      <c r="Q149" s="47"/>
      <c r="R149" s="49">
        <v>0.1</v>
      </c>
      <c r="S149" s="47">
        <v>16.95</v>
      </c>
      <c r="T149" s="50"/>
      <c r="U149" s="47"/>
      <c r="V149" s="44"/>
      <c r="W149" s="47"/>
      <c r="X149" s="44"/>
      <c r="Y149" s="47"/>
      <c r="Z149" s="51"/>
      <c r="AA149" s="47"/>
      <c r="AB149" s="44"/>
      <c r="AC149" s="47"/>
      <c r="AD149" s="52"/>
      <c r="AE149" s="47"/>
      <c r="AF149" s="44"/>
      <c r="AG149" s="44"/>
      <c r="AH149" s="47"/>
      <c r="AI149" s="51"/>
      <c r="AJ149" s="47"/>
      <c r="AK149" s="44"/>
      <c r="AL149" s="47"/>
      <c r="AM149" s="45"/>
      <c r="AN149" s="47" t="str">
        <f t="shared" si="18"/>
        <v/>
      </c>
      <c r="AO149" s="45"/>
      <c r="AP149" s="47" t="str">
        <f t="shared" si="19"/>
        <v/>
      </c>
      <c r="AQ149" s="44"/>
      <c r="AR149" s="47" t="str">
        <f t="shared" si="20"/>
        <v/>
      </c>
      <c r="AS149" s="44"/>
      <c r="AT149" s="44"/>
      <c r="AU149" s="5">
        <f t="shared" si="21"/>
        <v>16.95</v>
      </c>
      <c r="AV149" s="11">
        <f t="shared" si="22"/>
        <v>2.246479690928315E-3</v>
      </c>
      <c r="AW149" s="5">
        <f t="shared" si="23"/>
        <v>2.2464796909283153</v>
      </c>
      <c r="AX149" s="53"/>
      <c r="AY149" s="47"/>
      <c r="AZ149" s="54"/>
      <c r="BA149" s="47"/>
      <c r="BB149" s="55"/>
      <c r="BC149" s="47"/>
      <c r="BD149" s="56"/>
      <c r="BE149" s="47"/>
    </row>
    <row r="150" spans="1:57" s="57" customFormat="1" x14ac:dyDescent="0.25">
      <c r="A150" s="42" t="s">
        <v>188</v>
      </c>
      <c r="B150" s="42" t="s">
        <v>102</v>
      </c>
      <c r="C150" s="42" t="s">
        <v>103</v>
      </c>
      <c r="D150" s="42" t="s">
        <v>61</v>
      </c>
      <c r="E150" s="42" t="s">
        <v>62</v>
      </c>
      <c r="F150" s="42" t="s">
        <v>182</v>
      </c>
      <c r="G150" s="42" t="s">
        <v>64</v>
      </c>
      <c r="H150" s="42" t="s">
        <v>180</v>
      </c>
      <c r="I150" s="43">
        <v>306.95</v>
      </c>
      <c r="J150" s="44">
        <v>0.1</v>
      </c>
      <c r="K150" s="2">
        <f t="shared" si="16"/>
        <v>0.09</v>
      </c>
      <c r="L150" s="2">
        <f t="shared" si="17"/>
        <v>0</v>
      </c>
      <c r="M150" s="45"/>
      <c r="N150" s="46"/>
      <c r="O150" s="47"/>
      <c r="P150" s="48"/>
      <c r="Q150" s="47"/>
      <c r="R150" s="49"/>
      <c r="S150" s="47"/>
      <c r="T150" s="50">
        <v>0.09</v>
      </c>
      <c r="U150" s="47">
        <v>4.59</v>
      </c>
      <c r="V150" s="44"/>
      <c r="W150" s="47"/>
      <c r="X150" s="44"/>
      <c r="Y150" s="47"/>
      <c r="Z150" s="51"/>
      <c r="AA150" s="47"/>
      <c r="AB150" s="44"/>
      <c r="AC150" s="47"/>
      <c r="AD150" s="52"/>
      <c r="AE150" s="47"/>
      <c r="AF150" s="44"/>
      <c r="AG150" s="44"/>
      <c r="AH150" s="47"/>
      <c r="AI150" s="51"/>
      <c r="AJ150" s="47"/>
      <c r="AK150" s="44"/>
      <c r="AL150" s="47"/>
      <c r="AM150" s="45"/>
      <c r="AN150" s="47" t="str">
        <f t="shared" si="18"/>
        <v/>
      </c>
      <c r="AO150" s="45"/>
      <c r="AP150" s="47" t="str">
        <f t="shared" si="19"/>
        <v/>
      </c>
      <c r="AQ150" s="44"/>
      <c r="AR150" s="47" t="str">
        <f t="shared" si="20"/>
        <v/>
      </c>
      <c r="AS150" s="44"/>
      <c r="AT150" s="44"/>
      <c r="AU150" s="5">
        <f t="shared" si="21"/>
        <v>4.59</v>
      </c>
      <c r="AV150" s="11">
        <f t="shared" si="22"/>
        <v>6.0833874816288889E-4</v>
      </c>
      <c r="AW150" s="5">
        <f t="shared" si="23"/>
        <v>0.60833874816288891</v>
      </c>
      <c r="AX150" s="53"/>
      <c r="AY150" s="47"/>
      <c r="AZ150" s="54"/>
      <c r="BA150" s="47"/>
      <c r="BB150" s="55"/>
      <c r="BC150" s="47"/>
      <c r="BD150" s="56"/>
      <c r="BE150" s="47"/>
    </row>
    <row r="151" spans="1:57" s="57" customFormat="1" x14ac:dyDescent="0.25">
      <c r="A151" s="42" t="s">
        <v>188</v>
      </c>
      <c r="B151" s="42" t="s">
        <v>102</v>
      </c>
      <c r="C151" s="42" t="s">
        <v>103</v>
      </c>
      <c r="D151" s="42" t="s">
        <v>61</v>
      </c>
      <c r="E151" s="42" t="s">
        <v>92</v>
      </c>
      <c r="F151" s="42" t="s">
        <v>182</v>
      </c>
      <c r="G151" s="42" t="s">
        <v>64</v>
      </c>
      <c r="H151" s="42" t="s">
        <v>180</v>
      </c>
      <c r="I151" s="43">
        <v>306.95</v>
      </c>
      <c r="J151" s="44">
        <v>40.98</v>
      </c>
      <c r="K151" s="2">
        <f t="shared" si="16"/>
        <v>40</v>
      </c>
      <c r="L151" s="2">
        <f t="shared" si="17"/>
        <v>0</v>
      </c>
      <c r="M151" s="45"/>
      <c r="N151" s="46"/>
      <c r="O151" s="47"/>
      <c r="P151" s="48"/>
      <c r="Q151" s="47"/>
      <c r="R151" s="49">
        <v>1.6</v>
      </c>
      <c r="S151" s="47">
        <v>271.2</v>
      </c>
      <c r="T151" s="50">
        <v>38.4</v>
      </c>
      <c r="U151" s="47">
        <v>1958.4</v>
      </c>
      <c r="V151" s="44"/>
      <c r="W151" s="47"/>
      <c r="X151" s="44"/>
      <c r="Y151" s="47"/>
      <c r="Z151" s="51"/>
      <c r="AA151" s="47"/>
      <c r="AB151" s="44"/>
      <c r="AC151" s="47"/>
      <c r="AD151" s="52"/>
      <c r="AE151" s="47"/>
      <c r="AF151" s="44"/>
      <c r="AG151" s="44"/>
      <c r="AH151" s="47"/>
      <c r="AI151" s="51"/>
      <c r="AJ151" s="47"/>
      <c r="AK151" s="44"/>
      <c r="AL151" s="47"/>
      <c r="AM151" s="45"/>
      <c r="AN151" s="47" t="str">
        <f t="shared" si="18"/>
        <v/>
      </c>
      <c r="AO151" s="45"/>
      <c r="AP151" s="47" t="str">
        <f t="shared" si="19"/>
        <v/>
      </c>
      <c r="AQ151" s="44"/>
      <c r="AR151" s="47" t="str">
        <f t="shared" si="20"/>
        <v/>
      </c>
      <c r="AS151" s="44"/>
      <c r="AT151" s="44"/>
      <c r="AU151" s="5">
        <f t="shared" si="21"/>
        <v>2229.6</v>
      </c>
      <c r="AV151" s="11">
        <f t="shared" si="22"/>
        <v>0.2955015409376856</v>
      </c>
      <c r="AW151" s="5">
        <f t="shared" si="23"/>
        <v>295.5015409376856</v>
      </c>
      <c r="AX151" s="53"/>
      <c r="AY151" s="47"/>
      <c r="AZ151" s="54"/>
      <c r="BA151" s="47"/>
      <c r="BB151" s="55"/>
      <c r="BC151" s="47"/>
      <c r="BD151" s="56"/>
      <c r="BE151" s="47"/>
    </row>
    <row r="152" spans="1:57" s="57" customFormat="1" x14ac:dyDescent="0.25">
      <c r="A152" s="42" t="s">
        <v>188</v>
      </c>
      <c r="B152" s="42" t="s">
        <v>102</v>
      </c>
      <c r="C152" s="42" t="s">
        <v>103</v>
      </c>
      <c r="D152" s="42" t="s">
        <v>61</v>
      </c>
      <c r="E152" s="42" t="s">
        <v>93</v>
      </c>
      <c r="F152" s="42" t="s">
        <v>182</v>
      </c>
      <c r="G152" s="42" t="s">
        <v>64</v>
      </c>
      <c r="H152" s="42" t="s">
        <v>180</v>
      </c>
      <c r="I152" s="43">
        <v>306.95</v>
      </c>
      <c r="J152" s="44">
        <v>40.51</v>
      </c>
      <c r="K152" s="2">
        <f t="shared" si="16"/>
        <v>40</v>
      </c>
      <c r="L152" s="2">
        <f t="shared" si="17"/>
        <v>0</v>
      </c>
      <c r="M152" s="45"/>
      <c r="N152" s="46"/>
      <c r="O152" s="47"/>
      <c r="P152" s="48">
        <v>0.7</v>
      </c>
      <c r="Q152" s="47">
        <v>206.85</v>
      </c>
      <c r="R152" s="49">
        <v>3.44</v>
      </c>
      <c r="S152" s="47">
        <v>583.08000000000004</v>
      </c>
      <c r="T152" s="50">
        <v>35.86</v>
      </c>
      <c r="U152" s="47">
        <v>1828.86</v>
      </c>
      <c r="V152" s="44"/>
      <c r="W152" s="47"/>
      <c r="X152" s="44"/>
      <c r="Y152" s="47"/>
      <c r="Z152" s="51"/>
      <c r="AA152" s="47"/>
      <c r="AB152" s="44"/>
      <c r="AC152" s="47"/>
      <c r="AD152" s="52"/>
      <c r="AE152" s="47"/>
      <c r="AF152" s="44"/>
      <c r="AG152" s="44"/>
      <c r="AH152" s="47"/>
      <c r="AI152" s="51"/>
      <c r="AJ152" s="47"/>
      <c r="AK152" s="44"/>
      <c r="AL152" s="47"/>
      <c r="AM152" s="45"/>
      <c r="AN152" s="47" t="str">
        <f t="shared" si="18"/>
        <v/>
      </c>
      <c r="AO152" s="45"/>
      <c r="AP152" s="47" t="str">
        <f t="shared" si="19"/>
        <v/>
      </c>
      <c r="AQ152" s="44"/>
      <c r="AR152" s="47" t="str">
        <f t="shared" si="20"/>
        <v/>
      </c>
      <c r="AS152" s="44"/>
      <c r="AT152" s="44"/>
      <c r="AU152" s="5">
        <f t="shared" si="21"/>
        <v>2618.79</v>
      </c>
      <c r="AV152" s="11">
        <f t="shared" si="22"/>
        <v>0.34708310028354938</v>
      </c>
      <c r="AW152" s="5">
        <f t="shared" si="23"/>
        <v>347.08310028354936</v>
      </c>
      <c r="AX152" s="53"/>
      <c r="AY152" s="47"/>
      <c r="AZ152" s="54"/>
      <c r="BA152" s="47"/>
      <c r="BB152" s="55"/>
      <c r="BC152" s="47"/>
      <c r="BD152" s="56"/>
      <c r="BE152" s="47"/>
    </row>
    <row r="153" spans="1:57" s="57" customFormat="1" x14ac:dyDescent="0.25">
      <c r="A153" s="42" t="s">
        <v>188</v>
      </c>
      <c r="B153" s="42" t="s">
        <v>102</v>
      </c>
      <c r="C153" s="42" t="s">
        <v>103</v>
      </c>
      <c r="D153" s="42" t="s">
        <v>61</v>
      </c>
      <c r="E153" s="42" t="s">
        <v>85</v>
      </c>
      <c r="F153" s="42" t="s">
        <v>182</v>
      </c>
      <c r="G153" s="42" t="s">
        <v>64</v>
      </c>
      <c r="H153" s="42" t="s">
        <v>180</v>
      </c>
      <c r="I153" s="43">
        <v>306.95</v>
      </c>
      <c r="J153" s="44">
        <v>38.9</v>
      </c>
      <c r="K153" s="2">
        <f t="shared" si="16"/>
        <v>38.900000000000006</v>
      </c>
      <c r="L153" s="2">
        <f t="shared" si="17"/>
        <v>0</v>
      </c>
      <c r="M153" s="45"/>
      <c r="N153" s="46">
        <v>5.56</v>
      </c>
      <c r="O153" s="47">
        <v>2179.52</v>
      </c>
      <c r="P153" s="48">
        <v>26.93</v>
      </c>
      <c r="Q153" s="47">
        <v>7957.8149999999996</v>
      </c>
      <c r="R153" s="49">
        <v>6.41</v>
      </c>
      <c r="S153" s="47">
        <v>1086.4949999999999</v>
      </c>
      <c r="T153" s="50"/>
      <c r="U153" s="47"/>
      <c r="V153" s="44"/>
      <c r="W153" s="47"/>
      <c r="X153" s="44"/>
      <c r="Y153" s="47"/>
      <c r="Z153" s="51"/>
      <c r="AA153" s="47"/>
      <c r="AB153" s="44"/>
      <c r="AC153" s="47"/>
      <c r="AD153" s="52"/>
      <c r="AE153" s="47"/>
      <c r="AF153" s="44"/>
      <c r="AG153" s="44"/>
      <c r="AH153" s="47"/>
      <c r="AI153" s="51"/>
      <c r="AJ153" s="47"/>
      <c r="AK153" s="44"/>
      <c r="AL153" s="47"/>
      <c r="AM153" s="45"/>
      <c r="AN153" s="47" t="str">
        <f t="shared" si="18"/>
        <v/>
      </c>
      <c r="AO153" s="45"/>
      <c r="AP153" s="47" t="str">
        <f t="shared" si="19"/>
        <v/>
      </c>
      <c r="AQ153" s="44"/>
      <c r="AR153" s="47" t="str">
        <f t="shared" si="20"/>
        <v/>
      </c>
      <c r="AS153" s="44"/>
      <c r="AT153" s="44"/>
      <c r="AU153" s="5">
        <f t="shared" si="21"/>
        <v>11223.829999999998</v>
      </c>
      <c r="AV153" s="11">
        <f t="shared" si="22"/>
        <v>1.4875578849222388</v>
      </c>
      <c r="AW153" s="5">
        <f t="shared" si="23"/>
        <v>1487.5578849222388</v>
      </c>
      <c r="AX153" s="53"/>
      <c r="AY153" s="47"/>
      <c r="AZ153" s="54"/>
      <c r="BA153" s="47"/>
      <c r="BB153" s="55"/>
      <c r="BC153" s="47"/>
      <c r="BD153" s="56"/>
      <c r="BE153" s="47"/>
    </row>
    <row r="154" spans="1:57" s="57" customFormat="1" x14ac:dyDescent="0.25">
      <c r="A154" s="42" t="s">
        <v>188</v>
      </c>
      <c r="B154" s="42" t="s">
        <v>102</v>
      </c>
      <c r="C154" s="42" t="s">
        <v>103</v>
      </c>
      <c r="D154" s="42" t="s">
        <v>61</v>
      </c>
      <c r="E154" s="42" t="s">
        <v>83</v>
      </c>
      <c r="F154" s="42" t="s">
        <v>182</v>
      </c>
      <c r="G154" s="42" t="s">
        <v>64</v>
      </c>
      <c r="H154" s="42" t="s">
        <v>180</v>
      </c>
      <c r="I154" s="43">
        <v>306.95</v>
      </c>
      <c r="J154" s="44">
        <v>38.82</v>
      </c>
      <c r="K154" s="2">
        <f t="shared" si="16"/>
        <v>38.82</v>
      </c>
      <c r="L154" s="2">
        <f t="shared" si="17"/>
        <v>0</v>
      </c>
      <c r="M154" s="45"/>
      <c r="N154" s="46">
        <v>0.37</v>
      </c>
      <c r="O154" s="47">
        <v>145.04</v>
      </c>
      <c r="P154" s="48">
        <v>26.85</v>
      </c>
      <c r="Q154" s="47">
        <v>7934.1750000000002</v>
      </c>
      <c r="R154" s="49">
        <v>11.6</v>
      </c>
      <c r="S154" s="47">
        <v>1966.2</v>
      </c>
      <c r="T154" s="50"/>
      <c r="U154" s="47"/>
      <c r="V154" s="44"/>
      <c r="W154" s="47"/>
      <c r="X154" s="44"/>
      <c r="Y154" s="47"/>
      <c r="Z154" s="51"/>
      <c r="AA154" s="47"/>
      <c r="AB154" s="44"/>
      <c r="AC154" s="47"/>
      <c r="AD154" s="52"/>
      <c r="AE154" s="47"/>
      <c r="AF154" s="44"/>
      <c r="AG154" s="44"/>
      <c r="AH154" s="47"/>
      <c r="AI154" s="51"/>
      <c r="AJ154" s="47"/>
      <c r="AK154" s="44"/>
      <c r="AL154" s="47"/>
      <c r="AM154" s="45"/>
      <c r="AN154" s="47" t="str">
        <f t="shared" si="18"/>
        <v/>
      </c>
      <c r="AO154" s="45"/>
      <c r="AP154" s="47" t="str">
        <f t="shared" si="19"/>
        <v/>
      </c>
      <c r="AQ154" s="44"/>
      <c r="AR154" s="47" t="str">
        <f t="shared" si="20"/>
        <v/>
      </c>
      <c r="AS154" s="44"/>
      <c r="AT154" s="44"/>
      <c r="AU154" s="5">
        <f t="shared" si="21"/>
        <v>10045.415000000001</v>
      </c>
      <c r="AV154" s="11">
        <f t="shared" si="22"/>
        <v>1.3313758574894787</v>
      </c>
      <c r="AW154" s="5">
        <f t="shared" si="23"/>
        <v>1331.3758574894787</v>
      </c>
      <c r="AX154" s="53"/>
      <c r="AY154" s="47"/>
      <c r="AZ154" s="54"/>
      <c r="BA154" s="47"/>
      <c r="BB154" s="55"/>
      <c r="BC154" s="47"/>
      <c r="BD154" s="56"/>
      <c r="BE154" s="47"/>
    </row>
    <row r="155" spans="1:57" s="57" customFormat="1" x14ac:dyDescent="0.25">
      <c r="A155" s="42" t="s">
        <v>188</v>
      </c>
      <c r="B155" s="42" t="s">
        <v>102</v>
      </c>
      <c r="C155" s="42" t="s">
        <v>103</v>
      </c>
      <c r="D155" s="42" t="s">
        <v>61</v>
      </c>
      <c r="E155" s="42" t="s">
        <v>77</v>
      </c>
      <c r="F155" s="42" t="s">
        <v>182</v>
      </c>
      <c r="G155" s="42" t="s">
        <v>64</v>
      </c>
      <c r="H155" s="42" t="s">
        <v>180</v>
      </c>
      <c r="I155" s="43">
        <v>306.95</v>
      </c>
      <c r="J155" s="44">
        <v>0.1</v>
      </c>
      <c r="K155" s="2">
        <f t="shared" si="16"/>
        <v>0.1</v>
      </c>
      <c r="L155" s="2">
        <f t="shared" si="17"/>
        <v>0</v>
      </c>
      <c r="M155" s="45"/>
      <c r="N155" s="46"/>
      <c r="O155" s="47"/>
      <c r="P155" s="48">
        <v>0.1</v>
      </c>
      <c r="Q155" s="47">
        <v>29.55</v>
      </c>
      <c r="R155" s="49"/>
      <c r="S155" s="47"/>
      <c r="T155" s="50"/>
      <c r="U155" s="47"/>
      <c r="V155" s="44"/>
      <c r="W155" s="47"/>
      <c r="X155" s="44"/>
      <c r="Y155" s="47"/>
      <c r="Z155" s="51"/>
      <c r="AA155" s="47"/>
      <c r="AB155" s="44"/>
      <c r="AC155" s="47"/>
      <c r="AD155" s="52"/>
      <c r="AE155" s="47"/>
      <c r="AF155" s="44"/>
      <c r="AG155" s="44"/>
      <c r="AH155" s="47"/>
      <c r="AI155" s="51"/>
      <c r="AJ155" s="47"/>
      <c r="AK155" s="44"/>
      <c r="AL155" s="47"/>
      <c r="AM155" s="45"/>
      <c r="AN155" s="47" t="str">
        <f t="shared" si="18"/>
        <v/>
      </c>
      <c r="AO155" s="45"/>
      <c r="AP155" s="47" t="str">
        <f t="shared" si="19"/>
        <v/>
      </c>
      <c r="AQ155" s="44"/>
      <c r="AR155" s="47" t="str">
        <f t="shared" si="20"/>
        <v/>
      </c>
      <c r="AS155" s="44"/>
      <c r="AT155" s="44"/>
      <c r="AU155" s="5">
        <f t="shared" si="21"/>
        <v>29.55</v>
      </c>
      <c r="AV155" s="11">
        <f t="shared" si="22"/>
        <v>3.9164291956891861E-3</v>
      </c>
      <c r="AW155" s="5">
        <f t="shared" si="23"/>
        <v>3.9164291956891861</v>
      </c>
      <c r="AX155" s="53"/>
      <c r="AY155" s="47"/>
      <c r="AZ155" s="54"/>
      <c r="BA155" s="47"/>
      <c r="BB155" s="55"/>
      <c r="BC155" s="47"/>
      <c r="BD155" s="56"/>
      <c r="BE155" s="47"/>
    </row>
    <row r="156" spans="1:57" s="57" customFormat="1" x14ac:dyDescent="0.25">
      <c r="A156" s="42" t="s">
        <v>188</v>
      </c>
      <c r="B156" s="42" t="s">
        <v>102</v>
      </c>
      <c r="C156" s="42" t="s">
        <v>103</v>
      </c>
      <c r="D156" s="42" t="s">
        <v>61</v>
      </c>
      <c r="E156" s="42" t="s">
        <v>78</v>
      </c>
      <c r="F156" s="42" t="s">
        <v>182</v>
      </c>
      <c r="G156" s="42" t="s">
        <v>64</v>
      </c>
      <c r="H156" s="42" t="s">
        <v>180</v>
      </c>
      <c r="I156" s="43">
        <v>306.95</v>
      </c>
      <c r="J156" s="44">
        <v>0.1</v>
      </c>
      <c r="K156" s="2">
        <f t="shared" si="16"/>
        <v>0.1</v>
      </c>
      <c r="L156" s="2">
        <f t="shared" si="17"/>
        <v>0</v>
      </c>
      <c r="M156" s="45"/>
      <c r="N156" s="46"/>
      <c r="O156" s="47"/>
      <c r="P156" s="48">
        <v>0.04</v>
      </c>
      <c r="Q156" s="47">
        <v>11.82</v>
      </c>
      <c r="R156" s="49">
        <v>0.06</v>
      </c>
      <c r="S156" s="47">
        <v>10.17</v>
      </c>
      <c r="T156" s="50"/>
      <c r="U156" s="47"/>
      <c r="V156" s="44"/>
      <c r="W156" s="47"/>
      <c r="X156" s="44"/>
      <c r="Y156" s="47"/>
      <c r="Z156" s="51"/>
      <c r="AA156" s="47"/>
      <c r="AB156" s="44"/>
      <c r="AC156" s="47"/>
      <c r="AD156" s="52"/>
      <c r="AE156" s="47"/>
      <c r="AF156" s="44"/>
      <c r="AG156" s="44"/>
      <c r="AH156" s="47"/>
      <c r="AI156" s="51"/>
      <c r="AJ156" s="47"/>
      <c r="AK156" s="44"/>
      <c r="AL156" s="47"/>
      <c r="AM156" s="45"/>
      <c r="AN156" s="47" t="str">
        <f t="shared" si="18"/>
        <v/>
      </c>
      <c r="AO156" s="45"/>
      <c r="AP156" s="47" t="str">
        <f t="shared" si="19"/>
        <v/>
      </c>
      <c r="AQ156" s="44"/>
      <c r="AR156" s="47" t="str">
        <f t="shared" si="20"/>
        <v/>
      </c>
      <c r="AS156" s="44"/>
      <c r="AT156" s="44"/>
      <c r="AU156" s="5">
        <f t="shared" si="21"/>
        <v>21.990000000000002</v>
      </c>
      <c r="AV156" s="11">
        <f t="shared" si="22"/>
        <v>2.9144594928326639E-3</v>
      </c>
      <c r="AW156" s="5">
        <f t="shared" si="23"/>
        <v>2.9144594928326639</v>
      </c>
      <c r="AX156" s="53"/>
      <c r="AY156" s="47"/>
      <c r="AZ156" s="54"/>
      <c r="BA156" s="47"/>
      <c r="BB156" s="55"/>
      <c r="BC156" s="47"/>
      <c r="BD156" s="56"/>
      <c r="BE156" s="47"/>
    </row>
    <row r="157" spans="1:57" s="57" customFormat="1" x14ac:dyDescent="0.25">
      <c r="A157" s="42" t="s">
        <v>188</v>
      </c>
      <c r="B157" s="42" t="s">
        <v>102</v>
      </c>
      <c r="C157" s="42" t="s">
        <v>103</v>
      </c>
      <c r="D157" s="42" t="s">
        <v>61</v>
      </c>
      <c r="E157" s="42" t="s">
        <v>84</v>
      </c>
      <c r="F157" s="42" t="s">
        <v>182</v>
      </c>
      <c r="G157" s="42" t="s">
        <v>64</v>
      </c>
      <c r="H157" s="42" t="s">
        <v>180</v>
      </c>
      <c r="I157" s="43">
        <v>306.95</v>
      </c>
      <c r="J157" s="44">
        <v>39.25</v>
      </c>
      <c r="K157" s="2">
        <f t="shared" si="16"/>
        <v>39.260000000000005</v>
      </c>
      <c r="L157" s="2">
        <f t="shared" si="17"/>
        <v>0</v>
      </c>
      <c r="M157" s="45"/>
      <c r="N157" s="46"/>
      <c r="O157" s="47"/>
      <c r="P157" s="48">
        <v>0.22</v>
      </c>
      <c r="Q157" s="47">
        <v>65.010000000000005</v>
      </c>
      <c r="R157" s="49">
        <v>12.74</v>
      </c>
      <c r="S157" s="47">
        <v>2159.4299999999998</v>
      </c>
      <c r="T157" s="50">
        <v>26.3</v>
      </c>
      <c r="U157" s="47">
        <v>1341.3</v>
      </c>
      <c r="V157" s="44"/>
      <c r="W157" s="47"/>
      <c r="X157" s="44"/>
      <c r="Y157" s="47"/>
      <c r="Z157" s="51"/>
      <c r="AA157" s="47"/>
      <c r="AB157" s="44"/>
      <c r="AC157" s="47"/>
      <c r="AD157" s="52"/>
      <c r="AE157" s="47"/>
      <c r="AF157" s="44"/>
      <c r="AG157" s="44"/>
      <c r="AH157" s="47"/>
      <c r="AI157" s="51"/>
      <c r="AJ157" s="47"/>
      <c r="AK157" s="44"/>
      <c r="AL157" s="47"/>
      <c r="AM157" s="45"/>
      <c r="AN157" s="47" t="str">
        <f t="shared" si="18"/>
        <v/>
      </c>
      <c r="AO157" s="45"/>
      <c r="AP157" s="47" t="str">
        <f t="shared" si="19"/>
        <v/>
      </c>
      <c r="AQ157" s="44"/>
      <c r="AR157" s="47" t="str">
        <f t="shared" si="20"/>
        <v/>
      </c>
      <c r="AS157" s="44"/>
      <c r="AT157" s="44"/>
      <c r="AU157" s="5">
        <f t="shared" si="21"/>
        <v>3565.74</v>
      </c>
      <c r="AV157" s="11">
        <f t="shared" si="22"/>
        <v>0.47258775770682765</v>
      </c>
      <c r="AW157" s="5">
        <f t="shared" si="23"/>
        <v>472.58775770682769</v>
      </c>
      <c r="AX157" s="53"/>
      <c r="AY157" s="47"/>
      <c r="AZ157" s="54"/>
      <c r="BA157" s="47"/>
      <c r="BB157" s="55"/>
      <c r="BC157" s="47"/>
      <c r="BD157" s="56"/>
      <c r="BE157" s="47"/>
    </row>
    <row r="158" spans="1:57" x14ac:dyDescent="0.25">
      <c r="A158" s="1" t="s">
        <v>189</v>
      </c>
      <c r="B158" s="1" t="s">
        <v>190</v>
      </c>
      <c r="C158" s="1" t="s">
        <v>191</v>
      </c>
      <c r="D158" s="1" t="s">
        <v>192</v>
      </c>
      <c r="E158" s="1" t="s">
        <v>72</v>
      </c>
      <c r="F158" s="1" t="s">
        <v>193</v>
      </c>
      <c r="G158" s="1" t="s">
        <v>64</v>
      </c>
      <c r="H158" s="1" t="s">
        <v>180</v>
      </c>
      <c r="I158" s="2">
        <v>152</v>
      </c>
      <c r="J158" s="2">
        <v>39.31</v>
      </c>
      <c r="K158" s="2">
        <f t="shared" si="16"/>
        <v>0.41</v>
      </c>
      <c r="L158" s="2">
        <f t="shared" si="17"/>
        <v>0</v>
      </c>
      <c r="AB158" s="2">
        <v>0.41</v>
      </c>
      <c r="AC158" s="5">
        <v>35.756100000000004</v>
      </c>
      <c r="AN158" s="5" t="str">
        <f t="shared" si="18"/>
        <v/>
      </c>
      <c r="AP158" s="5" t="str">
        <f t="shared" si="19"/>
        <v/>
      </c>
      <c r="AR158" s="5" t="str">
        <f t="shared" si="20"/>
        <v/>
      </c>
      <c r="AU158" s="5">
        <f t="shared" si="21"/>
        <v>35.756100000000004</v>
      </c>
      <c r="AV158" s="11">
        <f t="shared" si="22"/>
        <v>4.7389588481889051E-3</v>
      </c>
      <c r="AW158" s="5">
        <f t="shared" si="23"/>
        <v>4.7389588481889051</v>
      </c>
    </row>
    <row r="159" spans="1:57" x14ac:dyDescent="0.25">
      <c r="A159" s="1" t="s">
        <v>189</v>
      </c>
      <c r="B159" s="1" t="s">
        <v>190</v>
      </c>
      <c r="C159" s="1" t="s">
        <v>191</v>
      </c>
      <c r="D159" s="1" t="s">
        <v>192</v>
      </c>
      <c r="E159" s="1" t="s">
        <v>127</v>
      </c>
      <c r="F159" s="1" t="s">
        <v>193</v>
      </c>
      <c r="G159" s="1" t="s">
        <v>64</v>
      </c>
      <c r="H159" s="1" t="s">
        <v>180</v>
      </c>
      <c r="I159" s="2">
        <v>152</v>
      </c>
      <c r="J159" s="2">
        <v>39.97</v>
      </c>
      <c r="K159" s="2">
        <f t="shared" si="16"/>
        <v>0.02</v>
      </c>
      <c r="L159" s="2">
        <f t="shared" si="17"/>
        <v>0</v>
      </c>
      <c r="R159" s="7">
        <v>0.02</v>
      </c>
      <c r="S159" s="5">
        <v>3.39</v>
      </c>
      <c r="AN159" s="5" t="str">
        <f t="shared" si="18"/>
        <v/>
      </c>
      <c r="AP159" s="5" t="str">
        <f t="shared" si="19"/>
        <v/>
      </c>
      <c r="AR159" s="5" t="str">
        <f t="shared" si="20"/>
        <v/>
      </c>
      <c r="AU159" s="5">
        <f t="shared" si="21"/>
        <v>3.39</v>
      </c>
      <c r="AV159" s="11">
        <f t="shared" si="22"/>
        <v>4.4929593818566306E-4</v>
      </c>
      <c r="AW159" s="5">
        <f t="shared" si="23"/>
        <v>0.44929593818566305</v>
      </c>
    </row>
    <row r="160" spans="1:57" x14ac:dyDescent="0.25">
      <c r="A160" s="1" t="s">
        <v>189</v>
      </c>
      <c r="B160" s="1" t="s">
        <v>190</v>
      </c>
      <c r="C160" s="1" t="s">
        <v>191</v>
      </c>
      <c r="D160" s="1" t="s">
        <v>192</v>
      </c>
      <c r="E160" s="1" t="s">
        <v>62</v>
      </c>
      <c r="F160" s="1" t="s">
        <v>193</v>
      </c>
      <c r="G160" s="1" t="s">
        <v>64</v>
      </c>
      <c r="H160" s="1" t="s">
        <v>180</v>
      </c>
      <c r="I160" s="2">
        <v>152</v>
      </c>
      <c r="J160" s="2">
        <v>39.049999999999997</v>
      </c>
      <c r="K160" s="2">
        <f t="shared" si="16"/>
        <v>8.68</v>
      </c>
      <c r="L160" s="2">
        <f t="shared" si="17"/>
        <v>0</v>
      </c>
      <c r="R160" s="7">
        <v>0.11</v>
      </c>
      <c r="S160" s="5">
        <v>18.645</v>
      </c>
      <c r="T160" s="8">
        <v>8.57</v>
      </c>
      <c r="U160" s="5">
        <v>437.07</v>
      </c>
      <c r="AN160" s="5" t="str">
        <f t="shared" si="18"/>
        <v/>
      </c>
      <c r="AP160" s="5" t="str">
        <f t="shared" si="19"/>
        <v/>
      </c>
      <c r="AR160" s="5" t="str">
        <f t="shared" si="20"/>
        <v/>
      </c>
      <c r="AU160" s="5">
        <f t="shared" si="21"/>
        <v>455.71499999999997</v>
      </c>
      <c r="AV160" s="11">
        <f t="shared" si="22"/>
        <v>6.0398495123976229E-2</v>
      </c>
      <c r="AW160" s="5">
        <f t="shared" si="23"/>
        <v>60.398495123976232</v>
      </c>
    </row>
    <row r="161" spans="1:49" x14ac:dyDescent="0.25">
      <c r="A161" s="1" t="s">
        <v>194</v>
      </c>
      <c r="B161" s="1" t="s">
        <v>195</v>
      </c>
      <c r="C161" s="1" t="s">
        <v>196</v>
      </c>
      <c r="D161" s="1" t="s">
        <v>197</v>
      </c>
      <c r="E161" s="1" t="s">
        <v>74</v>
      </c>
      <c r="F161" s="1" t="s">
        <v>193</v>
      </c>
      <c r="G161" s="1" t="s">
        <v>64</v>
      </c>
      <c r="H161" s="1" t="s">
        <v>180</v>
      </c>
      <c r="I161" s="2">
        <v>151.44999999999999</v>
      </c>
      <c r="J161" s="2">
        <v>37</v>
      </c>
      <c r="K161" s="2">
        <f t="shared" si="16"/>
        <v>18.399999999999999</v>
      </c>
      <c r="L161" s="2">
        <f t="shared" si="17"/>
        <v>0</v>
      </c>
      <c r="AB161" s="2">
        <v>18.399999999999999</v>
      </c>
      <c r="AC161" s="5">
        <v>1604.664</v>
      </c>
      <c r="AN161" s="5" t="str">
        <f t="shared" si="18"/>
        <v/>
      </c>
      <c r="AP161" s="5" t="str">
        <f t="shared" si="19"/>
        <v/>
      </c>
      <c r="AR161" s="5" t="str">
        <f t="shared" si="20"/>
        <v/>
      </c>
      <c r="AU161" s="5">
        <f t="shared" si="21"/>
        <v>1604.664</v>
      </c>
      <c r="AV161" s="11">
        <f t="shared" si="22"/>
        <v>0.21267522635774594</v>
      </c>
      <c r="AW161" s="5">
        <f t="shared" si="23"/>
        <v>212.67522635774594</v>
      </c>
    </row>
    <row r="162" spans="1:49" x14ac:dyDescent="0.25">
      <c r="A162" s="1" t="s">
        <v>194</v>
      </c>
      <c r="B162" s="1" t="s">
        <v>195</v>
      </c>
      <c r="C162" s="1" t="s">
        <v>196</v>
      </c>
      <c r="D162" s="1" t="s">
        <v>197</v>
      </c>
      <c r="E162" s="1" t="s">
        <v>75</v>
      </c>
      <c r="F162" s="1" t="s">
        <v>193</v>
      </c>
      <c r="G162" s="1" t="s">
        <v>64</v>
      </c>
      <c r="H162" s="1" t="s">
        <v>180</v>
      </c>
      <c r="I162" s="2">
        <v>151.44999999999999</v>
      </c>
      <c r="J162" s="2">
        <v>39</v>
      </c>
      <c r="K162" s="2">
        <f t="shared" si="16"/>
        <v>0.89</v>
      </c>
      <c r="L162" s="2">
        <f t="shared" si="17"/>
        <v>0</v>
      </c>
      <c r="AB162" s="2">
        <v>0.89</v>
      </c>
      <c r="AC162" s="5">
        <v>77.616900000000001</v>
      </c>
      <c r="AN162" s="5" t="str">
        <f t="shared" si="18"/>
        <v/>
      </c>
      <c r="AP162" s="5" t="str">
        <f t="shared" si="19"/>
        <v/>
      </c>
      <c r="AR162" s="5" t="str">
        <f t="shared" si="20"/>
        <v/>
      </c>
      <c r="AU162" s="5">
        <f t="shared" si="21"/>
        <v>77.616900000000001</v>
      </c>
      <c r="AV162" s="11">
        <f t="shared" si="22"/>
        <v>1.028700823143445E-2</v>
      </c>
      <c r="AW162" s="5">
        <f t="shared" si="23"/>
        <v>10.28700823143445</v>
      </c>
    </row>
    <row r="163" spans="1:49" x14ac:dyDescent="0.25">
      <c r="A163" s="1" t="s">
        <v>194</v>
      </c>
      <c r="B163" s="1" t="s">
        <v>195</v>
      </c>
      <c r="C163" s="1" t="s">
        <v>196</v>
      </c>
      <c r="D163" s="1" t="s">
        <v>197</v>
      </c>
      <c r="E163" s="1" t="s">
        <v>77</v>
      </c>
      <c r="F163" s="1" t="s">
        <v>193</v>
      </c>
      <c r="G163" s="1" t="s">
        <v>64</v>
      </c>
      <c r="H163" s="1" t="s">
        <v>180</v>
      </c>
      <c r="I163" s="2">
        <v>151.44999999999999</v>
      </c>
      <c r="J163" s="2">
        <v>36</v>
      </c>
      <c r="K163" s="2">
        <f t="shared" si="16"/>
        <v>25.84</v>
      </c>
      <c r="L163" s="2">
        <f t="shared" si="17"/>
        <v>0</v>
      </c>
      <c r="P163" s="6">
        <v>0.01</v>
      </c>
      <c r="Q163" s="5">
        <v>2.9550000000000001</v>
      </c>
      <c r="AB163" s="2">
        <v>25.83</v>
      </c>
      <c r="AC163" s="5">
        <v>2252.6343000000002</v>
      </c>
      <c r="AN163" s="5" t="str">
        <f t="shared" si="18"/>
        <v/>
      </c>
      <c r="AP163" s="5" t="str">
        <f t="shared" si="19"/>
        <v/>
      </c>
      <c r="AR163" s="5" t="str">
        <f t="shared" si="20"/>
        <v/>
      </c>
      <c r="AU163" s="5">
        <f t="shared" si="21"/>
        <v>2255.5893000000001</v>
      </c>
      <c r="AV163" s="11">
        <f t="shared" si="22"/>
        <v>0.29894605035546989</v>
      </c>
      <c r="AW163" s="5">
        <f t="shared" si="23"/>
        <v>298.94605035546988</v>
      </c>
    </row>
    <row r="164" spans="1:49" x14ac:dyDescent="0.25">
      <c r="A164" s="1" t="s">
        <v>194</v>
      </c>
      <c r="B164" s="1" t="s">
        <v>195</v>
      </c>
      <c r="C164" s="1" t="s">
        <v>196</v>
      </c>
      <c r="D164" s="1" t="s">
        <v>197</v>
      </c>
      <c r="E164" s="1" t="s">
        <v>78</v>
      </c>
      <c r="F164" s="1" t="s">
        <v>193</v>
      </c>
      <c r="G164" s="1" t="s">
        <v>64</v>
      </c>
      <c r="H164" s="1" t="s">
        <v>180</v>
      </c>
      <c r="I164" s="2">
        <v>151.44999999999999</v>
      </c>
      <c r="J164" s="2">
        <v>39</v>
      </c>
      <c r="K164" s="2">
        <f t="shared" si="16"/>
        <v>0.2</v>
      </c>
      <c r="L164" s="2">
        <f t="shared" si="17"/>
        <v>0</v>
      </c>
      <c r="R164" s="7">
        <v>0.01</v>
      </c>
      <c r="S164" s="5">
        <v>1.6950000000000001</v>
      </c>
      <c r="AB164" s="2">
        <v>0.19</v>
      </c>
      <c r="AC164" s="5">
        <v>16.569900000000001</v>
      </c>
      <c r="AN164" s="5" t="str">
        <f t="shared" si="18"/>
        <v/>
      </c>
      <c r="AP164" s="5" t="str">
        <f t="shared" si="19"/>
        <v/>
      </c>
      <c r="AR164" s="5" t="str">
        <f t="shared" si="20"/>
        <v/>
      </c>
      <c r="AU164" s="5">
        <f t="shared" si="21"/>
        <v>18.264900000000001</v>
      </c>
      <c r="AV164" s="11">
        <f t="shared" si="22"/>
        <v>2.4207508499608605E-3</v>
      </c>
      <c r="AW164" s="5">
        <f t="shared" si="23"/>
        <v>2.4207508499608603</v>
      </c>
    </row>
    <row r="165" spans="1:49" x14ac:dyDescent="0.25">
      <c r="A165" s="1" t="s">
        <v>198</v>
      </c>
      <c r="B165" s="1" t="s">
        <v>199</v>
      </c>
      <c r="C165" s="1" t="s">
        <v>200</v>
      </c>
      <c r="D165" s="1" t="s">
        <v>61</v>
      </c>
      <c r="E165" s="1" t="s">
        <v>85</v>
      </c>
      <c r="F165" s="1" t="s">
        <v>193</v>
      </c>
      <c r="G165" s="1" t="s">
        <v>64</v>
      </c>
      <c r="H165" s="1" t="s">
        <v>180</v>
      </c>
      <c r="I165" s="2">
        <v>7.66</v>
      </c>
      <c r="J165" s="2">
        <v>7.66</v>
      </c>
      <c r="K165" s="2">
        <f t="shared" si="16"/>
        <v>4.9000000000000004</v>
      </c>
      <c r="L165" s="2">
        <f t="shared" si="17"/>
        <v>2.76</v>
      </c>
      <c r="P165" s="6">
        <v>0.36</v>
      </c>
      <c r="Q165" s="5">
        <v>106.38</v>
      </c>
      <c r="Z165" s="9">
        <v>4.54</v>
      </c>
      <c r="AA165" s="5">
        <v>102.23350000000001</v>
      </c>
      <c r="AN165" s="5" t="str">
        <f t="shared" si="18"/>
        <v/>
      </c>
      <c r="AP165" s="5" t="str">
        <f t="shared" si="19"/>
        <v/>
      </c>
      <c r="AR165" s="5" t="str">
        <f t="shared" si="20"/>
        <v/>
      </c>
      <c r="AT165" s="2">
        <v>2.76</v>
      </c>
      <c r="AU165" s="5">
        <f t="shared" si="21"/>
        <v>208.61349999999999</v>
      </c>
      <c r="AV165" s="11">
        <f t="shared" si="22"/>
        <v>2.7648731032653338E-2</v>
      </c>
      <c r="AW165" s="5">
        <f t="shared" si="23"/>
        <v>27.648731032653338</v>
      </c>
    </row>
    <row r="166" spans="1:49" x14ac:dyDescent="0.25">
      <c r="A166" s="1" t="s">
        <v>201</v>
      </c>
      <c r="B166" s="1" t="s">
        <v>195</v>
      </c>
      <c r="C166" s="1" t="s">
        <v>196</v>
      </c>
      <c r="D166" s="1" t="s">
        <v>197</v>
      </c>
      <c r="E166" s="1" t="s">
        <v>85</v>
      </c>
      <c r="F166" s="1" t="s">
        <v>193</v>
      </c>
      <c r="G166" s="1" t="s">
        <v>64</v>
      </c>
      <c r="H166" s="1" t="s">
        <v>180</v>
      </c>
      <c r="I166" s="2">
        <v>152.4</v>
      </c>
      <c r="J166" s="2">
        <v>31.19</v>
      </c>
      <c r="K166" s="2">
        <f t="shared" si="16"/>
        <v>30.950000000000003</v>
      </c>
      <c r="L166" s="2">
        <f t="shared" si="17"/>
        <v>0.24</v>
      </c>
      <c r="N166" s="4">
        <v>2.79</v>
      </c>
      <c r="O166" s="5">
        <v>1093.68</v>
      </c>
      <c r="P166" s="6">
        <v>16.16</v>
      </c>
      <c r="Q166" s="5">
        <v>4775.28</v>
      </c>
      <c r="R166" s="7">
        <v>11.65</v>
      </c>
      <c r="S166" s="5">
        <v>1974.675</v>
      </c>
      <c r="Z166" s="9">
        <v>0.35</v>
      </c>
      <c r="AA166" s="5">
        <v>7.8310000000000004</v>
      </c>
      <c r="AN166" s="5" t="str">
        <f t="shared" si="18"/>
        <v/>
      </c>
      <c r="AP166" s="5" t="str">
        <f t="shared" si="19"/>
        <v/>
      </c>
      <c r="AR166" s="5" t="str">
        <f t="shared" si="20"/>
        <v/>
      </c>
      <c r="AT166" s="2">
        <v>0.24</v>
      </c>
      <c r="AU166" s="5">
        <f t="shared" si="21"/>
        <v>7851.4660000000003</v>
      </c>
      <c r="AV166" s="11">
        <f t="shared" si="22"/>
        <v>1.0405993459005412</v>
      </c>
      <c r="AW166" s="5">
        <f t="shared" si="23"/>
        <v>1040.5993459005413</v>
      </c>
    </row>
    <row r="167" spans="1:49" x14ac:dyDescent="0.25">
      <c r="A167" s="1" t="s">
        <v>201</v>
      </c>
      <c r="B167" s="1" t="s">
        <v>195</v>
      </c>
      <c r="C167" s="1" t="s">
        <v>196</v>
      </c>
      <c r="D167" s="1" t="s">
        <v>197</v>
      </c>
      <c r="E167" s="1" t="s">
        <v>83</v>
      </c>
      <c r="F167" s="1" t="s">
        <v>193</v>
      </c>
      <c r="G167" s="1" t="s">
        <v>64</v>
      </c>
      <c r="H167" s="1" t="s">
        <v>180</v>
      </c>
      <c r="I167" s="2">
        <v>152.4</v>
      </c>
      <c r="J167" s="2">
        <v>36.92</v>
      </c>
      <c r="K167" s="2">
        <f t="shared" si="16"/>
        <v>36.730000000000004</v>
      </c>
      <c r="L167" s="2">
        <f t="shared" si="17"/>
        <v>0</v>
      </c>
      <c r="P167" s="6">
        <v>15.68</v>
      </c>
      <c r="Q167" s="5">
        <v>4633.4399999999996</v>
      </c>
      <c r="R167" s="7">
        <v>17.3</v>
      </c>
      <c r="S167" s="5">
        <v>2932.35</v>
      </c>
      <c r="T167" s="8">
        <v>3.48</v>
      </c>
      <c r="U167" s="5">
        <v>177.48</v>
      </c>
      <c r="AB167" s="2">
        <v>0.27</v>
      </c>
      <c r="AC167" s="5">
        <v>23.546700000000001</v>
      </c>
      <c r="AN167" s="5" t="str">
        <f t="shared" si="18"/>
        <v/>
      </c>
      <c r="AP167" s="5" t="str">
        <f t="shared" si="19"/>
        <v/>
      </c>
      <c r="AR167" s="5" t="str">
        <f t="shared" si="20"/>
        <v/>
      </c>
      <c r="AU167" s="5">
        <f t="shared" si="21"/>
        <v>7766.8166999999985</v>
      </c>
      <c r="AV167" s="11">
        <f t="shared" si="22"/>
        <v>1.02938029378837</v>
      </c>
      <c r="AW167" s="5">
        <f t="shared" si="23"/>
        <v>1029.3802937883702</v>
      </c>
    </row>
    <row r="168" spans="1:49" x14ac:dyDescent="0.25">
      <c r="A168" s="1" t="s">
        <v>201</v>
      </c>
      <c r="B168" s="1" t="s">
        <v>195</v>
      </c>
      <c r="C168" s="1" t="s">
        <v>196</v>
      </c>
      <c r="D168" s="1" t="s">
        <v>197</v>
      </c>
      <c r="E168" s="1" t="s">
        <v>77</v>
      </c>
      <c r="F168" s="1" t="s">
        <v>193</v>
      </c>
      <c r="G168" s="1" t="s">
        <v>64</v>
      </c>
      <c r="H168" s="1" t="s">
        <v>180</v>
      </c>
      <c r="I168" s="2">
        <v>152.4</v>
      </c>
      <c r="J168" s="2">
        <v>0.09</v>
      </c>
      <c r="K168" s="2">
        <f t="shared" si="16"/>
        <v>0.04</v>
      </c>
      <c r="L168" s="2">
        <f t="shared" si="17"/>
        <v>0</v>
      </c>
      <c r="AB168" s="2">
        <v>0.04</v>
      </c>
      <c r="AC168" s="5">
        <v>3.4883999999999999</v>
      </c>
      <c r="AN168" s="5" t="str">
        <f t="shared" si="18"/>
        <v/>
      </c>
      <c r="AP168" s="5" t="str">
        <f t="shared" si="19"/>
        <v/>
      </c>
      <c r="AR168" s="5" t="str">
        <f t="shared" si="20"/>
        <v/>
      </c>
      <c r="AU168" s="5">
        <f t="shared" si="21"/>
        <v>3.4883999999999999</v>
      </c>
      <c r="AV168" s="11">
        <f t="shared" si="22"/>
        <v>4.623374486037955E-4</v>
      </c>
      <c r="AW168" s="5">
        <f t="shared" si="23"/>
        <v>0.4623374486037955</v>
      </c>
    </row>
    <row r="169" spans="1:49" x14ac:dyDescent="0.25">
      <c r="A169" s="1" t="s">
        <v>201</v>
      </c>
      <c r="B169" s="1" t="s">
        <v>195</v>
      </c>
      <c r="C169" s="1" t="s">
        <v>196</v>
      </c>
      <c r="D169" s="1" t="s">
        <v>197</v>
      </c>
      <c r="E169" s="1" t="s">
        <v>84</v>
      </c>
      <c r="F169" s="1" t="s">
        <v>193</v>
      </c>
      <c r="G169" s="1" t="s">
        <v>64</v>
      </c>
      <c r="H169" s="1" t="s">
        <v>180</v>
      </c>
      <c r="I169" s="2">
        <v>152.4</v>
      </c>
      <c r="J169" s="2">
        <v>39.49</v>
      </c>
      <c r="K169" s="2">
        <f t="shared" si="16"/>
        <v>38.599999999999994</v>
      </c>
      <c r="L169" s="2">
        <f t="shared" si="17"/>
        <v>0</v>
      </c>
      <c r="P169" s="6">
        <v>0.57999999999999996</v>
      </c>
      <c r="Q169" s="5">
        <v>171.39</v>
      </c>
      <c r="R169" s="7">
        <v>18.02</v>
      </c>
      <c r="S169" s="5">
        <v>3054.39</v>
      </c>
      <c r="T169" s="8">
        <v>20</v>
      </c>
      <c r="U169" s="5">
        <v>1020</v>
      </c>
      <c r="AN169" s="5" t="str">
        <f t="shared" si="18"/>
        <v/>
      </c>
      <c r="AP169" s="5" t="str">
        <f t="shared" si="19"/>
        <v/>
      </c>
      <c r="AR169" s="5" t="str">
        <f t="shared" si="20"/>
        <v/>
      </c>
      <c r="AU169" s="5">
        <f t="shared" si="21"/>
        <v>4245.78</v>
      </c>
      <c r="AV169" s="11">
        <f t="shared" si="22"/>
        <v>0.56271731812092163</v>
      </c>
      <c r="AW169" s="5">
        <f t="shared" si="23"/>
        <v>562.71731812092162</v>
      </c>
    </row>
    <row r="170" spans="1:49" x14ac:dyDescent="0.25">
      <c r="A170" s="1" t="s">
        <v>201</v>
      </c>
      <c r="B170" s="1" t="s">
        <v>195</v>
      </c>
      <c r="C170" s="1" t="s">
        <v>196</v>
      </c>
      <c r="D170" s="1" t="s">
        <v>197</v>
      </c>
      <c r="E170" s="1" t="s">
        <v>86</v>
      </c>
      <c r="F170" s="1" t="s">
        <v>193</v>
      </c>
      <c r="G170" s="1" t="s">
        <v>64</v>
      </c>
      <c r="H170" s="1" t="s">
        <v>180</v>
      </c>
      <c r="I170" s="2">
        <v>152.4</v>
      </c>
      <c r="J170" s="2">
        <v>41.44</v>
      </c>
      <c r="K170" s="2">
        <f t="shared" si="16"/>
        <v>39.989999999999995</v>
      </c>
      <c r="L170" s="2">
        <f t="shared" si="17"/>
        <v>0</v>
      </c>
      <c r="N170" s="4">
        <v>1.1200000000000001</v>
      </c>
      <c r="O170" s="5">
        <v>439.04</v>
      </c>
      <c r="P170" s="6">
        <v>5.15</v>
      </c>
      <c r="Q170" s="5">
        <v>1521.825</v>
      </c>
      <c r="R170" s="7">
        <v>18.79</v>
      </c>
      <c r="S170" s="5">
        <v>3184.9050000000002</v>
      </c>
      <c r="T170" s="8">
        <v>14.93</v>
      </c>
      <c r="U170" s="5">
        <v>761.43</v>
      </c>
      <c r="AN170" s="5" t="str">
        <f t="shared" si="18"/>
        <v/>
      </c>
      <c r="AP170" s="5" t="str">
        <f t="shared" si="19"/>
        <v/>
      </c>
      <c r="AR170" s="5" t="str">
        <f t="shared" si="20"/>
        <v/>
      </c>
      <c r="AU170" s="5">
        <f t="shared" si="21"/>
        <v>5907.2000000000007</v>
      </c>
      <c r="AV170" s="11">
        <f t="shared" si="22"/>
        <v>0.78291473924789057</v>
      </c>
      <c r="AW170" s="5">
        <f t="shared" si="23"/>
        <v>782.91473924789057</v>
      </c>
    </row>
    <row r="171" spans="1:49" x14ac:dyDescent="0.25">
      <c r="A171" s="1" t="s">
        <v>202</v>
      </c>
      <c r="B171" s="1" t="s">
        <v>190</v>
      </c>
      <c r="C171" s="1" t="s">
        <v>191</v>
      </c>
      <c r="D171" s="1" t="s">
        <v>192</v>
      </c>
      <c r="E171" s="1" t="s">
        <v>84</v>
      </c>
      <c r="F171" s="1" t="s">
        <v>193</v>
      </c>
      <c r="G171" s="1" t="s">
        <v>64</v>
      </c>
      <c r="H171" s="1" t="s">
        <v>180</v>
      </c>
      <c r="I171" s="2">
        <v>158</v>
      </c>
      <c r="J171" s="2">
        <v>7.0000000000000007E-2</v>
      </c>
      <c r="K171" s="2">
        <f t="shared" si="16"/>
        <v>6.0000000000000005E-2</v>
      </c>
      <c r="L171" s="2">
        <f t="shared" si="17"/>
        <v>0</v>
      </c>
      <c r="R171" s="7">
        <v>0.05</v>
      </c>
      <c r="S171" s="5">
        <v>8.4749999999999996</v>
      </c>
      <c r="T171" s="8">
        <v>0.01</v>
      </c>
      <c r="U171" s="5">
        <v>0.51</v>
      </c>
      <c r="AN171" s="5" t="str">
        <f t="shared" si="18"/>
        <v/>
      </c>
      <c r="AP171" s="5" t="str">
        <f t="shared" si="19"/>
        <v/>
      </c>
      <c r="AR171" s="5" t="str">
        <f t="shared" si="20"/>
        <v/>
      </c>
      <c r="AU171" s="5">
        <f t="shared" si="21"/>
        <v>8.9849999999999994</v>
      </c>
      <c r="AV171" s="11">
        <f t="shared" si="22"/>
        <v>1.1908330397044785E-3</v>
      </c>
      <c r="AW171" s="5">
        <f t="shared" si="23"/>
        <v>1.1908330397044784</v>
      </c>
    </row>
    <row r="172" spans="1:49" x14ac:dyDescent="0.25">
      <c r="A172" s="1" t="s">
        <v>202</v>
      </c>
      <c r="B172" s="1" t="s">
        <v>190</v>
      </c>
      <c r="C172" s="1" t="s">
        <v>191</v>
      </c>
      <c r="D172" s="1" t="s">
        <v>192</v>
      </c>
      <c r="E172" s="1" t="s">
        <v>86</v>
      </c>
      <c r="F172" s="1" t="s">
        <v>193</v>
      </c>
      <c r="G172" s="1" t="s">
        <v>64</v>
      </c>
      <c r="H172" s="1" t="s">
        <v>180</v>
      </c>
      <c r="I172" s="2">
        <v>158</v>
      </c>
      <c r="J172" s="2">
        <v>7.0000000000000007E-2</v>
      </c>
      <c r="K172" s="2">
        <f t="shared" si="16"/>
        <v>7.0000000000000007E-2</v>
      </c>
      <c r="L172" s="2">
        <f t="shared" si="17"/>
        <v>0</v>
      </c>
      <c r="P172" s="6">
        <v>0.04</v>
      </c>
      <c r="Q172" s="5">
        <v>11.82</v>
      </c>
      <c r="R172" s="7">
        <v>0.03</v>
      </c>
      <c r="S172" s="5">
        <v>5.085</v>
      </c>
      <c r="AN172" s="5" t="str">
        <f t="shared" si="18"/>
        <v/>
      </c>
      <c r="AP172" s="5" t="str">
        <f t="shared" si="19"/>
        <v/>
      </c>
      <c r="AR172" s="5" t="str">
        <f t="shared" si="20"/>
        <v/>
      </c>
      <c r="AU172" s="5">
        <f t="shared" si="21"/>
        <v>16.905000000000001</v>
      </c>
      <c r="AV172" s="11">
        <f t="shared" si="22"/>
        <v>2.2405155855541692E-3</v>
      </c>
      <c r="AW172" s="5">
        <f t="shared" si="23"/>
        <v>2.240515585554169</v>
      </c>
    </row>
    <row r="173" spans="1:49" x14ac:dyDescent="0.25">
      <c r="A173" s="1" t="s">
        <v>202</v>
      </c>
      <c r="B173" s="1" t="s">
        <v>190</v>
      </c>
      <c r="C173" s="1" t="s">
        <v>191</v>
      </c>
      <c r="D173" s="1" t="s">
        <v>192</v>
      </c>
      <c r="E173" s="1" t="s">
        <v>95</v>
      </c>
      <c r="F173" s="1" t="s">
        <v>193</v>
      </c>
      <c r="G173" s="1" t="s">
        <v>64</v>
      </c>
      <c r="H173" s="1" t="s">
        <v>180</v>
      </c>
      <c r="I173" s="2">
        <v>158</v>
      </c>
      <c r="J173" s="2">
        <v>39.65</v>
      </c>
      <c r="K173" s="2">
        <f t="shared" si="16"/>
        <v>39.64</v>
      </c>
      <c r="L173" s="2">
        <f t="shared" si="17"/>
        <v>0</v>
      </c>
      <c r="N173" s="4">
        <v>2.16</v>
      </c>
      <c r="O173" s="5">
        <v>846.72</v>
      </c>
      <c r="P173" s="6">
        <v>13.79</v>
      </c>
      <c r="Q173" s="5">
        <v>4074.9450000000002</v>
      </c>
      <c r="R173" s="7">
        <v>11.52</v>
      </c>
      <c r="S173" s="5">
        <v>1952.64</v>
      </c>
      <c r="T173" s="8">
        <v>12.17</v>
      </c>
      <c r="U173" s="5">
        <v>620.66999999999996</v>
      </c>
      <c r="AN173" s="5" t="str">
        <f t="shared" si="18"/>
        <v/>
      </c>
      <c r="AP173" s="5" t="str">
        <f t="shared" si="19"/>
        <v/>
      </c>
      <c r="AR173" s="5" t="str">
        <f t="shared" si="20"/>
        <v/>
      </c>
      <c r="AU173" s="5">
        <f t="shared" si="21"/>
        <v>7494.9750000000004</v>
      </c>
      <c r="AV173" s="11">
        <f t="shared" si="22"/>
        <v>0.99335157059088197</v>
      </c>
      <c r="AW173" s="5">
        <f t="shared" si="23"/>
        <v>993.35157059088192</v>
      </c>
    </row>
    <row r="174" spans="1:49" x14ac:dyDescent="0.25">
      <c r="A174" s="1" t="s">
        <v>202</v>
      </c>
      <c r="B174" s="1" t="s">
        <v>190</v>
      </c>
      <c r="C174" s="1" t="s">
        <v>191</v>
      </c>
      <c r="D174" s="1" t="s">
        <v>192</v>
      </c>
      <c r="E174" s="1" t="s">
        <v>91</v>
      </c>
      <c r="F174" s="1" t="s">
        <v>193</v>
      </c>
      <c r="G174" s="1" t="s">
        <v>64</v>
      </c>
      <c r="H174" s="1" t="s">
        <v>180</v>
      </c>
      <c r="I174" s="2">
        <v>158</v>
      </c>
      <c r="J174" s="2">
        <v>38.71</v>
      </c>
      <c r="K174" s="2">
        <f t="shared" si="16"/>
        <v>38.450000000000003</v>
      </c>
      <c r="L174" s="2">
        <f t="shared" si="17"/>
        <v>0</v>
      </c>
      <c r="R174" s="7">
        <v>12.52</v>
      </c>
      <c r="S174" s="5">
        <v>2122.14</v>
      </c>
      <c r="T174" s="8">
        <v>25.93</v>
      </c>
      <c r="U174" s="5">
        <v>1322.43</v>
      </c>
      <c r="AN174" s="5" t="str">
        <f t="shared" si="18"/>
        <v/>
      </c>
      <c r="AP174" s="5" t="str">
        <f t="shared" si="19"/>
        <v/>
      </c>
      <c r="AR174" s="5" t="str">
        <f t="shared" si="20"/>
        <v/>
      </c>
      <c r="AU174" s="5">
        <f t="shared" si="21"/>
        <v>3444.5699999999997</v>
      </c>
      <c r="AV174" s="11">
        <f t="shared" si="22"/>
        <v>0.45652840996937732</v>
      </c>
      <c r="AW174" s="5">
        <f t="shared" si="23"/>
        <v>456.52840996937732</v>
      </c>
    </row>
    <row r="175" spans="1:49" x14ac:dyDescent="0.25">
      <c r="A175" s="1" t="s">
        <v>202</v>
      </c>
      <c r="B175" s="1" t="s">
        <v>190</v>
      </c>
      <c r="C175" s="1" t="s">
        <v>191</v>
      </c>
      <c r="D175" s="1" t="s">
        <v>192</v>
      </c>
      <c r="E175" s="1" t="s">
        <v>62</v>
      </c>
      <c r="F175" s="1" t="s">
        <v>193</v>
      </c>
      <c r="G175" s="1" t="s">
        <v>64</v>
      </c>
      <c r="H175" s="1" t="s">
        <v>180</v>
      </c>
      <c r="I175" s="2">
        <v>158</v>
      </c>
      <c r="J175" s="2">
        <v>0.09</v>
      </c>
      <c r="K175" s="2">
        <f t="shared" si="16"/>
        <v>7.0000000000000007E-2</v>
      </c>
      <c r="L175" s="2">
        <f t="shared" si="17"/>
        <v>0</v>
      </c>
      <c r="T175" s="8">
        <v>7.0000000000000007E-2</v>
      </c>
      <c r="U175" s="5">
        <v>3.57</v>
      </c>
      <c r="AN175" s="5" t="str">
        <f t="shared" si="18"/>
        <v/>
      </c>
      <c r="AP175" s="5" t="str">
        <f t="shared" si="19"/>
        <v/>
      </c>
      <c r="AR175" s="5" t="str">
        <f t="shared" si="20"/>
        <v/>
      </c>
      <c r="AU175" s="5">
        <f t="shared" si="21"/>
        <v>3.57</v>
      </c>
      <c r="AV175" s="11">
        <f t="shared" si="22"/>
        <v>4.7315235968224689E-4</v>
      </c>
      <c r="AW175" s="5">
        <f t="shared" si="23"/>
        <v>0.47315235968224689</v>
      </c>
    </row>
    <row r="176" spans="1:49" x14ac:dyDescent="0.25">
      <c r="A176" s="1" t="s">
        <v>202</v>
      </c>
      <c r="B176" s="1" t="s">
        <v>190</v>
      </c>
      <c r="C176" s="1" t="s">
        <v>191</v>
      </c>
      <c r="D176" s="1" t="s">
        <v>192</v>
      </c>
      <c r="E176" s="1" t="s">
        <v>92</v>
      </c>
      <c r="F176" s="1" t="s">
        <v>193</v>
      </c>
      <c r="G176" s="1" t="s">
        <v>64</v>
      </c>
      <c r="H176" s="1" t="s">
        <v>180</v>
      </c>
      <c r="I176" s="2">
        <v>158</v>
      </c>
      <c r="J176" s="2">
        <v>38.770000000000003</v>
      </c>
      <c r="K176" s="2">
        <f t="shared" si="16"/>
        <v>38.709999999999994</v>
      </c>
      <c r="L176" s="2">
        <f t="shared" si="17"/>
        <v>0</v>
      </c>
      <c r="P176" s="6">
        <v>0.39</v>
      </c>
      <c r="Q176" s="5">
        <v>115.245</v>
      </c>
      <c r="R176" s="7">
        <v>1.91</v>
      </c>
      <c r="S176" s="5">
        <v>323.745</v>
      </c>
      <c r="T176" s="8">
        <v>36.409999999999997</v>
      </c>
      <c r="U176" s="5">
        <v>1856.91</v>
      </c>
      <c r="AN176" s="5" t="str">
        <f t="shared" si="18"/>
        <v/>
      </c>
      <c r="AP176" s="5" t="str">
        <f t="shared" si="19"/>
        <v/>
      </c>
      <c r="AR176" s="5" t="str">
        <f t="shared" si="20"/>
        <v/>
      </c>
      <c r="AU176" s="5">
        <f t="shared" si="21"/>
        <v>2295.9</v>
      </c>
      <c r="AV176" s="11">
        <f t="shared" si="22"/>
        <v>0.30428865618892736</v>
      </c>
      <c r="AW176" s="5">
        <f t="shared" si="23"/>
        <v>304.28865618892735</v>
      </c>
    </row>
    <row r="177" spans="1:49" x14ac:dyDescent="0.25">
      <c r="A177" s="1" t="s">
        <v>202</v>
      </c>
      <c r="B177" s="1" t="s">
        <v>190</v>
      </c>
      <c r="C177" s="1" t="s">
        <v>191</v>
      </c>
      <c r="D177" s="1" t="s">
        <v>192</v>
      </c>
      <c r="E177" s="1" t="s">
        <v>93</v>
      </c>
      <c r="F177" s="1" t="s">
        <v>193</v>
      </c>
      <c r="G177" s="1" t="s">
        <v>64</v>
      </c>
      <c r="H177" s="1" t="s">
        <v>180</v>
      </c>
      <c r="I177" s="2">
        <v>158</v>
      </c>
      <c r="J177" s="2">
        <v>39.85</v>
      </c>
      <c r="K177" s="2">
        <f t="shared" si="16"/>
        <v>39.85</v>
      </c>
      <c r="L177" s="2">
        <f t="shared" si="17"/>
        <v>0</v>
      </c>
      <c r="P177" s="6">
        <v>8.08</v>
      </c>
      <c r="Q177" s="5">
        <v>2387.64</v>
      </c>
      <c r="R177" s="7">
        <v>12.31</v>
      </c>
      <c r="S177" s="5">
        <v>2086.5450000000001</v>
      </c>
      <c r="T177" s="8">
        <v>19.46</v>
      </c>
      <c r="U177" s="5">
        <v>992.46</v>
      </c>
      <c r="AN177" s="5" t="str">
        <f t="shared" si="18"/>
        <v/>
      </c>
      <c r="AP177" s="5" t="str">
        <f t="shared" si="19"/>
        <v/>
      </c>
      <c r="AR177" s="5" t="str">
        <f t="shared" si="20"/>
        <v/>
      </c>
      <c r="AU177" s="5">
        <f t="shared" si="21"/>
        <v>5466.6449999999995</v>
      </c>
      <c r="AV177" s="11">
        <f t="shared" si="22"/>
        <v>0.72452548495662639</v>
      </c>
      <c r="AW177" s="5">
        <f t="shared" si="23"/>
        <v>724.52548495662643</v>
      </c>
    </row>
    <row r="178" spans="1:49" x14ac:dyDescent="0.25">
      <c r="A178" s="1" t="s">
        <v>203</v>
      </c>
      <c r="B178" s="1" t="s">
        <v>204</v>
      </c>
      <c r="C178" s="1" t="s">
        <v>205</v>
      </c>
      <c r="D178" s="1" t="s">
        <v>206</v>
      </c>
      <c r="E178" s="1" t="s">
        <v>75</v>
      </c>
      <c r="F178" s="1" t="s">
        <v>207</v>
      </c>
      <c r="G178" s="1" t="s">
        <v>64</v>
      </c>
      <c r="H178" s="1" t="s">
        <v>180</v>
      </c>
      <c r="I178" s="2">
        <v>154</v>
      </c>
      <c r="J178" s="2">
        <v>7.0000000000000007E-2</v>
      </c>
      <c r="K178" s="2">
        <f t="shared" si="16"/>
        <v>0.06</v>
      </c>
      <c r="L178" s="2">
        <f t="shared" si="17"/>
        <v>0</v>
      </c>
      <c r="P178" s="6">
        <v>0.03</v>
      </c>
      <c r="Q178" s="5">
        <v>8.8650000000000002</v>
      </c>
      <c r="R178" s="7">
        <v>0.03</v>
      </c>
      <c r="S178" s="5">
        <v>5.085</v>
      </c>
      <c r="AN178" s="5" t="str">
        <f t="shared" si="18"/>
        <v/>
      </c>
      <c r="AP178" s="5" t="str">
        <f t="shared" si="19"/>
        <v/>
      </c>
      <c r="AR178" s="5" t="str">
        <f t="shared" si="20"/>
        <v/>
      </c>
      <c r="AU178" s="5">
        <f t="shared" si="21"/>
        <v>13.95</v>
      </c>
      <c r="AV178" s="11">
        <f t="shared" si="22"/>
        <v>1.8488726659852501E-3</v>
      </c>
      <c r="AW178" s="5">
        <f t="shared" si="23"/>
        <v>1.8488726659852501</v>
      </c>
    </row>
    <row r="179" spans="1:49" x14ac:dyDescent="0.25">
      <c r="A179" s="1" t="s">
        <v>203</v>
      </c>
      <c r="B179" s="1" t="s">
        <v>204</v>
      </c>
      <c r="C179" s="1" t="s">
        <v>205</v>
      </c>
      <c r="D179" s="1" t="s">
        <v>206</v>
      </c>
      <c r="E179" s="1" t="s">
        <v>78</v>
      </c>
      <c r="F179" s="1" t="s">
        <v>207</v>
      </c>
      <c r="G179" s="1" t="s">
        <v>64</v>
      </c>
      <c r="H179" s="1" t="s">
        <v>180</v>
      </c>
      <c r="I179" s="2">
        <v>154</v>
      </c>
      <c r="J179" s="2">
        <v>7.0000000000000007E-2</v>
      </c>
      <c r="K179" s="2">
        <f t="shared" si="16"/>
        <v>0.02</v>
      </c>
      <c r="L179" s="2">
        <f t="shared" si="17"/>
        <v>0</v>
      </c>
      <c r="R179" s="7">
        <v>0.02</v>
      </c>
      <c r="S179" s="5">
        <v>3.39</v>
      </c>
      <c r="AN179" s="5" t="str">
        <f t="shared" si="18"/>
        <v/>
      </c>
      <c r="AP179" s="5" t="str">
        <f t="shared" si="19"/>
        <v/>
      </c>
      <c r="AR179" s="5" t="str">
        <f t="shared" si="20"/>
        <v/>
      </c>
      <c r="AU179" s="5">
        <f t="shared" si="21"/>
        <v>3.39</v>
      </c>
      <c r="AV179" s="11">
        <f t="shared" si="22"/>
        <v>4.4929593818566306E-4</v>
      </c>
      <c r="AW179" s="5">
        <f t="shared" si="23"/>
        <v>0.44929593818566305</v>
      </c>
    </row>
    <row r="180" spans="1:49" x14ac:dyDescent="0.25">
      <c r="A180" s="1" t="s">
        <v>203</v>
      </c>
      <c r="B180" s="1" t="s">
        <v>204</v>
      </c>
      <c r="C180" s="1" t="s">
        <v>205</v>
      </c>
      <c r="D180" s="1" t="s">
        <v>206</v>
      </c>
      <c r="E180" s="1" t="s">
        <v>127</v>
      </c>
      <c r="F180" s="1" t="s">
        <v>207</v>
      </c>
      <c r="G180" s="1" t="s">
        <v>64</v>
      </c>
      <c r="H180" s="1" t="s">
        <v>180</v>
      </c>
      <c r="I180" s="2">
        <v>154</v>
      </c>
      <c r="J180" s="2">
        <v>40.630000000000003</v>
      </c>
      <c r="K180" s="2">
        <f t="shared" si="16"/>
        <v>15.65</v>
      </c>
      <c r="L180" s="2">
        <f t="shared" si="17"/>
        <v>0</v>
      </c>
      <c r="R180" s="7">
        <v>3.5</v>
      </c>
      <c r="S180" s="5">
        <v>593.25</v>
      </c>
      <c r="T180" s="8">
        <v>12.15</v>
      </c>
      <c r="U180" s="5">
        <v>619.65</v>
      </c>
      <c r="AN180" s="5" t="str">
        <f t="shared" si="18"/>
        <v/>
      </c>
      <c r="AP180" s="5" t="str">
        <f t="shared" si="19"/>
        <v/>
      </c>
      <c r="AR180" s="5" t="str">
        <f t="shared" si="20"/>
        <v/>
      </c>
      <c r="AU180" s="5">
        <f t="shared" si="21"/>
        <v>1212.9000000000001</v>
      </c>
      <c r="AV180" s="11">
        <f t="shared" si="22"/>
        <v>0.16075252018448105</v>
      </c>
      <c r="AW180" s="5">
        <f t="shared" si="23"/>
        <v>160.75252018448106</v>
      </c>
    </row>
    <row r="181" spans="1:49" x14ac:dyDescent="0.25">
      <c r="A181" s="1" t="s">
        <v>203</v>
      </c>
      <c r="B181" s="1" t="s">
        <v>204</v>
      </c>
      <c r="C181" s="1" t="s">
        <v>205</v>
      </c>
      <c r="D181" s="1" t="s">
        <v>206</v>
      </c>
      <c r="E181" s="1" t="s">
        <v>72</v>
      </c>
      <c r="F181" s="1" t="s">
        <v>207</v>
      </c>
      <c r="G181" s="1" t="s">
        <v>64</v>
      </c>
      <c r="H181" s="1" t="s">
        <v>180</v>
      </c>
      <c r="I181" s="2">
        <v>154</v>
      </c>
      <c r="J181" s="2">
        <v>37.79</v>
      </c>
      <c r="K181" s="2">
        <f t="shared" si="16"/>
        <v>36.110000000000007</v>
      </c>
      <c r="L181" s="2">
        <f t="shared" si="17"/>
        <v>1.67</v>
      </c>
      <c r="N181" s="4">
        <v>0.11</v>
      </c>
      <c r="O181" s="5">
        <v>43.12</v>
      </c>
      <c r="P181" s="6">
        <v>8.84</v>
      </c>
      <c r="Q181" s="5">
        <v>2612.2199999999998</v>
      </c>
      <c r="R181" s="7">
        <v>23.39</v>
      </c>
      <c r="S181" s="5">
        <v>3964.605</v>
      </c>
      <c r="T181" s="8">
        <v>3.77</v>
      </c>
      <c r="U181" s="5">
        <v>192.27</v>
      </c>
      <c r="AN181" s="5" t="str">
        <f t="shared" si="18"/>
        <v/>
      </c>
      <c r="AO181" s="3">
        <v>0.49</v>
      </c>
      <c r="AP181" s="5">
        <f t="shared" si="19"/>
        <v>1284.78</v>
      </c>
      <c r="AR181" s="5" t="str">
        <f t="shared" si="20"/>
        <v/>
      </c>
      <c r="AS181" s="2">
        <v>1.18</v>
      </c>
      <c r="AU181" s="5">
        <f t="shared" si="21"/>
        <v>6812.2150000000001</v>
      </c>
      <c r="AV181" s="11">
        <f t="shared" si="22"/>
        <v>0.90286151314083962</v>
      </c>
      <c r="AW181" s="5">
        <f t="shared" si="23"/>
        <v>902.86151314083963</v>
      </c>
    </row>
    <row r="182" spans="1:49" x14ac:dyDescent="0.25">
      <c r="A182" s="1" t="s">
        <v>203</v>
      </c>
      <c r="B182" s="1" t="s">
        <v>204</v>
      </c>
      <c r="C182" s="1" t="s">
        <v>205</v>
      </c>
      <c r="D182" s="1" t="s">
        <v>206</v>
      </c>
      <c r="E182" s="1" t="s">
        <v>150</v>
      </c>
      <c r="F182" s="1" t="s">
        <v>207</v>
      </c>
      <c r="G182" s="1" t="s">
        <v>64</v>
      </c>
      <c r="H182" s="1" t="s">
        <v>180</v>
      </c>
      <c r="I182" s="2">
        <v>154</v>
      </c>
      <c r="J182" s="2">
        <v>38.380000000000003</v>
      </c>
      <c r="K182" s="2">
        <f t="shared" si="16"/>
        <v>36.36</v>
      </c>
      <c r="L182" s="2">
        <f t="shared" si="17"/>
        <v>1.8</v>
      </c>
      <c r="P182" s="6">
        <v>0.87</v>
      </c>
      <c r="Q182" s="5">
        <v>257.08499999999998</v>
      </c>
      <c r="R182" s="7">
        <v>10.47</v>
      </c>
      <c r="S182" s="5">
        <v>1774.665</v>
      </c>
      <c r="T182" s="8">
        <v>25.02</v>
      </c>
      <c r="U182" s="5">
        <v>1276.02</v>
      </c>
      <c r="AN182" s="5" t="str">
        <f t="shared" si="18"/>
        <v/>
      </c>
      <c r="AO182" s="3">
        <v>0.5</v>
      </c>
      <c r="AP182" s="5">
        <f t="shared" si="19"/>
        <v>1311</v>
      </c>
      <c r="AR182" s="5" t="str">
        <f t="shared" si="20"/>
        <v/>
      </c>
      <c r="AS182" s="2">
        <v>1.3</v>
      </c>
      <c r="AU182" s="5">
        <f t="shared" si="21"/>
        <v>3307.77</v>
      </c>
      <c r="AV182" s="11">
        <f t="shared" si="22"/>
        <v>0.43839752963197359</v>
      </c>
      <c r="AW182" s="5">
        <f t="shared" si="23"/>
        <v>438.39752963197361</v>
      </c>
    </row>
    <row r="183" spans="1:49" x14ac:dyDescent="0.25">
      <c r="A183" s="1" t="s">
        <v>203</v>
      </c>
      <c r="B183" s="1" t="s">
        <v>204</v>
      </c>
      <c r="C183" s="1" t="s">
        <v>205</v>
      </c>
      <c r="D183" s="1" t="s">
        <v>206</v>
      </c>
      <c r="E183" s="1" t="s">
        <v>62</v>
      </c>
      <c r="F183" s="1" t="s">
        <v>207</v>
      </c>
      <c r="G183" s="1" t="s">
        <v>64</v>
      </c>
      <c r="H183" s="1" t="s">
        <v>180</v>
      </c>
      <c r="I183" s="2">
        <v>154</v>
      </c>
      <c r="J183" s="2">
        <v>36.159999999999997</v>
      </c>
      <c r="K183" s="2">
        <f t="shared" si="16"/>
        <v>36.159999999999997</v>
      </c>
      <c r="L183" s="2">
        <f t="shared" si="17"/>
        <v>0</v>
      </c>
      <c r="T183" s="8">
        <v>36.159999999999997</v>
      </c>
      <c r="U183" s="5">
        <v>1844.16</v>
      </c>
      <c r="AN183" s="5" t="str">
        <f t="shared" si="18"/>
        <v/>
      </c>
      <c r="AP183" s="5" t="str">
        <f t="shared" si="19"/>
        <v/>
      </c>
      <c r="AR183" s="5" t="str">
        <f t="shared" si="20"/>
        <v/>
      </c>
      <c r="AU183" s="5">
        <f t="shared" si="21"/>
        <v>1844.16</v>
      </c>
      <c r="AV183" s="11">
        <f t="shared" si="22"/>
        <v>0.24441699037300069</v>
      </c>
      <c r="AW183" s="5">
        <f t="shared" si="23"/>
        <v>244.41699037300069</v>
      </c>
    </row>
    <row r="184" spans="1:49" x14ac:dyDescent="0.25">
      <c r="A184" s="1" t="s">
        <v>208</v>
      </c>
      <c r="B184" s="1" t="s">
        <v>166</v>
      </c>
      <c r="C184" s="1" t="s">
        <v>167</v>
      </c>
      <c r="D184" s="1" t="s">
        <v>168</v>
      </c>
      <c r="E184" s="1" t="s">
        <v>77</v>
      </c>
      <c r="F184" s="1" t="s">
        <v>207</v>
      </c>
      <c r="G184" s="1" t="s">
        <v>64</v>
      </c>
      <c r="H184" s="1" t="s">
        <v>180</v>
      </c>
      <c r="I184" s="2">
        <v>159.9</v>
      </c>
      <c r="J184" s="2">
        <v>39.950000000000003</v>
      </c>
      <c r="K184" s="2">
        <f t="shared" si="16"/>
        <v>36.479999999999997</v>
      </c>
      <c r="L184" s="2">
        <f t="shared" si="17"/>
        <v>0</v>
      </c>
      <c r="N184" s="4">
        <v>3.84</v>
      </c>
      <c r="O184" s="5">
        <v>1505.28</v>
      </c>
      <c r="P184" s="6">
        <v>25.53</v>
      </c>
      <c r="Q184" s="5">
        <v>7544.1150000000007</v>
      </c>
      <c r="R184" s="7">
        <v>0.74</v>
      </c>
      <c r="S184" s="5">
        <v>125.43</v>
      </c>
      <c r="AB184" s="2">
        <v>6.37</v>
      </c>
      <c r="AC184" s="5">
        <v>555.52769999999998</v>
      </c>
      <c r="AN184" s="5" t="str">
        <f t="shared" si="18"/>
        <v/>
      </c>
      <c r="AP184" s="5" t="str">
        <f t="shared" si="19"/>
        <v/>
      </c>
      <c r="AR184" s="5" t="str">
        <f t="shared" si="20"/>
        <v/>
      </c>
      <c r="AU184" s="5">
        <f t="shared" si="21"/>
        <v>9730.3527000000013</v>
      </c>
      <c r="AV184" s="11">
        <f t="shared" si="22"/>
        <v>1.2896188628979055</v>
      </c>
      <c r="AW184" s="5">
        <f t="shared" si="23"/>
        <v>1289.6188628979055</v>
      </c>
    </row>
    <row r="185" spans="1:49" x14ac:dyDescent="0.25">
      <c r="A185" s="1" t="s">
        <v>208</v>
      </c>
      <c r="B185" s="1" t="s">
        <v>166</v>
      </c>
      <c r="C185" s="1" t="s">
        <v>167</v>
      </c>
      <c r="D185" s="1" t="s">
        <v>168</v>
      </c>
      <c r="E185" s="1" t="s">
        <v>74</v>
      </c>
      <c r="F185" s="1" t="s">
        <v>207</v>
      </c>
      <c r="G185" s="1" t="s">
        <v>64</v>
      </c>
      <c r="H185" s="1" t="s">
        <v>180</v>
      </c>
      <c r="I185" s="2">
        <v>159.9</v>
      </c>
      <c r="J185" s="2">
        <v>36.630000000000003</v>
      </c>
      <c r="K185" s="2">
        <f t="shared" si="16"/>
        <v>34.799999999999997</v>
      </c>
      <c r="L185" s="2">
        <f t="shared" si="17"/>
        <v>1.83</v>
      </c>
      <c r="N185" s="4">
        <v>19.77</v>
      </c>
      <c r="O185" s="5">
        <v>7749.84</v>
      </c>
      <c r="P185" s="6">
        <v>14.02</v>
      </c>
      <c r="Q185" s="5">
        <v>4142.91</v>
      </c>
      <c r="R185" s="7">
        <v>1.01</v>
      </c>
      <c r="S185" s="5">
        <v>171.19499999999999</v>
      </c>
      <c r="AN185" s="5" t="str">
        <f t="shared" si="18"/>
        <v/>
      </c>
      <c r="AO185" s="3">
        <v>0.51</v>
      </c>
      <c r="AP185" s="5">
        <f t="shared" si="19"/>
        <v>1337.22</v>
      </c>
      <c r="AR185" s="5" t="str">
        <f t="shared" si="20"/>
        <v/>
      </c>
      <c r="AS185" s="2">
        <v>1.32</v>
      </c>
      <c r="AU185" s="5">
        <f t="shared" si="21"/>
        <v>12063.945</v>
      </c>
      <c r="AV185" s="11">
        <f t="shared" si="22"/>
        <v>1.5989030935089199</v>
      </c>
      <c r="AW185" s="5">
        <f t="shared" si="23"/>
        <v>1598.9030935089199</v>
      </c>
    </row>
    <row r="186" spans="1:49" x14ac:dyDescent="0.25">
      <c r="A186" s="1" t="s">
        <v>208</v>
      </c>
      <c r="B186" s="1" t="s">
        <v>166</v>
      </c>
      <c r="C186" s="1" t="s">
        <v>167</v>
      </c>
      <c r="D186" s="1" t="s">
        <v>168</v>
      </c>
      <c r="E186" s="1" t="s">
        <v>75</v>
      </c>
      <c r="F186" s="1" t="s">
        <v>207</v>
      </c>
      <c r="G186" s="1" t="s">
        <v>64</v>
      </c>
      <c r="H186" s="1" t="s">
        <v>180</v>
      </c>
      <c r="I186" s="2">
        <v>159.9</v>
      </c>
      <c r="J186" s="2">
        <v>39.36</v>
      </c>
      <c r="K186" s="2">
        <f t="shared" si="16"/>
        <v>37.529999999999994</v>
      </c>
      <c r="L186" s="2">
        <f t="shared" si="17"/>
        <v>1.84</v>
      </c>
      <c r="N186" s="4">
        <v>0.15</v>
      </c>
      <c r="O186" s="5">
        <v>58.8</v>
      </c>
      <c r="P186" s="6">
        <v>29.84</v>
      </c>
      <c r="Q186" s="5">
        <v>8817.7199999999993</v>
      </c>
      <c r="R186" s="7">
        <v>6.56</v>
      </c>
      <c r="S186" s="5">
        <v>1111.92</v>
      </c>
      <c r="T186" s="8">
        <v>0.98</v>
      </c>
      <c r="U186" s="5">
        <v>49.98</v>
      </c>
      <c r="AN186" s="5" t="str">
        <f t="shared" si="18"/>
        <v/>
      </c>
      <c r="AO186" s="3">
        <v>0.52</v>
      </c>
      <c r="AP186" s="5">
        <f t="shared" si="19"/>
        <v>1363.44</v>
      </c>
      <c r="AR186" s="5" t="str">
        <f t="shared" si="20"/>
        <v/>
      </c>
      <c r="AS186" s="2">
        <v>1.32</v>
      </c>
      <c r="AU186" s="5">
        <f t="shared" si="21"/>
        <v>10038.419999999998</v>
      </c>
      <c r="AV186" s="11">
        <f t="shared" si="22"/>
        <v>1.3304487704429859</v>
      </c>
      <c r="AW186" s="5">
        <f t="shared" si="23"/>
        <v>1330.4487704429857</v>
      </c>
    </row>
    <row r="187" spans="1:49" x14ac:dyDescent="0.25">
      <c r="A187" s="1" t="s">
        <v>208</v>
      </c>
      <c r="B187" s="1" t="s">
        <v>166</v>
      </c>
      <c r="C187" s="1" t="s">
        <v>167</v>
      </c>
      <c r="D187" s="1" t="s">
        <v>168</v>
      </c>
      <c r="E187" s="1" t="s">
        <v>78</v>
      </c>
      <c r="F187" s="1" t="s">
        <v>207</v>
      </c>
      <c r="G187" s="1" t="s">
        <v>64</v>
      </c>
      <c r="H187" s="1" t="s">
        <v>180</v>
      </c>
      <c r="I187" s="2">
        <v>159.9</v>
      </c>
      <c r="J187" s="2">
        <v>42.27</v>
      </c>
      <c r="K187" s="2">
        <f t="shared" si="16"/>
        <v>34.559999999999995</v>
      </c>
      <c r="L187" s="2">
        <f t="shared" si="17"/>
        <v>0</v>
      </c>
      <c r="P187" s="6">
        <v>8.0399999999999991</v>
      </c>
      <c r="Q187" s="5">
        <v>2375.8200000000002</v>
      </c>
      <c r="R187" s="7">
        <v>26.36</v>
      </c>
      <c r="S187" s="5">
        <v>4468.0200000000004</v>
      </c>
      <c r="T187" s="8">
        <v>0.16</v>
      </c>
      <c r="U187" s="5">
        <v>8.16</v>
      </c>
      <c r="AN187" s="5" t="str">
        <f t="shared" si="18"/>
        <v/>
      </c>
      <c r="AP187" s="5" t="str">
        <f t="shared" si="19"/>
        <v/>
      </c>
      <c r="AR187" s="5" t="str">
        <f t="shared" si="20"/>
        <v/>
      </c>
      <c r="AU187" s="5">
        <f t="shared" si="21"/>
        <v>6852</v>
      </c>
      <c r="AV187" s="11">
        <f t="shared" si="22"/>
        <v>0.90813444496995954</v>
      </c>
      <c r="AW187" s="5">
        <f t="shared" si="23"/>
        <v>908.13444496995953</v>
      </c>
    </row>
    <row r="188" spans="1:49" x14ac:dyDescent="0.25">
      <c r="A188" s="1" t="s">
        <v>209</v>
      </c>
      <c r="B188" s="1" t="s">
        <v>176</v>
      </c>
      <c r="C188" s="1" t="s">
        <v>107</v>
      </c>
      <c r="D188" s="1" t="s">
        <v>61</v>
      </c>
      <c r="E188" s="1" t="s">
        <v>85</v>
      </c>
      <c r="F188" s="1" t="s">
        <v>207</v>
      </c>
      <c r="G188" s="1" t="s">
        <v>64</v>
      </c>
      <c r="H188" s="1" t="s">
        <v>180</v>
      </c>
      <c r="I188" s="2">
        <v>157.54</v>
      </c>
      <c r="J188" s="2">
        <v>37.869999999999997</v>
      </c>
      <c r="K188" s="2">
        <f t="shared" si="16"/>
        <v>31.29</v>
      </c>
      <c r="L188" s="2">
        <f t="shared" si="17"/>
        <v>0</v>
      </c>
      <c r="AB188" s="2">
        <v>31.29</v>
      </c>
      <c r="AC188" s="5">
        <v>2728.8009000000002</v>
      </c>
      <c r="AN188" s="5" t="str">
        <f t="shared" si="18"/>
        <v/>
      </c>
      <c r="AP188" s="5" t="str">
        <f t="shared" si="19"/>
        <v/>
      </c>
      <c r="AR188" s="5" t="str">
        <f t="shared" si="20"/>
        <v/>
      </c>
      <c r="AU188" s="5">
        <f t="shared" si="21"/>
        <v>2728.8009000000002</v>
      </c>
      <c r="AV188" s="11">
        <f t="shared" si="22"/>
        <v>0.36166346917031911</v>
      </c>
      <c r="AW188" s="5">
        <f t="shared" si="23"/>
        <v>361.6634691703191</v>
      </c>
    </row>
    <row r="189" spans="1:49" x14ac:dyDescent="0.25">
      <c r="A189" s="1" t="s">
        <v>209</v>
      </c>
      <c r="B189" s="1" t="s">
        <v>176</v>
      </c>
      <c r="C189" s="1" t="s">
        <v>107</v>
      </c>
      <c r="D189" s="1" t="s">
        <v>61</v>
      </c>
      <c r="E189" s="1" t="s">
        <v>86</v>
      </c>
      <c r="F189" s="1" t="s">
        <v>207</v>
      </c>
      <c r="G189" s="1" t="s">
        <v>64</v>
      </c>
      <c r="H189" s="1" t="s">
        <v>180</v>
      </c>
      <c r="I189" s="2">
        <v>157.54</v>
      </c>
      <c r="J189" s="2">
        <v>39.58</v>
      </c>
      <c r="K189" s="2">
        <f t="shared" si="16"/>
        <v>0.18</v>
      </c>
      <c r="L189" s="2">
        <f t="shared" si="17"/>
        <v>0</v>
      </c>
      <c r="AB189" s="2">
        <v>0.18</v>
      </c>
      <c r="AC189" s="5">
        <v>15.697800000000001</v>
      </c>
      <c r="AN189" s="5" t="str">
        <f t="shared" si="18"/>
        <v/>
      </c>
      <c r="AP189" s="5" t="str">
        <f t="shared" si="19"/>
        <v/>
      </c>
      <c r="AR189" s="5" t="str">
        <f t="shared" si="20"/>
        <v/>
      </c>
      <c r="AU189" s="5">
        <f t="shared" si="21"/>
        <v>15.697800000000001</v>
      </c>
      <c r="AV189" s="11">
        <f t="shared" si="22"/>
        <v>2.0805185187170801E-3</v>
      </c>
      <c r="AW189" s="5">
        <f t="shared" si="23"/>
        <v>2.08051851871708</v>
      </c>
    </row>
    <row r="190" spans="1:49" x14ac:dyDescent="0.25">
      <c r="A190" s="1" t="s">
        <v>209</v>
      </c>
      <c r="B190" s="1" t="s">
        <v>176</v>
      </c>
      <c r="C190" s="1" t="s">
        <v>107</v>
      </c>
      <c r="D190" s="1" t="s">
        <v>61</v>
      </c>
      <c r="E190" s="1" t="s">
        <v>83</v>
      </c>
      <c r="F190" s="1" t="s">
        <v>207</v>
      </c>
      <c r="G190" s="1" t="s">
        <v>64</v>
      </c>
      <c r="H190" s="1" t="s">
        <v>180</v>
      </c>
      <c r="I190" s="2">
        <v>157.54</v>
      </c>
      <c r="J190" s="2">
        <v>38.96</v>
      </c>
      <c r="K190" s="2">
        <f t="shared" si="16"/>
        <v>20.149999999999999</v>
      </c>
      <c r="L190" s="2">
        <f t="shared" si="17"/>
        <v>0</v>
      </c>
      <c r="AB190" s="2">
        <v>20.149999999999999</v>
      </c>
      <c r="AC190" s="5">
        <v>1757.2815000000001</v>
      </c>
      <c r="AN190" s="5" t="str">
        <f t="shared" si="18"/>
        <v/>
      </c>
      <c r="AP190" s="5" t="str">
        <f t="shared" si="19"/>
        <v/>
      </c>
      <c r="AR190" s="5" t="str">
        <f t="shared" si="20"/>
        <v/>
      </c>
      <c r="AU190" s="5">
        <f t="shared" si="21"/>
        <v>1757.2815000000001</v>
      </c>
      <c r="AV190" s="11">
        <f t="shared" si="22"/>
        <v>0.232902489734162</v>
      </c>
      <c r="AW190" s="5">
        <f t="shared" si="23"/>
        <v>232.902489734162</v>
      </c>
    </row>
    <row r="191" spans="1:49" x14ac:dyDescent="0.25">
      <c r="A191" s="1" t="s">
        <v>209</v>
      </c>
      <c r="B191" s="1" t="s">
        <v>176</v>
      </c>
      <c r="C191" s="1" t="s">
        <v>107</v>
      </c>
      <c r="D191" s="1" t="s">
        <v>61</v>
      </c>
      <c r="E191" s="1" t="s">
        <v>77</v>
      </c>
      <c r="F191" s="1" t="s">
        <v>207</v>
      </c>
      <c r="G191" s="1" t="s">
        <v>64</v>
      </c>
      <c r="H191" s="1" t="s">
        <v>180</v>
      </c>
      <c r="I191" s="2">
        <v>157.54</v>
      </c>
      <c r="J191" s="2">
        <v>0.08</v>
      </c>
      <c r="K191" s="2">
        <f t="shared" si="16"/>
        <v>0.03</v>
      </c>
      <c r="L191" s="2">
        <f t="shared" si="17"/>
        <v>0</v>
      </c>
      <c r="AB191" s="2">
        <v>0.03</v>
      </c>
      <c r="AC191" s="5">
        <v>2.6162999999999998</v>
      </c>
      <c r="AN191" s="5" t="str">
        <f t="shared" si="18"/>
        <v/>
      </c>
      <c r="AP191" s="5" t="str">
        <f t="shared" si="19"/>
        <v/>
      </c>
      <c r="AR191" s="5" t="str">
        <f t="shared" si="20"/>
        <v/>
      </c>
      <c r="AU191" s="5">
        <f t="shared" si="21"/>
        <v>2.6162999999999998</v>
      </c>
      <c r="AV191" s="11">
        <f t="shared" si="22"/>
        <v>3.4675308645284666E-4</v>
      </c>
      <c r="AW191" s="5">
        <f t="shared" si="23"/>
        <v>0.34675308645284669</v>
      </c>
    </row>
    <row r="192" spans="1:49" x14ac:dyDescent="0.25">
      <c r="A192" s="1" t="s">
        <v>210</v>
      </c>
      <c r="B192" s="1" t="s">
        <v>211</v>
      </c>
      <c r="C192" s="1" t="s">
        <v>212</v>
      </c>
      <c r="D192" s="1" t="s">
        <v>213</v>
      </c>
      <c r="E192" s="1" t="s">
        <v>75</v>
      </c>
      <c r="F192" s="1" t="s">
        <v>214</v>
      </c>
      <c r="G192" s="1" t="s">
        <v>64</v>
      </c>
      <c r="H192" s="1" t="s">
        <v>180</v>
      </c>
      <c r="I192" s="2">
        <v>222.52</v>
      </c>
      <c r="J192" s="2">
        <v>38.340000000000003</v>
      </c>
      <c r="K192" s="2">
        <f t="shared" si="16"/>
        <v>36.479999999999997</v>
      </c>
      <c r="L192" s="2">
        <f t="shared" si="17"/>
        <v>1.49</v>
      </c>
      <c r="N192" s="4">
        <v>9.89</v>
      </c>
      <c r="O192" s="5">
        <v>3876.88</v>
      </c>
      <c r="P192" s="6">
        <v>24.91</v>
      </c>
      <c r="Q192" s="5">
        <v>7360.9049999999997</v>
      </c>
      <c r="R192" s="7">
        <v>1.68</v>
      </c>
      <c r="S192" s="5">
        <v>284.76</v>
      </c>
      <c r="AN192" s="5" t="str">
        <f t="shared" si="18"/>
        <v/>
      </c>
      <c r="AO192" s="3">
        <v>0.5</v>
      </c>
      <c r="AP192" s="5">
        <f t="shared" si="19"/>
        <v>1311</v>
      </c>
      <c r="AR192" s="5" t="str">
        <f t="shared" si="20"/>
        <v/>
      </c>
      <c r="AS192" s="2">
        <v>0.99</v>
      </c>
      <c r="AU192" s="5">
        <f t="shared" si="21"/>
        <v>11522.545</v>
      </c>
      <c r="AV192" s="11">
        <f t="shared" si="22"/>
        <v>1.5271482790741948</v>
      </c>
      <c r="AW192" s="5">
        <f t="shared" si="23"/>
        <v>1527.148279074195</v>
      </c>
    </row>
    <row r="193" spans="1:49" x14ac:dyDescent="0.25">
      <c r="A193" s="1" t="s">
        <v>210</v>
      </c>
      <c r="B193" s="1" t="s">
        <v>211</v>
      </c>
      <c r="C193" s="1" t="s">
        <v>212</v>
      </c>
      <c r="D193" s="1" t="s">
        <v>213</v>
      </c>
      <c r="E193" s="1" t="s">
        <v>78</v>
      </c>
      <c r="F193" s="1" t="s">
        <v>214</v>
      </c>
      <c r="G193" s="1" t="s">
        <v>64</v>
      </c>
      <c r="H193" s="1" t="s">
        <v>180</v>
      </c>
      <c r="I193" s="2">
        <v>222.52</v>
      </c>
      <c r="J193" s="2">
        <v>40.299999999999997</v>
      </c>
      <c r="K193" s="2">
        <f t="shared" si="16"/>
        <v>29.29</v>
      </c>
      <c r="L193" s="2">
        <f t="shared" si="17"/>
        <v>0</v>
      </c>
      <c r="N193" s="4">
        <v>1.1100000000000001</v>
      </c>
      <c r="O193" s="5">
        <v>435.12000000000012</v>
      </c>
      <c r="P193" s="6">
        <v>25.42</v>
      </c>
      <c r="Q193" s="5">
        <v>7511.6100000000006</v>
      </c>
      <c r="R193" s="7">
        <v>2.61</v>
      </c>
      <c r="S193" s="5">
        <v>442.39499999999998</v>
      </c>
      <c r="AB193" s="2">
        <v>0.15</v>
      </c>
      <c r="AC193" s="5">
        <v>13.0815</v>
      </c>
      <c r="AN193" s="5" t="str">
        <f t="shared" si="18"/>
        <v/>
      </c>
      <c r="AP193" s="5" t="str">
        <f t="shared" si="19"/>
        <v/>
      </c>
      <c r="AR193" s="5" t="str">
        <f t="shared" si="20"/>
        <v/>
      </c>
      <c r="AU193" s="5">
        <f t="shared" si="21"/>
        <v>8402.2065000000002</v>
      </c>
      <c r="AV193" s="11">
        <f t="shared" si="22"/>
        <v>1.1135921098074266</v>
      </c>
      <c r="AW193" s="5">
        <f t="shared" si="23"/>
        <v>1113.5921098074266</v>
      </c>
    </row>
    <row r="194" spans="1:49" x14ac:dyDescent="0.25">
      <c r="A194" s="1" t="s">
        <v>210</v>
      </c>
      <c r="B194" s="1" t="s">
        <v>211</v>
      </c>
      <c r="C194" s="1" t="s">
        <v>212</v>
      </c>
      <c r="D194" s="1" t="s">
        <v>213</v>
      </c>
      <c r="E194" s="1" t="s">
        <v>127</v>
      </c>
      <c r="F194" s="1" t="s">
        <v>214</v>
      </c>
      <c r="G194" s="1" t="s">
        <v>64</v>
      </c>
      <c r="H194" s="1" t="s">
        <v>180</v>
      </c>
      <c r="I194" s="2">
        <v>222.52</v>
      </c>
      <c r="J194" s="2">
        <v>39.56</v>
      </c>
      <c r="K194" s="2">
        <f t="shared" si="16"/>
        <v>39.56</v>
      </c>
      <c r="L194" s="2">
        <f t="shared" si="17"/>
        <v>0</v>
      </c>
      <c r="P194" s="6">
        <v>23.17</v>
      </c>
      <c r="Q194" s="5">
        <v>6846.7350000000006</v>
      </c>
      <c r="R194" s="7">
        <v>15.85</v>
      </c>
      <c r="S194" s="5">
        <v>2686.5749999999998</v>
      </c>
      <c r="T194" s="8">
        <v>0.54</v>
      </c>
      <c r="U194" s="5">
        <v>27.54</v>
      </c>
      <c r="AN194" s="5" t="str">
        <f t="shared" si="18"/>
        <v/>
      </c>
      <c r="AP194" s="5" t="str">
        <f t="shared" si="19"/>
        <v/>
      </c>
      <c r="AR194" s="5" t="str">
        <f t="shared" si="20"/>
        <v/>
      </c>
      <c r="AU194" s="5">
        <f t="shared" si="21"/>
        <v>9560.8500000000022</v>
      </c>
      <c r="AV194" s="11">
        <f t="shared" si="22"/>
        <v>1.2671537081423001</v>
      </c>
      <c r="AW194" s="5">
        <f t="shared" si="23"/>
        <v>1267.1537081423</v>
      </c>
    </row>
    <row r="195" spans="1:49" x14ac:dyDescent="0.25">
      <c r="A195" s="1" t="s">
        <v>210</v>
      </c>
      <c r="B195" s="1" t="s">
        <v>211</v>
      </c>
      <c r="C195" s="1" t="s">
        <v>212</v>
      </c>
      <c r="D195" s="1" t="s">
        <v>213</v>
      </c>
      <c r="E195" s="1" t="s">
        <v>72</v>
      </c>
      <c r="F195" s="1" t="s">
        <v>214</v>
      </c>
      <c r="G195" s="1" t="s">
        <v>64</v>
      </c>
      <c r="H195" s="1" t="s">
        <v>180</v>
      </c>
      <c r="I195" s="2">
        <v>222.52</v>
      </c>
      <c r="J195" s="2">
        <v>37.97</v>
      </c>
      <c r="K195" s="2">
        <f t="shared" ref="K195:K259" si="24">SUM(N195,P195,R195,T195,V195,X195,Z195,AD195,AG195,AI195,AK195,AX195,AZ195,BB195,BD195,AB195)</f>
        <v>36.429999999999993</v>
      </c>
      <c r="L195" s="2">
        <f t="shared" ref="L195:L258" si="25">SUM(M195,AF195,AM195,AO195,AQ195,AS195,AT195)</f>
        <v>1.54</v>
      </c>
      <c r="P195" s="6">
        <v>19.95</v>
      </c>
      <c r="Q195" s="5">
        <v>5895.2249999999995</v>
      </c>
      <c r="R195" s="7">
        <v>16.399999999999999</v>
      </c>
      <c r="S195" s="5">
        <v>2779.8</v>
      </c>
      <c r="T195" s="8">
        <v>0.08</v>
      </c>
      <c r="U195" s="5">
        <v>4.08</v>
      </c>
      <c r="AN195" s="5" t="str">
        <f t="shared" ref="AN195:AN258" si="26">IF(AM195&gt;0,AM195*$AN$1,"")</f>
        <v/>
      </c>
      <c r="AO195" s="3">
        <v>0.49</v>
      </c>
      <c r="AP195" s="5">
        <f t="shared" ref="AP195:AP258" si="27">IF(AO195&gt;0,AO195*$AP$1,"")</f>
        <v>1284.78</v>
      </c>
      <c r="AR195" s="5" t="str">
        <f t="shared" ref="AR195:AR258" si="28">IF(AQ195&gt;0,AQ195*$AR$1,"")</f>
        <v/>
      </c>
      <c r="AS195" s="2">
        <v>1.05</v>
      </c>
      <c r="AU195" s="5">
        <f t="shared" ref="AU195:AU259" si="29">SUM(O195,Q195,S195,U195,W195,Y195,AA195,AE195,AH195,AJ195,AL195,AY195,BA195,BC195,BE195,AC195)</f>
        <v>8679.1049999999996</v>
      </c>
      <c r="AV195" s="11">
        <f t="shared" ref="AV195:AV258" si="30">(AU195/$AU$260)*100</f>
        <v>1.150291039406159</v>
      </c>
      <c r="AW195" s="5">
        <f t="shared" ref="AW195:AW258" si="31">(AV195/100)*$AW$1</f>
        <v>1150.2910394061589</v>
      </c>
    </row>
    <row r="196" spans="1:49" x14ac:dyDescent="0.25">
      <c r="A196" s="1" t="s">
        <v>210</v>
      </c>
      <c r="B196" s="1" t="s">
        <v>211</v>
      </c>
      <c r="C196" s="1" t="s">
        <v>212</v>
      </c>
      <c r="D196" s="1" t="s">
        <v>213</v>
      </c>
      <c r="E196" s="1" t="s">
        <v>150</v>
      </c>
      <c r="F196" s="1" t="s">
        <v>214</v>
      </c>
      <c r="G196" s="1" t="s">
        <v>64</v>
      </c>
      <c r="H196" s="1" t="s">
        <v>180</v>
      </c>
      <c r="I196" s="2">
        <v>222.52</v>
      </c>
      <c r="J196" s="2">
        <v>32.28</v>
      </c>
      <c r="K196" s="2">
        <f t="shared" si="24"/>
        <v>29.96</v>
      </c>
      <c r="L196" s="2">
        <f t="shared" si="25"/>
        <v>2.3199999999999998</v>
      </c>
      <c r="P196" s="6">
        <v>0.28000000000000003</v>
      </c>
      <c r="Q196" s="5">
        <v>82.740000000000009</v>
      </c>
      <c r="R196" s="7">
        <v>16.73</v>
      </c>
      <c r="S196" s="5">
        <v>2835.7350000000001</v>
      </c>
      <c r="T196" s="8">
        <v>11.95</v>
      </c>
      <c r="U196" s="5">
        <v>609.44999999999993</v>
      </c>
      <c r="Z196" s="9">
        <v>1</v>
      </c>
      <c r="AA196" s="5">
        <v>20.151499999999999</v>
      </c>
      <c r="AN196" s="5" t="str">
        <f t="shared" si="26"/>
        <v/>
      </c>
      <c r="AO196" s="3">
        <v>0.5</v>
      </c>
      <c r="AP196" s="5">
        <f t="shared" si="27"/>
        <v>1311</v>
      </c>
      <c r="AR196" s="5" t="str">
        <f t="shared" si="28"/>
        <v/>
      </c>
      <c r="AS196" s="2">
        <v>1</v>
      </c>
      <c r="AT196" s="2">
        <v>0.82</v>
      </c>
      <c r="AU196" s="5">
        <f t="shared" si="29"/>
        <v>3548.0765000000001</v>
      </c>
      <c r="AV196" s="11">
        <f t="shared" si="30"/>
        <v>0.4702467138118005</v>
      </c>
      <c r="AW196" s="5">
        <f t="shared" si="31"/>
        <v>470.24671381180048</v>
      </c>
    </row>
    <row r="197" spans="1:49" x14ac:dyDescent="0.25">
      <c r="A197" s="1" t="s">
        <v>210</v>
      </c>
      <c r="B197" s="1" t="s">
        <v>211</v>
      </c>
      <c r="C197" s="1" t="s">
        <v>212</v>
      </c>
      <c r="D197" s="1" t="s">
        <v>213</v>
      </c>
      <c r="E197" s="1" t="s">
        <v>62</v>
      </c>
      <c r="F197" s="1" t="s">
        <v>214</v>
      </c>
      <c r="G197" s="1" t="s">
        <v>64</v>
      </c>
      <c r="H197" s="1" t="s">
        <v>180</v>
      </c>
      <c r="I197" s="2">
        <v>222.52</v>
      </c>
      <c r="J197" s="2">
        <v>32.57</v>
      </c>
      <c r="K197" s="2">
        <f t="shared" si="24"/>
        <v>31.310000000000002</v>
      </c>
      <c r="L197" s="2">
        <f t="shared" si="25"/>
        <v>1.26</v>
      </c>
      <c r="P197" s="6">
        <v>3.39</v>
      </c>
      <c r="Q197" s="5">
        <v>1001.745</v>
      </c>
      <c r="R197" s="7">
        <v>14.98</v>
      </c>
      <c r="S197" s="5">
        <v>2539.11</v>
      </c>
      <c r="T197" s="8">
        <v>10.08</v>
      </c>
      <c r="U197" s="5">
        <v>514.08000000000004</v>
      </c>
      <c r="Z197" s="9">
        <v>2.86</v>
      </c>
      <c r="AA197" s="5">
        <v>58.9375</v>
      </c>
      <c r="AN197" s="5" t="str">
        <f t="shared" si="26"/>
        <v/>
      </c>
      <c r="AP197" s="5" t="str">
        <f t="shared" si="27"/>
        <v/>
      </c>
      <c r="AR197" s="5" t="str">
        <f t="shared" si="28"/>
        <v/>
      </c>
      <c r="AT197" s="2">
        <v>1.26</v>
      </c>
      <c r="AU197" s="5">
        <f t="shared" si="29"/>
        <v>4113.8724999999995</v>
      </c>
      <c r="AV197" s="11">
        <f t="shared" si="30"/>
        <v>0.54523486857336245</v>
      </c>
      <c r="AW197" s="5">
        <f t="shared" si="31"/>
        <v>545.23486857336241</v>
      </c>
    </row>
    <row r="198" spans="1:49" x14ac:dyDescent="0.25">
      <c r="A198" s="1" t="s">
        <v>210</v>
      </c>
      <c r="B198" s="1" t="s">
        <v>211</v>
      </c>
      <c r="C198" s="1" t="s">
        <v>212</v>
      </c>
      <c r="D198" s="1" t="s">
        <v>213</v>
      </c>
      <c r="E198" s="1" t="s">
        <v>74</v>
      </c>
      <c r="F198" s="1" t="s">
        <v>214</v>
      </c>
      <c r="G198" s="1" t="s">
        <v>64</v>
      </c>
      <c r="H198" s="1" t="s">
        <v>180</v>
      </c>
      <c r="I198" s="2">
        <v>222.52</v>
      </c>
      <c r="J198" s="2">
        <v>7.0000000000000007E-2</v>
      </c>
      <c r="K198" s="2">
        <f t="shared" si="24"/>
        <v>0.05</v>
      </c>
      <c r="L198" s="2">
        <f t="shared" si="25"/>
        <v>0</v>
      </c>
      <c r="P198" s="6">
        <v>0.04</v>
      </c>
      <c r="Q198" s="5">
        <v>11.82</v>
      </c>
      <c r="R198" s="7">
        <v>0.01</v>
      </c>
      <c r="S198" s="5">
        <v>1.6950000000000001</v>
      </c>
      <c r="AN198" s="5" t="str">
        <f t="shared" si="26"/>
        <v/>
      </c>
      <c r="AP198" s="5" t="str">
        <f t="shared" si="27"/>
        <v/>
      </c>
      <c r="AR198" s="5" t="str">
        <f t="shared" si="28"/>
        <v/>
      </c>
      <c r="AU198" s="5">
        <f t="shared" si="29"/>
        <v>13.515000000000001</v>
      </c>
      <c r="AV198" s="11">
        <f t="shared" si="30"/>
        <v>1.7912196473685064E-3</v>
      </c>
      <c r="AW198" s="5">
        <f t="shared" si="31"/>
        <v>1.7912196473685063</v>
      </c>
    </row>
    <row r="199" spans="1:49" x14ac:dyDescent="0.25">
      <c r="A199" s="1" t="s">
        <v>215</v>
      </c>
      <c r="B199" s="1" t="s">
        <v>190</v>
      </c>
      <c r="C199" s="1" t="s">
        <v>191</v>
      </c>
      <c r="D199" s="1" t="s">
        <v>192</v>
      </c>
      <c r="E199" s="1" t="s">
        <v>150</v>
      </c>
      <c r="F199" s="1" t="s">
        <v>214</v>
      </c>
      <c r="G199" s="1" t="s">
        <v>64</v>
      </c>
      <c r="H199" s="1" t="s">
        <v>180</v>
      </c>
      <c r="I199" s="2">
        <v>14.48</v>
      </c>
      <c r="J199" s="2">
        <v>6.43</v>
      </c>
      <c r="K199" s="2">
        <f t="shared" si="24"/>
        <v>3.13</v>
      </c>
      <c r="L199" s="2">
        <f t="shared" si="25"/>
        <v>3.3</v>
      </c>
      <c r="Z199" s="9">
        <v>3.13</v>
      </c>
      <c r="AA199" s="5">
        <v>62.914499999999997</v>
      </c>
      <c r="AN199" s="5" t="str">
        <f t="shared" si="26"/>
        <v/>
      </c>
      <c r="AP199" s="5" t="str">
        <f t="shared" si="27"/>
        <v/>
      </c>
      <c r="AR199" s="5" t="str">
        <f t="shared" si="28"/>
        <v/>
      </c>
      <c r="AT199" s="2">
        <v>3.3</v>
      </c>
      <c r="AU199" s="5">
        <f t="shared" si="29"/>
        <v>62.914499999999997</v>
      </c>
      <c r="AV199" s="11">
        <f t="shared" si="30"/>
        <v>8.3384157235934786E-3</v>
      </c>
      <c r="AW199" s="5">
        <f t="shared" si="31"/>
        <v>8.3384157235934797</v>
      </c>
    </row>
    <row r="200" spans="1:49" x14ac:dyDescent="0.25">
      <c r="A200" s="1" t="s">
        <v>215</v>
      </c>
      <c r="B200" s="1" t="s">
        <v>190</v>
      </c>
      <c r="C200" s="1" t="s">
        <v>191</v>
      </c>
      <c r="D200" s="1" t="s">
        <v>192</v>
      </c>
      <c r="E200" s="1" t="s">
        <v>62</v>
      </c>
      <c r="F200" s="1" t="s">
        <v>214</v>
      </c>
      <c r="G200" s="1" t="s">
        <v>64</v>
      </c>
      <c r="H200" s="1" t="s">
        <v>180</v>
      </c>
      <c r="I200" s="2">
        <v>14.48</v>
      </c>
      <c r="J200" s="2">
        <v>7.18</v>
      </c>
      <c r="K200" s="2">
        <f t="shared" si="24"/>
        <v>4.43</v>
      </c>
      <c r="L200" s="2">
        <f t="shared" si="25"/>
        <v>2.73</v>
      </c>
      <c r="Z200" s="9">
        <v>4.43</v>
      </c>
      <c r="AA200" s="5">
        <v>90.978999999999999</v>
      </c>
      <c r="AN200" s="5" t="str">
        <f t="shared" si="26"/>
        <v/>
      </c>
      <c r="AP200" s="5" t="str">
        <f t="shared" si="27"/>
        <v/>
      </c>
      <c r="AR200" s="5" t="str">
        <f t="shared" si="28"/>
        <v/>
      </c>
      <c r="AT200" s="2">
        <v>2.73</v>
      </c>
      <c r="AU200" s="5">
        <f t="shared" si="29"/>
        <v>90.978999999999999</v>
      </c>
      <c r="AV200" s="11">
        <f t="shared" si="30"/>
        <v>1.2057963174098359E-2</v>
      </c>
      <c r="AW200" s="5">
        <f t="shared" si="31"/>
        <v>12.057963174098358</v>
      </c>
    </row>
    <row r="201" spans="1:49" x14ac:dyDescent="0.25">
      <c r="A201" s="1" t="s">
        <v>216</v>
      </c>
      <c r="B201" s="1" t="s">
        <v>217</v>
      </c>
      <c r="C201" s="1" t="s">
        <v>218</v>
      </c>
      <c r="D201" s="1" t="s">
        <v>219</v>
      </c>
      <c r="E201" s="1" t="s">
        <v>77</v>
      </c>
      <c r="F201" s="1" t="s">
        <v>214</v>
      </c>
      <c r="G201" s="1" t="s">
        <v>64</v>
      </c>
      <c r="H201" s="1" t="s">
        <v>180</v>
      </c>
      <c r="I201" s="2">
        <v>77</v>
      </c>
      <c r="J201" s="2">
        <v>39.33</v>
      </c>
      <c r="K201" s="2">
        <f t="shared" si="24"/>
        <v>33.86</v>
      </c>
      <c r="L201" s="2">
        <f t="shared" si="25"/>
        <v>0</v>
      </c>
      <c r="AB201" s="2">
        <v>33.86</v>
      </c>
      <c r="AC201" s="5">
        <v>2952.9306000000001</v>
      </c>
      <c r="AN201" s="5" t="str">
        <f t="shared" si="26"/>
        <v/>
      </c>
      <c r="AP201" s="5" t="str">
        <f t="shared" si="27"/>
        <v/>
      </c>
      <c r="AR201" s="5" t="str">
        <f t="shared" si="28"/>
        <v/>
      </c>
      <c r="AU201" s="5">
        <f t="shared" si="29"/>
        <v>2952.9306000000001</v>
      </c>
      <c r="AV201" s="11">
        <f t="shared" si="30"/>
        <v>0.3913686502431129</v>
      </c>
      <c r="AW201" s="5">
        <f t="shared" si="31"/>
        <v>391.36865024311294</v>
      </c>
    </row>
    <row r="202" spans="1:49" x14ac:dyDescent="0.25">
      <c r="A202" s="1" t="s">
        <v>216</v>
      </c>
      <c r="B202" s="1" t="s">
        <v>217</v>
      </c>
      <c r="C202" s="1" t="s">
        <v>218</v>
      </c>
      <c r="D202" s="1" t="s">
        <v>219</v>
      </c>
      <c r="E202" s="1" t="s">
        <v>74</v>
      </c>
      <c r="F202" s="1" t="s">
        <v>214</v>
      </c>
      <c r="G202" s="1" t="s">
        <v>64</v>
      </c>
      <c r="H202" s="1" t="s">
        <v>180</v>
      </c>
      <c r="I202" s="2">
        <v>77</v>
      </c>
      <c r="J202" s="2">
        <v>37.369999999999997</v>
      </c>
      <c r="K202" s="2">
        <f t="shared" si="24"/>
        <v>33.81</v>
      </c>
      <c r="L202" s="2">
        <f t="shared" si="25"/>
        <v>1.57</v>
      </c>
      <c r="N202" s="4">
        <v>7.09</v>
      </c>
      <c r="O202" s="5">
        <v>2779.28</v>
      </c>
      <c r="P202" s="6">
        <v>16.350000000000001</v>
      </c>
      <c r="Q202" s="5">
        <v>4831.4250000000002</v>
      </c>
      <c r="R202" s="7">
        <v>3.26</v>
      </c>
      <c r="S202" s="5">
        <v>552.56999999999994</v>
      </c>
      <c r="AB202" s="2">
        <v>7.11</v>
      </c>
      <c r="AC202" s="5">
        <v>620.06309999999996</v>
      </c>
      <c r="AN202" s="5" t="str">
        <f t="shared" si="26"/>
        <v/>
      </c>
      <c r="AO202" s="3">
        <v>0.49</v>
      </c>
      <c r="AP202" s="5">
        <f t="shared" si="27"/>
        <v>1284.78</v>
      </c>
      <c r="AR202" s="5" t="str">
        <f t="shared" si="28"/>
        <v/>
      </c>
      <c r="AS202" s="2">
        <v>1.08</v>
      </c>
      <c r="AU202" s="5">
        <f t="shared" si="29"/>
        <v>8783.338099999999</v>
      </c>
      <c r="AV202" s="11">
        <f t="shared" si="30"/>
        <v>1.1641056436700232</v>
      </c>
      <c r="AW202" s="5">
        <f t="shared" si="31"/>
        <v>1164.1056436700233</v>
      </c>
    </row>
    <row r="203" spans="1:49" x14ac:dyDescent="0.25">
      <c r="A203" s="1" t="s">
        <v>220</v>
      </c>
      <c r="B203" s="1" t="s">
        <v>221</v>
      </c>
      <c r="C203" s="1" t="s">
        <v>222</v>
      </c>
      <c r="D203" s="1" t="s">
        <v>61</v>
      </c>
      <c r="E203" s="1" t="s">
        <v>78</v>
      </c>
      <c r="F203" s="1" t="s">
        <v>214</v>
      </c>
      <c r="G203" s="1" t="s">
        <v>64</v>
      </c>
      <c r="H203" s="1" t="s">
        <v>180</v>
      </c>
      <c r="I203" s="2">
        <v>156</v>
      </c>
      <c r="J203" s="2">
        <v>0.09</v>
      </c>
      <c r="K203" s="2">
        <f t="shared" si="24"/>
        <v>0.03</v>
      </c>
      <c r="L203" s="2">
        <f t="shared" si="25"/>
        <v>0</v>
      </c>
      <c r="P203" s="6">
        <v>0.02</v>
      </c>
      <c r="Q203" s="5">
        <v>5.91</v>
      </c>
      <c r="AB203" s="2">
        <v>0.01</v>
      </c>
      <c r="AC203" s="5">
        <v>0.87209999999999999</v>
      </c>
      <c r="AN203" s="5" t="str">
        <f t="shared" si="26"/>
        <v/>
      </c>
      <c r="AP203" s="5" t="str">
        <f t="shared" si="27"/>
        <v/>
      </c>
      <c r="AR203" s="5" t="str">
        <f t="shared" si="28"/>
        <v/>
      </c>
      <c r="AU203" s="5">
        <f t="shared" si="29"/>
        <v>6.7820999999999998</v>
      </c>
      <c r="AV203" s="11">
        <f t="shared" si="30"/>
        <v>8.9887020128878617E-4</v>
      </c>
      <c r="AW203" s="5">
        <f t="shared" si="31"/>
        <v>0.89887020128878614</v>
      </c>
    </row>
    <row r="204" spans="1:49" x14ac:dyDescent="0.25">
      <c r="A204" s="1" t="s">
        <v>220</v>
      </c>
      <c r="B204" s="1" t="s">
        <v>221</v>
      </c>
      <c r="C204" s="1" t="s">
        <v>222</v>
      </c>
      <c r="D204" s="1" t="s">
        <v>61</v>
      </c>
      <c r="E204" s="1" t="s">
        <v>84</v>
      </c>
      <c r="F204" s="1" t="s">
        <v>214</v>
      </c>
      <c r="G204" s="1" t="s">
        <v>64</v>
      </c>
      <c r="H204" s="1" t="s">
        <v>180</v>
      </c>
      <c r="I204" s="2">
        <v>156</v>
      </c>
      <c r="J204" s="2">
        <v>39.770000000000003</v>
      </c>
      <c r="K204" s="2">
        <f t="shared" si="24"/>
        <v>2.09</v>
      </c>
      <c r="L204" s="2">
        <f t="shared" si="25"/>
        <v>0</v>
      </c>
      <c r="P204" s="6">
        <v>0.03</v>
      </c>
      <c r="Q204" s="5">
        <v>8.8650000000000002</v>
      </c>
      <c r="AB204" s="2">
        <v>2.06</v>
      </c>
      <c r="AC204" s="5">
        <v>179.65260000000001</v>
      </c>
      <c r="AN204" s="5" t="str">
        <f t="shared" si="26"/>
        <v/>
      </c>
      <c r="AP204" s="5" t="str">
        <f t="shared" si="27"/>
        <v/>
      </c>
      <c r="AR204" s="5" t="str">
        <f t="shared" si="28"/>
        <v/>
      </c>
      <c r="AU204" s="5">
        <f t="shared" si="29"/>
        <v>188.51760000000002</v>
      </c>
      <c r="AV204" s="11">
        <f t="shared" si="30"/>
        <v>2.4985307361802229E-2</v>
      </c>
      <c r="AW204" s="5">
        <f t="shared" si="31"/>
        <v>24.985307361802228</v>
      </c>
    </row>
    <row r="205" spans="1:49" x14ac:dyDescent="0.25">
      <c r="A205" s="1" t="s">
        <v>220</v>
      </c>
      <c r="B205" s="1" t="s">
        <v>221</v>
      </c>
      <c r="C205" s="1" t="s">
        <v>222</v>
      </c>
      <c r="D205" s="1" t="s">
        <v>61</v>
      </c>
      <c r="E205" s="1" t="s">
        <v>85</v>
      </c>
      <c r="F205" s="1" t="s">
        <v>214</v>
      </c>
      <c r="G205" s="1" t="s">
        <v>64</v>
      </c>
      <c r="H205" s="1" t="s">
        <v>180</v>
      </c>
      <c r="I205" s="2">
        <v>156</v>
      </c>
      <c r="J205" s="2">
        <v>37.56</v>
      </c>
      <c r="K205" s="2">
        <f t="shared" si="24"/>
        <v>19.850000000000001</v>
      </c>
      <c r="L205" s="2">
        <f t="shared" si="25"/>
        <v>0</v>
      </c>
      <c r="AB205" s="2">
        <v>19.850000000000001</v>
      </c>
      <c r="AC205" s="5">
        <v>1731.1185</v>
      </c>
      <c r="AN205" s="5" t="str">
        <f t="shared" si="26"/>
        <v/>
      </c>
      <c r="AP205" s="5" t="str">
        <f t="shared" si="27"/>
        <v/>
      </c>
      <c r="AR205" s="5" t="str">
        <f t="shared" si="28"/>
        <v/>
      </c>
      <c r="AU205" s="5">
        <f t="shared" si="29"/>
        <v>1731.1185</v>
      </c>
      <c r="AV205" s="11">
        <f t="shared" si="30"/>
        <v>0.22943495886963353</v>
      </c>
      <c r="AW205" s="5">
        <f t="shared" si="31"/>
        <v>229.43495886963353</v>
      </c>
    </row>
    <row r="206" spans="1:49" x14ac:dyDescent="0.25">
      <c r="A206" s="1" t="s">
        <v>220</v>
      </c>
      <c r="B206" s="1" t="s">
        <v>221</v>
      </c>
      <c r="C206" s="1" t="s">
        <v>222</v>
      </c>
      <c r="D206" s="1" t="s">
        <v>61</v>
      </c>
      <c r="E206" s="1" t="s">
        <v>83</v>
      </c>
      <c r="F206" s="1" t="s">
        <v>214</v>
      </c>
      <c r="G206" s="1" t="s">
        <v>64</v>
      </c>
      <c r="H206" s="1" t="s">
        <v>180</v>
      </c>
      <c r="I206" s="2">
        <v>156</v>
      </c>
      <c r="J206" s="2">
        <v>38.69</v>
      </c>
      <c r="K206" s="2">
        <f t="shared" si="24"/>
        <v>36.42</v>
      </c>
      <c r="L206" s="2">
        <f t="shared" si="25"/>
        <v>0</v>
      </c>
      <c r="AB206" s="2">
        <v>36.42</v>
      </c>
      <c r="AC206" s="5">
        <v>3176.1882000000001</v>
      </c>
      <c r="AN206" s="5" t="str">
        <f t="shared" si="26"/>
        <v/>
      </c>
      <c r="AP206" s="5" t="str">
        <f t="shared" si="27"/>
        <v/>
      </c>
      <c r="AR206" s="5" t="str">
        <f t="shared" si="28"/>
        <v/>
      </c>
      <c r="AU206" s="5">
        <f t="shared" si="29"/>
        <v>3176.1882000000001</v>
      </c>
      <c r="AV206" s="11">
        <f t="shared" si="30"/>
        <v>0.42095824695375583</v>
      </c>
      <c r="AW206" s="5">
        <f t="shared" si="31"/>
        <v>420.9582469537558</v>
      </c>
    </row>
    <row r="207" spans="1:49" x14ac:dyDescent="0.25">
      <c r="A207" s="1" t="s">
        <v>220</v>
      </c>
      <c r="B207" s="1" t="s">
        <v>221</v>
      </c>
      <c r="C207" s="1" t="s">
        <v>222</v>
      </c>
      <c r="D207" s="1" t="s">
        <v>61</v>
      </c>
      <c r="E207" s="1" t="s">
        <v>77</v>
      </c>
      <c r="F207" s="1" t="s">
        <v>214</v>
      </c>
      <c r="G207" s="1" t="s">
        <v>64</v>
      </c>
      <c r="H207" s="1" t="s">
        <v>180</v>
      </c>
      <c r="I207" s="2">
        <v>156</v>
      </c>
      <c r="J207" s="2">
        <v>0.09</v>
      </c>
      <c r="K207" s="2">
        <f t="shared" si="24"/>
        <v>0.08</v>
      </c>
      <c r="L207" s="2">
        <f t="shared" si="25"/>
        <v>0</v>
      </c>
      <c r="AB207" s="2">
        <v>0.08</v>
      </c>
      <c r="AC207" s="5">
        <v>6.9767999999999999</v>
      </c>
      <c r="AN207" s="5" t="str">
        <f t="shared" si="26"/>
        <v/>
      </c>
      <c r="AP207" s="5" t="str">
        <f t="shared" si="27"/>
        <v/>
      </c>
      <c r="AR207" s="5" t="str">
        <f t="shared" si="28"/>
        <v/>
      </c>
      <c r="AU207" s="5">
        <f t="shared" si="29"/>
        <v>6.9767999999999999</v>
      </c>
      <c r="AV207" s="11">
        <f t="shared" si="30"/>
        <v>9.2467489720759099E-4</v>
      </c>
      <c r="AW207" s="5">
        <f t="shared" si="31"/>
        <v>0.924674897207591</v>
      </c>
    </row>
    <row r="208" spans="1:49" x14ac:dyDescent="0.25">
      <c r="A208" s="1" t="s">
        <v>223</v>
      </c>
      <c r="B208" s="1" t="s">
        <v>224</v>
      </c>
      <c r="C208" s="1" t="s">
        <v>225</v>
      </c>
      <c r="D208" s="1" t="s">
        <v>226</v>
      </c>
      <c r="E208" s="1" t="s">
        <v>91</v>
      </c>
      <c r="F208" s="1" t="s">
        <v>214</v>
      </c>
      <c r="G208" s="1" t="s">
        <v>64</v>
      </c>
      <c r="H208" s="1" t="s">
        <v>180</v>
      </c>
      <c r="I208" s="2">
        <v>158</v>
      </c>
      <c r="J208" s="2">
        <v>39.35</v>
      </c>
      <c r="K208" s="2">
        <f t="shared" si="24"/>
        <v>0.28000000000000003</v>
      </c>
      <c r="L208" s="2">
        <f t="shared" si="25"/>
        <v>0</v>
      </c>
      <c r="P208" s="6">
        <v>7.0000000000000007E-2</v>
      </c>
      <c r="Q208" s="5">
        <v>20.684999999999999</v>
      </c>
      <c r="R208" s="7">
        <v>0.15</v>
      </c>
      <c r="S208" s="5">
        <v>25.425000000000001</v>
      </c>
      <c r="T208" s="8">
        <v>0.06</v>
      </c>
      <c r="U208" s="5">
        <v>3.06</v>
      </c>
      <c r="AN208" s="5" t="str">
        <f t="shared" si="26"/>
        <v/>
      </c>
      <c r="AP208" s="5" t="str">
        <f t="shared" si="27"/>
        <v/>
      </c>
      <c r="AR208" s="5" t="str">
        <f t="shared" si="28"/>
        <v/>
      </c>
      <c r="AU208" s="5">
        <f t="shared" si="29"/>
        <v>49.17</v>
      </c>
      <c r="AV208" s="11">
        <f t="shared" si="30"/>
        <v>6.516779138816829E-3</v>
      </c>
      <c r="AW208" s="5">
        <f t="shared" si="31"/>
        <v>6.5167791388168288</v>
      </c>
    </row>
    <row r="209" spans="1:49" x14ac:dyDescent="0.25">
      <c r="A209" s="1" t="s">
        <v>223</v>
      </c>
      <c r="B209" s="1" t="s">
        <v>224</v>
      </c>
      <c r="C209" s="1" t="s">
        <v>225</v>
      </c>
      <c r="D209" s="1" t="s">
        <v>226</v>
      </c>
      <c r="E209" s="1" t="s">
        <v>127</v>
      </c>
      <c r="F209" s="1" t="s">
        <v>214</v>
      </c>
      <c r="G209" s="1" t="s">
        <v>64</v>
      </c>
      <c r="H209" s="1" t="s">
        <v>180</v>
      </c>
      <c r="I209" s="2">
        <v>158</v>
      </c>
      <c r="J209" s="2">
        <v>0.09</v>
      </c>
      <c r="K209" s="2">
        <f t="shared" si="24"/>
        <v>0.09</v>
      </c>
      <c r="L209" s="2">
        <f t="shared" si="25"/>
        <v>0</v>
      </c>
      <c r="P209" s="6">
        <v>0.01</v>
      </c>
      <c r="Q209" s="5">
        <v>2.9550000000000001</v>
      </c>
      <c r="R209" s="7">
        <v>0.06</v>
      </c>
      <c r="S209" s="5">
        <v>10.17</v>
      </c>
      <c r="T209" s="8">
        <v>0.02</v>
      </c>
      <c r="U209" s="5">
        <v>1.02</v>
      </c>
      <c r="AN209" s="5" t="str">
        <f t="shared" si="26"/>
        <v/>
      </c>
      <c r="AP209" s="5" t="str">
        <f t="shared" si="27"/>
        <v/>
      </c>
      <c r="AR209" s="5" t="str">
        <f t="shared" si="28"/>
        <v/>
      </c>
      <c r="AU209" s="5">
        <f t="shared" si="29"/>
        <v>14.145</v>
      </c>
      <c r="AV209" s="11">
        <f t="shared" si="30"/>
        <v>1.8747171226065496E-3</v>
      </c>
      <c r="AW209" s="5">
        <f t="shared" si="31"/>
        <v>1.8747171226065498</v>
      </c>
    </row>
    <row r="210" spans="1:49" x14ac:dyDescent="0.25">
      <c r="A210" s="1" t="s">
        <v>223</v>
      </c>
      <c r="B210" s="1" t="s">
        <v>224</v>
      </c>
      <c r="C210" s="1" t="s">
        <v>225</v>
      </c>
      <c r="D210" s="1" t="s">
        <v>226</v>
      </c>
      <c r="E210" s="1" t="s">
        <v>62</v>
      </c>
      <c r="F210" s="1" t="s">
        <v>214</v>
      </c>
      <c r="G210" s="1" t="s">
        <v>64</v>
      </c>
      <c r="H210" s="1" t="s">
        <v>180</v>
      </c>
      <c r="I210" s="2">
        <v>158</v>
      </c>
      <c r="J210" s="2">
        <v>0.09</v>
      </c>
      <c r="K210" s="2">
        <f t="shared" si="24"/>
        <v>0.08</v>
      </c>
      <c r="L210" s="2">
        <f t="shared" si="25"/>
        <v>0</v>
      </c>
      <c r="R210" s="7">
        <v>0.03</v>
      </c>
      <c r="S210" s="5">
        <v>5.085</v>
      </c>
      <c r="T210" s="8">
        <v>0.05</v>
      </c>
      <c r="U210" s="5">
        <v>2.5499999999999998</v>
      </c>
      <c r="AN210" s="5" t="str">
        <f t="shared" si="26"/>
        <v/>
      </c>
      <c r="AP210" s="5" t="str">
        <f t="shared" si="27"/>
        <v/>
      </c>
      <c r="AR210" s="5" t="str">
        <f t="shared" si="28"/>
        <v/>
      </c>
      <c r="AU210" s="5">
        <f t="shared" si="29"/>
        <v>7.6349999999999998</v>
      </c>
      <c r="AV210" s="11">
        <f t="shared" si="30"/>
        <v>1.0119098784800993E-3</v>
      </c>
      <c r="AW210" s="5">
        <f t="shared" si="31"/>
        <v>1.0119098784800993</v>
      </c>
    </row>
    <row r="211" spans="1:49" x14ac:dyDescent="0.25">
      <c r="A211" s="1" t="s">
        <v>223</v>
      </c>
      <c r="B211" s="1" t="s">
        <v>224</v>
      </c>
      <c r="C211" s="1" t="s">
        <v>225</v>
      </c>
      <c r="D211" s="1" t="s">
        <v>226</v>
      </c>
      <c r="E211" s="1" t="s">
        <v>92</v>
      </c>
      <c r="F211" s="1" t="s">
        <v>214</v>
      </c>
      <c r="G211" s="1" t="s">
        <v>64</v>
      </c>
      <c r="H211" s="1" t="s">
        <v>180</v>
      </c>
      <c r="I211" s="2">
        <v>158</v>
      </c>
      <c r="J211" s="2">
        <v>39.17</v>
      </c>
      <c r="K211" s="2">
        <f t="shared" si="24"/>
        <v>0.22999999999999998</v>
      </c>
      <c r="L211" s="2">
        <f t="shared" si="25"/>
        <v>0</v>
      </c>
      <c r="R211" s="7">
        <v>0.11</v>
      </c>
      <c r="S211" s="5">
        <v>18.645</v>
      </c>
      <c r="T211" s="8">
        <v>0.12</v>
      </c>
      <c r="U211" s="5">
        <v>6.12</v>
      </c>
      <c r="AN211" s="5" t="str">
        <f t="shared" si="26"/>
        <v/>
      </c>
      <c r="AP211" s="5" t="str">
        <f t="shared" si="27"/>
        <v/>
      </c>
      <c r="AR211" s="5" t="str">
        <f t="shared" si="28"/>
        <v/>
      </c>
      <c r="AU211" s="5">
        <f t="shared" si="29"/>
        <v>24.765000000000001</v>
      </c>
      <c r="AV211" s="11">
        <f t="shared" si="30"/>
        <v>3.2822459909049983E-3</v>
      </c>
      <c r="AW211" s="5">
        <f t="shared" si="31"/>
        <v>3.2822459909049981</v>
      </c>
    </row>
    <row r="212" spans="1:49" x14ac:dyDescent="0.25">
      <c r="A212" s="1" t="s">
        <v>227</v>
      </c>
      <c r="B212" s="1" t="s">
        <v>178</v>
      </c>
      <c r="C212" s="1" t="s">
        <v>179</v>
      </c>
      <c r="D212" s="1" t="s">
        <v>61</v>
      </c>
      <c r="E212" s="1" t="s">
        <v>75</v>
      </c>
      <c r="F212" s="1" t="s">
        <v>151</v>
      </c>
      <c r="G212" s="1" t="s">
        <v>64</v>
      </c>
      <c r="H212" s="1" t="s">
        <v>180</v>
      </c>
      <c r="I212" s="2">
        <v>156.41999999999999</v>
      </c>
      <c r="J212" s="2">
        <v>7.0000000000000007E-2</v>
      </c>
      <c r="K212" s="2">
        <f t="shared" si="24"/>
        <v>0.03</v>
      </c>
      <c r="L212" s="2">
        <f t="shared" si="25"/>
        <v>0</v>
      </c>
      <c r="P212" s="6">
        <v>0.01</v>
      </c>
      <c r="Q212" s="5">
        <v>2.9550000000000001</v>
      </c>
      <c r="R212" s="7">
        <v>0.01</v>
      </c>
      <c r="S212" s="5">
        <v>1.6950000000000001</v>
      </c>
      <c r="T212" s="8">
        <v>0.01</v>
      </c>
      <c r="U212" s="5">
        <v>0.51</v>
      </c>
      <c r="AN212" s="5" t="str">
        <f t="shared" si="26"/>
        <v/>
      </c>
      <c r="AP212" s="5" t="str">
        <f t="shared" si="27"/>
        <v/>
      </c>
      <c r="AR212" s="5" t="str">
        <f t="shared" si="28"/>
        <v/>
      </c>
      <c r="AU212" s="5">
        <f t="shared" si="29"/>
        <v>5.16</v>
      </c>
      <c r="AV212" s="11">
        <f t="shared" si="30"/>
        <v>6.8388408290207122E-4</v>
      </c>
      <c r="AW212" s="5">
        <f t="shared" si="31"/>
        <v>0.68388408290207114</v>
      </c>
    </row>
    <row r="213" spans="1:49" x14ac:dyDescent="0.25">
      <c r="A213" s="1" t="s">
        <v>227</v>
      </c>
      <c r="B213" s="1" t="s">
        <v>178</v>
      </c>
      <c r="C213" s="1" t="s">
        <v>179</v>
      </c>
      <c r="D213" s="1" t="s">
        <v>61</v>
      </c>
      <c r="E213" s="1" t="s">
        <v>78</v>
      </c>
      <c r="F213" s="1" t="s">
        <v>151</v>
      </c>
      <c r="G213" s="1" t="s">
        <v>64</v>
      </c>
      <c r="H213" s="1" t="s">
        <v>180</v>
      </c>
      <c r="I213" s="2">
        <v>156.41999999999999</v>
      </c>
      <c r="J213" s="2">
        <v>7.0000000000000007E-2</v>
      </c>
      <c r="K213" s="2">
        <f t="shared" si="24"/>
        <v>0.06</v>
      </c>
      <c r="L213" s="2">
        <f t="shared" si="25"/>
        <v>0</v>
      </c>
      <c r="T213" s="8">
        <v>0.06</v>
      </c>
      <c r="U213" s="5">
        <v>3.06</v>
      </c>
      <c r="AN213" s="5" t="str">
        <f t="shared" si="26"/>
        <v/>
      </c>
      <c r="AP213" s="5" t="str">
        <f t="shared" si="27"/>
        <v/>
      </c>
      <c r="AR213" s="5" t="str">
        <f t="shared" si="28"/>
        <v/>
      </c>
      <c r="AU213" s="5">
        <f t="shared" si="29"/>
        <v>3.06</v>
      </c>
      <c r="AV213" s="11">
        <f t="shared" si="30"/>
        <v>4.0555916544192594E-4</v>
      </c>
      <c r="AW213" s="5">
        <f t="shared" si="31"/>
        <v>0.40555916544192594</v>
      </c>
    </row>
    <row r="214" spans="1:49" x14ac:dyDescent="0.25">
      <c r="A214" s="1" t="s">
        <v>227</v>
      </c>
      <c r="B214" s="1" t="s">
        <v>178</v>
      </c>
      <c r="C214" s="1" t="s">
        <v>179</v>
      </c>
      <c r="D214" s="1" t="s">
        <v>61</v>
      </c>
      <c r="E214" s="1" t="s">
        <v>127</v>
      </c>
      <c r="F214" s="1" t="s">
        <v>151</v>
      </c>
      <c r="G214" s="1" t="s">
        <v>64</v>
      </c>
      <c r="H214" s="1" t="s">
        <v>180</v>
      </c>
      <c r="I214" s="2">
        <v>156.41999999999999</v>
      </c>
      <c r="J214" s="2">
        <v>38.42</v>
      </c>
      <c r="K214" s="2">
        <f t="shared" si="24"/>
        <v>0.5</v>
      </c>
      <c r="L214" s="2">
        <f t="shared" si="25"/>
        <v>0</v>
      </c>
      <c r="P214" s="6">
        <v>0.03</v>
      </c>
      <c r="Q214" s="5">
        <v>8.8650000000000002</v>
      </c>
      <c r="R214" s="7">
        <v>0.08</v>
      </c>
      <c r="S214" s="5">
        <v>13.56</v>
      </c>
      <c r="T214" s="8">
        <v>0.39</v>
      </c>
      <c r="U214" s="5">
        <v>19.89</v>
      </c>
      <c r="AN214" s="5" t="str">
        <f t="shared" si="26"/>
        <v/>
      </c>
      <c r="AP214" s="5" t="str">
        <f t="shared" si="27"/>
        <v/>
      </c>
      <c r="AR214" s="5" t="str">
        <f t="shared" si="28"/>
        <v/>
      </c>
      <c r="AU214" s="5">
        <f t="shared" si="29"/>
        <v>42.314999999999998</v>
      </c>
      <c r="AV214" s="11">
        <f t="shared" si="30"/>
        <v>5.6082470868219266E-3</v>
      </c>
      <c r="AW214" s="5">
        <f t="shared" si="31"/>
        <v>5.608247086821927</v>
      </c>
    </row>
    <row r="215" spans="1:49" x14ac:dyDescent="0.25">
      <c r="A215" s="1" t="s">
        <v>227</v>
      </c>
      <c r="B215" s="1" t="s">
        <v>178</v>
      </c>
      <c r="C215" s="1" t="s">
        <v>179</v>
      </c>
      <c r="D215" s="1" t="s">
        <v>61</v>
      </c>
      <c r="E215" s="1" t="s">
        <v>72</v>
      </c>
      <c r="F215" s="1" t="s">
        <v>151</v>
      </c>
      <c r="G215" s="1" t="s">
        <v>64</v>
      </c>
      <c r="H215" s="1" t="s">
        <v>180</v>
      </c>
      <c r="I215" s="2">
        <v>156.41999999999999</v>
      </c>
      <c r="J215" s="2">
        <v>37.33</v>
      </c>
      <c r="K215" s="2">
        <f t="shared" si="24"/>
        <v>0.08</v>
      </c>
      <c r="L215" s="2">
        <f t="shared" si="25"/>
        <v>0</v>
      </c>
      <c r="P215" s="6">
        <v>0.03</v>
      </c>
      <c r="Q215" s="5">
        <v>8.8650000000000002</v>
      </c>
      <c r="R215" s="7">
        <v>0.02</v>
      </c>
      <c r="S215" s="5">
        <v>3.39</v>
      </c>
      <c r="T215" s="8">
        <v>0.03</v>
      </c>
      <c r="U215" s="5">
        <v>1.53</v>
      </c>
      <c r="AN215" s="5" t="str">
        <f t="shared" si="26"/>
        <v/>
      </c>
      <c r="AP215" s="5" t="str">
        <f t="shared" si="27"/>
        <v/>
      </c>
      <c r="AR215" s="5" t="str">
        <f t="shared" si="28"/>
        <v/>
      </c>
      <c r="AU215" s="5">
        <f t="shared" si="29"/>
        <v>13.785</v>
      </c>
      <c r="AV215" s="11">
        <f t="shared" si="30"/>
        <v>1.8270042796133821E-3</v>
      </c>
      <c r="AW215" s="5">
        <f t="shared" si="31"/>
        <v>1.8270042796133821</v>
      </c>
    </row>
    <row r="216" spans="1:49" x14ac:dyDescent="0.25">
      <c r="A216" s="1" t="s">
        <v>228</v>
      </c>
      <c r="B216" s="1" t="s">
        <v>106</v>
      </c>
      <c r="C216" s="1" t="s">
        <v>107</v>
      </c>
      <c r="D216" s="1" t="s">
        <v>61</v>
      </c>
      <c r="E216" s="1" t="s">
        <v>77</v>
      </c>
      <c r="F216" s="1" t="s">
        <v>151</v>
      </c>
      <c r="G216" s="1" t="s">
        <v>64</v>
      </c>
      <c r="H216" s="1" t="s">
        <v>180</v>
      </c>
      <c r="I216" s="2">
        <v>157</v>
      </c>
      <c r="J216" s="2">
        <v>39.04</v>
      </c>
      <c r="K216" s="2">
        <f t="shared" si="24"/>
        <v>37.370000000000005</v>
      </c>
      <c r="L216" s="2">
        <f t="shared" si="25"/>
        <v>1.66</v>
      </c>
      <c r="N216" s="4">
        <v>10.38</v>
      </c>
      <c r="O216" s="5">
        <v>4068.96</v>
      </c>
      <c r="P216" s="6">
        <v>24.97</v>
      </c>
      <c r="Q216" s="5">
        <v>7378.6349999999993</v>
      </c>
      <c r="R216" s="7">
        <v>2.02</v>
      </c>
      <c r="S216" s="5">
        <v>342.39</v>
      </c>
      <c r="AN216" s="5" t="str">
        <f t="shared" si="26"/>
        <v/>
      </c>
      <c r="AO216" s="3">
        <v>0.5</v>
      </c>
      <c r="AP216" s="5">
        <f t="shared" si="27"/>
        <v>1311</v>
      </c>
      <c r="AR216" s="5" t="str">
        <f t="shared" si="28"/>
        <v/>
      </c>
      <c r="AS216" s="2">
        <v>1.1599999999999999</v>
      </c>
      <c r="AU216" s="5">
        <f t="shared" si="29"/>
        <v>11789.984999999999</v>
      </c>
      <c r="AV216" s="11">
        <f t="shared" si="30"/>
        <v>1.5625936199911192</v>
      </c>
      <c r="AW216" s="5">
        <f t="shared" si="31"/>
        <v>1562.5936199911191</v>
      </c>
    </row>
    <row r="217" spans="1:49" x14ac:dyDescent="0.25">
      <c r="A217" s="1" t="s">
        <v>228</v>
      </c>
      <c r="B217" s="1" t="s">
        <v>106</v>
      </c>
      <c r="C217" s="1" t="s">
        <v>107</v>
      </c>
      <c r="D217" s="1" t="s">
        <v>61</v>
      </c>
      <c r="E217" s="1" t="s">
        <v>74</v>
      </c>
      <c r="F217" s="1" t="s">
        <v>151</v>
      </c>
      <c r="G217" s="1" t="s">
        <v>64</v>
      </c>
      <c r="H217" s="1" t="s">
        <v>180</v>
      </c>
      <c r="I217" s="2">
        <v>157</v>
      </c>
      <c r="J217" s="2">
        <v>38.08</v>
      </c>
      <c r="K217" s="2">
        <f t="shared" si="24"/>
        <v>36.250000000000007</v>
      </c>
      <c r="L217" s="2">
        <f t="shared" si="25"/>
        <v>1.83</v>
      </c>
      <c r="N217" s="4">
        <v>11.3</v>
      </c>
      <c r="O217" s="5">
        <v>4429.6000000000004</v>
      </c>
      <c r="P217" s="6">
        <v>22.07</v>
      </c>
      <c r="Q217" s="5">
        <v>6521.6850000000004</v>
      </c>
      <c r="R217" s="7">
        <v>2.88</v>
      </c>
      <c r="S217" s="5">
        <v>488.16</v>
      </c>
      <c r="AN217" s="5" t="str">
        <f t="shared" si="26"/>
        <v/>
      </c>
      <c r="AO217" s="3">
        <v>0.49</v>
      </c>
      <c r="AP217" s="5">
        <f t="shared" si="27"/>
        <v>1284.78</v>
      </c>
      <c r="AR217" s="5" t="str">
        <f t="shared" si="28"/>
        <v/>
      </c>
      <c r="AS217" s="2">
        <v>1.34</v>
      </c>
      <c r="AU217" s="5">
        <f t="shared" si="29"/>
        <v>11439.445</v>
      </c>
      <c r="AV217" s="11">
        <f t="shared" si="30"/>
        <v>1.5161345644832718</v>
      </c>
      <c r="AW217" s="5">
        <f t="shared" si="31"/>
        <v>1516.1345644832718</v>
      </c>
    </row>
    <row r="218" spans="1:49" x14ac:dyDescent="0.25">
      <c r="A218" s="1" t="s">
        <v>228</v>
      </c>
      <c r="B218" s="1" t="s">
        <v>106</v>
      </c>
      <c r="C218" s="1" t="s">
        <v>107</v>
      </c>
      <c r="D218" s="1" t="s">
        <v>61</v>
      </c>
      <c r="E218" s="1" t="s">
        <v>75</v>
      </c>
      <c r="F218" s="1" t="s">
        <v>151</v>
      </c>
      <c r="G218" s="1" t="s">
        <v>64</v>
      </c>
      <c r="H218" s="1" t="s">
        <v>180</v>
      </c>
      <c r="I218" s="2">
        <v>157</v>
      </c>
      <c r="J218" s="2">
        <v>39</v>
      </c>
      <c r="K218" s="2">
        <f t="shared" si="24"/>
        <v>38.490000000000009</v>
      </c>
      <c r="L218" s="2">
        <f t="shared" si="25"/>
        <v>0</v>
      </c>
      <c r="N218" s="4">
        <v>0.76</v>
      </c>
      <c r="O218" s="5">
        <v>297.92</v>
      </c>
      <c r="P218" s="6">
        <v>22.73</v>
      </c>
      <c r="Q218" s="5">
        <v>6716.7150000000001</v>
      </c>
      <c r="R218" s="7">
        <v>14.8</v>
      </c>
      <c r="S218" s="5">
        <v>2508.6</v>
      </c>
      <c r="T218" s="8">
        <v>0.2</v>
      </c>
      <c r="U218" s="5">
        <v>10.199999999999999</v>
      </c>
      <c r="AN218" s="5" t="str">
        <f t="shared" si="26"/>
        <v/>
      </c>
      <c r="AP218" s="5" t="str">
        <f t="shared" si="27"/>
        <v/>
      </c>
      <c r="AR218" s="5" t="str">
        <f t="shared" si="28"/>
        <v/>
      </c>
      <c r="AU218" s="5">
        <f t="shared" si="29"/>
        <v>9533.4350000000013</v>
      </c>
      <c r="AV218" s="11">
        <f t="shared" si="30"/>
        <v>1.2635202426126952</v>
      </c>
      <c r="AW218" s="5">
        <f t="shared" si="31"/>
        <v>1263.5202426126953</v>
      </c>
    </row>
    <row r="219" spans="1:49" x14ac:dyDescent="0.25">
      <c r="A219" s="1" t="s">
        <v>228</v>
      </c>
      <c r="B219" s="1" t="s">
        <v>106</v>
      </c>
      <c r="C219" s="1" t="s">
        <v>107</v>
      </c>
      <c r="D219" s="1" t="s">
        <v>61</v>
      </c>
      <c r="E219" s="1" t="s">
        <v>78</v>
      </c>
      <c r="F219" s="1" t="s">
        <v>151</v>
      </c>
      <c r="G219" s="1" t="s">
        <v>64</v>
      </c>
      <c r="H219" s="1" t="s">
        <v>180</v>
      </c>
      <c r="I219" s="2">
        <v>157</v>
      </c>
      <c r="J219" s="2">
        <v>40.270000000000003</v>
      </c>
      <c r="K219" s="2">
        <f t="shared" si="24"/>
        <v>40</v>
      </c>
      <c r="L219" s="2">
        <f t="shared" si="25"/>
        <v>0</v>
      </c>
      <c r="N219" s="4">
        <v>0.03</v>
      </c>
      <c r="O219" s="5">
        <v>11.76</v>
      </c>
      <c r="P219" s="6">
        <v>9.4600000000000009</v>
      </c>
      <c r="Q219" s="5">
        <v>2795.43</v>
      </c>
      <c r="R219" s="7">
        <v>19.09</v>
      </c>
      <c r="S219" s="5">
        <v>3235.7550000000001</v>
      </c>
      <c r="T219" s="8">
        <v>11.42</v>
      </c>
      <c r="U219" s="5">
        <v>582.41999999999996</v>
      </c>
      <c r="AN219" s="5" t="str">
        <f t="shared" si="26"/>
        <v/>
      </c>
      <c r="AP219" s="5" t="str">
        <f t="shared" si="27"/>
        <v/>
      </c>
      <c r="AR219" s="5" t="str">
        <f t="shared" si="28"/>
        <v/>
      </c>
      <c r="AU219" s="5">
        <f t="shared" si="29"/>
        <v>6625.3649999999998</v>
      </c>
      <c r="AV219" s="11">
        <f t="shared" si="30"/>
        <v>0.87809722227063569</v>
      </c>
      <c r="AW219" s="5">
        <f t="shared" si="31"/>
        <v>878.09722227063571</v>
      </c>
    </row>
    <row r="220" spans="1:49" x14ac:dyDescent="0.25">
      <c r="A220" s="1" t="s">
        <v>229</v>
      </c>
      <c r="B220" s="1" t="s">
        <v>217</v>
      </c>
      <c r="C220" s="1" t="s">
        <v>218</v>
      </c>
      <c r="D220" s="1" t="s">
        <v>219</v>
      </c>
      <c r="E220" s="1" t="s">
        <v>83</v>
      </c>
      <c r="F220" s="1" t="s">
        <v>151</v>
      </c>
      <c r="G220" s="1" t="s">
        <v>64</v>
      </c>
      <c r="H220" s="1" t="s">
        <v>180</v>
      </c>
      <c r="I220" s="2">
        <v>158</v>
      </c>
      <c r="J220" s="2">
        <v>38.64</v>
      </c>
      <c r="K220" s="2">
        <f t="shared" si="24"/>
        <v>36.950000000000003</v>
      </c>
      <c r="L220" s="2">
        <f t="shared" si="25"/>
        <v>1.69</v>
      </c>
      <c r="N220" s="4">
        <v>15.64</v>
      </c>
      <c r="O220" s="5">
        <v>6130.88</v>
      </c>
      <c r="P220" s="6">
        <v>21.31</v>
      </c>
      <c r="Q220" s="5">
        <v>6297.1049999999996</v>
      </c>
      <c r="AN220" s="5" t="str">
        <f t="shared" si="26"/>
        <v/>
      </c>
      <c r="AO220" s="3">
        <v>0.5</v>
      </c>
      <c r="AP220" s="5">
        <f t="shared" si="27"/>
        <v>1311</v>
      </c>
      <c r="AR220" s="5" t="str">
        <f t="shared" si="28"/>
        <v/>
      </c>
      <c r="AS220" s="2">
        <v>1.19</v>
      </c>
      <c r="AU220" s="5">
        <f t="shared" si="29"/>
        <v>12427.985000000001</v>
      </c>
      <c r="AV220" s="11">
        <f t="shared" si="30"/>
        <v>1.647151380629011</v>
      </c>
      <c r="AW220" s="5">
        <f t="shared" si="31"/>
        <v>1647.1513806290111</v>
      </c>
    </row>
    <row r="221" spans="1:49" x14ac:dyDescent="0.25">
      <c r="A221" s="1" t="s">
        <v>229</v>
      </c>
      <c r="B221" s="1" t="s">
        <v>217</v>
      </c>
      <c r="C221" s="1" t="s">
        <v>218</v>
      </c>
      <c r="D221" s="1" t="s">
        <v>219</v>
      </c>
      <c r="E221" s="1" t="s">
        <v>77</v>
      </c>
      <c r="F221" s="1" t="s">
        <v>151</v>
      </c>
      <c r="G221" s="1" t="s">
        <v>64</v>
      </c>
      <c r="H221" s="1" t="s">
        <v>180</v>
      </c>
      <c r="I221" s="2">
        <v>158</v>
      </c>
      <c r="J221" s="2">
        <v>0.09</v>
      </c>
      <c r="K221" s="2">
        <f t="shared" si="24"/>
        <v>0.09</v>
      </c>
      <c r="L221" s="2">
        <f t="shared" si="25"/>
        <v>0</v>
      </c>
      <c r="N221" s="4">
        <v>0.08</v>
      </c>
      <c r="O221" s="5">
        <v>31.36</v>
      </c>
      <c r="P221" s="6">
        <v>0.01</v>
      </c>
      <c r="Q221" s="5">
        <v>2.9550000000000001</v>
      </c>
      <c r="AN221" s="5" t="str">
        <f t="shared" si="26"/>
        <v/>
      </c>
      <c r="AP221" s="5" t="str">
        <f t="shared" si="27"/>
        <v/>
      </c>
      <c r="AR221" s="5" t="str">
        <f t="shared" si="28"/>
        <v/>
      </c>
      <c r="AU221" s="5">
        <f t="shared" si="29"/>
        <v>34.314999999999998</v>
      </c>
      <c r="AV221" s="11">
        <f t="shared" si="30"/>
        <v>4.5479616869737536E-3</v>
      </c>
      <c r="AW221" s="5">
        <f t="shared" si="31"/>
        <v>4.5479616869737534</v>
      </c>
    </row>
    <row r="222" spans="1:49" x14ac:dyDescent="0.25">
      <c r="A222" s="1" t="s">
        <v>229</v>
      </c>
      <c r="B222" s="1" t="s">
        <v>217</v>
      </c>
      <c r="C222" s="1" t="s">
        <v>218</v>
      </c>
      <c r="D222" s="1" t="s">
        <v>219</v>
      </c>
      <c r="E222" s="1" t="s">
        <v>78</v>
      </c>
      <c r="F222" s="1" t="s">
        <v>151</v>
      </c>
      <c r="G222" s="1" t="s">
        <v>64</v>
      </c>
      <c r="H222" s="1" t="s">
        <v>180</v>
      </c>
      <c r="I222" s="2">
        <v>158</v>
      </c>
      <c r="J222" s="2">
        <v>0.09</v>
      </c>
      <c r="K222" s="2">
        <f t="shared" si="24"/>
        <v>0.09</v>
      </c>
      <c r="L222" s="2">
        <f t="shared" si="25"/>
        <v>0</v>
      </c>
      <c r="N222" s="4">
        <v>0.01</v>
      </c>
      <c r="O222" s="5">
        <v>3.92</v>
      </c>
      <c r="P222" s="6">
        <v>0.05</v>
      </c>
      <c r="Q222" s="5">
        <v>14.775</v>
      </c>
      <c r="R222" s="7">
        <v>0.03</v>
      </c>
      <c r="S222" s="5">
        <v>5.085</v>
      </c>
      <c r="AN222" s="5" t="str">
        <f t="shared" si="26"/>
        <v/>
      </c>
      <c r="AP222" s="5" t="str">
        <f t="shared" si="27"/>
        <v/>
      </c>
      <c r="AR222" s="5" t="str">
        <f t="shared" si="28"/>
        <v/>
      </c>
      <c r="AU222" s="5">
        <f t="shared" si="29"/>
        <v>23.78</v>
      </c>
      <c r="AV222" s="11">
        <f t="shared" si="30"/>
        <v>3.1516983510486919E-3</v>
      </c>
      <c r="AW222" s="5">
        <f t="shared" si="31"/>
        <v>3.151698351048692</v>
      </c>
    </row>
    <row r="223" spans="1:49" x14ac:dyDescent="0.25">
      <c r="A223" s="1" t="s">
        <v>229</v>
      </c>
      <c r="B223" s="1" t="s">
        <v>217</v>
      </c>
      <c r="C223" s="1" t="s">
        <v>218</v>
      </c>
      <c r="D223" s="1" t="s">
        <v>219</v>
      </c>
      <c r="E223" s="1" t="s">
        <v>84</v>
      </c>
      <c r="F223" s="1" t="s">
        <v>151</v>
      </c>
      <c r="G223" s="1" t="s">
        <v>64</v>
      </c>
      <c r="H223" s="1" t="s">
        <v>180</v>
      </c>
      <c r="I223" s="2">
        <v>158</v>
      </c>
      <c r="J223" s="2">
        <v>40.270000000000003</v>
      </c>
      <c r="K223" s="2">
        <f t="shared" si="24"/>
        <v>37.770000000000003</v>
      </c>
      <c r="L223" s="2">
        <f t="shared" si="25"/>
        <v>0</v>
      </c>
      <c r="N223" s="4">
        <v>0.21</v>
      </c>
      <c r="O223" s="5">
        <v>82.32</v>
      </c>
      <c r="P223" s="6">
        <v>25.91</v>
      </c>
      <c r="Q223" s="5">
        <v>7656.4049999999997</v>
      </c>
      <c r="R223" s="7">
        <v>10.3</v>
      </c>
      <c r="S223" s="5">
        <v>1745.85</v>
      </c>
      <c r="T223" s="8">
        <v>1.35</v>
      </c>
      <c r="U223" s="5">
        <v>68.850000000000009</v>
      </c>
      <c r="AN223" s="5" t="str">
        <f t="shared" si="26"/>
        <v/>
      </c>
      <c r="AP223" s="5" t="str">
        <f t="shared" si="27"/>
        <v/>
      </c>
      <c r="AR223" s="5" t="str">
        <f t="shared" si="28"/>
        <v/>
      </c>
      <c r="AU223" s="5">
        <f t="shared" si="29"/>
        <v>9553.4249999999993</v>
      </c>
      <c r="AV223" s="11">
        <f t="shared" si="30"/>
        <v>1.2661696307555657</v>
      </c>
      <c r="AW223" s="5">
        <f t="shared" si="31"/>
        <v>1266.1696307555655</v>
      </c>
    </row>
    <row r="224" spans="1:49" x14ac:dyDescent="0.25">
      <c r="A224" s="1" t="s">
        <v>229</v>
      </c>
      <c r="B224" s="1" t="s">
        <v>217</v>
      </c>
      <c r="C224" s="1" t="s">
        <v>218</v>
      </c>
      <c r="D224" s="1" t="s">
        <v>219</v>
      </c>
      <c r="E224" s="1" t="s">
        <v>85</v>
      </c>
      <c r="F224" s="1" t="s">
        <v>151</v>
      </c>
      <c r="G224" s="1" t="s">
        <v>64</v>
      </c>
      <c r="H224" s="1" t="s">
        <v>180</v>
      </c>
      <c r="I224" s="2">
        <v>158</v>
      </c>
      <c r="J224" s="2">
        <v>37.44</v>
      </c>
      <c r="K224" s="2">
        <f t="shared" si="24"/>
        <v>21.5</v>
      </c>
      <c r="L224" s="2">
        <f t="shared" si="25"/>
        <v>1.27</v>
      </c>
      <c r="N224" s="4">
        <v>5.14</v>
      </c>
      <c r="O224" s="5">
        <v>2014.88</v>
      </c>
      <c r="P224" s="6">
        <v>10.82</v>
      </c>
      <c r="Q224" s="5">
        <v>3197.31</v>
      </c>
      <c r="R224" s="7">
        <v>5.54</v>
      </c>
      <c r="S224" s="5">
        <v>939.03</v>
      </c>
      <c r="AN224" s="5" t="str">
        <f t="shared" si="26"/>
        <v/>
      </c>
      <c r="AO224" s="3">
        <v>0.37</v>
      </c>
      <c r="AP224" s="5">
        <f t="shared" si="27"/>
        <v>970.14</v>
      </c>
      <c r="AR224" s="5" t="str">
        <f t="shared" si="28"/>
        <v/>
      </c>
      <c r="AS224" s="2">
        <v>0.9</v>
      </c>
      <c r="AU224" s="5">
        <f t="shared" si="29"/>
        <v>6151.22</v>
      </c>
      <c r="AV224" s="11">
        <f t="shared" si="30"/>
        <v>0.8152560946567593</v>
      </c>
      <c r="AW224" s="5">
        <f t="shared" si="31"/>
        <v>815.25609465675927</v>
      </c>
    </row>
    <row r="225" spans="1:49" x14ac:dyDescent="0.25">
      <c r="A225" s="1" t="s">
        <v>229</v>
      </c>
      <c r="B225" s="1" t="s">
        <v>217</v>
      </c>
      <c r="C225" s="1" t="s">
        <v>218</v>
      </c>
      <c r="D225" s="1" t="s">
        <v>219</v>
      </c>
      <c r="E225" s="1" t="s">
        <v>86</v>
      </c>
      <c r="F225" s="1" t="s">
        <v>151</v>
      </c>
      <c r="G225" s="1" t="s">
        <v>64</v>
      </c>
      <c r="H225" s="1" t="s">
        <v>180</v>
      </c>
      <c r="I225" s="2">
        <v>158</v>
      </c>
      <c r="J225" s="2">
        <v>39.56</v>
      </c>
      <c r="K225" s="2">
        <f t="shared" si="24"/>
        <v>8.02</v>
      </c>
      <c r="L225" s="2">
        <f t="shared" si="25"/>
        <v>0</v>
      </c>
      <c r="R225" s="7">
        <v>6.89</v>
      </c>
      <c r="S225" s="5">
        <v>1167.855</v>
      </c>
      <c r="T225" s="8">
        <v>1.1299999999999999</v>
      </c>
      <c r="U225" s="5">
        <v>57.63</v>
      </c>
      <c r="AN225" s="5" t="str">
        <f t="shared" si="26"/>
        <v/>
      </c>
      <c r="AP225" s="5" t="str">
        <f t="shared" si="27"/>
        <v/>
      </c>
      <c r="AR225" s="5" t="str">
        <f t="shared" si="28"/>
        <v/>
      </c>
      <c r="AU225" s="5">
        <f t="shared" si="29"/>
        <v>1225.4850000000001</v>
      </c>
      <c r="AV225" s="11">
        <f t="shared" si="30"/>
        <v>0.16242048165411718</v>
      </c>
      <c r="AW225" s="5">
        <f t="shared" si="31"/>
        <v>162.4204816541172</v>
      </c>
    </row>
    <row r="226" spans="1:49" x14ac:dyDescent="0.25">
      <c r="A226" s="1" t="s">
        <v>230</v>
      </c>
      <c r="B226" s="1" t="s">
        <v>231</v>
      </c>
      <c r="C226" s="1" t="s">
        <v>232</v>
      </c>
      <c r="D226" s="1" t="s">
        <v>233</v>
      </c>
      <c r="E226" s="1" t="s">
        <v>84</v>
      </c>
      <c r="F226" s="1" t="s">
        <v>151</v>
      </c>
      <c r="G226" s="1" t="s">
        <v>64</v>
      </c>
      <c r="H226" s="1" t="s">
        <v>180</v>
      </c>
      <c r="I226" s="2">
        <v>157.5</v>
      </c>
      <c r="J226" s="2">
        <v>7.0000000000000007E-2</v>
      </c>
      <c r="K226" s="2">
        <f t="shared" si="24"/>
        <v>0.06</v>
      </c>
      <c r="L226" s="2">
        <f t="shared" si="25"/>
        <v>0</v>
      </c>
      <c r="P226" s="6">
        <v>0.03</v>
      </c>
      <c r="Q226" s="5">
        <v>8.8650000000000002</v>
      </c>
      <c r="R226" s="7">
        <v>0.03</v>
      </c>
      <c r="S226" s="5">
        <v>5.085</v>
      </c>
      <c r="AN226" s="5" t="str">
        <f t="shared" si="26"/>
        <v/>
      </c>
      <c r="AP226" s="5" t="str">
        <f t="shared" si="27"/>
        <v/>
      </c>
      <c r="AR226" s="5" t="str">
        <f t="shared" si="28"/>
        <v/>
      </c>
      <c r="AU226" s="5">
        <f t="shared" si="29"/>
        <v>13.95</v>
      </c>
      <c r="AV226" s="11">
        <f t="shared" si="30"/>
        <v>1.8488726659852501E-3</v>
      </c>
      <c r="AW226" s="5">
        <f t="shared" si="31"/>
        <v>1.8488726659852501</v>
      </c>
    </row>
    <row r="227" spans="1:49" x14ac:dyDescent="0.25">
      <c r="A227" s="1" t="s">
        <v>230</v>
      </c>
      <c r="B227" s="1" t="s">
        <v>231</v>
      </c>
      <c r="C227" s="1" t="s">
        <v>232</v>
      </c>
      <c r="D227" s="1" t="s">
        <v>233</v>
      </c>
      <c r="E227" s="1" t="s">
        <v>91</v>
      </c>
      <c r="F227" s="1" t="s">
        <v>151</v>
      </c>
      <c r="G227" s="1" t="s">
        <v>64</v>
      </c>
      <c r="H227" s="1" t="s">
        <v>180</v>
      </c>
      <c r="I227" s="2">
        <v>157.5</v>
      </c>
      <c r="J227" s="2">
        <v>38.4</v>
      </c>
      <c r="K227" s="2">
        <f t="shared" si="24"/>
        <v>31.67</v>
      </c>
      <c r="L227" s="2">
        <f t="shared" si="25"/>
        <v>0</v>
      </c>
      <c r="P227" s="6">
        <v>9.42</v>
      </c>
      <c r="Q227" s="5">
        <v>2783.61</v>
      </c>
      <c r="R227" s="7">
        <v>21.75</v>
      </c>
      <c r="S227" s="5">
        <v>3686.625</v>
      </c>
      <c r="T227" s="8">
        <v>0.5</v>
      </c>
      <c r="U227" s="5">
        <v>25.5</v>
      </c>
      <c r="AN227" s="5" t="str">
        <f t="shared" si="26"/>
        <v/>
      </c>
      <c r="AP227" s="5" t="str">
        <f t="shared" si="27"/>
        <v/>
      </c>
      <c r="AR227" s="5" t="str">
        <f t="shared" si="28"/>
        <v/>
      </c>
      <c r="AU227" s="5">
        <f t="shared" si="29"/>
        <v>6495.7350000000006</v>
      </c>
      <c r="AV227" s="11">
        <f t="shared" si="30"/>
        <v>0.86091662272284597</v>
      </c>
      <c r="AW227" s="5">
        <f t="shared" si="31"/>
        <v>860.916622722846</v>
      </c>
    </row>
    <row r="228" spans="1:49" x14ac:dyDescent="0.25">
      <c r="A228" s="1" t="s">
        <v>230</v>
      </c>
      <c r="B228" s="1" t="s">
        <v>231</v>
      </c>
      <c r="C228" s="1" t="s">
        <v>232</v>
      </c>
      <c r="D228" s="1" t="s">
        <v>233</v>
      </c>
      <c r="E228" s="1" t="s">
        <v>127</v>
      </c>
      <c r="F228" s="1" t="s">
        <v>151</v>
      </c>
      <c r="G228" s="1" t="s">
        <v>64</v>
      </c>
      <c r="H228" s="1" t="s">
        <v>180</v>
      </c>
      <c r="I228" s="2">
        <v>157.5</v>
      </c>
      <c r="J228" s="2">
        <v>0.08</v>
      </c>
      <c r="K228" s="2">
        <f t="shared" si="24"/>
        <v>0.02</v>
      </c>
      <c r="L228" s="2">
        <f t="shared" si="25"/>
        <v>0</v>
      </c>
      <c r="P228" s="6">
        <v>0.01</v>
      </c>
      <c r="Q228" s="5">
        <v>2.9550000000000001</v>
      </c>
      <c r="R228" s="7">
        <v>0.01</v>
      </c>
      <c r="S228" s="5">
        <v>1.6950000000000001</v>
      </c>
      <c r="AN228" s="5" t="str">
        <f t="shared" si="26"/>
        <v/>
      </c>
      <c r="AP228" s="5" t="str">
        <f t="shared" si="27"/>
        <v/>
      </c>
      <c r="AR228" s="5" t="str">
        <f t="shared" si="28"/>
        <v/>
      </c>
      <c r="AU228" s="5">
        <f t="shared" si="29"/>
        <v>4.6500000000000004</v>
      </c>
      <c r="AV228" s="11">
        <f t="shared" si="30"/>
        <v>6.1629088866175011E-4</v>
      </c>
      <c r="AW228" s="5">
        <f t="shared" si="31"/>
        <v>0.61629088866175008</v>
      </c>
    </row>
    <row r="229" spans="1:49" x14ac:dyDescent="0.25">
      <c r="A229" s="1" t="s">
        <v>230</v>
      </c>
      <c r="B229" s="1" t="s">
        <v>231</v>
      </c>
      <c r="C229" s="1" t="s">
        <v>232</v>
      </c>
      <c r="D229" s="1" t="s">
        <v>233</v>
      </c>
      <c r="E229" s="1" t="s">
        <v>92</v>
      </c>
      <c r="F229" s="1" t="s">
        <v>151</v>
      </c>
      <c r="G229" s="1" t="s">
        <v>64</v>
      </c>
      <c r="H229" s="1" t="s">
        <v>180</v>
      </c>
      <c r="I229" s="2">
        <v>157.5</v>
      </c>
      <c r="J229" s="2">
        <v>40.29</v>
      </c>
      <c r="K229" s="2">
        <f t="shared" si="24"/>
        <v>2.1599999999999997</v>
      </c>
      <c r="L229" s="2">
        <f t="shared" si="25"/>
        <v>0</v>
      </c>
      <c r="R229" s="7">
        <v>0.15</v>
      </c>
      <c r="S229" s="5">
        <v>25.425000000000001</v>
      </c>
      <c r="T229" s="8">
        <v>2.0099999999999998</v>
      </c>
      <c r="U229" s="5">
        <v>102.51</v>
      </c>
      <c r="AN229" s="5" t="str">
        <f t="shared" si="26"/>
        <v/>
      </c>
      <c r="AP229" s="5" t="str">
        <f t="shared" si="27"/>
        <v/>
      </c>
      <c r="AR229" s="5" t="str">
        <f t="shared" si="28"/>
        <v/>
      </c>
      <c r="AU229" s="5">
        <f t="shared" si="29"/>
        <v>127.935</v>
      </c>
      <c r="AV229" s="11">
        <f t="shared" si="30"/>
        <v>1.6955951578696993E-2</v>
      </c>
      <c r="AW229" s="5">
        <f t="shared" si="31"/>
        <v>16.955951578696993</v>
      </c>
    </row>
    <row r="230" spans="1:49" x14ac:dyDescent="0.25">
      <c r="A230" s="1" t="s">
        <v>230</v>
      </c>
      <c r="B230" s="1" t="s">
        <v>231</v>
      </c>
      <c r="C230" s="1" t="s">
        <v>232</v>
      </c>
      <c r="D230" s="1" t="s">
        <v>233</v>
      </c>
      <c r="E230" s="1" t="s">
        <v>95</v>
      </c>
      <c r="F230" s="1" t="s">
        <v>151</v>
      </c>
      <c r="G230" s="1" t="s">
        <v>64</v>
      </c>
      <c r="H230" s="1" t="s">
        <v>180</v>
      </c>
      <c r="I230" s="2">
        <v>157.5</v>
      </c>
      <c r="J230" s="2">
        <v>37.83</v>
      </c>
      <c r="K230" s="2">
        <f t="shared" si="24"/>
        <v>2.1100000000000003</v>
      </c>
      <c r="L230" s="2">
        <f t="shared" si="25"/>
        <v>0</v>
      </c>
      <c r="P230" s="6">
        <v>0.79</v>
      </c>
      <c r="Q230" s="5">
        <v>233.44499999999999</v>
      </c>
      <c r="R230" s="7">
        <v>1.32</v>
      </c>
      <c r="S230" s="5">
        <v>223.74</v>
      </c>
      <c r="AN230" s="5" t="str">
        <f t="shared" si="26"/>
        <v/>
      </c>
      <c r="AP230" s="5" t="str">
        <f t="shared" si="27"/>
        <v/>
      </c>
      <c r="AR230" s="5" t="str">
        <f t="shared" si="28"/>
        <v/>
      </c>
      <c r="AU230" s="5">
        <f t="shared" si="29"/>
        <v>457.185</v>
      </c>
      <c r="AV230" s="11">
        <f t="shared" si="30"/>
        <v>6.0593322566198336E-2</v>
      </c>
      <c r="AW230" s="5">
        <f t="shared" si="31"/>
        <v>60.593322566198339</v>
      </c>
    </row>
    <row r="231" spans="1:49" x14ac:dyDescent="0.25">
      <c r="A231" s="1" t="s">
        <v>260</v>
      </c>
      <c r="B231" s="1" t="s">
        <v>261</v>
      </c>
      <c r="C231" s="1" t="s">
        <v>262</v>
      </c>
      <c r="D231" s="1" t="s">
        <v>263</v>
      </c>
      <c r="E231" s="1" t="s">
        <v>72</v>
      </c>
      <c r="F231" s="1" t="s">
        <v>63</v>
      </c>
      <c r="G231" s="1" t="s">
        <v>64</v>
      </c>
      <c r="H231" s="1" t="s">
        <v>65</v>
      </c>
      <c r="J231" s="2">
        <v>4.45</v>
      </c>
      <c r="K231" s="2">
        <f t="shared" si="24"/>
        <v>3.9999999105930328E-2</v>
      </c>
      <c r="L231" s="2">
        <f t="shared" si="25"/>
        <v>0</v>
      </c>
      <c r="AB231" s="2">
        <v>3.9999999105930328E-2</v>
      </c>
      <c r="AC231" s="5">
        <v>3.4883999220281838</v>
      </c>
      <c r="AL231" s="5" t="s">
        <v>259</v>
      </c>
      <c r="AN231" s="5" t="s">
        <v>259</v>
      </c>
      <c r="AP231" s="5" t="s">
        <v>259</v>
      </c>
      <c r="AU231" s="5">
        <f t="shared" si="29"/>
        <v>3.4883999220281838</v>
      </c>
      <c r="AV231" s="11">
        <f t="shared" si="30"/>
        <v>4.6233743826974824E-4</v>
      </c>
      <c r="AW231" s="5">
        <f t="shared" si="31"/>
        <v>0.46233743826974827</v>
      </c>
    </row>
    <row r="232" spans="1:49" x14ac:dyDescent="0.25">
      <c r="A232" s="1" t="s">
        <v>260</v>
      </c>
      <c r="B232" s="1" t="s">
        <v>261</v>
      </c>
      <c r="C232" s="1" t="s">
        <v>262</v>
      </c>
      <c r="D232" s="1" t="s">
        <v>263</v>
      </c>
      <c r="E232" s="1" t="s">
        <v>95</v>
      </c>
      <c r="F232" s="1" t="s">
        <v>63</v>
      </c>
      <c r="G232" s="1" t="s">
        <v>64</v>
      </c>
      <c r="H232" s="1" t="s">
        <v>65</v>
      </c>
      <c r="J232" s="2">
        <v>1.06</v>
      </c>
      <c r="K232" s="2">
        <f t="shared" si="24"/>
        <v>1.06</v>
      </c>
      <c r="L232" s="2">
        <f t="shared" si="25"/>
        <v>0</v>
      </c>
      <c r="AI232" s="9">
        <v>1.06</v>
      </c>
      <c r="AJ232" s="5">
        <v>416.24</v>
      </c>
      <c r="AL232" s="5" t="s">
        <v>259</v>
      </c>
      <c r="AN232" s="5" t="s">
        <v>259</v>
      </c>
      <c r="AP232" s="5" t="s">
        <v>259</v>
      </c>
      <c r="AU232" s="5">
        <f t="shared" si="29"/>
        <v>416.24</v>
      </c>
      <c r="AV232" s="11">
        <f t="shared" si="30"/>
        <v>5.5166649354100407E-2</v>
      </c>
      <c r="AW232" s="5">
        <f t="shared" si="31"/>
        <v>55.166649354100407</v>
      </c>
    </row>
    <row r="233" spans="1:49" x14ac:dyDescent="0.25">
      <c r="A233" s="1" t="s">
        <v>260</v>
      </c>
      <c r="B233" s="1" t="s">
        <v>261</v>
      </c>
      <c r="C233" s="1" t="s">
        <v>262</v>
      </c>
      <c r="D233" s="1" t="s">
        <v>263</v>
      </c>
      <c r="E233" s="1" t="s">
        <v>91</v>
      </c>
      <c r="F233" s="1" t="s">
        <v>63</v>
      </c>
      <c r="G233" s="1" t="s">
        <v>64</v>
      </c>
      <c r="H233" s="1" t="s">
        <v>65</v>
      </c>
      <c r="J233" s="2">
        <v>4.2</v>
      </c>
      <c r="K233" s="2">
        <f t="shared" si="24"/>
        <v>3.68</v>
      </c>
      <c r="L233" s="2">
        <f t="shared" si="25"/>
        <v>0</v>
      </c>
      <c r="AI233" s="9">
        <v>3.68</v>
      </c>
      <c r="AJ233" s="5">
        <v>921.5</v>
      </c>
      <c r="AL233" s="5" t="s">
        <v>259</v>
      </c>
      <c r="AN233" s="5" t="s">
        <v>259</v>
      </c>
      <c r="AP233" s="5" t="s">
        <v>259</v>
      </c>
      <c r="AU233" s="5">
        <f t="shared" si="29"/>
        <v>921.5</v>
      </c>
      <c r="AV233" s="11">
        <f t="shared" si="30"/>
        <v>0.12213162449501135</v>
      </c>
      <c r="AW233" s="5">
        <f t="shared" si="31"/>
        <v>122.13162449501134</v>
      </c>
    </row>
    <row r="234" spans="1:49" x14ac:dyDescent="0.25">
      <c r="A234" s="1" t="s">
        <v>260</v>
      </c>
      <c r="B234" s="1" t="s">
        <v>261</v>
      </c>
      <c r="C234" s="1" t="s">
        <v>262</v>
      </c>
      <c r="D234" s="1" t="s">
        <v>263</v>
      </c>
      <c r="E234" s="1" t="s">
        <v>92</v>
      </c>
      <c r="F234" s="1" t="s">
        <v>63</v>
      </c>
      <c r="G234" s="1" t="s">
        <v>64</v>
      </c>
      <c r="H234" s="1" t="s">
        <v>65</v>
      </c>
      <c r="J234" s="2">
        <v>0.23</v>
      </c>
      <c r="K234" s="2">
        <f t="shared" si="24"/>
        <v>0.23</v>
      </c>
      <c r="L234" s="2">
        <f t="shared" si="25"/>
        <v>0</v>
      </c>
      <c r="AI234" s="9">
        <v>0.23</v>
      </c>
      <c r="AJ234" s="5">
        <v>47.414499999999997</v>
      </c>
      <c r="AL234" s="5" t="s">
        <v>259</v>
      </c>
      <c r="AN234" s="5" t="s">
        <v>259</v>
      </c>
      <c r="AP234" s="5" t="s">
        <v>259</v>
      </c>
      <c r="AU234" s="5">
        <f t="shared" si="29"/>
        <v>47.414499999999997</v>
      </c>
      <c r="AV234" s="11">
        <f t="shared" si="30"/>
        <v>6.2841127613876445E-3</v>
      </c>
      <c r="AW234" s="5">
        <f t="shared" si="31"/>
        <v>6.2841127613876449</v>
      </c>
    </row>
    <row r="235" spans="1:49" x14ac:dyDescent="0.25">
      <c r="A235" s="1" t="s">
        <v>260</v>
      </c>
      <c r="B235" s="1" t="s">
        <v>261</v>
      </c>
      <c r="C235" s="1" t="s">
        <v>262</v>
      </c>
      <c r="D235" s="1" t="s">
        <v>263</v>
      </c>
      <c r="E235" s="1" t="s">
        <v>93</v>
      </c>
      <c r="F235" s="1" t="s">
        <v>63</v>
      </c>
      <c r="G235" s="1" t="s">
        <v>64</v>
      </c>
      <c r="H235" s="1" t="s">
        <v>65</v>
      </c>
      <c r="J235" s="2">
        <v>3.58</v>
      </c>
      <c r="K235" s="2">
        <f t="shared" si="24"/>
        <v>3.58</v>
      </c>
      <c r="L235" s="2">
        <f t="shared" si="25"/>
        <v>0</v>
      </c>
      <c r="AI235" s="9">
        <v>3.58</v>
      </c>
      <c r="AJ235" s="5">
        <v>971.4</v>
      </c>
      <c r="AL235" s="5" t="s">
        <v>259</v>
      </c>
      <c r="AN235" s="5" t="s">
        <v>259</v>
      </c>
      <c r="AP235" s="5" t="s">
        <v>259</v>
      </c>
      <c r="AU235" s="5">
        <f t="shared" si="29"/>
        <v>971.4</v>
      </c>
      <c r="AV235" s="11">
        <f t="shared" si="30"/>
        <v>0.12874515467656431</v>
      </c>
      <c r="AW235" s="5">
        <f t="shared" si="31"/>
        <v>128.74515467656428</v>
      </c>
    </row>
    <row r="236" spans="1:49" x14ac:dyDescent="0.25">
      <c r="A236" s="1" t="s">
        <v>260</v>
      </c>
      <c r="B236" s="1" t="s">
        <v>261</v>
      </c>
      <c r="C236" s="1" t="s">
        <v>262</v>
      </c>
      <c r="D236" s="1" t="s">
        <v>263</v>
      </c>
      <c r="E236" s="1" t="s">
        <v>85</v>
      </c>
      <c r="F236" s="1" t="s">
        <v>108</v>
      </c>
      <c r="G236" s="1" t="s">
        <v>64</v>
      </c>
      <c r="H236" s="1" t="s">
        <v>65</v>
      </c>
      <c r="J236" s="2">
        <v>0.39</v>
      </c>
      <c r="K236" s="2">
        <f t="shared" si="24"/>
        <v>0.38999998569488531</v>
      </c>
      <c r="L236" s="2">
        <f t="shared" si="25"/>
        <v>0</v>
      </c>
      <c r="AI236" s="9">
        <v>0.38999998569488531</v>
      </c>
      <c r="AJ236" s="5">
        <v>111.60435</v>
      </c>
      <c r="AL236" s="5" t="s">
        <v>259</v>
      </c>
      <c r="AN236" s="5" t="s">
        <v>259</v>
      </c>
      <c r="AP236" s="5" t="s">
        <v>259</v>
      </c>
      <c r="AU236" s="5">
        <f t="shared" si="29"/>
        <v>111.60435</v>
      </c>
      <c r="AV236" s="11">
        <f t="shared" si="30"/>
        <v>1.4791557858068169E-2</v>
      </c>
      <c r="AW236" s="5">
        <f t="shared" si="31"/>
        <v>14.791557858068169</v>
      </c>
    </row>
    <row r="237" spans="1:49" x14ac:dyDescent="0.25">
      <c r="A237" s="1" t="s">
        <v>260</v>
      </c>
      <c r="B237" s="1" t="s">
        <v>261</v>
      </c>
      <c r="C237" s="1" t="s">
        <v>262</v>
      </c>
      <c r="D237" s="1" t="s">
        <v>263</v>
      </c>
      <c r="E237" s="1" t="s">
        <v>150</v>
      </c>
      <c r="F237" s="1" t="s">
        <v>172</v>
      </c>
      <c r="G237" s="1" t="s">
        <v>64</v>
      </c>
      <c r="H237" s="1" t="s">
        <v>65</v>
      </c>
      <c r="J237" s="2">
        <v>4.3899999999999997</v>
      </c>
      <c r="K237" s="2">
        <f t="shared" si="24"/>
        <v>4.3899999999999997</v>
      </c>
      <c r="L237" s="2">
        <f t="shared" si="25"/>
        <v>0</v>
      </c>
      <c r="AI237" s="9">
        <v>4.3899999999999997</v>
      </c>
      <c r="AJ237" s="5">
        <v>1085.6500000000001</v>
      </c>
      <c r="AL237" s="5" t="s">
        <v>259</v>
      </c>
      <c r="AM237"/>
      <c r="AN237"/>
      <c r="AQ237"/>
      <c r="AU237" s="5">
        <f t="shared" si="29"/>
        <v>1085.6500000000001</v>
      </c>
      <c r="AV237" s="11">
        <f t="shared" si="30"/>
        <v>0.14388735554314605</v>
      </c>
      <c r="AW237" s="5">
        <f t="shared" si="31"/>
        <v>143.88735554314607</v>
      </c>
    </row>
    <row r="238" spans="1:49" x14ac:dyDescent="0.25">
      <c r="A238" s="1" t="s">
        <v>260</v>
      </c>
      <c r="B238" s="1" t="s">
        <v>261</v>
      </c>
      <c r="C238" s="1" t="s">
        <v>262</v>
      </c>
      <c r="D238" s="1" t="s">
        <v>263</v>
      </c>
      <c r="E238" s="1" t="s">
        <v>62</v>
      </c>
      <c r="F238" s="1" t="s">
        <v>172</v>
      </c>
      <c r="G238" s="1" t="s">
        <v>64</v>
      </c>
      <c r="H238" s="1" t="s">
        <v>65</v>
      </c>
      <c r="J238" s="2">
        <v>4.72</v>
      </c>
      <c r="K238" s="2">
        <f t="shared" si="24"/>
        <v>3.3</v>
      </c>
      <c r="L238" s="2">
        <f t="shared" si="25"/>
        <v>0</v>
      </c>
      <c r="AI238" s="9">
        <v>3.3</v>
      </c>
      <c r="AJ238" s="5">
        <v>739.06</v>
      </c>
      <c r="AL238" s="5" t="s">
        <v>259</v>
      </c>
      <c r="AN238" s="5" t="s">
        <v>259</v>
      </c>
      <c r="AP238" s="5" t="s">
        <v>259</v>
      </c>
      <c r="AU238" s="5">
        <f t="shared" si="29"/>
        <v>739.06</v>
      </c>
      <c r="AV238" s="11">
        <f t="shared" si="30"/>
        <v>9.7951815951473772E-2</v>
      </c>
      <c r="AW238" s="5">
        <f t="shared" si="31"/>
        <v>97.951815951473776</v>
      </c>
    </row>
    <row r="239" spans="1:49" x14ac:dyDescent="0.25">
      <c r="A239" s="1" t="s">
        <v>260</v>
      </c>
      <c r="B239" s="1" t="s">
        <v>261</v>
      </c>
      <c r="C239" s="1" t="s">
        <v>262</v>
      </c>
      <c r="D239" s="1" t="s">
        <v>263</v>
      </c>
      <c r="E239" s="1" t="s">
        <v>92</v>
      </c>
      <c r="F239" s="1" t="s">
        <v>172</v>
      </c>
      <c r="G239" s="1" t="s">
        <v>64</v>
      </c>
      <c r="H239" s="1" t="s">
        <v>65</v>
      </c>
      <c r="J239" s="2">
        <v>4.5999999999999996</v>
      </c>
      <c r="K239" s="2">
        <f t="shared" si="24"/>
        <v>1.18</v>
      </c>
      <c r="L239" s="2">
        <f t="shared" si="25"/>
        <v>0</v>
      </c>
      <c r="AI239" s="9">
        <v>1.18</v>
      </c>
      <c r="AJ239" s="5">
        <v>251.16</v>
      </c>
      <c r="AL239" s="5" t="s">
        <v>259</v>
      </c>
      <c r="AN239" s="5" t="s">
        <v>259</v>
      </c>
      <c r="AP239" s="5" t="s">
        <v>259</v>
      </c>
      <c r="AU239" s="5">
        <f t="shared" si="29"/>
        <v>251.16</v>
      </c>
      <c r="AV239" s="11">
        <f t="shared" si="30"/>
        <v>3.3287660128233365E-2</v>
      </c>
      <c r="AW239" s="5">
        <f t="shared" si="31"/>
        <v>33.28766012823337</v>
      </c>
    </row>
    <row r="240" spans="1:49" x14ac:dyDescent="0.25">
      <c r="B240" s="41" t="s">
        <v>248</v>
      </c>
      <c r="K240" s="2">
        <f t="shared" si="24"/>
        <v>0</v>
      </c>
      <c r="L240" s="2">
        <f t="shared" si="25"/>
        <v>0</v>
      </c>
      <c r="AU240" s="5">
        <f t="shared" si="29"/>
        <v>0</v>
      </c>
      <c r="AV240" s="11">
        <f t="shared" si="30"/>
        <v>0</v>
      </c>
      <c r="AW240" s="5">
        <f t="shared" si="31"/>
        <v>0</v>
      </c>
    </row>
    <row r="241" spans="2:49" x14ac:dyDescent="0.25">
      <c r="B241" s="1" t="s">
        <v>234</v>
      </c>
      <c r="C241" s="1" t="s">
        <v>252</v>
      </c>
      <c r="D241" s="1" t="s">
        <v>253</v>
      </c>
      <c r="J241" s="2">
        <v>10</v>
      </c>
      <c r="K241" s="2">
        <f t="shared" si="24"/>
        <v>6.9700000000000006</v>
      </c>
      <c r="L241" s="2">
        <f t="shared" si="25"/>
        <v>0</v>
      </c>
      <c r="AI241" s="9">
        <v>6.9700000000000006</v>
      </c>
      <c r="AJ241" s="5">
        <v>1885.0942</v>
      </c>
      <c r="AN241" s="5" t="str">
        <f>IF(AM241&gt;0,AM241*$AN$1,"")</f>
        <v/>
      </c>
      <c r="AP241" s="5" t="str">
        <f>IF(AO241&gt;0,AO241*$AP$1,"")</f>
        <v/>
      </c>
      <c r="AR241" s="5" t="str">
        <f>IF(AQ241&gt;0,AQ241*$AR$1,"")</f>
        <v/>
      </c>
      <c r="AU241" s="5">
        <f t="shared" si="29"/>
        <v>1885.0942</v>
      </c>
      <c r="AV241" s="11">
        <f t="shared" si="30"/>
        <v>0.24984223219980881</v>
      </c>
      <c r="AW241" s="5">
        <f t="shared" si="31"/>
        <v>249.84223219980882</v>
      </c>
    </row>
    <row r="242" spans="2:49" x14ac:dyDescent="0.25">
      <c r="B242" s="41" t="s">
        <v>249</v>
      </c>
      <c r="K242" s="2">
        <f t="shared" si="24"/>
        <v>0</v>
      </c>
      <c r="L242" s="2">
        <f t="shared" si="25"/>
        <v>0</v>
      </c>
      <c r="AU242" s="5">
        <f t="shared" si="29"/>
        <v>0</v>
      </c>
      <c r="AV242" s="11">
        <f t="shared" si="30"/>
        <v>0</v>
      </c>
      <c r="AW242" s="5">
        <f t="shared" si="31"/>
        <v>0</v>
      </c>
    </row>
    <row r="243" spans="2:49" x14ac:dyDescent="0.25">
      <c r="B243" s="1" t="s">
        <v>235</v>
      </c>
      <c r="C243" s="1" t="s">
        <v>254</v>
      </c>
      <c r="D243" s="1" t="s">
        <v>255</v>
      </c>
      <c r="J243" s="2">
        <v>13.39</v>
      </c>
      <c r="K243" s="2">
        <f t="shared" si="24"/>
        <v>12.17</v>
      </c>
      <c r="L243" s="2">
        <f t="shared" si="25"/>
        <v>0</v>
      </c>
      <c r="AI243" s="9">
        <v>12.17</v>
      </c>
      <c r="AJ243" s="5">
        <v>3295.2254499999999</v>
      </c>
      <c r="AN243" s="5" t="str">
        <f>IF(AM243&gt;0,AM243*$AN$1,"")</f>
        <v/>
      </c>
      <c r="AP243" s="5" t="str">
        <f>IF(AO243&gt;0,AO243*$AP$1,"")</f>
        <v/>
      </c>
      <c r="AR243" s="5" t="str">
        <f>IF(AQ243&gt;0,AQ243*$AR$1,"")</f>
        <v/>
      </c>
      <c r="AU243" s="5">
        <f t="shared" si="29"/>
        <v>3295.2254499999999</v>
      </c>
      <c r="AV243" s="11">
        <f t="shared" si="30"/>
        <v>0.43673492923039048</v>
      </c>
      <c r="AW243" s="5">
        <f t="shared" si="31"/>
        <v>436.73492923039043</v>
      </c>
    </row>
    <row r="244" spans="2:49" x14ac:dyDescent="0.25">
      <c r="B244" s="41" t="s">
        <v>251</v>
      </c>
      <c r="K244" s="2">
        <f t="shared" si="24"/>
        <v>0</v>
      </c>
      <c r="L244" s="2">
        <f t="shared" si="25"/>
        <v>0</v>
      </c>
      <c r="AU244" s="5">
        <f t="shared" si="29"/>
        <v>0</v>
      </c>
      <c r="AV244" s="11">
        <f t="shared" si="30"/>
        <v>0</v>
      </c>
      <c r="AW244" s="5">
        <f t="shared" si="31"/>
        <v>0</v>
      </c>
    </row>
    <row r="245" spans="2:49" x14ac:dyDescent="0.25">
      <c r="B245" s="1" t="s">
        <v>240</v>
      </c>
      <c r="C245" s="1" t="s">
        <v>256</v>
      </c>
      <c r="D245" s="1" t="s">
        <v>257</v>
      </c>
      <c r="J245" s="2">
        <v>2.69</v>
      </c>
      <c r="K245" s="2">
        <f t="shared" si="24"/>
        <v>6.94</v>
      </c>
      <c r="L245" s="2">
        <f t="shared" si="25"/>
        <v>0</v>
      </c>
      <c r="AI245" s="9">
        <v>6.94</v>
      </c>
      <c r="AJ245" s="5">
        <v>1667.325</v>
      </c>
      <c r="AN245" s="5" t="str">
        <f t="shared" ref="AN245:AN252" si="32">IF(AM245&gt;0,AM245*$AN$1,"")</f>
        <v/>
      </c>
      <c r="AP245" s="5" t="str">
        <f t="shared" ref="AP245:AP252" si="33">IF(AO245&gt;0,AO245*$AP$1,"")</f>
        <v/>
      </c>
      <c r="AR245" s="5" t="str">
        <f t="shared" ref="AR245:AR252" si="34">IF(AQ245&gt;0,AQ245*$AR$1,"")</f>
        <v/>
      </c>
      <c r="AU245" s="5">
        <f t="shared" si="29"/>
        <v>1667.325</v>
      </c>
      <c r="AV245" s="11">
        <f t="shared" si="30"/>
        <v>0.22098004428773174</v>
      </c>
      <c r="AW245" s="5">
        <f t="shared" si="31"/>
        <v>220.98004428773174</v>
      </c>
    </row>
    <row r="246" spans="2:49" x14ac:dyDescent="0.25">
      <c r="B246" s="1" t="s">
        <v>246</v>
      </c>
      <c r="C246" s="1" t="s">
        <v>256</v>
      </c>
      <c r="D246" s="1" t="s">
        <v>257</v>
      </c>
      <c r="J246" s="2">
        <v>5.64</v>
      </c>
      <c r="K246" s="2">
        <f t="shared" si="24"/>
        <v>2.2400000000000002</v>
      </c>
      <c r="L246" s="2">
        <f t="shared" si="25"/>
        <v>0</v>
      </c>
      <c r="AI246" s="9">
        <v>2.2400000000000002</v>
      </c>
      <c r="AJ246" s="5">
        <v>557.69064999999989</v>
      </c>
      <c r="AN246" s="5" t="str">
        <f t="shared" si="32"/>
        <v/>
      </c>
      <c r="AP246" s="5" t="str">
        <f t="shared" si="33"/>
        <v/>
      </c>
      <c r="AR246" s="5" t="str">
        <f t="shared" si="34"/>
        <v/>
      </c>
      <c r="AU246" s="5">
        <f t="shared" si="29"/>
        <v>557.69064999999989</v>
      </c>
      <c r="AV246" s="11">
        <f t="shared" si="30"/>
        <v>7.3913906728354628E-2</v>
      </c>
      <c r="AW246" s="5">
        <f t="shared" si="31"/>
        <v>73.913906728354618</v>
      </c>
    </row>
    <row r="247" spans="2:49" x14ac:dyDescent="0.25">
      <c r="B247" s="1" t="s">
        <v>242</v>
      </c>
      <c r="C247" s="1" t="s">
        <v>256</v>
      </c>
      <c r="D247" s="1" t="s">
        <v>257</v>
      </c>
      <c r="J247" s="2">
        <v>4.6100000000000003</v>
      </c>
      <c r="K247" s="2">
        <f t="shared" si="24"/>
        <v>3.350000000000001</v>
      </c>
      <c r="L247" s="2">
        <f t="shared" si="25"/>
        <v>0</v>
      </c>
      <c r="AI247" s="9">
        <v>3.350000000000001</v>
      </c>
      <c r="AJ247" s="5">
        <v>919.13359999999989</v>
      </c>
      <c r="AN247" s="5" t="str">
        <f t="shared" si="32"/>
        <v/>
      </c>
      <c r="AP247" s="5" t="str">
        <f t="shared" si="33"/>
        <v/>
      </c>
      <c r="AR247" s="5" t="str">
        <f t="shared" si="34"/>
        <v/>
      </c>
      <c r="AU247" s="5">
        <f t="shared" si="29"/>
        <v>919.13359999999989</v>
      </c>
      <c r="AV247" s="11">
        <f t="shared" si="30"/>
        <v>0.12181799207373624</v>
      </c>
      <c r="AW247" s="5">
        <f t="shared" si="31"/>
        <v>121.81799207373625</v>
      </c>
    </row>
    <row r="248" spans="2:49" x14ac:dyDescent="0.25">
      <c r="B248" s="1" t="s">
        <v>243</v>
      </c>
      <c r="C248" s="1" t="s">
        <v>256</v>
      </c>
      <c r="D248" s="1" t="s">
        <v>257</v>
      </c>
      <c r="J248" s="2">
        <v>2.2000000000000002</v>
      </c>
      <c r="K248" s="2">
        <f t="shared" si="24"/>
        <v>0.32</v>
      </c>
      <c r="L248" s="2">
        <f t="shared" si="25"/>
        <v>0</v>
      </c>
      <c r="AB248" s="2">
        <v>0.32</v>
      </c>
      <c r="AC248" s="5">
        <v>27.9072</v>
      </c>
      <c r="AN248" s="5" t="str">
        <f t="shared" si="32"/>
        <v/>
      </c>
      <c r="AP248" s="5" t="str">
        <f t="shared" si="33"/>
        <v/>
      </c>
      <c r="AR248" s="5" t="str">
        <f t="shared" si="34"/>
        <v/>
      </c>
      <c r="AU248" s="5">
        <f t="shared" si="29"/>
        <v>27.9072</v>
      </c>
      <c r="AV248" s="11">
        <f t="shared" si="30"/>
        <v>3.698699588830364E-3</v>
      </c>
      <c r="AW248" s="5">
        <f t="shared" si="31"/>
        <v>3.698699588830364</v>
      </c>
    </row>
    <row r="249" spans="2:49" x14ac:dyDescent="0.25">
      <c r="B249" s="1" t="s">
        <v>244</v>
      </c>
      <c r="C249" s="1" t="s">
        <v>256</v>
      </c>
      <c r="D249" s="1" t="s">
        <v>257</v>
      </c>
      <c r="J249" s="2">
        <v>13.06</v>
      </c>
      <c r="K249" s="2">
        <f t="shared" si="24"/>
        <v>10.09</v>
      </c>
      <c r="L249" s="2">
        <f t="shared" si="25"/>
        <v>0</v>
      </c>
      <c r="AI249" s="9">
        <v>10.09</v>
      </c>
      <c r="AJ249" s="5">
        <v>2650.360900000001</v>
      </c>
      <c r="AN249" s="5" t="str">
        <f t="shared" si="32"/>
        <v/>
      </c>
      <c r="AP249" s="5" t="str">
        <f t="shared" si="33"/>
        <v/>
      </c>
      <c r="AR249" s="5" t="str">
        <f t="shared" si="34"/>
        <v/>
      </c>
      <c r="AU249" s="5">
        <f t="shared" si="29"/>
        <v>2650.360900000001</v>
      </c>
      <c r="AV249" s="11">
        <f t="shared" si="30"/>
        <v>0.35126737082480786</v>
      </c>
      <c r="AW249" s="5">
        <f t="shared" si="31"/>
        <v>351.26737082480787</v>
      </c>
    </row>
    <row r="250" spans="2:49" x14ac:dyDescent="0.25">
      <c r="B250" s="1" t="s">
        <v>239</v>
      </c>
      <c r="C250" s="1" t="s">
        <v>256</v>
      </c>
      <c r="D250" s="1" t="s">
        <v>257</v>
      </c>
      <c r="J250" s="2">
        <v>3.16</v>
      </c>
      <c r="K250" s="2">
        <f t="shared" si="24"/>
        <v>0.25</v>
      </c>
      <c r="L250" s="2">
        <f t="shared" si="25"/>
        <v>0</v>
      </c>
      <c r="AB250" s="2">
        <v>0.25</v>
      </c>
      <c r="AC250" s="5">
        <v>21.802499999999998</v>
      </c>
      <c r="AN250" s="5" t="str">
        <f t="shared" si="32"/>
        <v/>
      </c>
      <c r="AP250" s="5" t="str">
        <f t="shared" si="33"/>
        <v/>
      </c>
      <c r="AR250" s="5" t="str">
        <f t="shared" si="34"/>
        <v/>
      </c>
      <c r="AU250" s="5">
        <f t="shared" si="29"/>
        <v>21.802499999999998</v>
      </c>
      <c r="AV250" s="11">
        <f t="shared" si="30"/>
        <v>2.889609053773722E-3</v>
      </c>
      <c r="AW250" s="5">
        <f t="shared" si="31"/>
        <v>2.889609053773722</v>
      </c>
    </row>
    <row r="251" spans="2:49" x14ac:dyDescent="0.25">
      <c r="B251" s="1" t="s">
        <v>238</v>
      </c>
      <c r="C251" s="1" t="s">
        <v>256</v>
      </c>
      <c r="D251" s="1" t="s">
        <v>257</v>
      </c>
      <c r="J251" s="2">
        <v>5.94</v>
      </c>
      <c r="K251" s="2">
        <f t="shared" si="24"/>
        <v>8.7799999999999994</v>
      </c>
      <c r="L251" s="2">
        <f t="shared" si="25"/>
        <v>0</v>
      </c>
      <c r="AI251" s="9">
        <v>8.7799999999999994</v>
      </c>
      <c r="AJ251" s="5">
        <v>2485.9884999999999</v>
      </c>
      <c r="AN251" s="5" t="str">
        <f t="shared" si="32"/>
        <v/>
      </c>
      <c r="AP251" s="5" t="str">
        <f t="shared" si="33"/>
        <v/>
      </c>
      <c r="AR251" s="5" t="str">
        <f t="shared" si="34"/>
        <v/>
      </c>
      <c r="AU251" s="5">
        <f t="shared" si="29"/>
        <v>2485.9884999999999</v>
      </c>
      <c r="AV251" s="11">
        <f t="shared" si="30"/>
        <v>0.32948216384255724</v>
      </c>
      <c r="AW251" s="5">
        <f t="shared" si="31"/>
        <v>329.48216384255721</v>
      </c>
    </row>
    <row r="252" spans="2:49" x14ac:dyDescent="0.25">
      <c r="B252" s="1" t="s">
        <v>245</v>
      </c>
      <c r="C252" s="1" t="s">
        <v>256</v>
      </c>
      <c r="D252" s="1" t="s">
        <v>257</v>
      </c>
      <c r="J252" s="2">
        <v>1.35</v>
      </c>
      <c r="K252" s="2">
        <f t="shared" si="24"/>
        <v>0</v>
      </c>
      <c r="L252" s="2">
        <f t="shared" si="25"/>
        <v>0</v>
      </c>
      <c r="AN252" s="5" t="str">
        <f t="shared" si="32"/>
        <v/>
      </c>
      <c r="AP252" s="5" t="str">
        <f t="shared" si="33"/>
        <v/>
      </c>
      <c r="AR252" s="5" t="str">
        <f t="shared" si="34"/>
        <v/>
      </c>
      <c r="AU252" s="5">
        <f t="shared" si="29"/>
        <v>0</v>
      </c>
      <c r="AV252" s="11">
        <f t="shared" si="30"/>
        <v>0</v>
      </c>
      <c r="AW252" s="5">
        <f t="shared" si="31"/>
        <v>0</v>
      </c>
    </row>
    <row r="253" spans="2:49" x14ac:dyDescent="0.25">
      <c r="B253" s="41" t="s">
        <v>250</v>
      </c>
      <c r="K253" s="2">
        <f t="shared" si="24"/>
        <v>0</v>
      </c>
      <c r="L253" s="2">
        <f t="shared" si="25"/>
        <v>0</v>
      </c>
      <c r="AU253" s="5">
        <f t="shared" si="29"/>
        <v>0</v>
      </c>
      <c r="AV253" s="11">
        <f t="shared" si="30"/>
        <v>0</v>
      </c>
      <c r="AW253" s="5">
        <f t="shared" si="31"/>
        <v>0</v>
      </c>
    </row>
    <row r="254" spans="2:49" x14ac:dyDescent="0.25">
      <c r="B254" s="1" t="s">
        <v>241</v>
      </c>
      <c r="C254" s="1" t="s">
        <v>258</v>
      </c>
      <c r="D254" s="1" t="s">
        <v>257</v>
      </c>
      <c r="J254" s="2">
        <v>1.96</v>
      </c>
      <c r="K254" s="2">
        <f t="shared" si="24"/>
        <v>1.42</v>
      </c>
      <c r="L254" s="2">
        <f t="shared" si="25"/>
        <v>0</v>
      </c>
      <c r="AI254" s="9">
        <v>1.42</v>
      </c>
      <c r="AJ254" s="5">
        <v>338.19500000000011</v>
      </c>
      <c r="AN254" s="5" t="str">
        <f t="shared" ref="AN254:AN259" si="35">IF(AM254&gt;0,AM254*$AN$1,"")</f>
        <v/>
      </c>
      <c r="AP254" s="5" t="str">
        <f t="shared" ref="AP254:AP259" si="36">IF(AO254&gt;0,AO254*$AP$1,"")</f>
        <v/>
      </c>
      <c r="AR254" s="5" t="str">
        <f t="shared" ref="AR254:AR259" si="37">IF(AQ254&gt;0,AQ254*$AR$1,"")</f>
        <v/>
      </c>
      <c r="AU254" s="5">
        <f t="shared" si="29"/>
        <v>338.19500000000011</v>
      </c>
      <c r="AV254" s="11">
        <f t="shared" si="30"/>
        <v>4.4822902600206591E-2</v>
      </c>
      <c r="AW254" s="5">
        <f t="shared" si="31"/>
        <v>44.822902600206589</v>
      </c>
    </row>
    <row r="255" spans="2:49" x14ac:dyDescent="0.25">
      <c r="B255" s="1" t="s">
        <v>236</v>
      </c>
      <c r="C255" s="1" t="s">
        <v>258</v>
      </c>
      <c r="D255" s="1" t="s">
        <v>257</v>
      </c>
      <c r="J255" s="2">
        <v>8.99</v>
      </c>
      <c r="K255" s="2">
        <f t="shared" si="24"/>
        <v>3.88</v>
      </c>
      <c r="L255" s="2">
        <f t="shared" si="25"/>
        <v>0</v>
      </c>
      <c r="AB255" s="2">
        <v>0.9</v>
      </c>
      <c r="AC255" s="5">
        <v>78.48899999999999</v>
      </c>
      <c r="AI255" s="9">
        <v>2.98</v>
      </c>
      <c r="AJ255" s="5">
        <v>793.83590000000004</v>
      </c>
      <c r="AN255" s="5" t="str">
        <f t="shared" si="35"/>
        <v/>
      </c>
      <c r="AP255" s="5" t="str">
        <f t="shared" si="36"/>
        <v/>
      </c>
      <c r="AR255" s="5" t="str">
        <f t="shared" si="37"/>
        <v/>
      </c>
      <c r="AU255" s="5">
        <f t="shared" si="29"/>
        <v>872.32490000000007</v>
      </c>
      <c r="AV255" s="11">
        <f t="shared" si="30"/>
        <v>0.11561416942425212</v>
      </c>
      <c r="AW255" s="5">
        <f t="shared" si="31"/>
        <v>115.61416942425211</v>
      </c>
    </row>
    <row r="256" spans="2:49" x14ac:dyDescent="0.25">
      <c r="B256" s="1" t="s">
        <v>237</v>
      </c>
      <c r="C256" s="1" t="s">
        <v>258</v>
      </c>
      <c r="D256" s="1" t="s">
        <v>257</v>
      </c>
      <c r="J256" s="2">
        <v>2.58</v>
      </c>
      <c r="K256" s="2">
        <f t="shared" si="24"/>
        <v>0.62</v>
      </c>
      <c r="L256" s="2">
        <f t="shared" si="25"/>
        <v>0</v>
      </c>
      <c r="AB256" s="2">
        <v>0.62</v>
      </c>
      <c r="AC256" s="5">
        <v>54.070199999999993</v>
      </c>
      <c r="AN256" s="5" t="str">
        <f t="shared" si="35"/>
        <v/>
      </c>
      <c r="AP256" s="5" t="str">
        <f t="shared" si="36"/>
        <v/>
      </c>
      <c r="AR256" s="5" t="str">
        <f t="shared" si="37"/>
        <v/>
      </c>
      <c r="AU256" s="5">
        <f t="shared" si="29"/>
        <v>54.070199999999993</v>
      </c>
      <c r="AV256" s="11">
        <f t="shared" si="30"/>
        <v>7.1662304533588296E-3</v>
      </c>
      <c r="AW256" s="5">
        <f t="shared" si="31"/>
        <v>7.1662304533588292</v>
      </c>
    </row>
    <row r="257" spans="1:57" x14ac:dyDescent="0.25">
      <c r="B257" s="1" t="s">
        <v>238</v>
      </c>
      <c r="C257" s="1" t="s">
        <v>258</v>
      </c>
      <c r="D257" s="1" t="s">
        <v>257</v>
      </c>
      <c r="J257" s="2">
        <v>20.100000000000001</v>
      </c>
      <c r="K257" s="2">
        <f t="shared" si="24"/>
        <v>25.42</v>
      </c>
      <c r="L257" s="2">
        <f t="shared" si="25"/>
        <v>0</v>
      </c>
      <c r="AB257" s="2">
        <v>0.37</v>
      </c>
      <c r="AC257" s="5">
        <v>32.267699999999998</v>
      </c>
      <c r="AI257" s="9">
        <v>25.05</v>
      </c>
      <c r="AJ257" s="5">
        <v>7110.7790999999997</v>
      </c>
      <c r="AN257" s="5" t="str">
        <f t="shared" si="35"/>
        <v/>
      </c>
      <c r="AP257" s="5" t="str">
        <f t="shared" si="36"/>
        <v/>
      </c>
      <c r="AR257" s="5" t="str">
        <f t="shared" si="37"/>
        <v/>
      </c>
      <c r="AU257" s="5">
        <f t="shared" si="29"/>
        <v>7143.0468000000001</v>
      </c>
      <c r="AV257" s="11">
        <f t="shared" si="30"/>
        <v>0.94670852905902603</v>
      </c>
      <c r="AW257" s="5">
        <f t="shared" si="31"/>
        <v>946.70852905902598</v>
      </c>
    </row>
    <row r="258" spans="1:57" x14ac:dyDescent="0.25">
      <c r="B258" s="1" t="s">
        <v>239</v>
      </c>
      <c r="C258" s="1" t="s">
        <v>258</v>
      </c>
      <c r="D258" s="1" t="s">
        <v>257</v>
      </c>
      <c r="J258" s="2">
        <v>5.74</v>
      </c>
      <c r="K258" s="2">
        <f t="shared" si="24"/>
        <v>1.04</v>
      </c>
      <c r="L258" s="2">
        <f t="shared" si="25"/>
        <v>0</v>
      </c>
      <c r="AB258" s="2">
        <v>1.04</v>
      </c>
      <c r="AC258" s="5">
        <v>90.698399999999992</v>
      </c>
      <c r="AN258" s="5" t="str">
        <f t="shared" si="35"/>
        <v/>
      </c>
      <c r="AP258" s="5" t="str">
        <f t="shared" si="36"/>
        <v/>
      </c>
      <c r="AR258" s="5" t="str">
        <f t="shared" si="37"/>
        <v/>
      </c>
      <c r="AU258" s="5">
        <f t="shared" si="29"/>
        <v>90.698399999999992</v>
      </c>
      <c r="AV258" s="11">
        <f t="shared" si="30"/>
        <v>1.2020773663698683E-2</v>
      </c>
      <c r="AW258" s="5">
        <f t="shared" si="31"/>
        <v>12.020773663698682</v>
      </c>
    </row>
    <row r="259" spans="1:57" ht="15.75" thickBot="1" x14ac:dyDescent="0.3">
      <c r="B259" s="1" t="s">
        <v>245</v>
      </c>
      <c r="C259" s="1" t="s">
        <v>258</v>
      </c>
      <c r="D259" s="1" t="s">
        <v>257</v>
      </c>
      <c r="J259" s="2">
        <v>2.19</v>
      </c>
      <c r="K259" s="2">
        <f t="shared" si="24"/>
        <v>0.01</v>
      </c>
      <c r="L259" s="2">
        <f t="shared" ref="L259:L322" si="38">SUM(M259,AF259,AM259,AO259,AQ259,AS259,AT259)</f>
        <v>0</v>
      </c>
      <c r="AB259" s="2">
        <v>0.01</v>
      </c>
      <c r="AC259" s="5">
        <v>0.87209999999999999</v>
      </c>
      <c r="AN259" s="5" t="str">
        <f t="shared" si="35"/>
        <v/>
      </c>
      <c r="AP259" s="5" t="str">
        <f t="shared" si="36"/>
        <v/>
      </c>
      <c r="AR259" s="5" t="str">
        <f t="shared" si="37"/>
        <v/>
      </c>
      <c r="AU259" s="5">
        <f t="shared" si="29"/>
        <v>0.87209999999999999</v>
      </c>
      <c r="AV259" s="11">
        <f t="shared" ref="AV259:AV322" si="39">(AU259/$AU$260)*100</f>
        <v>1.1558436215094887E-4</v>
      </c>
      <c r="AW259" s="5">
        <f t="shared" ref="AW259:AW322" si="40">(AV259/100)*$AW$1</f>
        <v>0.11558436215094887</v>
      </c>
    </row>
    <row r="260" spans="1:57" ht="15.75" thickTop="1" x14ac:dyDescent="0.25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>
        <f t="shared" ref="K260:BE260" si="41">SUM(K3:K259)</f>
        <v>3981.8299999848018</v>
      </c>
      <c r="L260" s="28">
        <f t="shared" si="41"/>
        <v>63.579999999999984</v>
      </c>
      <c r="M260" s="29">
        <f t="shared" si="41"/>
        <v>0</v>
      </c>
      <c r="N260" s="30">
        <f t="shared" si="41"/>
        <v>282.83999999999992</v>
      </c>
      <c r="O260" s="31">
        <f t="shared" si="41"/>
        <v>110873.27999999998</v>
      </c>
      <c r="P260" s="32">
        <f t="shared" si="41"/>
        <v>1189.3599999999997</v>
      </c>
      <c r="Q260" s="31">
        <f t="shared" si="41"/>
        <v>351455.87999999995</v>
      </c>
      <c r="R260" s="33">
        <f t="shared" si="41"/>
        <v>1031.4699999999989</v>
      </c>
      <c r="S260" s="31">
        <f t="shared" si="41"/>
        <v>174834.16500000004</v>
      </c>
      <c r="T260" s="34">
        <f t="shared" si="41"/>
        <v>759.37999999999965</v>
      </c>
      <c r="U260" s="31">
        <f t="shared" si="41"/>
        <v>38728.379999999997</v>
      </c>
      <c r="V260" s="28">
        <f t="shared" si="41"/>
        <v>0</v>
      </c>
      <c r="W260" s="31">
        <f t="shared" si="41"/>
        <v>0</v>
      </c>
      <c r="X260" s="28">
        <f t="shared" si="41"/>
        <v>2.91</v>
      </c>
      <c r="Y260" s="31">
        <f t="shared" si="41"/>
        <v>164.31690000000003</v>
      </c>
      <c r="Z260" s="35">
        <f t="shared" si="41"/>
        <v>25.71</v>
      </c>
      <c r="AA260" s="31">
        <f t="shared" si="41"/>
        <v>550.43730000000005</v>
      </c>
      <c r="AB260" s="28">
        <f t="shared" si="41"/>
        <v>592.35999999910587</v>
      </c>
      <c r="AC260" s="31">
        <f t="shared" si="41"/>
        <v>51659.715599922027</v>
      </c>
      <c r="AD260" s="36">
        <f t="shared" si="41"/>
        <v>0</v>
      </c>
      <c r="AE260" s="31">
        <f t="shared" si="41"/>
        <v>0</v>
      </c>
      <c r="AF260" s="28">
        <f t="shared" si="41"/>
        <v>0</v>
      </c>
      <c r="AG260" s="28">
        <f t="shared" si="41"/>
        <v>0</v>
      </c>
      <c r="AH260" s="31">
        <f t="shared" si="41"/>
        <v>0</v>
      </c>
      <c r="AI260" s="35">
        <f t="shared" si="41"/>
        <v>97.799999985694896</v>
      </c>
      <c r="AJ260" s="31">
        <f t="shared" si="41"/>
        <v>26247.657149999999</v>
      </c>
      <c r="AK260" s="28">
        <f t="shared" si="41"/>
        <v>0</v>
      </c>
      <c r="AL260" s="31">
        <f t="shared" si="41"/>
        <v>0</v>
      </c>
      <c r="AM260" s="29">
        <f t="shared" si="41"/>
        <v>0.57000000000000006</v>
      </c>
      <c r="AN260" s="31">
        <f t="shared" si="41"/>
        <v>896.61</v>
      </c>
      <c r="AO260" s="29">
        <f t="shared" si="41"/>
        <v>14.069999999999999</v>
      </c>
      <c r="AP260" s="31">
        <f t="shared" si="41"/>
        <v>36891.539999999994</v>
      </c>
      <c r="AQ260" s="28">
        <f t="shared" si="41"/>
        <v>0.46</v>
      </c>
      <c r="AR260" s="31">
        <f t="shared" si="41"/>
        <v>0.46</v>
      </c>
      <c r="AS260" s="28">
        <f t="shared" si="41"/>
        <v>23.249999999999996</v>
      </c>
      <c r="AT260" s="28">
        <f t="shared" si="41"/>
        <v>25.230000000000004</v>
      </c>
      <c r="AU260" s="31">
        <f t="shared" si="41"/>
        <v>754513.83194992226</v>
      </c>
      <c r="AV260" s="28">
        <f t="shared" si="41"/>
        <v>99.999999999999986</v>
      </c>
      <c r="AW260" s="31">
        <f t="shared" si="41"/>
        <v>100000</v>
      </c>
      <c r="AX260" s="37">
        <f t="shared" si="41"/>
        <v>0</v>
      </c>
      <c r="AY260" s="31">
        <f t="shared" si="41"/>
        <v>0</v>
      </c>
      <c r="AZ260" s="38">
        <f t="shared" si="41"/>
        <v>0</v>
      </c>
      <c r="BA260" s="31">
        <f t="shared" si="41"/>
        <v>0</v>
      </c>
      <c r="BB260" s="39">
        <f t="shared" si="41"/>
        <v>0</v>
      </c>
      <c r="BC260" s="31">
        <f t="shared" si="41"/>
        <v>0</v>
      </c>
      <c r="BD260" s="40">
        <f t="shared" si="41"/>
        <v>0</v>
      </c>
      <c r="BE260" s="31">
        <f t="shared" si="41"/>
        <v>0</v>
      </c>
    </row>
    <row r="263" spans="1:57" x14ac:dyDescent="0.25">
      <c r="B263" s="41" t="s">
        <v>247</v>
      </c>
      <c r="C263" s="1">
        <f>SUM(K260,L260)</f>
        <v>4045.4099999848017</v>
      </c>
    </row>
  </sheetData>
  <autoFilter ref="A2:AW260" xr:uid="{00000000-0001-0000-0000-000000000000}"/>
  <conditionalFormatting sqref="I146:I157">
    <cfRule type="notContainsText" dxfId="1" priority="20" operator="notContains" text="#########">
      <formula>ISERROR(SEARCH("#########",I146))</formula>
    </cfRule>
  </conditionalFormatting>
  <conditionalFormatting sqref="I241:I360">
    <cfRule type="notContainsText" dxfId="0" priority="7" operator="notContains" text="#########">
      <formula>ISERROR(SEARCH("#########",I241))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610FBD-4428-47E3-BE33-B8EBF8FFE75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E7BB4176-DBD1-456A-A5B3-C403EA3C88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FA28A8-56BD-4D50-A5A8-3FB1DAFB1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Scott Henderson</cp:lastModifiedBy>
  <dcterms:created xsi:type="dcterms:W3CDTF">2025-08-13T15:59:09Z</dcterms:created>
  <dcterms:modified xsi:type="dcterms:W3CDTF">2025-11-19T17:24:46Z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