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3 Kittson\GIS\Data\3_Tabular_Reports\CD16\Tabular\"/>
    </mc:Choice>
  </mc:AlternateContent>
  <xr:revisionPtr revIDLastSave="0" documentId="13_ncr:1_{3A1B7FD0-3005-430D-9646-666A5D25FD4B}" xr6:coauthVersionLast="47" xr6:coauthVersionMax="47" xr10:uidLastSave="{00000000-0000-0000-0000-000000000000}"/>
  <bookViews>
    <workbookView xWindow="-38520" yWindow="-555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Sheet1!$A$3:$AW$239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5" i="1" l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L12" i="1"/>
  <c r="L13" i="1"/>
  <c r="L14" i="1"/>
  <c r="L15" i="1"/>
  <c r="L16" i="1"/>
  <c r="L17" i="1"/>
  <c r="L18" i="1"/>
  <c r="L19" i="1"/>
  <c r="K12" i="1"/>
  <c r="K13" i="1"/>
  <c r="K14" i="1"/>
  <c r="K15" i="1"/>
  <c r="K16" i="1"/>
  <c r="K17" i="1"/>
  <c r="K18" i="1"/>
  <c r="K19" i="1"/>
  <c r="Q239" i="1"/>
  <c r="AP16" i="1"/>
  <c r="AS239" i="1"/>
  <c r="AO239" i="1"/>
  <c r="AM239" i="1"/>
  <c r="AJ239" i="1"/>
  <c r="AI239" i="1"/>
  <c r="AC239" i="1"/>
  <c r="AB239" i="1"/>
  <c r="AA239" i="1"/>
  <c r="Z239" i="1"/>
  <c r="W239" i="1"/>
  <c r="V239" i="1"/>
  <c r="T239" i="1"/>
  <c r="S239" i="1"/>
  <c r="P239" i="1"/>
  <c r="O239" i="1"/>
  <c r="K5" i="1"/>
  <c r="K6" i="1"/>
  <c r="K7" i="1"/>
  <c r="K8" i="1"/>
  <c r="K9" i="1"/>
  <c r="K10" i="1"/>
  <c r="K11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8" i="1"/>
  <c r="K229" i="1"/>
  <c r="K230" i="1"/>
  <c r="K231" i="1"/>
  <c r="K232" i="1"/>
  <c r="K233" i="1"/>
  <c r="K234" i="1"/>
  <c r="K236" i="1"/>
  <c r="K237" i="1"/>
  <c r="K238" i="1"/>
  <c r="AU4" i="1"/>
  <c r="K4" i="1"/>
  <c r="L4" i="1"/>
  <c r="L5" i="1"/>
  <c r="L6" i="1"/>
  <c r="L7" i="1"/>
  <c r="L8" i="1"/>
  <c r="L9" i="1"/>
  <c r="L10" i="1"/>
  <c r="L11" i="1"/>
  <c r="L223" i="1"/>
  <c r="L225" i="1"/>
  <c r="AP17" i="1"/>
  <c r="AP223" i="1"/>
  <c r="AP221" i="1"/>
  <c r="AP222" i="1"/>
  <c r="AP224" i="1"/>
  <c r="AP4" i="1"/>
  <c r="AP5" i="1"/>
  <c r="AP6" i="1"/>
  <c r="AP7" i="1"/>
  <c r="AP8" i="1"/>
  <c r="AP9" i="1"/>
  <c r="AP10" i="1"/>
  <c r="AP11" i="1"/>
  <c r="AP220" i="1"/>
  <c r="L222" i="1"/>
  <c r="BE239" i="1"/>
  <c r="BD239" i="1"/>
  <c r="BC239" i="1"/>
  <c r="BB239" i="1"/>
  <c r="BA239" i="1"/>
  <c r="AZ239" i="1"/>
  <c r="AY239" i="1"/>
  <c r="AX239" i="1"/>
  <c r="AT239" i="1"/>
  <c r="AQ239" i="1"/>
  <c r="AL239" i="1"/>
  <c r="AK239" i="1"/>
  <c r="AH239" i="1"/>
  <c r="AG239" i="1"/>
  <c r="AF239" i="1"/>
  <c r="AE239" i="1"/>
  <c r="AD239" i="1"/>
  <c r="Y239" i="1"/>
  <c r="X239" i="1"/>
  <c r="M239" i="1"/>
  <c r="AR238" i="1"/>
  <c r="AP238" i="1"/>
  <c r="AN238" i="1"/>
  <c r="L238" i="1"/>
  <c r="AR234" i="1"/>
  <c r="AP234" i="1"/>
  <c r="AN234" i="1"/>
  <c r="L234" i="1"/>
  <c r="AR233" i="1"/>
  <c r="AP233" i="1"/>
  <c r="AN233" i="1"/>
  <c r="L233" i="1"/>
  <c r="AR232" i="1"/>
  <c r="AP232" i="1"/>
  <c r="AN232" i="1"/>
  <c r="L232" i="1"/>
  <c r="AR231" i="1"/>
  <c r="AP231" i="1"/>
  <c r="AN231" i="1"/>
  <c r="L231" i="1"/>
  <c r="AR230" i="1"/>
  <c r="AP230" i="1"/>
  <c r="AN230" i="1"/>
  <c r="L230" i="1"/>
  <c r="AR229" i="1"/>
  <c r="AP229" i="1"/>
  <c r="AN229" i="1"/>
  <c r="L229" i="1"/>
  <c r="AR228" i="1"/>
  <c r="AP228" i="1"/>
  <c r="AN228" i="1"/>
  <c r="L228" i="1"/>
  <c r="AR237" i="1"/>
  <c r="AP237" i="1"/>
  <c r="AN237" i="1"/>
  <c r="L237" i="1"/>
  <c r="AR236" i="1"/>
  <c r="AP236" i="1"/>
  <c r="AN236" i="1"/>
  <c r="L236" i="1"/>
  <c r="AR226" i="1"/>
  <c r="AP226" i="1"/>
  <c r="AN226" i="1"/>
  <c r="L226" i="1"/>
  <c r="AN224" i="1"/>
  <c r="L224" i="1"/>
  <c r="AR221" i="1"/>
  <c r="AN221" i="1"/>
  <c r="L221" i="1"/>
  <c r="AR220" i="1"/>
  <c r="AN220" i="1"/>
  <c r="L220" i="1"/>
  <c r="AR219" i="1"/>
  <c r="AP219" i="1"/>
  <c r="AN219" i="1"/>
  <c r="L219" i="1"/>
  <c r="AR218" i="1"/>
  <c r="AP218" i="1"/>
  <c r="AN218" i="1"/>
  <c r="L218" i="1"/>
  <c r="AR217" i="1"/>
  <c r="AP217" i="1"/>
  <c r="AN217" i="1"/>
  <c r="L217" i="1"/>
  <c r="AR216" i="1"/>
  <c r="AP216" i="1"/>
  <c r="AN216" i="1"/>
  <c r="L216" i="1"/>
  <c r="AR215" i="1"/>
  <c r="AP215" i="1"/>
  <c r="AN215" i="1"/>
  <c r="L215" i="1"/>
  <c r="AR214" i="1"/>
  <c r="AP214" i="1"/>
  <c r="AN214" i="1"/>
  <c r="L214" i="1"/>
  <c r="AR213" i="1"/>
  <c r="AP213" i="1"/>
  <c r="AN213" i="1"/>
  <c r="L213" i="1"/>
  <c r="AR212" i="1"/>
  <c r="AP212" i="1"/>
  <c r="AN212" i="1"/>
  <c r="L212" i="1"/>
  <c r="AR211" i="1"/>
  <c r="AP211" i="1"/>
  <c r="AN211" i="1"/>
  <c r="L211" i="1"/>
  <c r="AR210" i="1"/>
  <c r="AP210" i="1"/>
  <c r="AN210" i="1"/>
  <c r="L210" i="1"/>
  <c r="AR209" i="1"/>
  <c r="AP209" i="1"/>
  <c r="AN209" i="1"/>
  <c r="L209" i="1"/>
  <c r="AR208" i="1"/>
  <c r="AP208" i="1"/>
  <c r="AN208" i="1"/>
  <c r="L208" i="1"/>
  <c r="AR207" i="1"/>
  <c r="AP207" i="1"/>
  <c r="AN207" i="1"/>
  <c r="L207" i="1"/>
  <c r="AR206" i="1"/>
  <c r="AP206" i="1"/>
  <c r="AN206" i="1"/>
  <c r="L206" i="1"/>
  <c r="AR205" i="1"/>
  <c r="AP205" i="1"/>
  <c r="AN205" i="1"/>
  <c r="L205" i="1"/>
  <c r="AR204" i="1"/>
  <c r="AP204" i="1"/>
  <c r="AN204" i="1"/>
  <c r="L204" i="1"/>
  <c r="AR203" i="1"/>
  <c r="AP203" i="1"/>
  <c r="AN203" i="1"/>
  <c r="L203" i="1"/>
  <c r="AR202" i="1"/>
  <c r="AP202" i="1"/>
  <c r="AN202" i="1"/>
  <c r="L202" i="1"/>
  <c r="AR201" i="1"/>
  <c r="AP201" i="1"/>
  <c r="AN201" i="1"/>
  <c r="L201" i="1"/>
  <c r="AR200" i="1"/>
  <c r="AP200" i="1"/>
  <c r="AN200" i="1"/>
  <c r="L200" i="1"/>
  <c r="AR199" i="1"/>
  <c r="AP199" i="1"/>
  <c r="AN199" i="1"/>
  <c r="L199" i="1"/>
  <c r="AR198" i="1"/>
  <c r="AP198" i="1"/>
  <c r="AN198" i="1"/>
  <c r="L198" i="1"/>
  <c r="AR197" i="1"/>
  <c r="AP197" i="1"/>
  <c r="AN197" i="1"/>
  <c r="L197" i="1"/>
  <c r="AR196" i="1"/>
  <c r="AP196" i="1"/>
  <c r="AN196" i="1"/>
  <c r="L196" i="1"/>
  <c r="AR195" i="1"/>
  <c r="AP195" i="1"/>
  <c r="AN195" i="1"/>
  <c r="L195" i="1"/>
  <c r="AR194" i="1"/>
  <c r="AP194" i="1"/>
  <c r="AN194" i="1"/>
  <c r="L194" i="1"/>
  <c r="AR193" i="1"/>
  <c r="AP193" i="1"/>
  <c r="AN193" i="1"/>
  <c r="L193" i="1"/>
  <c r="AR192" i="1"/>
  <c r="AP192" i="1"/>
  <c r="AN192" i="1"/>
  <c r="L192" i="1"/>
  <c r="AR191" i="1"/>
  <c r="AP191" i="1"/>
  <c r="AN191" i="1"/>
  <c r="L191" i="1"/>
  <c r="AR190" i="1"/>
  <c r="AP190" i="1"/>
  <c r="AN190" i="1"/>
  <c r="L190" i="1"/>
  <c r="AR189" i="1"/>
  <c r="AP189" i="1"/>
  <c r="AN189" i="1"/>
  <c r="L189" i="1"/>
  <c r="AR188" i="1"/>
  <c r="AP188" i="1"/>
  <c r="AN188" i="1"/>
  <c r="L188" i="1"/>
  <c r="AR187" i="1"/>
  <c r="AP187" i="1"/>
  <c r="AN187" i="1"/>
  <c r="L187" i="1"/>
  <c r="AR186" i="1"/>
  <c r="AP186" i="1"/>
  <c r="AN186" i="1"/>
  <c r="L186" i="1"/>
  <c r="AR185" i="1"/>
  <c r="AP185" i="1"/>
  <c r="AN185" i="1"/>
  <c r="L185" i="1"/>
  <c r="AR184" i="1"/>
  <c r="AP184" i="1"/>
  <c r="AN184" i="1"/>
  <c r="L184" i="1"/>
  <c r="AR183" i="1"/>
  <c r="AP183" i="1"/>
  <c r="AN183" i="1"/>
  <c r="L183" i="1"/>
  <c r="AR182" i="1"/>
  <c r="AP182" i="1"/>
  <c r="AN182" i="1"/>
  <c r="L182" i="1"/>
  <c r="AR181" i="1"/>
  <c r="AP181" i="1"/>
  <c r="AN181" i="1"/>
  <c r="L181" i="1"/>
  <c r="AR180" i="1"/>
  <c r="AP180" i="1"/>
  <c r="AN180" i="1"/>
  <c r="L180" i="1"/>
  <c r="AR179" i="1"/>
  <c r="AP179" i="1"/>
  <c r="AN179" i="1"/>
  <c r="L179" i="1"/>
  <c r="AR178" i="1"/>
  <c r="AP178" i="1"/>
  <c r="AN178" i="1"/>
  <c r="L178" i="1"/>
  <c r="AR177" i="1"/>
  <c r="AP177" i="1"/>
  <c r="AN177" i="1"/>
  <c r="L177" i="1"/>
  <c r="AR176" i="1"/>
  <c r="AP176" i="1"/>
  <c r="AN176" i="1"/>
  <c r="L176" i="1"/>
  <c r="AR175" i="1"/>
  <c r="AP175" i="1"/>
  <c r="AN175" i="1"/>
  <c r="L175" i="1"/>
  <c r="AR174" i="1"/>
  <c r="AP174" i="1"/>
  <c r="AN174" i="1"/>
  <c r="L174" i="1"/>
  <c r="AR173" i="1"/>
  <c r="AP173" i="1"/>
  <c r="AN173" i="1"/>
  <c r="L173" i="1"/>
  <c r="AR172" i="1"/>
  <c r="AP172" i="1"/>
  <c r="AN172" i="1"/>
  <c r="L172" i="1"/>
  <c r="AR171" i="1"/>
  <c r="AP171" i="1"/>
  <c r="AN171" i="1"/>
  <c r="L171" i="1"/>
  <c r="AR170" i="1"/>
  <c r="AP170" i="1"/>
  <c r="AN170" i="1"/>
  <c r="L170" i="1"/>
  <c r="AR169" i="1"/>
  <c r="AP169" i="1"/>
  <c r="AN169" i="1"/>
  <c r="L169" i="1"/>
  <c r="AR168" i="1"/>
  <c r="AP168" i="1"/>
  <c r="AN168" i="1"/>
  <c r="L168" i="1"/>
  <c r="AR167" i="1"/>
  <c r="AP167" i="1"/>
  <c r="AN167" i="1"/>
  <c r="L167" i="1"/>
  <c r="AR166" i="1"/>
  <c r="AP166" i="1"/>
  <c r="AN166" i="1"/>
  <c r="L166" i="1"/>
  <c r="AR165" i="1"/>
  <c r="AP165" i="1"/>
  <c r="AN165" i="1"/>
  <c r="L165" i="1"/>
  <c r="AR164" i="1"/>
  <c r="AP164" i="1"/>
  <c r="AN164" i="1"/>
  <c r="L164" i="1"/>
  <c r="AR163" i="1"/>
  <c r="AP163" i="1"/>
  <c r="AN163" i="1"/>
  <c r="L163" i="1"/>
  <c r="AR162" i="1"/>
  <c r="AP162" i="1"/>
  <c r="AN162" i="1"/>
  <c r="L162" i="1"/>
  <c r="AR161" i="1"/>
  <c r="AP161" i="1"/>
  <c r="AN161" i="1"/>
  <c r="L161" i="1"/>
  <c r="AR160" i="1"/>
  <c r="AP160" i="1"/>
  <c r="AN160" i="1"/>
  <c r="L160" i="1"/>
  <c r="AR159" i="1"/>
  <c r="AP159" i="1"/>
  <c r="AN159" i="1"/>
  <c r="L159" i="1"/>
  <c r="AR158" i="1"/>
  <c r="AP158" i="1"/>
  <c r="AN158" i="1"/>
  <c r="L158" i="1"/>
  <c r="AR157" i="1"/>
  <c r="AP157" i="1"/>
  <c r="AN157" i="1"/>
  <c r="L157" i="1"/>
  <c r="AR156" i="1"/>
  <c r="AP156" i="1"/>
  <c r="AN156" i="1"/>
  <c r="L156" i="1"/>
  <c r="AR155" i="1"/>
  <c r="AP155" i="1"/>
  <c r="AN155" i="1"/>
  <c r="L155" i="1"/>
  <c r="AR154" i="1"/>
  <c r="AP154" i="1"/>
  <c r="AN154" i="1"/>
  <c r="L154" i="1"/>
  <c r="AR153" i="1"/>
  <c r="AP153" i="1"/>
  <c r="AN153" i="1"/>
  <c r="L153" i="1"/>
  <c r="AR152" i="1"/>
  <c r="AP152" i="1"/>
  <c r="AN152" i="1"/>
  <c r="L152" i="1"/>
  <c r="AR147" i="1"/>
  <c r="AP147" i="1"/>
  <c r="AN147" i="1"/>
  <c r="L147" i="1"/>
  <c r="AR146" i="1"/>
  <c r="AP146" i="1"/>
  <c r="AN146" i="1"/>
  <c r="L146" i="1"/>
  <c r="AR151" i="1"/>
  <c r="AP151" i="1"/>
  <c r="AN151" i="1"/>
  <c r="L151" i="1"/>
  <c r="AR150" i="1"/>
  <c r="AP150" i="1"/>
  <c r="AN150" i="1"/>
  <c r="L150" i="1"/>
  <c r="AR149" i="1"/>
  <c r="AP149" i="1"/>
  <c r="AN149" i="1"/>
  <c r="L149" i="1"/>
  <c r="AR148" i="1"/>
  <c r="AP148" i="1"/>
  <c r="AN148" i="1"/>
  <c r="L148" i="1"/>
  <c r="AR145" i="1"/>
  <c r="AP145" i="1"/>
  <c r="AN145" i="1"/>
  <c r="L145" i="1"/>
  <c r="AR144" i="1"/>
  <c r="AP144" i="1"/>
  <c r="AN144" i="1"/>
  <c r="L144" i="1"/>
  <c r="AR143" i="1"/>
  <c r="AP143" i="1"/>
  <c r="AN143" i="1"/>
  <c r="L143" i="1"/>
  <c r="AR142" i="1"/>
  <c r="AP142" i="1"/>
  <c r="AN142" i="1"/>
  <c r="L142" i="1"/>
  <c r="AR141" i="1"/>
  <c r="AP141" i="1"/>
  <c r="AN141" i="1"/>
  <c r="L141" i="1"/>
  <c r="AR140" i="1"/>
  <c r="AP140" i="1"/>
  <c r="AN140" i="1"/>
  <c r="L140" i="1"/>
  <c r="AR139" i="1"/>
  <c r="AP139" i="1"/>
  <c r="AN139" i="1"/>
  <c r="L139" i="1"/>
  <c r="AR138" i="1"/>
  <c r="AP138" i="1"/>
  <c r="AN138" i="1"/>
  <c r="L138" i="1"/>
  <c r="AR137" i="1"/>
  <c r="AP137" i="1"/>
  <c r="AN137" i="1"/>
  <c r="L137" i="1"/>
  <c r="AR136" i="1"/>
  <c r="AP136" i="1"/>
  <c r="AN136" i="1"/>
  <c r="L136" i="1"/>
  <c r="AR135" i="1"/>
  <c r="AP135" i="1"/>
  <c r="AN135" i="1"/>
  <c r="L135" i="1"/>
  <c r="AR134" i="1"/>
  <c r="AP134" i="1"/>
  <c r="AN134" i="1"/>
  <c r="L134" i="1"/>
  <c r="AR133" i="1"/>
  <c r="AP133" i="1"/>
  <c r="AN133" i="1"/>
  <c r="L133" i="1"/>
  <c r="AR132" i="1"/>
  <c r="AP132" i="1"/>
  <c r="AN132" i="1"/>
  <c r="L132" i="1"/>
  <c r="AR131" i="1"/>
  <c r="AP131" i="1"/>
  <c r="AN131" i="1"/>
  <c r="L131" i="1"/>
  <c r="AR130" i="1"/>
  <c r="AP130" i="1"/>
  <c r="AN130" i="1"/>
  <c r="L130" i="1"/>
  <c r="AR129" i="1"/>
  <c r="AP129" i="1"/>
  <c r="AN129" i="1"/>
  <c r="L129" i="1"/>
  <c r="AR128" i="1"/>
  <c r="AP128" i="1"/>
  <c r="AN128" i="1"/>
  <c r="L128" i="1"/>
  <c r="AR127" i="1"/>
  <c r="AP127" i="1"/>
  <c r="AN127" i="1"/>
  <c r="L127" i="1"/>
  <c r="AR126" i="1"/>
  <c r="AP126" i="1"/>
  <c r="AN126" i="1"/>
  <c r="L126" i="1"/>
  <c r="AR125" i="1"/>
  <c r="AP125" i="1"/>
  <c r="AN125" i="1"/>
  <c r="L125" i="1"/>
  <c r="AR124" i="1"/>
  <c r="AP124" i="1"/>
  <c r="AN124" i="1"/>
  <c r="L124" i="1"/>
  <c r="AR123" i="1"/>
  <c r="AP123" i="1"/>
  <c r="AN123" i="1"/>
  <c r="L123" i="1"/>
  <c r="AR122" i="1"/>
  <c r="AP122" i="1"/>
  <c r="AN122" i="1"/>
  <c r="L122" i="1"/>
  <c r="AR121" i="1"/>
  <c r="AP121" i="1"/>
  <c r="AN121" i="1"/>
  <c r="L121" i="1"/>
  <c r="AR120" i="1"/>
  <c r="AP120" i="1"/>
  <c r="AN120" i="1"/>
  <c r="L120" i="1"/>
  <c r="AR119" i="1"/>
  <c r="AP119" i="1"/>
  <c r="AN119" i="1"/>
  <c r="L119" i="1"/>
  <c r="AR118" i="1"/>
  <c r="AP118" i="1"/>
  <c r="AN118" i="1"/>
  <c r="L118" i="1"/>
  <c r="AR117" i="1"/>
  <c r="AP117" i="1"/>
  <c r="AN117" i="1"/>
  <c r="L117" i="1"/>
  <c r="AR116" i="1"/>
  <c r="AP116" i="1"/>
  <c r="AN116" i="1"/>
  <c r="L116" i="1"/>
  <c r="AR115" i="1"/>
  <c r="AP115" i="1"/>
  <c r="AN115" i="1"/>
  <c r="L115" i="1"/>
  <c r="AR114" i="1"/>
  <c r="AP114" i="1"/>
  <c r="AN114" i="1"/>
  <c r="L114" i="1"/>
  <c r="AR113" i="1"/>
  <c r="AP113" i="1"/>
  <c r="AN113" i="1"/>
  <c r="L113" i="1"/>
  <c r="AR112" i="1"/>
  <c r="AP112" i="1"/>
  <c r="AN112" i="1"/>
  <c r="L112" i="1"/>
  <c r="AR111" i="1"/>
  <c r="AP111" i="1"/>
  <c r="AN111" i="1"/>
  <c r="L111" i="1"/>
  <c r="AR110" i="1"/>
  <c r="AP110" i="1"/>
  <c r="AN110" i="1"/>
  <c r="L110" i="1"/>
  <c r="AR109" i="1"/>
  <c r="AP109" i="1"/>
  <c r="AN109" i="1"/>
  <c r="L109" i="1"/>
  <c r="AR108" i="1"/>
  <c r="AP108" i="1"/>
  <c r="AN108" i="1"/>
  <c r="L108" i="1"/>
  <c r="AR107" i="1"/>
  <c r="AP107" i="1"/>
  <c r="AN107" i="1"/>
  <c r="L107" i="1"/>
  <c r="AR106" i="1"/>
  <c r="AP106" i="1"/>
  <c r="AN106" i="1"/>
  <c r="L106" i="1"/>
  <c r="AR105" i="1"/>
  <c r="AP105" i="1"/>
  <c r="AN105" i="1"/>
  <c r="L105" i="1"/>
  <c r="AR104" i="1"/>
  <c r="AP104" i="1"/>
  <c r="AN104" i="1"/>
  <c r="L104" i="1"/>
  <c r="AR103" i="1"/>
  <c r="AP103" i="1"/>
  <c r="AN103" i="1"/>
  <c r="L103" i="1"/>
  <c r="AR102" i="1"/>
  <c r="AP102" i="1"/>
  <c r="AN102" i="1"/>
  <c r="L102" i="1"/>
  <c r="AR101" i="1"/>
  <c r="AP101" i="1"/>
  <c r="AN101" i="1"/>
  <c r="L101" i="1"/>
  <c r="AR100" i="1"/>
  <c r="AP100" i="1"/>
  <c r="AN100" i="1"/>
  <c r="L100" i="1"/>
  <c r="AR99" i="1"/>
  <c r="AP99" i="1"/>
  <c r="AN99" i="1"/>
  <c r="L99" i="1"/>
  <c r="AR98" i="1"/>
  <c r="AP98" i="1"/>
  <c r="AN98" i="1"/>
  <c r="L98" i="1"/>
  <c r="AR97" i="1"/>
  <c r="AP97" i="1"/>
  <c r="AN97" i="1"/>
  <c r="L97" i="1"/>
  <c r="AR96" i="1"/>
  <c r="AP96" i="1"/>
  <c r="AN96" i="1"/>
  <c r="L96" i="1"/>
  <c r="AR95" i="1"/>
  <c r="AP95" i="1"/>
  <c r="AN95" i="1"/>
  <c r="L95" i="1"/>
  <c r="AR94" i="1"/>
  <c r="AP94" i="1"/>
  <c r="AN94" i="1"/>
  <c r="L94" i="1"/>
  <c r="AR93" i="1"/>
  <c r="AP93" i="1"/>
  <c r="AN93" i="1"/>
  <c r="L93" i="1"/>
  <c r="AR92" i="1"/>
  <c r="AP92" i="1"/>
  <c r="AN92" i="1"/>
  <c r="L92" i="1"/>
  <c r="AR91" i="1"/>
  <c r="AP91" i="1"/>
  <c r="AN91" i="1"/>
  <c r="L91" i="1"/>
  <c r="AR90" i="1"/>
  <c r="AP90" i="1"/>
  <c r="AN90" i="1"/>
  <c r="L90" i="1"/>
  <c r="AR89" i="1"/>
  <c r="AP89" i="1"/>
  <c r="AN89" i="1"/>
  <c r="L89" i="1"/>
  <c r="AR88" i="1"/>
  <c r="AP88" i="1"/>
  <c r="AN88" i="1"/>
  <c r="L88" i="1"/>
  <c r="AR87" i="1"/>
  <c r="AP87" i="1"/>
  <c r="AN87" i="1"/>
  <c r="L87" i="1"/>
  <c r="AR86" i="1"/>
  <c r="AP86" i="1"/>
  <c r="AN86" i="1"/>
  <c r="L86" i="1"/>
  <c r="AR85" i="1"/>
  <c r="AP85" i="1"/>
  <c r="AN85" i="1"/>
  <c r="L85" i="1"/>
  <c r="AR84" i="1"/>
  <c r="AP84" i="1"/>
  <c r="AN84" i="1"/>
  <c r="L84" i="1"/>
  <c r="AR83" i="1"/>
  <c r="AP83" i="1"/>
  <c r="AN83" i="1"/>
  <c r="L83" i="1"/>
  <c r="AR82" i="1"/>
  <c r="AP82" i="1"/>
  <c r="AN82" i="1"/>
  <c r="L82" i="1"/>
  <c r="AR81" i="1"/>
  <c r="AP81" i="1"/>
  <c r="AN81" i="1"/>
  <c r="L81" i="1"/>
  <c r="AR80" i="1"/>
  <c r="AP80" i="1"/>
  <c r="AN80" i="1"/>
  <c r="L80" i="1"/>
  <c r="AR79" i="1"/>
  <c r="AP79" i="1"/>
  <c r="AN79" i="1"/>
  <c r="L79" i="1"/>
  <c r="AR78" i="1"/>
  <c r="AP78" i="1"/>
  <c r="AN78" i="1"/>
  <c r="L78" i="1"/>
  <c r="AR77" i="1"/>
  <c r="AP77" i="1"/>
  <c r="AN77" i="1"/>
  <c r="L77" i="1"/>
  <c r="AR76" i="1"/>
  <c r="AP76" i="1"/>
  <c r="AN76" i="1"/>
  <c r="L76" i="1"/>
  <c r="AR75" i="1"/>
  <c r="AP75" i="1"/>
  <c r="AN75" i="1"/>
  <c r="L75" i="1"/>
  <c r="AR74" i="1"/>
  <c r="AP74" i="1"/>
  <c r="AN74" i="1"/>
  <c r="L74" i="1"/>
  <c r="AR73" i="1"/>
  <c r="AP73" i="1"/>
  <c r="AN73" i="1"/>
  <c r="L73" i="1"/>
  <c r="AR72" i="1"/>
  <c r="AP72" i="1"/>
  <c r="AN72" i="1"/>
  <c r="L72" i="1"/>
  <c r="AR71" i="1"/>
  <c r="AP71" i="1"/>
  <c r="AN71" i="1"/>
  <c r="L71" i="1"/>
  <c r="AR70" i="1"/>
  <c r="AP70" i="1"/>
  <c r="AN70" i="1"/>
  <c r="L70" i="1"/>
  <c r="AR69" i="1"/>
  <c r="AP69" i="1"/>
  <c r="AN69" i="1"/>
  <c r="L69" i="1"/>
  <c r="AR68" i="1"/>
  <c r="AP68" i="1"/>
  <c r="AN68" i="1"/>
  <c r="L68" i="1"/>
  <c r="AR67" i="1"/>
  <c r="AP67" i="1"/>
  <c r="AN67" i="1"/>
  <c r="L67" i="1"/>
  <c r="AR66" i="1"/>
  <c r="AP66" i="1"/>
  <c r="AN66" i="1"/>
  <c r="L66" i="1"/>
  <c r="AR65" i="1"/>
  <c r="AP65" i="1"/>
  <c r="AN65" i="1"/>
  <c r="L65" i="1"/>
  <c r="AR64" i="1"/>
  <c r="AP64" i="1"/>
  <c r="AN64" i="1"/>
  <c r="L64" i="1"/>
  <c r="AR63" i="1"/>
  <c r="AP63" i="1"/>
  <c r="AN63" i="1"/>
  <c r="L63" i="1"/>
  <c r="AR62" i="1"/>
  <c r="AP62" i="1"/>
  <c r="AN62" i="1"/>
  <c r="L62" i="1"/>
  <c r="AR61" i="1"/>
  <c r="AP61" i="1"/>
  <c r="AN61" i="1"/>
  <c r="L61" i="1"/>
  <c r="AR60" i="1"/>
  <c r="AP60" i="1"/>
  <c r="AN60" i="1"/>
  <c r="L60" i="1"/>
  <c r="AR59" i="1"/>
  <c r="AP59" i="1"/>
  <c r="AN59" i="1"/>
  <c r="L59" i="1"/>
  <c r="AR58" i="1"/>
  <c r="AP58" i="1"/>
  <c r="AN58" i="1"/>
  <c r="L58" i="1"/>
  <c r="AR57" i="1"/>
  <c r="AP57" i="1"/>
  <c r="AN57" i="1"/>
  <c r="L57" i="1"/>
  <c r="AR56" i="1"/>
  <c r="AP56" i="1"/>
  <c r="AN56" i="1"/>
  <c r="L56" i="1"/>
  <c r="AR55" i="1"/>
  <c r="AP55" i="1"/>
  <c r="AN55" i="1"/>
  <c r="L55" i="1"/>
  <c r="AR54" i="1"/>
  <c r="AP54" i="1"/>
  <c r="AN54" i="1"/>
  <c r="L54" i="1"/>
  <c r="AR53" i="1"/>
  <c r="AP53" i="1"/>
  <c r="AN53" i="1"/>
  <c r="L53" i="1"/>
  <c r="AR52" i="1"/>
  <c r="AP52" i="1"/>
  <c r="AN52" i="1"/>
  <c r="L52" i="1"/>
  <c r="AR51" i="1"/>
  <c r="AP51" i="1"/>
  <c r="AN51" i="1"/>
  <c r="L51" i="1"/>
  <c r="AR50" i="1"/>
  <c r="AP50" i="1"/>
  <c r="AN50" i="1"/>
  <c r="L50" i="1"/>
  <c r="AR49" i="1"/>
  <c r="AP49" i="1"/>
  <c r="AN49" i="1"/>
  <c r="L49" i="1"/>
  <c r="AR48" i="1"/>
  <c r="AP48" i="1"/>
  <c r="AN48" i="1"/>
  <c r="L48" i="1"/>
  <c r="AR47" i="1"/>
  <c r="AP47" i="1"/>
  <c r="AN47" i="1"/>
  <c r="L47" i="1"/>
  <c r="AR46" i="1"/>
  <c r="AP46" i="1"/>
  <c r="AN46" i="1"/>
  <c r="L46" i="1"/>
  <c r="AR45" i="1"/>
  <c r="AP45" i="1"/>
  <c r="AN45" i="1"/>
  <c r="L45" i="1"/>
  <c r="AR44" i="1"/>
  <c r="AP44" i="1"/>
  <c r="AN44" i="1"/>
  <c r="L44" i="1"/>
  <c r="AR43" i="1"/>
  <c r="AP43" i="1"/>
  <c r="AN43" i="1"/>
  <c r="L43" i="1"/>
  <c r="AR42" i="1"/>
  <c r="AP42" i="1"/>
  <c r="AN42" i="1"/>
  <c r="L42" i="1"/>
  <c r="AR41" i="1"/>
  <c r="AP41" i="1"/>
  <c r="AN41" i="1"/>
  <c r="L41" i="1"/>
  <c r="AR40" i="1"/>
  <c r="AP40" i="1"/>
  <c r="AN40" i="1"/>
  <c r="L40" i="1"/>
  <c r="AR39" i="1"/>
  <c r="AP39" i="1"/>
  <c r="AN39" i="1"/>
  <c r="L39" i="1"/>
  <c r="AR38" i="1"/>
  <c r="AP38" i="1"/>
  <c r="AN38" i="1"/>
  <c r="L38" i="1"/>
  <c r="AR37" i="1"/>
  <c r="AP37" i="1"/>
  <c r="AN37" i="1"/>
  <c r="L37" i="1"/>
  <c r="AR36" i="1"/>
  <c r="AP36" i="1"/>
  <c r="AN36" i="1"/>
  <c r="L36" i="1"/>
  <c r="AR35" i="1"/>
  <c r="AP35" i="1"/>
  <c r="AN35" i="1"/>
  <c r="L35" i="1"/>
  <c r="AR34" i="1"/>
  <c r="AP34" i="1"/>
  <c r="AN34" i="1"/>
  <c r="L34" i="1"/>
  <c r="AR33" i="1"/>
  <c r="AP33" i="1"/>
  <c r="AN33" i="1"/>
  <c r="L33" i="1"/>
  <c r="AR32" i="1"/>
  <c r="AP32" i="1"/>
  <c r="AN32" i="1"/>
  <c r="L32" i="1"/>
  <c r="AR31" i="1"/>
  <c r="AP31" i="1"/>
  <c r="AN31" i="1"/>
  <c r="L31" i="1"/>
  <c r="AR30" i="1"/>
  <c r="AP30" i="1"/>
  <c r="AN30" i="1"/>
  <c r="L30" i="1"/>
  <c r="AR29" i="1"/>
  <c r="AP29" i="1"/>
  <c r="AN29" i="1"/>
  <c r="L29" i="1"/>
  <c r="AR28" i="1"/>
  <c r="AP28" i="1"/>
  <c r="AN28" i="1"/>
  <c r="L28" i="1"/>
  <c r="AR27" i="1"/>
  <c r="AP27" i="1"/>
  <c r="AN27" i="1"/>
  <c r="L27" i="1"/>
  <c r="AR26" i="1"/>
  <c r="AP26" i="1"/>
  <c r="AN26" i="1"/>
  <c r="L26" i="1"/>
  <c r="AR25" i="1"/>
  <c r="AP25" i="1"/>
  <c r="AN25" i="1"/>
  <c r="L25" i="1"/>
  <c r="AR24" i="1"/>
  <c r="AP24" i="1"/>
  <c r="AN24" i="1"/>
  <c r="L24" i="1"/>
  <c r="AR23" i="1"/>
  <c r="AP23" i="1"/>
  <c r="AN23" i="1"/>
  <c r="L23" i="1"/>
  <c r="AR22" i="1"/>
  <c r="AP22" i="1"/>
  <c r="AN22" i="1"/>
  <c r="L22" i="1"/>
  <c r="AR21" i="1"/>
  <c r="AP21" i="1"/>
  <c r="AN21" i="1"/>
  <c r="L21" i="1"/>
  <c r="AR20" i="1"/>
  <c r="AP20" i="1"/>
  <c r="AN20" i="1"/>
  <c r="L20" i="1"/>
  <c r="AV223" i="1" l="1"/>
  <c r="AW223" i="1" s="1"/>
  <c r="AV207" i="1"/>
  <c r="AW207" i="1" s="1"/>
  <c r="AV191" i="1"/>
  <c r="AW191" i="1" s="1"/>
  <c r="AV175" i="1"/>
  <c r="AW175" i="1" s="1"/>
  <c r="AV225" i="1"/>
  <c r="AW225" i="1" s="1"/>
  <c r="AV209" i="1"/>
  <c r="AW209" i="1" s="1"/>
  <c r="AV193" i="1"/>
  <c r="AW193" i="1" s="1"/>
  <c r="AV177" i="1"/>
  <c r="AW177" i="1" s="1"/>
  <c r="AV106" i="1"/>
  <c r="AW106" i="1" s="1"/>
  <c r="AV66" i="1"/>
  <c r="AW66" i="1" s="1"/>
  <c r="AV34" i="1"/>
  <c r="AW34" i="1" s="1"/>
  <c r="AV172" i="1"/>
  <c r="AW172" i="1" s="1"/>
  <c r="AV156" i="1"/>
  <c r="AW156" i="1" s="1"/>
  <c r="AV129" i="1"/>
  <c r="AW129" i="1" s="1"/>
  <c r="AV105" i="1"/>
  <c r="AW105" i="1" s="1"/>
  <c r="AV81" i="1"/>
  <c r="AW81" i="1" s="1"/>
  <c r="AV52" i="1"/>
  <c r="AW52" i="1" s="1"/>
  <c r="AV25" i="1"/>
  <c r="AW25" i="1" s="1"/>
  <c r="AV138" i="1"/>
  <c r="AW138" i="1" s="1"/>
  <c r="AV158" i="1"/>
  <c r="AW158" i="1" s="1"/>
  <c r="AV126" i="1"/>
  <c r="AW126" i="1" s="1"/>
  <c r="AV94" i="1"/>
  <c r="AW94" i="1" s="1"/>
  <c r="AV62" i="1"/>
  <c r="AW62" i="1" s="1"/>
  <c r="AV30" i="1"/>
  <c r="AW30" i="1" s="1"/>
  <c r="AV154" i="1"/>
  <c r="AW154" i="1" s="1"/>
  <c r="AV168" i="1"/>
  <c r="AW168" i="1" s="1"/>
  <c r="AV141" i="1"/>
  <c r="AW141" i="1" s="1"/>
  <c r="AV112" i="1"/>
  <c r="AW112" i="1" s="1"/>
  <c r="AV88" i="1"/>
  <c r="AW88" i="1" s="1"/>
  <c r="AV72" i="1"/>
  <c r="AW72" i="1" s="1"/>
  <c r="AV40" i="1"/>
  <c r="AW40" i="1" s="1"/>
  <c r="AV21" i="1"/>
  <c r="AW21" i="1" s="1"/>
  <c r="U239" i="1"/>
  <c r="N239" i="1"/>
  <c r="R239" i="1"/>
  <c r="AP239" i="1"/>
  <c r="AN239" i="1"/>
  <c r="L239" i="1"/>
  <c r="K239" i="1"/>
  <c r="AU239" i="1"/>
  <c r="AV231" i="1" s="1"/>
  <c r="AW231" i="1" s="1"/>
  <c r="J11" i="1"/>
  <c r="J9" i="1"/>
  <c r="J5" i="1"/>
  <c r="J224" i="1"/>
  <c r="J18" i="1"/>
  <c r="J7" i="1"/>
  <c r="J17" i="1"/>
  <c r="J223" i="1"/>
  <c r="J10" i="1"/>
  <c r="J8" i="1"/>
  <c r="J6" i="1"/>
  <c r="J4" i="1"/>
  <c r="AR239" i="1"/>
  <c r="AV96" i="1" l="1"/>
  <c r="AW96" i="1" s="1"/>
  <c r="AV70" i="1"/>
  <c r="AW70" i="1" s="1"/>
  <c r="AV166" i="1"/>
  <c r="AW166" i="1" s="1"/>
  <c r="AV33" i="1"/>
  <c r="AW33" i="1" s="1"/>
  <c r="AV60" i="1"/>
  <c r="AW60" i="1" s="1"/>
  <c r="AV84" i="1"/>
  <c r="AW84" i="1" s="1"/>
  <c r="AV108" i="1"/>
  <c r="AW108" i="1" s="1"/>
  <c r="AV137" i="1"/>
  <c r="AW137" i="1" s="1"/>
  <c r="AV161" i="1"/>
  <c r="AW161" i="1" s="1"/>
  <c r="AV10" i="1"/>
  <c r="AW10" i="1" s="1"/>
  <c r="AV42" i="1"/>
  <c r="AW42" i="1" s="1"/>
  <c r="AV74" i="1"/>
  <c r="AW74" i="1" s="1"/>
  <c r="AV130" i="1"/>
  <c r="AW130" i="1" s="1"/>
  <c r="AV181" i="1"/>
  <c r="AW181" i="1" s="1"/>
  <c r="AV197" i="1"/>
  <c r="AW197" i="1" s="1"/>
  <c r="AV213" i="1"/>
  <c r="AW213" i="1" s="1"/>
  <c r="AV229" i="1"/>
  <c r="AW229" i="1" s="1"/>
  <c r="AV179" i="1"/>
  <c r="AW179" i="1" s="1"/>
  <c r="AV195" i="1"/>
  <c r="AW195" i="1" s="1"/>
  <c r="AV211" i="1"/>
  <c r="AW211" i="1" s="1"/>
  <c r="AV227" i="1"/>
  <c r="AW227" i="1" s="1"/>
  <c r="AV29" i="1"/>
  <c r="AW29" i="1" s="1"/>
  <c r="AV48" i="1"/>
  <c r="AW48" i="1" s="1"/>
  <c r="AV77" i="1"/>
  <c r="AW77" i="1" s="1"/>
  <c r="AV117" i="1"/>
  <c r="AW117" i="1" s="1"/>
  <c r="AV149" i="1"/>
  <c r="AW149" i="1" s="1"/>
  <c r="AV173" i="1"/>
  <c r="AW173" i="1" s="1"/>
  <c r="AV6" i="1"/>
  <c r="AW6" i="1" s="1"/>
  <c r="AV38" i="1"/>
  <c r="AW38" i="1" s="1"/>
  <c r="AV102" i="1"/>
  <c r="AW102" i="1" s="1"/>
  <c r="AV134" i="1"/>
  <c r="AW134" i="1" s="1"/>
  <c r="AV170" i="1"/>
  <c r="AW170" i="1" s="1"/>
  <c r="AV5" i="1"/>
  <c r="AW5" i="1" s="1"/>
  <c r="AV56" i="1"/>
  <c r="AW56" i="1" s="1"/>
  <c r="AV125" i="1"/>
  <c r="AW125" i="1" s="1"/>
  <c r="AV14" i="1"/>
  <c r="AW14" i="1" s="1"/>
  <c r="AV46" i="1"/>
  <c r="AW46" i="1" s="1"/>
  <c r="AV110" i="1"/>
  <c r="AW110" i="1" s="1"/>
  <c r="AV142" i="1"/>
  <c r="AW142" i="1" s="1"/>
  <c r="AV174" i="1"/>
  <c r="AW174" i="1" s="1"/>
  <c r="AV9" i="1"/>
  <c r="AW9" i="1" s="1"/>
  <c r="AV36" i="1"/>
  <c r="AW36" i="1" s="1"/>
  <c r="AV68" i="1"/>
  <c r="AW68" i="1" s="1"/>
  <c r="AV92" i="1"/>
  <c r="AW92" i="1" s="1"/>
  <c r="AV113" i="1"/>
  <c r="AW113" i="1" s="1"/>
  <c r="AV145" i="1"/>
  <c r="AW145" i="1" s="1"/>
  <c r="AV164" i="1"/>
  <c r="AW164" i="1" s="1"/>
  <c r="AV18" i="1"/>
  <c r="AW18" i="1" s="1"/>
  <c r="AV50" i="1"/>
  <c r="AW50" i="1" s="1"/>
  <c r="AV82" i="1"/>
  <c r="AW82" i="1" s="1"/>
  <c r="AV146" i="1"/>
  <c r="AW146" i="1" s="1"/>
  <c r="AV185" i="1"/>
  <c r="AW185" i="1" s="1"/>
  <c r="AV201" i="1"/>
  <c r="AW201" i="1" s="1"/>
  <c r="AV217" i="1"/>
  <c r="AW217" i="1" s="1"/>
  <c r="AV233" i="1"/>
  <c r="AW233" i="1" s="1"/>
  <c r="AV183" i="1"/>
  <c r="AW183" i="1" s="1"/>
  <c r="AV199" i="1"/>
  <c r="AW199" i="1" s="1"/>
  <c r="AV215" i="1"/>
  <c r="AW215" i="1" s="1"/>
  <c r="AV41" i="1"/>
  <c r="AW41" i="1" s="1"/>
  <c r="AV45" i="1"/>
  <c r="AW45" i="1" s="1"/>
  <c r="AV49" i="1"/>
  <c r="AW49" i="1" s="1"/>
  <c r="AV53" i="1"/>
  <c r="AW53" i="1" s="1"/>
  <c r="AV57" i="1"/>
  <c r="AW57" i="1" s="1"/>
  <c r="AV61" i="1"/>
  <c r="AW61" i="1" s="1"/>
  <c r="AV65" i="1"/>
  <c r="AW65" i="1" s="1"/>
  <c r="AV69" i="1"/>
  <c r="AW69" i="1" s="1"/>
  <c r="AV73" i="1"/>
  <c r="AW73" i="1" s="1"/>
  <c r="AV89" i="1"/>
  <c r="AW89" i="1" s="1"/>
  <c r="AV93" i="1"/>
  <c r="AW93" i="1" s="1"/>
  <c r="AV97" i="1"/>
  <c r="AW97" i="1" s="1"/>
  <c r="AV101" i="1"/>
  <c r="AW101" i="1" s="1"/>
  <c r="AV157" i="1"/>
  <c r="AW157" i="1" s="1"/>
  <c r="AV165" i="1"/>
  <c r="AW165" i="1" s="1"/>
  <c r="AV8" i="1"/>
  <c r="AW8" i="1" s="1"/>
  <c r="AV12" i="1"/>
  <c r="AW12" i="1" s="1"/>
  <c r="AV16" i="1"/>
  <c r="AW16" i="1" s="1"/>
  <c r="AV20" i="1"/>
  <c r="AW20" i="1" s="1"/>
  <c r="AV24" i="1"/>
  <c r="AW24" i="1" s="1"/>
  <c r="AV28" i="1"/>
  <c r="AW28" i="1" s="1"/>
  <c r="AV116" i="1"/>
  <c r="AW116" i="1" s="1"/>
  <c r="AV120" i="1"/>
  <c r="AW120" i="1" s="1"/>
  <c r="AV124" i="1"/>
  <c r="AW124" i="1" s="1"/>
  <c r="AV128" i="1"/>
  <c r="AW128" i="1" s="1"/>
  <c r="AV132" i="1"/>
  <c r="AW132" i="1" s="1"/>
  <c r="AV136" i="1"/>
  <c r="AW136" i="1" s="1"/>
  <c r="AV140" i="1"/>
  <c r="AW140" i="1" s="1"/>
  <c r="AV144" i="1"/>
  <c r="AW144" i="1" s="1"/>
  <c r="AV148" i="1"/>
  <c r="AW148" i="1" s="1"/>
  <c r="AV226" i="1"/>
  <c r="AW226" i="1" s="1"/>
  <c r="AV238" i="1"/>
  <c r="AW238" i="1" s="1"/>
  <c r="AV143" i="1"/>
  <c r="AW143" i="1" s="1"/>
  <c r="AV151" i="1"/>
  <c r="AW151" i="1" s="1"/>
  <c r="AV167" i="1"/>
  <c r="AW167" i="1" s="1"/>
  <c r="AV176" i="1"/>
  <c r="AW176" i="1" s="1"/>
  <c r="AV188" i="1"/>
  <c r="AW188" i="1" s="1"/>
  <c r="AV192" i="1"/>
  <c r="AW192" i="1" s="1"/>
  <c r="AV196" i="1"/>
  <c r="AW196" i="1" s="1"/>
  <c r="AV200" i="1"/>
  <c r="AW200" i="1" s="1"/>
  <c r="AV11" i="1"/>
  <c r="AW11" i="1" s="1"/>
  <c r="AV19" i="1"/>
  <c r="AW19" i="1" s="1"/>
  <c r="AV27" i="1"/>
  <c r="AW27" i="1" s="1"/>
  <c r="AV35" i="1"/>
  <c r="AW35" i="1" s="1"/>
  <c r="AV43" i="1"/>
  <c r="AW43" i="1" s="1"/>
  <c r="AV51" i="1"/>
  <c r="AW51" i="1" s="1"/>
  <c r="AV59" i="1"/>
  <c r="AW59" i="1" s="1"/>
  <c r="AV67" i="1"/>
  <c r="AW67" i="1" s="1"/>
  <c r="AV75" i="1"/>
  <c r="AW75" i="1" s="1"/>
  <c r="AV83" i="1"/>
  <c r="AW83" i="1" s="1"/>
  <c r="AV91" i="1"/>
  <c r="AW91" i="1" s="1"/>
  <c r="AV99" i="1"/>
  <c r="AW99" i="1" s="1"/>
  <c r="AV107" i="1"/>
  <c r="AW107" i="1" s="1"/>
  <c r="AV115" i="1"/>
  <c r="AW115" i="1" s="1"/>
  <c r="AV123" i="1"/>
  <c r="AW123" i="1" s="1"/>
  <c r="AV131" i="1"/>
  <c r="AW131" i="1" s="1"/>
  <c r="AV139" i="1"/>
  <c r="AW139" i="1" s="1"/>
  <c r="AV147" i="1"/>
  <c r="AW147" i="1" s="1"/>
  <c r="AV155" i="1"/>
  <c r="AW155" i="1" s="1"/>
  <c r="AV163" i="1"/>
  <c r="AW163" i="1" s="1"/>
  <c r="AV171" i="1"/>
  <c r="AW171" i="1" s="1"/>
  <c r="AV178" i="1"/>
  <c r="AW178" i="1" s="1"/>
  <c r="AV182" i="1"/>
  <c r="AW182" i="1" s="1"/>
  <c r="AV186" i="1"/>
  <c r="AW186" i="1" s="1"/>
  <c r="AV190" i="1"/>
  <c r="AW190" i="1" s="1"/>
  <c r="AV194" i="1"/>
  <c r="AW194" i="1" s="1"/>
  <c r="AV198" i="1"/>
  <c r="AW198" i="1" s="1"/>
  <c r="AV202" i="1"/>
  <c r="AW202" i="1" s="1"/>
  <c r="AV206" i="1"/>
  <c r="AW206" i="1" s="1"/>
  <c r="AV210" i="1"/>
  <c r="AW210" i="1" s="1"/>
  <c r="AV214" i="1"/>
  <c r="AW214" i="1" s="1"/>
  <c r="AV218" i="1"/>
  <c r="AW218" i="1" s="1"/>
  <c r="AV222" i="1"/>
  <c r="AW222" i="1" s="1"/>
  <c r="AV230" i="1"/>
  <c r="AW230" i="1" s="1"/>
  <c r="AV234" i="1"/>
  <c r="AW234" i="1" s="1"/>
  <c r="AV95" i="1"/>
  <c r="AW95" i="1" s="1"/>
  <c r="AV103" i="1"/>
  <c r="AW103" i="1" s="1"/>
  <c r="AV111" i="1"/>
  <c r="AW111" i="1" s="1"/>
  <c r="AV119" i="1"/>
  <c r="AW119" i="1" s="1"/>
  <c r="AV135" i="1"/>
  <c r="AW135" i="1" s="1"/>
  <c r="AV159" i="1"/>
  <c r="AW159" i="1" s="1"/>
  <c r="AV180" i="1"/>
  <c r="AW180" i="1" s="1"/>
  <c r="AV184" i="1"/>
  <c r="AW184" i="1" s="1"/>
  <c r="AV212" i="1"/>
  <c r="AW212" i="1" s="1"/>
  <c r="AV228" i="1"/>
  <c r="AW228" i="1" s="1"/>
  <c r="AV232" i="1"/>
  <c r="AW232" i="1" s="1"/>
  <c r="AV7" i="1"/>
  <c r="AW7" i="1" s="1"/>
  <c r="AV15" i="1"/>
  <c r="AW15" i="1" s="1"/>
  <c r="AV23" i="1"/>
  <c r="AW23" i="1" s="1"/>
  <c r="AV31" i="1"/>
  <c r="AW31" i="1" s="1"/>
  <c r="AV39" i="1"/>
  <c r="AW39" i="1" s="1"/>
  <c r="AV47" i="1"/>
  <c r="AW47" i="1" s="1"/>
  <c r="AV55" i="1"/>
  <c r="AW55" i="1" s="1"/>
  <c r="AV63" i="1"/>
  <c r="AW63" i="1" s="1"/>
  <c r="AV71" i="1"/>
  <c r="AW71" i="1" s="1"/>
  <c r="AV79" i="1"/>
  <c r="AW79" i="1" s="1"/>
  <c r="AV87" i="1"/>
  <c r="AW87" i="1" s="1"/>
  <c r="AV127" i="1"/>
  <c r="AW127" i="1" s="1"/>
  <c r="AV204" i="1"/>
  <c r="AW204" i="1" s="1"/>
  <c r="AV208" i="1"/>
  <c r="AW208" i="1" s="1"/>
  <c r="AV216" i="1"/>
  <c r="AW216" i="1" s="1"/>
  <c r="AV220" i="1"/>
  <c r="AW220" i="1" s="1"/>
  <c r="AV224" i="1"/>
  <c r="AW224" i="1" s="1"/>
  <c r="AV236" i="1"/>
  <c r="AW236" i="1" s="1"/>
  <c r="AV32" i="1"/>
  <c r="AW32" i="1" s="1"/>
  <c r="AV80" i="1"/>
  <c r="AW80" i="1" s="1"/>
  <c r="AV104" i="1"/>
  <c r="AW104" i="1" s="1"/>
  <c r="AV152" i="1"/>
  <c r="AW152" i="1" s="1"/>
  <c r="AV98" i="1"/>
  <c r="AW98" i="1" s="1"/>
  <c r="AV78" i="1"/>
  <c r="AW78" i="1" s="1"/>
  <c r="AV13" i="1"/>
  <c r="AW13" i="1" s="1"/>
  <c r="AV37" i="1"/>
  <c r="AW37" i="1" s="1"/>
  <c r="AV64" i="1"/>
  <c r="AW64" i="1" s="1"/>
  <c r="AV85" i="1"/>
  <c r="AW85" i="1" s="1"/>
  <c r="AV109" i="1"/>
  <c r="AW109" i="1" s="1"/>
  <c r="AV133" i="1"/>
  <c r="AW133" i="1" s="1"/>
  <c r="AV160" i="1"/>
  <c r="AW160" i="1" s="1"/>
  <c r="AV114" i="1"/>
  <c r="AW114" i="1" s="1"/>
  <c r="AV22" i="1"/>
  <c r="AW22" i="1" s="1"/>
  <c r="AV54" i="1"/>
  <c r="AW54" i="1" s="1"/>
  <c r="AV86" i="1"/>
  <c r="AW86" i="1" s="1"/>
  <c r="AV118" i="1"/>
  <c r="AW118" i="1" s="1"/>
  <c r="AV150" i="1"/>
  <c r="AW150" i="1" s="1"/>
  <c r="AV122" i="1"/>
  <c r="AW122" i="1" s="1"/>
  <c r="AV17" i="1"/>
  <c r="AW17" i="1" s="1"/>
  <c r="AV44" i="1"/>
  <c r="AW44" i="1" s="1"/>
  <c r="AV76" i="1"/>
  <c r="AW76" i="1" s="1"/>
  <c r="AV100" i="1"/>
  <c r="AW100" i="1" s="1"/>
  <c r="AV121" i="1"/>
  <c r="AW121" i="1" s="1"/>
  <c r="AV153" i="1"/>
  <c r="AW153" i="1" s="1"/>
  <c r="AV169" i="1"/>
  <c r="AW169" i="1" s="1"/>
  <c r="AV26" i="1"/>
  <c r="AW26" i="1" s="1"/>
  <c r="AV58" i="1"/>
  <c r="AW58" i="1" s="1"/>
  <c r="AV90" i="1"/>
  <c r="AW90" i="1" s="1"/>
  <c r="AV162" i="1"/>
  <c r="AW162" i="1" s="1"/>
  <c r="AV189" i="1"/>
  <c r="AW189" i="1" s="1"/>
  <c r="AV205" i="1"/>
  <c r="AW205" i="1" s="1"/>
  <c r="AV221" i="1"/>
  <c r="AW221" i="1" s="1"/>
  <c r="AV237" i="1"/>
  <c r="AW237" i="1" s="1"/>
  <c r="AV187" i="1"/>
  <c r="AW187" i="1" s="1"/>
  <c r="AV203" i="1"/>
  <c r="AW203" i="1" s="1"/>
  <c r="AV219" i="1"/>
  <c r="AW219" i="1" s="1"/>
  <c r="AV235" i="1"/>
  <c r="AW235" i="1" s="1"/>
  <c r="AV4" i="1"/>
  <c r="C242" i="1"/>
  <c r="AW4" i="1" l="1"/>
  <c r="AW239" i="1" s="1"/>
  <c r="AV239" i="1"/>
</calcChain>
</file>

<file path=xl/sharedStrings.xml><?xml version="1.0" encoding="utf-8"?>
<sst xmlns="http://schemas.openxmlformats.org/spreadsheetml/2006/main" count="1842" uniqueCount="250">
  <si>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</si>
  <si>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</si>
  <si>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</si>
  <si>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</si>
  <si>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</si>
  <si>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</si>
  <si>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</si>
  <si>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</si>
  <si>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</si>
  <si>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</si>
  <si>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</si>
  <si>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</si>
  <si>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</si>
  <si>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</si>
  <si>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</si>
  <si>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</si>
  <si>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</si>
  <si>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</si>
  <si>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</si>
  <si>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</si>
  <si>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</si>
  <si>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</si>
  <si>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</si>
  <si>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</si>
  <si>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</si>
  <si>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</si>
  <si>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</si>
  <si>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</si>
  <si>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</si>
  <si>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</si>
  <si>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</si>
  <si>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</si>
  <si>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</si>
  <si>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</si>
  <si>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</si>
  <si>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</si>
  <si>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</si>
  <si>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</si>
  <si>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</si>
  <si>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</si>
  <si>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</si>
  <si>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</si>
  <si>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</si>
  <si>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</si>
  <si>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</si>
  <si>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</si>
  <si>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</si>
  <si>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</si>
  <si>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</si>
  <si>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</si>
  <si>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</si>
  <si>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</si>
  <si>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</si>
  <si>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</si>
  <si>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</si>
  <si>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</si>
  <si>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</si>
  <si>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</si>
  <si>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05-019-1800</t>
  </si>
  <si>
    <t>GREGG WM SAUDER PROPERTY TRUST</t>
  </si>
  <si>
    <t>301 O'CONNELL ST S</t>
  </si>
  <si>
    <t>MARSHALL MN 56258-0000</t>
  </si>
  <si>
    <t>SWSW</t>
  </si>
  <si>
    <t>159</t>
  </si>
  <si>
    <t>048</t>
  </si>
  <si>
    <t>NWSW</t>
  </si>
  <si>
    <t>SWNW</t>
  </si>
  <si>
    <t>NWNW</t>
  </si>
  <si>
    <t>05-030-2665</t>
  </si>
  <si>
    <t>SCOTT M KRAULIK LIVING TRUST</t>
  </si>
  <si>
    <t>39548 450TH ST NW</t>
  </si>
  <si>
    <t>STEPHEN MN 56757-0000</t>
  </si>
  <si>
    <t>NENW</t>
  </si>
  <si>
    <t>30</t>
  </si>
  <si>
    <t>05-030-2670</t>
  </si>
  <si>
    <t>SENW</t>
  </si>
  <si>
    <t>05-030-2680</t>
  </si>
  <si>
    <t>LORRAINE J HENNUM</t>
  </si>
  <si>
    <t>1305 SOO ST</t>
  </si>
  <si>
    <t>ENDERLIN ND 58027-1440</t>
  </si>
  <si>
    <t>NORTHWESTERN FARM MGMT</t>
  </si>
  <si>
    <t>05-030-2740</t>
  </si>
  <si>
    <t>NWSE</t>
  </si>
  <si>
    <t>27-020-2300</t>
  </si>
  <si>
    <t>FLORENCE C DAHL</t>
  </si>
  <si>
    <t>2078 ST HWY 11</t>
  </si>
  <si>
    <t>KENNEDY MN 56733-9544</t>
  </si>
  <si>
    <t>20</t>
  </si>
  <si>
    <t>049</t>
  </si>
  <si>
    <t>SWNE</t>
  </si>
  <si>
    <t>NENE</t>
  </si>
  <si>
    <t>NESE</t>
  </si>
  <si>
    <t>SESE</t>
  </si>
  <si>
    <t>SWSE</t>
  </si>
  <si>
    <t>27-020-2350</t>
  </si>
  <si>
    <t>SANDRA J &amp; DARRELL BENSON TR</t>
  </si>
  <si>
    <t>2631 W SAT NAM WAY</t>
  </si>
  <si>
    <t>PHOENIX 85086-0000</t>
  </si>
  <si>
    <t>SESW</t>
  </si>
  <si>
    <t>27-021-2400</t>
  </si>
  <si>
    <t>TIMOTHY J BLOOMQUIST</t>
  </si>
  <si>
    <t>1737 130TH ST</t>
  </si>
  <si>
    <t>DRAYTON ND 58225-0000</t>
  </si>
  <si>
    <t>21</t>
  </si>
  <si>
    <t>NESW</t>
  </si>
  <si>
    <t>NWNE</t>
  </si>
  <si>
    <t>SENE</t>
  </si>
  <si>
    <t>27-021-2420</t>
  </si>
  <si>
    <t>27-021-2440</t>
  </si>
  <si>
    <t>27-022-2450</t>
  </si>
  <si>
    <t>MARTHA JOY ROBERTS</t>
  </si>
  <si>
    <t>5800 ST CROIX AVE N  APT C201</t>
  </si>
  <si>
    <t>MINNEAPOLIS MN 55422-4772</t>
  </si>
  <si>
    <t>22</t>
  </si>
  <si>
    <t>27-022-2460</t>
  </si>
  <si>
    <t>27-022-2470</t>
  </si>
  <si>
    <t>BRIAN C &amp; TAMMI J ANDERSON</t>
  </si>
  <si>
    <t>PO BOX 268</t>
  </si>
  <si>
    <t>STEPHEN MN 56757-0268</t>
  </si>
  <si>
    <t>27-023-2480</t>
  </si>
  <si>
    <t>23</t>
  </si>
  <si>
    <t>27-023-2500</t>
  </si>
  <si>
    <t>27-023-2520</t>
  </si>
  <si>
    <t>KURTIS KRAULIK ETAL</t>
  </si>
  <si>
    <t>2380 STATE HWY 11</t>
  </si>
  <si>
    <t>KENNEDY MN 56733-9501</t>
  </si>
  <si>
    <t>27-023-2540</t>
  </si>
  <si>
    <t>KURTIS KRAULIK</t>
  </si>
  <si>
    <t>27-023-2560</t>
  </si>
  <si>
    <t>27-023-2580</t>
  </si>
  <si>
    <t>ENBRIDGE ENERGY LTD PTR</t>
  </si>
  <si>
    <t>PO BOX 2629</t>
  </si>
  <si>
    <t>ADDISON TX 75001-0000</t>
  </si>
  <si>
    <t>27-023-2600</t>
  </si>
  <si>
    <t>27-024-2640</t>
  </si>
  <si>
    <t>GARY &amp; KATHY GRUNDSTROM</t>
  </si>
  <si>
    <t>PO BOX 567</t>
  </si>
  <si>
    <t>FRANKTOWN CO 80116-0000</t>
  </si>
  <si>
    <t>24</t>
  </si>
  <si>
    <t>27-024-2660</t>
  </si>
  <si>
    <t>27-025-2680</t>
  </si>
  <si>
    <t>LYNN C &amp; KRISTI JOHNSON</t>
  </si>
  <si>
    <t>PO BOX 418</t>
  </si>
  <si>
    <t>25</t>
  </si>
  <si>
    <t>27-025-2700</t>
  </si>
  <si>
    <t>SCOTT &amp; KASSI WINGE</t>
  </si>
  <si>
    <t>1179 250TH AVE</t>
  </si>
  <si>
    <t>KENNEDY MN 56733-0000</t>
  </si>
  <si>
    <t>27-025-2740</t>
  </si>
  <si>
    <t>ALEX ANDERSON</t>
  </si>
  <si>
    <t>854 5TH ST</t>
  </si>
  <si>
    <t>27-025-2760</t>
  </si>
  <si>
    <t>27-025-2770</t>
  </si>
  <si>
    <t>27-026-2780</t>
  </si>
  <si>
    <t>ANITA D. SWENSON</t>
  </si>
  <si>
    <t>421 CORNELL AVE</t>
  </si>
  <si>
    <t>26</t>
  </si>
  <si>
    <t>27-026-2785</t>
  </si>
  <si>
    <t>VIKING GAS TRANSMISSION CO</t>
  </si>
  <si>
    <t>PO BOX 871  TAX 14-5</t>
  </si>
  <si>
    <t>TULSA OK 74102-0871</t>
  </si>
  <si>
    <t>27-026-2790</t>
  </si>
  <si>
    <t>27-026-2800</t>
  </si>
  <si>
    <t>TRI-STATE HOLDING LLC</t>
  </si>
  <si>
    <t>27-026-2820</t>
  </si>
  <si>
    <t>OTTER TAIL POWER CO</t>
  </si>
  <si>
    <t>215 CASCADE ST S PO BOX 496</t>
  </si>
  <si>
    <t>FERGUS FALLS MN 56538-0496</t>
  </si>
  <si>
    <t>27-026-2840</t>
  </si>
  <si>
    <t>27-027-2860</t>
  </si>
  <si>
    <t>27</t>
  </si>
  <si>
    <t>27-027-2880</t>
  </si>
  <si>
    <t>DINAL S ANDREASEN</t>
  </si>
  <si>
    <t>5247 FOREST BROOK PKWY</t>
  </si>
  <si>
    <t>MARIETTA GA 30068-0000</t>
  </si>
  <si>
    <t>27-027-2900</t>
  </si>
  <si>
    <t>27-028-2920</t>
  </si>
  <si>
    <t>ACRETRADER 230, LLP</t>
  </si>
  <si>
    <t>112 WEST CENTER ST, STE 600</t>
  </si>
  <si>
    <t>FAYETTEVILLE AK 72701-0000</t>
  </si>
  <si>
    <t>28</t>
  </si>
  <si>
    <t>27-028-2921</t>
  </si>
  <si>
    <t>DON ROY MOOSE</t>
  </si>
  <si>
    <t>12728 265TH ST NW</t>
  </si>
  <si>
    <t>NEWFOLDEN MN 56738-0000</t>
  </si>
  <si>
    <t>27-028-2923</t>
  </si>
  <si>
    <t>GLENDA NORDMARK</t>
  </si>
  <si>
    <t>10322 5TH AVE NW</t>
  </si>
  <si>
    <t>SOURIS ND 58783-0000</t>
  </si>
  <si>
    <t>27-028-2925</t>
  </si>
  <si>
    <t>GLORIA MOOSE</t>
  </si>
  <si>
    <t>PO BOX 133</t>
  </si>
  <si>
    <t>OKLEE MN 56742-0000</t>
  </si>
  <si>
    <t>27-028-2930</t>
  </si>
  <si>
    <t>27-028-2935</t>
  </si>
  <si>
    <t>GAIL DAHL</t>
  </si>
  <si>
    <t>808 8TH ST</t>
  </si>
  <si>
    <t>RAWLINS WY 82301-0000</t>
  </si>
  <si>
    <t>27-028-2937</t>
  </si>
  <si>
    <t>DANIEL J MOOSE</t>
  </si>
  <si>
    <t>12403 265TH ST NW</t>
  </si>
  <si>
    <t>27-029-2940</t>
  </si>
  <si>
    <t>29</t>
  </si>
  <si>
    <t>27-029-2960</t>
  </si>
  <si>
    <t>27-029-2970</t>
  </si>
  <si>
    <t>DARRON W BENSON</t>
  </si>
  <si>
    <t>1973 140TH ST</t>
  </si>
  <si>
    <t>KENNEDY MN 56733-9541</t>
  </si>
  <si>
    <t>27-029-2980</t>
  </si>
  <si>
    <t>JOYCE D ANDREASEN</t>
  </si>
  <si>
    <t>PO BOX 2746</t>
  </si>
  <si>
    <t>OCEANSIDE CA 92051-0000</t>
  </si>
  <si>
    <t>27-029-3000</t>
  </si>
  <si>
    <t>JACQUELINE JENSEN</t>
  </si>
  <si>
    <t>507 WESTERN AVE W</t>
  </si>
  <si>
    <t>CITY OF DONALDSON</t>
  </si>
  <si>
    <t>MNTH 11</t>
  </si>
  <si>
    <t>T-347</t>
  </si>
  <si>
    <t>130TH ST</t>
  </si>
  <si>
    <t>210TH AVE</t>
  </si>
  <si>
    <t>220TH AVE</t>
  </si>
  <si>
    <t>230TH AVE</t>
  </si>
  <si>
    <t>T-227</t>
  </si>
  <si>
    <t>240TH AVE</t>
  </si>
  <si>
    <t>250TH AVE</t>
  </si>
  <si>
    <t>TOTAL WATERSHED ACRES:</t>
  </si>
  <si>
    <t>JILL STEWMAN</t>
  </si>
  <si>
    <t>27-026-2795</t>
  </si>
  <si>
    <t>4218 W. 27TH PL</t>
  </si>
  <si>
    <t>JOPLIN MN 64804.0000</t>
  </si>
  <si>
    <t>OAKLEY KS 67748-0000</t>
  </si>
  <si>
    <t>DAVIS TWP ROADS</t>
  </si>
  <si>
    <t>MN STATE ROADS</t>
  </si>
  <si>
    <t>LISA KRAULIK 2380 ST HWY 11</t>
  </si>
  <si>
    <t>KENNEDY MN 56733</t>
  </si>
  <si>
    <t>BRAD SCOTT 3920 HIGHWAY 2 WEST</t>
  </si>
  <si>
    <t>BEMIDJI MN 56601</t>
  </si>
  <si>
    <t>SVEA TWP ROADS</t>
  </si>
  <si>
    <t>JEFF MORTENSON 1914 150TH ST</t>
  </si>
  <si>
    <t>THOMAS DOWDLE 2844 150TH ST</t>
  </si>
  <si>
    <t>SCOTT KLEIN</t>
  </si>
  <si>
    <t>1946 200TH ST</t>
  </si>
  <si>
    <t>HALLOCK MN 56728</t>
  </si>
  <si>
    <t>BURLINGTON NORTHERN SANTA FE</t>
  </si>
  <si>
    <t>PO BOX 961089</t>
  </si>
  <si>
    <t>FORT WORTH TX 76161-0089</t>
  </si>
  <si>
    <t>05-099-3480</t>
  </si>
  <si>
    <t>05-019-1790</t>
  </si>
  <si>
    <t>STANLEY HENNUM REVOC TRUST</t>
  </si>
  <si>
    <t>ENDERLIN ND 58027-0000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</si>
</sst>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42"/>
  <sheetViews>
    <sheetView tabSelected="1" workbookViewId="0">
      <pane xSplit="1" ySplit="3" topLeftCell="B211" activePane="bottomRight" state="frozen"/>
      <selection pane="topRight" activeCell="B1" sqref="B1"/>
      <selection pane="bottomLeft" activeCell="A4" sqref="A4"/>
      <selection pane="bottomRight" activeCell="C251" sqref="C251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customWidth="1"/>
    <col min="23" max="23" width="17.6640625" style="5" customWidth="1"/>
    <col min="24" max="24" width="17.6640625" style="2" hidden="1" customWidth="1"/>
    <col min="25" max="25" width="17.6640625" style="5" hidden="1" customWidth="1"/>
    <col min="26" max="26" width="17.6640625" style="9" customWidth="1"/>
    <col min="27" max="27" width="17.6640625" style="5" customWidth="1"/>
    <col min="28" max="28" width="13.6640625" style="2" customWidth="1"/>
    <col min="29" max="29" width="13.6640625" style="5" customWidth="1"/>
    <col min="30" max="30" width="17.6640625" style="10" hidden="1" customWidth="1"/>
    <col min="31" max="31" width="17.6640625" style="5" hidden="1" customWidth="1"/>
    <col min="32" max="33" width="17.6640625" style="2" hidden="1" customWidth="1"/>
    <col min="34" max="34" width="17.6640625" style="5" hidden="1" customWidth="1"/>
    <col min="35" max="35" width="17.6640625" style="9" customWidth="1"/>
    <col min="36" max="36" width="17.6640625" style="5" customWidth="1"/>
    <col min="37" max="37" width="19.6640625" style="2" hidden="1" customWidth="1"/>
    <col min="38" max="38" width="19.6640625" style="5" hidden="1" customWidth="1"/>
    <col min="39" max="39" width="17.6640625" style="3" customWidth="1"/>
    <col min="40" max="40" width="17.6640625" style="5" customWidth="1"/>
    <col min="41" max="41" width="17.6640625" style="3" customWidth="1"/>
    <col min="42" max="42" width="17.6640625" style="5" customWidth="1"/>
    <col min="43" max="43" width="17.6640625" style="2" hidden="1" customWidth="1"/>
    <col min="44" max="44" width="17.6640625" style="5" hidden="1" customWidth="1"/>
    <col min="45" max="45" width="17.6640625" style="2" customWidth="1"/>
    <col min="46" max="46" width="17.6640625" style="2" hidden="1" customWidth="1"/>
    <col min="47" max="47" width="17.6640625" style="5" customWidth="1"/>
    <col min="48" max="48" width="17.6640625" style="11" customWidth="1"/>
    <col min="49" max="49" width="17.6640625" style="5" customWidth="1"/>
    <col min="50" max="50" width="13.6640625" style="12" hidden="1" customWidth="1"/>
    <col min="51" max="51" width="13.6640625" style="5" hidden="1" customWidth="1"/>
    <col min="52" max="52" width="13.6640625" style="13" hidden="1" customWidth="1"/>
    <col min="53" max="53" width="13.6640625" style="5" hidden="1" customWidth="1"/>
    <col min="54" max="54" width="13.6640625" style="14" hidden="1" customWidth="1"/>
    <col min="55" max="55" width="13.6640625" style="5" hidden="1" customWidth="1"/>
    <col min="56" max="56" width="13.6640625" style="15" hidden="1" customWidth="1"/>
    <col min="57" max="57" width="13.6640625" style="5" hidden="1" customWidth="1"/>
  </cols>
  <sheetData>
    <row r="1" spans="1:57" x14ac:dyDescent="0.3">
      <c r="AN1" s="5">
        <v>1573</v>
      </c>
      <c r="AP1" s="5">
        <v>2622</v>
      </c>
      <c r="AR1" s="5">
        <v>1</v>
      </c>
      <c r="AW1" s="5" t="s">
        <v>0</v>
      </c>
    </row>
    <row r="3" spans="1:57" ht="68.099999999999994" customHeight="1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7" t="s">
        <v>13</v>
      </c>
      <c r="N3" s="18" t="s">
        <v>14</v>
      </c>
      <c r="O3" s="16" t="s">
        <v>15</v>
      </c>
      <c r="P3" s="19" t="s">
        <v>16</v>
      </c>
      <c r="Q3" s="16" t="s">
        <v>17</v>
      </c>
      <c r="R3" s="20" t="s">
        <v>18</v>
      </c>
      <c r="S3" s="16" t="s">
        <v>19</v>
      </c>
      <c r="T3" s="21" t="s">
        <v>20</v>
      </c>
      <c r="U3" s="16" t="s">
        <v>21</v>
      </c>
      <c r="V3" s="16" t="s">
        <v>22</v>
      </c>
      <c r="W3" s="16" t="s">
        <v>23</v>
      </c>
      <c r="X3" s="16" t="s">
        <v>24</v>
      </c>
      <c r="Y3" s="16" t="s">
        <v>25</v>
      </c>
      <c r="Z3" s="22" t="s">
        <v>26</v>
      </c>
      <c r="AA3" s="16" t="s">
        <v>27</v>
      </c>
      <c r="AB3" s="16" t="s">
        <v>56</v>
      </c>
      <c r="AC3" s="16" t="s">
        <v>57</v>
      </c>
      <c r="AD3" s="23" t="s">
        <v>28</v>
      </c>
      <c r="AE3" s="16" t="s">
        <v>29</v>
      </c>
      <c r="AF3" s="16" t="s">
        <v>30</v>
      </c>
      <c r="AG3" s="16" t="s">
        <v>31</v>
      </c>
      <c r="AH3" s="16" t="s">
        <v>32</v>
      </c>
      <c r="AI3" s="22" t="s">
        <v>33</v>
      </c>
      <c r="AJ3" s="16" t="s">
        <v>34</v>
      </c>
      <c r="AK3" s="16" t="s">
        <v>35</v>
      </c>
      <c r="AL3" s="16" t="s">
        <v>36</v>
      </c>
      <c r="AM3" s="17" t="s">
        <v>37</v>
      </c>
      <c r="AN3" s="16" t="s">
        <v>38</v>
      </c>
      <c r="AO3" s="17" t="s">
        <v>39</v>
      </c>
      <c r="AP3" s="16" t="s">
        <v>40</v>
      </c>
      <c r="AQ3" s="16" t="s">
        <v>41</v>
      </c>
      <c r="AR3" s="16" t="s">
        <v>42</v>
      </c>
      <c r="AS3" s="16" t="s">
        <v>43</v>
      </c>
      <c r="AT3" s="16" t="s">
        <v>44</v>
      </c>
      <c r="AU3" s="16" t="s">
        <v>45</v>
      </c>
      <c r="AV3" s="16" t="s">
        <v>46</v>
      </c>
      <c r="AW3" s="16" t="s">
        <v>47</v>
      </c>
      <c r="AX3" s="24" t="s">
        <v>48</v>
      </c>
      <c r="AY3" s="16" t="s">
        <v>49</v>
      </c>
      <c r="AZ3" s="25" t="s">
        <v>50</v>
      </c>
      <c r="BA3" s="16" t="s">
        <v>51</v>
      </c>
      <c r="BB3" s="26" t="s">
        <v>52</v>
      </c>
      <c r="BC3" s="16" t="s">
        <v>53</v>
      </c>
      <c r="BD3" s="27" t="s">
        <v>54</v>
      </c>
      <c r="BE3" s="16" t="s">
        <v>55</v>
      </c>
    </row>
    <row r="4" spans="1:57" x14ac:dyDescent="0.3">
      <c r="A4" s="1" t="s">
        <v>247</v>
      </c>
      <c r="B4" s="1" t="s">
        <v>59</v>
      </c>
      <c r="C4" s="1" t="s">
        <v>60</v>
      </c>
      <c r="D4" s="1" t="s">
        <v>61</v>
      </c>
      <c r="E4" s="1" t="s">
        <v>72</v>
      </c>
      <c r="F4" s="1">
        <v>19</v>
      </c>
      <c r="G4" s="1" t="s">
        <v>63</v>
      </c>
      <c r="H4" s="1" t="s">
        <v>64</v>
      </c>
      <c r="I4" s="2">
        <v>199</v>
      </c>
      <c r="J4" s="2">
        <f>SUM(K4:L4)</f>
        <v>26.25</v>
      </c>
      <c r="K4" s="2">
        <f>SUM(N4,P4,R4,T4,V4,X4,Z4,AD4,AG4,AI4,AK4,AX4,AZ4,BB4,BD4,AB4)</f>
        <v>26.25</v>
      </c>
      <c r="L4" s="2">
        <f>SUM(M4,AF4,AM4,AO4,AQ4,AS4,AT4)</f>
        <v>0</v>
      </c>
      <c r="R4" s="7">
        <v>8.0299999999999994</v>
      </c>
      <c r="S4" s="5">
        <v>1361.085</v>
      </c>
      <c r="T4" s="8">
        <v>18.22</v>
      </c>
      <c r="U4" s="5">
        <v>929.22</v>
      </c>
      <c r="AP4" s="5" t="str">
        <f>IF(AO4&gt;0,AO4*$AP$1,"")</f>
        <v/>
      </c>
      <c r="AU4" s="5">
        <f>SUM(O4,Q4,S4,U4,W4,Y4,AA4,AE4,AH4,AJ4,AL4,AY4,BA4,BC4,BE4,AC4)</f>
        <v>2290.3050000000003</v>
      </c>
      <c r="AV4" s="11">
        <f>(AU4/$AU$239)*100</f>
        <v>0.30406016335187108</v>
      </c>
      <c r="AW4" s="5">
        <f>(AV4/100)*$AW$1</f>
        <v>304.0601633518711</v>
      </c>
    </row>
    <row r="5" spans="1:57" x14ac:dyDescent="0.3">
      <c r="A5" s="1" t="s">
        <v>247</v>
      </c>
      <c r="B5" s="1" t="s">
        <v>59</v>
      </c>
      <c r="C5" s="1" t="s">
        <v>60</v>
      </c>
      <c r="D5" s="1" t="s">
        <v>61</v>
      </c>
      <c r="E5" s="1" t="s">
        <v>104</v>
      </c>
      <c r="F5" s="1">
        <v>19</v>
      </c>
      <c r="G5" s="1" t="s">
        <v>63</v>
      </c>
      <c r="H5" s="1" t="s">
        <v>64</v>
      </c>
      <c r="I5" s="2">
        <v>199</v>
      </c>
      <c r="J5" s="2">
        <f>SUM(K5:L5)</f>
        <v>39.46</v>
      </c>
      <c r="K5" s="2">
        <f>SUM(N5,P5,R5,T5,V5,X5,Z5,AD5,AG5,AI5,AK5,AX5,AZ5,BB5,BD5,AB5)</f>
        <v>39.46</v>
      </c>
      <c r="L5" s="2">
        <f>SUM(M5,AF5,AM5,AO5,AQ5,AS5,AT5)</f>
        <v>0</v>
      </c>
      <c r="P5" s="6">
        <v>0.48</v>
      </c>
      <c r="Q5" s="5">
        <v>141.84</v>
      </c>
      <c r="R5" s="7">
        <v>14.34</v>
      </c>
      <c r="S5" s="5">
        <v>2430.63</v>
      </c>
      <c r="T5" s="8">
        <v>24.64</v>
      </c>
      <c r="U5" s="5">
        <v>1256.6400000000001</v>
      </c>
      <c r="AP5" s="5" t="str">
        <f>IF(AO5&gt;0,AO5*$AP$1,"")</f>
        <v/>
      </c>
      <c r="AU5" s="5">
        <f t="shared" ref="AU5:AU68" si="0">SUM(O5,Q5,S5,U5,W5,Y5,AA5,AE5,AH5,AJ5,AL5,AY5,BA5,BC5,BE5,AC5)</f>
        <v>3829.1100000000006</v>
      </c>
      <c r="AV5" s="11">
        <f t="shared" ref="AV5:AV68" si="1">(AU5/$AU$239)*100</f>
        <v>0.50835142572377179</v>
      </c>
      <c r="AW5" s="5">
        <f t="shared" ref="AW5:AW68" si="2">(AV5/100)*$AW$1</f>
        <v>508.3514257237718</v>
      </c>
    </row>
    <row r="6" spans="1:57" x14ac:dyDescent="0.3">
      <c r="A6" s="1" t="s">
        <v>247</v>
      </c>
      <c r="B6" s="1" t="s">
        <v>59</v>
      </c>
      <c r="C6" s="1" t="s">
        <v>60</v>
      </c>
      <c r="D6" s="1" t="s">
        <v>61</v>
      </c>
      <c r="E6" s="1" t="s">
        <v>105</v>
      </c>
      <c r="F6" s="1">
        <v>19</v>
      </c>
      <c r="G6" s="1" t="s">
        <v>63</v>
      </c>
      <c r="H6" s="1" t="s">
        <v>64</v>
      </c>
      <c r="I6" s="2">
        <v>199</v>
      </c>
      <c r="J6" s="2">
        <f>SUM(K6:L6)</f>
        <v>0.28999999999999998</v>
      </c>
      <c r="K6" s="2">
        <f>SUM(N6,P6,R6,T6,V6,X6,Z6,AD6,AG6,AI6,AK6,AX6,AZ6,BB6,BD6,AB6)</f>
        <v>0.28999999999999998</v>
      </c>
      <c r="L6" s="2">
        <f>SUM(M6,AF6,AM6,AO6,AQ6,AS6,AT6)</f>
        <v>0</v>
      </c>
      <c r="T6" s="8">
        <v>0.28999999999999998</v>
      </c>
      <c r="U6" s="5">
        <v>14.79</v>
      </c>
      <c r="AP6" s="5" t="str">
        <f>IF(AO6&gt;0,AO6*$AP$1,"")</f>
        <v/>
      </c>
      <c r="AU6" s="5">
        <f t="shared" si="0"/>
        <v>14.79</v>
      </c>
      <c r="AV6" s="11">
        <f t="shared" si="1"/>
        <v>1.96351569593315E-3</v>
      </c>
      <c r="AW6" s="5">
        <f t="shared" si="2"/>
        <v>1.9635156959331499</v>
      </c>
    </row>
    <row r="7" spans="1:57" x14ac:dyDescent="0.3">
      <c r="A7" s="1" t="s">
        <v>247</v>
      </c>
      <c r="B7" s="1" t="s">
        <v>59</v>
      </c>
      <c r="C7" s="1" t="s">
        <v>60</v>
      </c>
      <c r="D7" s="1" t="s">
        <v>61</v>
      </c>
      <c r="E7" s="1" t="s">
        <v>82</v>
      </c>
      <c r="F7" s="1">
        <v>19</v>
      </c>
      <c r="G7" s="1" t="s">
        <v>63</v>
      </c>
      <c r="H7" s="1" t="s">
        <v>64</v>
      </c>
      <c r="I7" s="2">
        <v>199</v>
      </c>
      <c r="J7" s="2">
        <f>SUM(K7:L7)</f>
        <v>10.33</v>
      </c>
      <c r="K7" s="2">
        <f>SUM(N7,P7,R7,T7,V7,X7,Z7,AD7,AG7,AI7,AK7,AX7,AZ7,BB7,BD7,AB7)</f>
        <v>10.33</v>
      </c>
      <c r="L7" s="2">
        <f>SUM(M7,AF7,AM7,AO7,AQ7,AS7,AT7)</f>
        <v>0</v>
      </c>
      <c r="R7" s="7">
        <v>3.1</v>
      </c>
      <c r="S7" s="5">
        <v>525.45000000000005</v>
      </c>
      <c r="T7" s="8">
        <v>7.23</v>
      </c>
      <c r="U7" s="5">
        <v>368.73</v>
      </c>
      <c r="AP7" s="5" t="str">
        <f>IF(AO7&gt;0,AO7*$AP$1,"")</f>
        <v/>
      </c>
      <c r="AU7" s="5">
        <f t="shared" si="0"/>
        <v>894.18000000000006</v>
      </c>
      <c r="AV7" s="11">
        <f t="shared" si="1"/>
        <v>0.11871105239956078</v>
      </c>
      <c r="AW7" s="5">
        <f t="shared" si="2"/>
        <v>118.71105239956078</v>
      </c>
    </row>
    <row r="8" spans="1:57" x14ac:dyDescent="0.3">
      <c r="A8" s="1" t="s">
        <v>247</v>
      </c>
      <c r="B8" s="1" t="s">
        <v>59</v>
      </c>
      <c r="C8" s="1" t="s">
        <v>60</v>
      </c>
      <c r="D8" s="1" t="s">
        <v>61</v>
      </c>
      <c r="E8" s="1" t="s">
        <v>75</v>
      </c>
      <c r="F8" s="1">
        <v>19</v>
      </c>
      <c r="G8" s="1" t="s">
        <v>63</v>
      </c>
      <c r="H8" s="1" t="s">
        <v>64</v>
      </c>
      <c r="I8" s="2">
        <v>199</v>
      </c>
      <c r="J8" s="2">
        <f>SUM(K8:L8)</f>
        <v>48.78</v>
      </c>
      <c r="K8" s="2">
        <f>SUM(N8,P8,R8,T8,V8,X8,Z8,AD8,AG8,AI8,AK8,AX8,AZ8,BB8,BD8,AB8)</f>
        <v>48.78</v>
      </c>
      <c r="L8" s="2">
        <f>SUM(M8,AF8,AM8,AO8,AQ8,AS8,AT8)</f>
        <v>0</v>
      </c>
      <c r="P8" s="6">
        <v>1.23</v>
      </c>
      <c r="Q8" s="5">
        <v>363.46499999999997</v>
      </c>
      <c r="R8" s="7">
        <v>27.4</v>
      </c>
      <c r="S8" s="5">
        <v>4644.3</v>
      </c>
      <c r="T8" s="8">
        <v>20.149999999999999</v>
      </c>
      <c r="U8" s="5">
        <v>1027.6500000000001</v>
      </c>
      <c r="AP8" s="5" t="str">
        <f>IF(AO8&gt;0,AO8*$AP$1,"")</f>
        <v/>
      </c>
      <c r="AU8" s="5">
        <f t="shared" si="0"/>
        <v>6035.4150000000009</v>
      </c>
      <c r="AV8" s="11">
        <f t="shared" si="1"/>
        <v>0.80125977579245244</v>
      </c>
      <c r="AW8" s="5">
        <f t="shared" si="2"/>
        <v>801.2597757924525</v>
      </c>
    </row>
    <row r="9" spans="1:57" x14ac:dyDescent="0.3">
      <c r="A9" s="1" t="s">
        <v>247</v>
      </c>
      <c r="B9" s="1" t="s">
        <v>59</v>
      </c>
      <c r="C9" s="1" t="s">
        <v>60</v>
      </c>
      <c r="D9" s="1" t="s">
        <v>61</v>
      </c>
      <c r="E9" s="1" t="s">
        <v>98</v>
      </c>
      <c r="F9" s="1">
        <v>19</v>
      </c>
      <c r="G9" s="1" t="s">
        <v>63</v>
      </c>
      <c r="H9" s="1" t="s">
        <v>64</v>
      </c>
      <c r="I9" s="2">
        <v>199</v>
      </c>
      <c r="J9" s="2">
        <f>SUM(K9:L9)</f>
        <v>41.35</v>
      </c>
      <c r="K9" s="2">
        <f>SUM(N9,P9,R9,T9,V9,X9,Z9,AD9,AG9,AI9,AK9,AX9,AZ9,BB9,BD9,AB9)</f>
        <v>41.35</v>
      </c>
      <c r="L9" s="2">
        <f>SUM(M9,AF9,AM9,AO9,AQ9,AS9,AT9)</f>
        <v>0</v>
      </c>
      <c r="P9" s="6">
        <v>3.66</v>
      </c>
      <c r="Q9" s="5">
        <v>1081.53</v>
      </c>
      <c r="R9" s="7">
        <v>20.76</v>
      </c>
      <c r="S9" s="5">
        <v>3518.82</v>
      </c>
      <c r="T9" s="8">
        <v>16.93</v>
      </c>
      <c r="U9" s="5">
        <v>863.43</v>
      </c>
      <c r="AP9" s="5" t="str">
        <f>IF(AO9&gt;0,AO9*$AP$1,"")</f>
        <v/>
      </c>
      <c r="AU9" s="5">
        <f t="shared" si="0"/>
        <v>5463.7800000000007</v>
      </c>
      <c r="AV9" s="11">
        <f t="shared" si="1"/>
        <v>0.72536969500511339</v>
      </c>
      <c r="AW9" s="5">
        <f t="shared" si="2"/>
        <v>725.36969500511339</v>
      </c>
    </row>
    <row r="10" spans="1:57" x14ac:dyDescent="0.3">
      <c r="A10" s="1" t="s">
        <v>247</v>
      </c>
      <c r="B10" s="1" t="s">
        <v>59</v>
      </c>
      <c r="C10" s="1" t="s">
        <v>60</v>
      </c>
      <c r="D10" s="1" t="s">
        <v>61</v>
      </c>
      <c r="E10" s="1" t="s">
        <v>89</v>
      </c>
      <c r="F10" s="1">
        <v>19</v>
      </c>
      <c r="G10" s="1" t="s">
        <v>63</v>
      </c>
      <c r="H10" s="1" t="s">
        <v>64</v>
      </c>
      <c r="I10" s="2">
        <v>199</v>
      </c>
      <c r="J10" s="2">
        <f>SUM(K10:L10)</f>
        <v>5.92</v>
      </c>
      <c r="K10" s="2">
        <f>SUM(N10,P10,R10,T10,V10,X10,Z10,AD10,AG10,AI10,AK10,AX10,AZ10,BB10,BD10,AB10)</f>
        <v>5.92</v>
      </c>
      <c r="L10" s="2">
        <f>SUM(M10,AF10,AM10,AO10,AQ10,AS10,AT10)</f>
        <v>0</v>
      </c>
      <c r="R10" s="7">
        <v>2.34</v>
      </c>
      <c r="S10" s="5">
        <v>396.63</v>
      </c>
      <c r="T10" s="8">
        <v>3.58</v>
      </c>
      <c r="U10" s="5">
        <v>182.58</v>
      </c>
      <c r="AP10" s="5" t="str">
        <f>IF(AO10&gt;0,AO10*$AP$1,"")</f>
        <v/>
      </c>
      <c r="AU10" s="5">
        <f t="shared" si="0"/>
        <v>579.21</v>
      </c>
      <c r="AV10" s="11">
        <f t="shared" si="1"/>
        <v>7.6895735378055441E-2</v>
      </c>
      <c r="AW10" s="5">
        <f t="shared" si="2"/>
        <v>76.895735378055448</v>
      </c>
    </row>
    <row r="11" spans="1:57" x14ac:dyDescent="0.3">
      <c r="A11" s="1" t="s">
        <v>247</v>
      </c>
      <c r="B11" s="1" t="s">
        <v>59</v>
      </c>
      <c r="C11" s="1" t="s">
        <v>60</v>
      </c>
      <c r="D11" s="1" t="s">
        <v>61</v>
      </c>
      <c r="E11" s="1" t="s">
        <v>93</v>
      </c>
      <c r="F11" s="1">
        <v>19</v>
      </c>
      <c r="G11" s="1" t="s">
        <v>63</v>
      </c>
      <c r="H11" s="1" t="s">
        <v>64</v>
      </c>
      <c r="I11" s="2">
        <v>199</v>
      </c>
      <c r="J11" s="2">
        <f>SUM(K11:L11)</f>
        <v>16.03</v>
      </c>
      <c r="K11" s="2">
        <f>SUM(N11,P11,R11,T11,V11,X11,Z11,AD11,AG11,AI11,AK11,AX11,AZ11,BB11,BD11,AB11)</f>
        <v>16</v>
      </c>
      <c r="L11" s="2">
        <f>SUM(M11,AF11,AM11,AO11,AQ11,AS11,AT11)</f>
        <v>0.03</v>
      </c>
      <c r="N11" s="4">
        <v>0.02</v>
      </c>
      <c r="O11" s="5">
        <v>7.84</v>
      </c>
      <c r="P11" s="6">
        <v>1.03</v>
      </c>
      <c r="Q11" s="5">
        <v>304.36500000000001</v>
      </c>
      <c r="R11" s="7">
        <v>3.88</v>
      </c>
      <c r="S11" s="5">
        <v>657.66</v>
      </c>
      <c r="T11" s="8">
        <v>11.07</v>
      </c>
      <c r="U11" s="5">
        <v>564.57000000000005</v>
      </c>
      <c r="AO11" s="3">
        <v>0.03</v>
      </c>
      <c r="AP11" s="5">
        <f>IF(AO11&gt;0,AO11*$AP$1,"")</f>
        <v>78.66</v>
      </c>
      <c r="AU11" s="5">
        <f t="shared" si="0"/>
        <v>1534.4349999999999</v>
      </c>
      <c r="AV11" s="11">
        <f t="shared" si="1"/>
        <v>0.20371110256181085</v>
      </c>
      <c r="AW11" s="5">
        <f t="shared" si="2"/>
        <v>203.71110256181086</v>
      </c>
    </row>
    <row r="12" spans="1:57" x14ac:dyDescent="0.3">
      <c r="A12" s="1" t="s">
        <v>58</v>
      </c>
      <c r="B12" s="1" t="s">
        <v>59</v>
      </c>
      <c r="C12" s="1" t="s">
        <v>60</v>
      </c>
      <c r="D12" s="1" t="s">
        <v>61</v>
      </c>
      <c r="E12" s="1" t="s">
        <v>67</v>
      </c>
      <c r="F12" s="1">
        <v>19</v>
      </c>
      <c r="G12" s="1" t="s">
        <v>63</v>
      </c>
      <c r="H12" s="1" t="s">
        <v>64</v>
      </c>
      <c r="I12" s="2">
        <v>155.21</v>
      </c>
      <c r="J12" s="2">
        <v>28.88</v>
      </c>
      <c r="K12" s="2">
        <f t="shared" ref="K12:K19" si="3">SUM(N12,P12,R12,T12,V12,X12,Z12,AD12,AG12,AI12,AK12,AX12,AZ12,BB12,BD12,AB12)</f>
        <v>5.93</v>
      </c>
      <c r="L12" s="2">
        <f t="shared" ref="L12:L19" si="4">SUM(M12,AF12,AM12,AO12,AQ12,AS12,AT12)</f>
        <v>0</v>
      </c>
      <c r="R12" s="7">
        <v>5.0999999999999996</v>
      </c>
      <c r="S12" s="5">
        <v>864.45</v>
      </c>
      <c r="T12" s="8">
        <v>0.83</v>
      </c>
      <c r="U12" s="5">
        <v>42.33</v>
      </c>
      <c r="AU12" s="5">
        <f t="shared" si="0"/>
        <v>906.78000000000009</v>
      </c>
      <c r="AV12" s="11">
        <f t="shared" si="1"/>
        <v>0.12038382439203935</v>
      </c>
      <c r="AW12" s="5">
        <f t="shared" si="2"/>
        <v>120.38382439203934</v>
      </c>
    </row>
    <row r="13" spans="1:57" x14ac:dyDescent="0.3">
      <c r="A13" s="1" t="s">
        <v>58</v>
      </c>
      <c r="B13" s="1" t="s">
        <v>59</v>
      </c>
      <c r="C13" s="1" t="s">
        <v>60</v>
      </c>
      <c r="D13" s="1" t="s">
        <v>61</v>
      </c>
      <c r="E13" s="1" t="s">
        <v>65</v>
      </c>
      <c r="F13" s="1">
        <v>19</v>
      </c>
      <c r="G13" s="1" t="s">
        <v>63</v>
      </c>
      <c r="H13" s="1" t="s">
        <v>64</v>
      </c>
      <c r="I13" s="2">
        <v>155.21</v>
      </c>
      <c r="J13" s="2">
        <v>37.76</v>
      </c>
      <c r="K13" s="2">
        <f t="shared" si="3"/>
        <v>37.770000000000003</v>
      </c>
      <c r="L13" s="2">
        <f t="shared" si="4"/>
        <v>0</v>
      </c>
      <c r="N13" s="4">
        <v>3.04</v>
      </c>
      <c r="O13" s="5">
        <v>1191.68</v>
      </c>
      <c r="P13" s="6">
        <v>21</v>
      </c>
      <c r="Q13" s="5">
        <v>6205.5</v>
      </c>
      <c r="R13" s="7">
        <v>12.56</v>
      </c>
      <c r="S13" s="5">
        <v>2128.92</v>
      </c>
      <c r="T13" s="8">
        <v>1.17</v>
      </c>
      <c r="U13" s="5">
        <v>59.67</v>
      </c>
      <c r="AU13" s="5">
        <f t="shared" si="0"/>
        <v>9585.77</v>
      </c>
      <c r="AV13" s="11">
        <f t="shared" si="1"/>
        <v>1.2726037763762752</v>
      </c>
      <c r="AW13" s="5">
        <f t="shared" si="2"/>
        <v>1272.6037763762752</v>
      </c>
    </row>
    <row r="14" spans="1:57" x14ac:dyDescent="0.3">
      <c r="A14" s="1" t="s">
        <v>58</v>
      </c>
      <c r="B14" s="1" t="s">
        <v>59</v>
      </c>
      <c r="C14" s="1" t="s">
        <v>60</v>
      </c>
      <c r="D14" s="1" t="s">
        <v>61</v>
      </c>
      <c r="E14" s="1" t="s">
        <v>66</v>
      </c>
      <c r="F14" s="1">
        <v>19</v>
      </c>
      <c r="G14" s="1" t="s">
        <v>63</v>
      </c>
      <c r="H14" s="1" t="s">
        <v>64</v>
      </c>
      <c r="I14" s="2">
        <v>155.21</v>
      </c>
      <c r="J14" s="2">
        <v>49.11</v>
      </c>
      <c r="K14" s="2">
        <f t="shared" si="3"/>
        <v>49.1</v>
      </c>
      <c r="L14" s="2">
        <f t="shared" si="4"/>
        <v>0</v>
      </c>
      <c r="P14" s="6">
        <v>29.44</v>
      </c>
      <c r="Q14" s="5">
        <v>8699.52</v>
      </c>
      <c r="R14" s="7">
        <v>18.88</v>
      </c>
      <c r="S14" s="5">
        <v>3200.16</v>
      </c>
      <c r="T14" s="8">
        <v>0.78</v>
      </c>
      <c r="U14" s="5">
        <v>39.78</v>
      </c>
      <c r="AU14" s="5">
        <f t="shared" si="0"/>
        <v>11939.460000000001</v>
      </c>
      <c r="AV14" s="11">
        <f t="shared" si="1"/>
        <v>1.5850789121680871</v>
      </c>
      <c r="AW14" s="5">
        <f t="shared" si="2"/>
        <v>1585.0789121680871</v>
      </c>
    </row>
    <row r="15" spans="1:57" x14ac:dyDescent="0.3">
      <c r="A15" s="1" t="s">
        <v>58</v>
      </c>
      <c r="B15" s="1" t="s">
        <v>59</v>
      </c>
      <c r="C15" s="1" t="s">
        <v>60</v>
      </c>
      <c r="D15" s="1" t="s">
        <v>61</v>
      </c>
      <c r="E15" s="1" t="s">
        <v>62</v>
      </c>
      <c r="F15" s="1">
        <v>19</v>
      </c>
      <c r="G15" s="1" t="s">
        <v>63</v>
      </c>
      <c r="H15" s="1" t="s">
        <v>64</v>
      </c>
      <c r="I15" s="2">
        <v>155.21</v>
      </c>
      <c r="J15" s="2">
        <v>39.07</v>
      </c>
      <c r="K15" s="2">
        <f t="shared" si="3"/>
        <v>39.07</v>
      </c>
      <c r="L15" s="2">
        <f t="shared" si="4"/>
        <v>0</v>
      </c>
      <c r="N15" s="4">
        <v>4.6900000000000004</v>
      </c>
      <c r="O15" s="5">
        <v>1838.48</v>
      </c>
      <c r="P15" s="6">
        <v>20.84</v>
      </c>
      <c r="Q15" s="5">
        <v>6158.22</v>
      </c>
      <c r="R15" s="7">
        <v>12.9</v>
      </c>
      <c r="S15" s="5">
        <v>2186.5500000000002</v>
      </c>
      <c r="T15" s="8">
        <v>0.64</v>
      </c>
      <c r="U15" s="5">
        <v>32.64</v>
      </c>
      <c r="AU15" s="5">
        <f t="shared" si="0"/>
        <v>10215.89</v>
      </c>
      <c r="AV15" s="11">
        <f t="shared" si="1"/>
        <v>1.3562583071620355</v>
      </c>
      <c r="AW15" s="5">
        <f t="shared" si="2"/>
        <v>1356.2583071620354</v>
      </c>
    </row>
    <row r="16" spans="1:57" x14ac:dyDescent="0.3">
      <c r="A16" s="1" t="s">
        <v>68</v>
      </c>
      <c r="B16" s="1" t="s">
        <v>69</v>
      </c>
      <c r="C16" s="1" t="s">
        <v>70</v>
      </c>
      <c r="D16" s="1" t="s">
        <v>71</v>
      </c>
      <c r="E16" s="1" t="s">
        <v>72</v>
      </c>
      <c r="F16" s="1" t="s">
        <v>73</v>
      </c>
      <c r="G16" s="1" t="s">
        <v>63</v>
      </c>
      <c r="H16" s="1" t="s">
        <v>64</v>
      </c>
      <c r="I16" s="2">
        <v>93.5</v>
      </c>
      <c r="J16" s="2">
        <v>40.32</v>
      </c>
      <c r="K16" s="2">
        <f t="shared" si="3"/>
        <v>37.800000000000004</v>
      </c>
      <c r="L16" s="2">
        <f t="shared" si="4"/>
        <v>2.52</v>
      </c>
      <c r="N16" s="4">
        <v>7.96</v>
      </c>
      <c r="O16" s="5">
        <v>3120.32</v>
      </c>
      <c r="P16" s="6">
        <v>19.28</v>
      </c>
      <c r="Q16" s="5">
        <v>5697.24</v>
      </c>
      <c r="R16" s="7">
        <v>10.56</v>
      </c>
      <c r="S16" s="5">
        <v>1789.92</v>
      </c>
      <c r="AO16" s="3">
        <v>1.01</v>
      </c>
      <c r="AP16" s="5">
        <f>IF(AO16&gt;0,AO16*$AP$1,"")</f>
        <v>2648.22</v>
      </c>
      <c r="AS16" s="2">
        <v>1.51</v>
      </c>
      <c r="AU16" s="5">
        <f t="shared" si="0"/>
        <v>10607.48</v>
      </c>
      <c r="AV16" s="11">
        <f t="shared" si="1"/>
        <v>1.4082456710139939</v>
      </c>
      <c r="AW16" s="5">
        <f t="shared" si="2"/>
        <v>1408.2456710139938</v>
      </c>
    </row>
    <row r="17" spans="1:49" x14ac:dyDescent="0.3">
      <c r="A17" s="1" t="s">
        <v>68</v>
      </c>
      <c r="B17" s="1" t="s">
        <v>69</v>
      </c>
      <c r="C17" s="1" t="s">
        <v>70</v>
      </c>
      <c r="D17" s="1" t="s">
        <v>71</v>
      </c>
      <c r="E17" s="1" t="s">
        <v>105</v>
      </c>
      <c r="F17" s="1">
        <v>30</v>
      </c>
      <c r="G17" s="1" t="s">
        <v>63</v>
      </c>
      <c r="H17" s="1" t="s">
        <v>64</v>
      </c>
      <c r="I17" s="2">
        <v>93.5</v>
      </c>
      <c r="J17" s="2">
        <f>SUM(K17:L17)</f>
        <v>19.659999999999997</v>
      </c>
      <c r="K17" s="2">
        <f t="shared" si="3"/>
        <v>18.829999999999998</v>
      </c>
      <c r="L17" s="2">
        <f t="shared" si="4"/>
        <v>0.83000000000000007</v>
      </c>
      <c r="N17" s="4">
        <v>0.46</v>
      </c>
      <c r="O17" s="5">
        <v>180.32</v>
      </c>
      <c r="P17" s="6">
        <v>2.73</v>
      </c>
      <c r="Q17" s="5">
        <v>806.71500000000003</v>
      </c>
      <c r="R17" s="7">
        <v>7.38</v>
      </c>
      <c r="S17" s="5">
        <v>1250.9100000000001</v>
      </c>
      <c r="T17" s="8">
        <v>8.26</v>
      </c>
      <c r="U17" s="5">
        <v>421.26</v>
      </c>
      <c r="AO17" s="3">
        <v>0.33</v>
      </c>
      <c r="AP17" s="5">
        <f>IF(AO17&gt;0,AO17*$AP$1,"")</f>
        <v>865.26</v>
      </c>
      <c r="AS17" s="2">
        <v>0.5</v>
      </c>
      <c r="AU17" s="5">
        <f t="shared" si="0"/>
        <v>2659.2049999999999</v>
      </c>
      <c r="AV17" s="11">
        <f t="shared" si="1"/>
        <v>0.35303521002054844</v>
      </c>
      <c r="AW17" s="5">
        <f t="shared" si="2"/>
        <v>353.03521002054845</v>
      </c>
    </row>
    <row r="18" spans="1:49" x14ac:dyDescent="0.3">
      <c r="A18" s="1" t="s">
        <v>68</v>
      </c>
      <c r="B18" s="1" t="s">
        <v>69</v>
      </c>
      <c r="C18" s="1" t="s">
        <v>70</v>
      </c>
      <c r="D18" s="1" t="s">
        <v>71</v>
      </c>
      <c r="E18" s="1" t="s">
        <v>89</v>
      </c>
      <c r="F18" s="1">
        <v>30</v>
      </c>
      <c r="G18" s="1" t="s">
        <v>63</v>
      </c>
      <c r="H18" s="1" t="s">
        <v>64</v>
      </c>
      <c r="I18" s="2">
        <v>93.5</v>
      </c>
      <c r="J18" s="2">
        <f>SUM(K18:L18)</f>
        <v>26.839999999999996</v>
      </c>
      <c r="K18" s="2">
        <f t="shared" si="3"/>
        <v>26.839999999999996</v>
      </c>
      <c r="L18" s="2">
        <f t="shared" si="4"/>
        <v>0</v>
      </c>
      <c r="R18" s="7">
        <v>2.5099999999999998</v>
      </c>
      <c r="S18" s="5">
        <v>425.44499999999999</v>
      </c>
      <c r="T18" s="8">
        <v>24.33</v>
      </c>
      <c r="U18" s="5">
        <v>1240.83</v>
      </c>
      <c r="AU18" s="5">
        <f t="shared" si="0"/>
        <v>1666.2749999999999</v>
      </c>
      <c r="AV18" s="11">
        <f t="shared" si="1"/>
        <v>0.22121413902914194</v>
      </c>
      <c r="AW18" s="5">
        <f t="shared" si="2"/>
        <v>221.21413902914193</v>
      </c>
    </row>
    <row r="19" spans="1:49" x14ac:dyDescent="0.3">
      <c r="A19" s="1" t="s">
        <v>74</v>
      </c>
      <c r="B19" s="1" t="s">
        <v>69</v>
      </c>
      <c r="C19" s="1" t="s">
        <v>70</v>
      </c>
      <c r="D19" s="1" t="s">
        <v>71</v>
      </c>
      <c r="E19" s="1" t="s">
        <v>75</v>
      </c>
      <c r="F19" s="1">
        <v>30</v>
      </c>
      <c r="G19" s="1" t="s">
        <v>63</v>
      </c>
      <c r="H19" s="1" t="s">
        <v>64</v>
      </c>
      <c r="I19" s="2">
        <v>40</v>
      </c>
      <c r="J19" s="2">
        <v>40.17</v>
      </c>
      <c r="K19" s="2">
        <f t="shared" si="3"/>
        <v>39.9</v>
      </c>
      <c r="L19" s="2">
        <f t="shared" si="4"/>
        <v>0</v>
      </c>
      <c r="P19" s="6">
        <v>16.45</v>
      </c>
      <c r="Q19" s="5">
        <v>4860.9799999999996</v>
      </c>
      <c r="R19" s="7">
        <v>17.239999999999998</v>
      </c>
      <c r="S19" s="5">
        <v>2922.18</v>
      </c>
      <c r="T19" s="8">
        <v>6.21</v>
      </c>
      <c r="U19" s="5">
        <v>316.70999999999998</v>
      </c>
      <c r="AU19" s="5">
        <f t="shared" si="0"/>
        <v>8099.87</v>
      </c>
      <c r="AV19" s="11">
        <f t="shared" si="1"/>
        <v>1.0753361649775552</v>
      </c>
      <c r="AW19" s="5">
        <f t="shared" si="2"/>
        <v>1075.3361649775552</v>
      </c>
    </row>
    <row r="20" spans="1:49" x14ac:dyDescent="0.3">
      <c r="A20" s="1" t="s">
        <v>74</v>
      </c>
      <c r="B20" s="1" t="s">
        <v>69</v>
      </c>
      <c r="C20" s="1" t="s">
        <v>70</v>
      </c>
      <c r="D20" s="1" t="s">
        <v>71</v>
      </c>
      <c r="E20" s="1" t="s">
        <v>66</v>
      </c>
      <c r="F20" s="1" t="s">
        <v>73</v>
      </c>
      <c r="G20" s="1" t="s">
        <v>63</v>
      </c>
      <c r="H20" s="1" t="s">
        <v>64</v>
      </c>
      <c r="I20" s="2">
        <v>40</v>
      </c>
      <c r="J20" s="2">
        <v>7.0000000000000007E-2</v>
      </c>
      <c r="K20" s="2">
        <f t="shared" ref="K20:K77" si="5">SUM(N20,P20,R20,T20,V20,X20,Z20,AD20,AG20,AI20,AK20,AX20,AZ20,BB20,BD20,AB20)</f>
        <v>7.0000000000000007E-2</v>
      </c>
      <c r="L20" s="2">
        <f t="shared" ref="L20:L75" si="6">SUM(M20,AF20,AM20,AO20,AQ20,AS20,AT20)</f>
        <v>0</v>
      </c>
      <c r="P20" s="6">
        <v>7.0000000000000007E-2</v>
      </c>
      <c r="Q20" s="5">
        <v>20.684999999999999</v>
      </c>
      <c r="AN20" s="5" t="str">
        <f t="shared" ref="AN20:AN45" si="7">IF(AM20&gt;0,AM20*$AN$1,"")</f>
        <v/>
      </c>
      <c r="AP20" s="5" t="str">
        <f t="shared" ref="AP20:AP45" si="8">IF(AO20&gt;0,AO20*$AP$1,"")</f>
        <v/>
      </c>
      <c r="AR20" s="5" t="str">
        <f t="shared" ref="AR20:AR45" si="9">IF(AQ20&gt;0,AQ20*$AR$1,"")</f>
        <v/>
      </c>
      <c r="AU20" s="5">
        <f t="shared" si="0"/>
        <v>20.684999999999999</v>
      </c>
      <c r="AV20" s="11">
        <f t="shared" si="1"/>
        <v>2.746134020985612E-3</v>
      </c>
      <c r="AW20" s="5">
        <f t="shared" si="2"/>
        <v>2.746134020985612</v>
      </c>
    </row>
    <row r="21" spans="1:49" x14ac:dyDescent="0.3">
      <c r="A21" s="1" t="s">
        <v>74</v>
      </c>
      <c r="B21" s="1" t="s">
        <v>69</v>
      </c>
      <c r="C21" s="1" t="s">
        <v>70</v>
      </c>
      <c r="D21" s="1" t="s">
        <v>71</v>
      </c>
      <c r="E21" s="1" t="s">
        <v>72</v>
      </c>
      <c r="F21" s="1" t="s">
        <v>73</v>
      </c>
      <c r="G21" s="1" t="s">
        <v>63</v>
      </c>
      <c r="H21" s="1" t="s">
        <v>64</v>
      </c>
      <c r="I21" s="2">
        <v>40</v>
      </c>
      <c r="J21" s="2">
        <v>0.05</v>
      </c>
      <c r="K21" s="2">
        <f t="shared" si="5"/>
        <v>0.05</v>
      </c>
      <c r="L21" s="2">
        <f t="shared" si="6"/>
        <v>0</v>
      </c>
      <c r="P21" s="6">
        <v>0.05</v>
      </c>
      <c r="Q21" s="5">
        <v>14.775</v>
      </c>
      <c r="AN21" s="5" t="str">
        <f t="shared" si="7"/>
        <v/>
      </c>
      <c r="AP21" s="5" t="str">
        <f t="shared" si="8"/>
        <v/>
      </c>
      <c r="AR21" s="5" t="str">
        <f t="shared" si="9"/>
        <v/>
      </c>
      <c r="AU21" s="5">
        <f t="shared" si="0"/>
        <v>14.775</v>
      </c>
      <c r="AV21" s="11">
        <f t="shared" si="1"/>
        <v>1.9615243007040086E-3</v>
      </c>
      <c r="AW21" s="5">
        <f t="shared" si="2"/>
        <v>1.9615243007040086</v>
      </c>
    </row>
    <row r="22" spans="1:49" x14ac:dyDescent="0.3">
      <c r="A22" s="1" t="s">
        <v>76</v>
      </c>
      <c r="B22" s="1" t="s">
        <v>77</v>
      </c>
      <c r="C22" s="1" t="s">
        <v>78</v>
      </c>
      <c r="D22" s="1" t="s">
        <v>79</v>
      </c>
      <c r="E22" s="1" t="s">
        <v>66</v>
      </c>
      <c r="F22" s="1" t="s">
        <v>73</v>
      </c>
      <c r="G22" s="1" t="s">
        <v>63</v>
      </c>
      <c r="H22" s="1" t="s">
        <v>64</v>
      </c>
      <c r="I22" s="2">
        <v>80</v>
      </c>
      <c r="J22" s="2">
        <v>39.5</v>
      </c>
      <c r="K22" s="2">
        <f t="shared" si="5"/>
        <v>39.260000000000005</v>
      </c>
      <c r="L22" s="2">
        <f t="shared" si="6"/>
        <v>0</v>
      </c>
      <c r="N22" s="4">
        <v>4.03</v>
      </c>
      <c r="O22" s="5">
        <v>1579.76</v>
      </c>
      <c r="P22" s="6">
        <v>29.39</v>
      </c>
      <c r="Q22" s="5">
        <v>8684.7450000000008</v>
      </c>
      <c r="R22" s="7">
        <v>5.84</v>
      </c>
      <c r="S22" s="5">
        <v>989.88</v>
      </c>
      <c r="AN22" s="5" t="str">
        <f t="shared" si="7"/>
        <v/>
      </c>
      <c r="AP22" s="5" t="str">
        <f t="shared" si="8"/>
        <v/>
      </c>
      <c r="AR22" s="5" t="str">
        <f t="shared" si="9"/>
        <v/>
      </c>
      <c r="AU22" s="5">
        <f t="shared" si="0"/>
        <v>11254.385</v>
      </c>
      <c r="AV22" s="11">
        <f t="shared" si="1"/>
        <v>1.4941285730611633</v>
      </c>
      <c r="AW22" s="5">
        <f t="shared" si="2"/>
        <v>1494.1285730611633</v>
      </c>
    </row>
    <row r="23" spans="1:49" x14ac:dyDescent="0.3">
      <c r="A23" s="1" t="s">
        <v>76</v>
      </c>
      <c r="B23" s="1" t="s">
        <v>77</v>
      </c>
      <c r="C23" s="1" t="s">
        <v>78</v>
      </c>
      <c r="D23" s="1" t="s">
        <v>79</v>
      </c>
      <c r="E23" s="1" t="s">
        <v>67</v>
      </c>
      <c r="F23" s="1" t="s">
        <v>73</v>
      </c>
      <c r="G23" s="1" t="s">
        <v>63</v>
      </c>
      <c r="H23" s="1" t="s">
        <v>64</v>
      </c>
      <c r="I23" s="2">
        <v>80</v>
      </c>
      <c r="J23" s="2">
        <v>35.479999999999997</v>
      </c>
      <c r="K23" s="2">
        <f t="shared" si="5"/>
        <v>34.94</v>
      </c>
      <c r="L23" s="2">
        <f t="shared" si="6"/>
        <v>0.54</v>
      </c>
      <c r="N23" s="4">
        <v>19.64</v>
      </c>
      <c r="O23" s="5">
        <v>7698.88</v>
      </c>
      <c r="P23" s="6">
        <v>15.3</v>
      </c>
      <c r="Q23" s="5">
        <v>4521.1500000000005</v>
      </c>
      <c r="AN23" s="5" t="str">
        <f t="shared" si="7"/>
        <v/>
      </c>
      <c r="AO23" s="3">
        <v>0.42</v>
      </c>
      <c r="AP23" s="5">
        <f t="shared" si="8"/>
        <v>1101.24</v>
      </c>
      <c r="AR23" s="5" t="str">
        <f t="shared" si="9"/>
        <v/>
      </c>
      <c r="AS23" s="2">
        <v>0.12</v>
      </c>
      <c r="AU23" s="5">
        <f t="shared" si="0"/>
        <v>12220.03</v>
      </c>
      <c r="AV23" s="11">
        <f t="shared" si="1"/>
        <v>1.622327296130762</v>
      </c>
      <c r="AW23" s="5">
        <f t="shared" si="2"/>
        <v>1622.3272961307621</v>
      </c>
    </row>
    <row r="24" spans="1:49" x14ac:dyDescent="0.3">
      <c r="A24" s="1" t="s">
        <v>81</v>
      </c>
      <c r="B24" s="1" t="s">
        <v>80</v>
      </c>
      <c r="C24" s="1" t="s">
        <v>60</v>
      </c>
      <c r="D24" s="1" t="s">
        <v>61</v>
      </c>
      <c r="E24" s="1" t="s">
        <v>82</v>
      </c>
      <c r="F24" s="1" t="s">
        <v>73</v>
      </c>
      <c r="G24" s="1" t="s">
        <v>63</v>
      </c>
      <c r="H24" s="1" t="s">
        <v>64</v>
      </c>
      <c r="I24" s="2">
        <v>76.5</v>
      </c>
      <c r="J24" s="2">
        <v>20.239999999999998</v>
      </c>
      <c r="K24" s="2">
        <f t="shared" si="5"/>
        <v>0.33</v>
      </c>
      <c r="L24" s="2">
        <f t="shared" si="6"/>
        <v>0</v>
      </c>
      <c r="T24" s="8">
        <v>0.33</v>
      </c>
      <c r="U24" s="5">
        <v>16.829999999999998</v>
      </c>
      <c r="AN24" s="5" t="str">
        <f t="shared" si="7"/>
        <v/>
      </c>
      <c r="AP24" s="5" t="str">
        <f t="shared" si="8"/>
        <v/>
      </c>
      <c r="AR24" s="5" t="str">
        <f t="shared" si="9"/>
        <v/>
      </c>
      <c r="AU24" s="5">
        <f t="shared" si="0"/>
        <v>16.829999999999998</v>
      </c>
      <c r="AV24" s="11">
        <f t="shared" si="1"/>
        <v>2.234345447096343E-3</v>
      </c>
      <c r="AW24" s="5">
        <f t="shared" si="2"/>
        <v>2.2343454470963429</v>
      </c>
    </row>
    <row r="25" spans="1:49" x14ac:dyDescent="0.3">
      <c r="A25" s="1" t="s">
        <v>83</v>
      </c>
      <c r="B25" s="1" t="s">
        <v>84</v>
      </c>
      <c r="C25" s="1" t="s">
        <v>85</v>
      </c>
      <c r="D25" s="1" t="s">
        <v>86</v>
      </c>
      <c r="E25" s="1" t="s">
        <v>82</v>
      </c>
      <c r="F25" s="1" t="s">
        <v>87</v>
      </c>
      <c r="G25" s="1" t="s">
        <v>63</v>
      </c>
      <c r="H25" s="1" t="s">
        <v>88</v>
      </c>
      <c r="I25" s="2">
        <v>312.14999999999998</v>
      </c>
      <c r="J25" s="2">
        <v>43.6</v>
      </c>
      <c r="K25" s="2">
        <f t="shared" si="5"/>
        <v>38.07</v>
      </c>
      <c r="L25" s="2">
        <f t="shared" si="6"/>
        <v>0</v>
      </c>
      <c r="P25" s="6">
        <v>9.5</v>
      </c>
      <c r="Q25" s="5">
        <v>2807.25</v>
      </c>
      <c r="R25" s="7">
        <v>18.64</v>
      </c>
      <c r="S25" s="5">
        <v>3159.48</v>
      </c>
      <c r="T25" s="8">
        <v>9.93</v>
      </c>
      <c r="U25" s="5">
        <v>506.43</v>
      </c>
      <c r="AN25" s="5" t="str">
        <f t="shared" si="7"/>
        <v/>
      </c>
      <c r="AP25" s="5" t="str">
        <f t="shared" si="8"/>
        <v/>
      </c>
      <c r="AR25" s="5" t="str">
        <f t="shared" si="9"/>
        <v/>
      </c>
      <c r="AU25" s="5">
        <f t="shared" si="0"/>
        <v>6473.16</v>
      </c>
      <c r="AV25" s="11">
        <f t="shared" si="1"/>
        <v>0.85937466276447794</v>
      </c>
      <c r="AW25" s="5">
        <f t="shared" si="2"/>
        <v>859.37466276447788</v>
      </c>
    </row>
    <row r="26" spans="1:49" x14ac:dyDescent="0.3">
      <c r="A26" s="1" t="s">
        <v>83</v>
      </c>
      <c r="B26" s="1" t="s">
        <v>84</v>
      </c>
      <c r="C26" s="1" t="s">
        <v>85</v>
      </c>
      <c r="D26" s="1" t="s">
        <v>86</v>
      </c>
      <c r="E26" s="1" t="s">
        <v>89</v>
      </c>
      <c r="F26" s="1" t="s">
        <v>87</v>
      </c>
      <c r="G26" s="1" t="s">
        <v>63</v>
      </c>
      <c r="H26" s="1" t="s">
        <v>88</v>
      </c>
      <c r="I26" s="2">
        <v>312.14999999999998</v>
      </c>
      <c r="J26" s="2">
        <v>38.85</v>
      </c>
      <c r="K26" s="2">
        <f t="shared" si="5"/>
        <v>10.62</v>
      </c>
      <c r="L26" s="2">
        <f t="shared" si="6"/>
        <v>0</v>
      </c>
      <c r="T26" s="8">
        <v>10.62</v>
      </c>
      <c r="U26" s="5">
        <v>541.62</v>
      </c>
      <c r="AN26" s="5" t="str">
        <f t="shared" si="7"/>
        <v/>
      </c>
      <c r="AP26" s="5" t="str">
        <f t="shared" si="8"/>
        <v/>
      </c>
      <c r="AR26" s="5" t="str">
        <f t="shared" si="9"/>
        <v/>
      </c>
      <c r="AU26" s="5">
        <f t="shared" si="0"/>
        <v>541.62</v>
      </c>
      <c r="AV26" s="11">
        <f t="shared" si="1"/>
        <v>7.1905298933827758E-2</v>
      </c>
      <c r="AW26" s="5">
        <f t="shared" si="2"/>
        <v>71.905298933827765</v>
      </c>
    </row>
    <row r="27" spans="1:49" x14ac:dyDescent="0.3">
      <c r="A27" s="1" t="s">
        <v>83</v>
      </c>
      <c r="B27" s="1" t="s">
        <v>84</v>
      </c>
      <c r="C27" s="1" t="s">
        <v>85</v>
      </c>
      <c r="D27" s="1" t="s">
        <v>86</v>
      </c>
      <c r="E27" s="1" t="s">
        <v>90</v>
      </c>
      <c r="F27" s="1" t="s">
        <v>87</v>
      </c>
      <c r="G27" s="1" t="s">
        <v>63</v>
      </c>
      <c r="H27" s="1" t="s">
        <v>88</v>
      </c>
      <c r="I27" s="2">
        <v>312.14999999999998</v>
      </c>
      <c r="J27" s="2">
        <v>38.020000000000003</v>
      </c>
      <c r="K27" s="2">
        <f t="shared" si="5"/>
        <v>10.89</v>
      </c>
      <c r="L27" s="2">
        <f t="shared" si="6"/>
        <v>0</v>
      </c>
      <c r="AB27" s="2">
        <v>10.89</v>
      </c>
      <c r="AC27" s="5">
        <v>949.71690000000001</v>
      </c>
      <c r="AN27" s="5" t="str">
        <f t="shared" si="7"/>
        <v/>
      </c>
      <c r="AP27" s="5" t="str">
        <f t="shared" si="8"/>
        <v/>
      </c>
      <c r="AR27" s="5" t="str">
        <f t="shared" si="9"/>
        <v/>
      </c>
      <c r="AU27" s="5">
        <f t="shared" si="0"/>
        <v>949.71690000000001</v>
      </c>
      <c r="AV27" s="11">
        <f t="shared" si="1"/>
        <v>0.12608411357964663</v>
      </c>
      <c r="AW27" s="5">
        <f t="shared" si="2"/>
        <v>126.08411357964663</v>
      </c>
    </row>
    <row r="28" spans="1:49" x14ac:dyDescent="0.3">
      <c r="A28" s="1" t="s">
        <v>83</v>
      </c>
      <c r="B28" s="1" t="s">
        <v>84</v>
      </c>
      <c r="C28" s="1" t="s">
        <v>85</v>
      </c>
      <c r="D28" s="1" t="s">
        <v>86</v>
      </c>
      <c r="E28" s="1" t="s">
        <v>91</v>
      </c>
      <c r="F28" s="1" t="s">
        <v>87</v>
      </c>
      <c r="G28" s="1" t="s">
        <v>63</v>
      </c>
      <c r="H28" s="1" t="s">
        <v>88</v>
      </c>
      <c r="I28" s="2">
        <v>312.14999999999998</v>
      </c>
      <c r="J28" s="2">
        <v>43.48</v>
      </c>
      <c r="K28" s="2">
        <f t="shared" si="5"/>
        <v>19.240000000000002</v>
      </c>
      <c r="L28" s="2">
        <f t="shared" si="6"/>
        <v>0</v>
      </c>
      <c r="P28" s="6">
        <v>2.38</v>
      </c>
      <c r="Q28" s="5">
        <v>703.29</v>
      </c>
      <c r="R28" s="7">
        <v>10.78</v>
      </c>
      <c r="S28" s="5">
        <v>1827.21</v>
      </c>
      <c r="T28" s="8">
        <v>6.08</v>
      </c>
      <c r="U28" s="5">
        <v>310.08</v>
      </c>
      <c r="AN28" s="5" t="str">
        <f t="shared" si="7"/>
        <v/>
      </c>
      <c r="AP28" s="5" t="str">
        <f t="shared" si="8"/>
        <v/>
      </c>
      <c r="AR28" s="5" t="str">
        <f t="shared" si="9"/>
        <v/>
      </c>
      <c r="AU28" s="5">
        <f t="shared" si="0"/>
        <v>2840.58</v>
      </c>
      <c r="AV28" s="11">
        <f t="shared" si="1"/>
        <v>0.37711449733291325</v>
      </c>
      <c r="AW28" s="5">
        <f t="shared" si="2"/>
        <v>377.11449733291323</v>
      </c>
    </row>
    <row r="29" spans="1:49" x14ac:dyDescent="0.3">
      <c r="A29" s="1" t="s">
        <v>83</v>
      </c>
      <c r="B29" s="1" t="s">
        <v>84</v>
      </c>
      <c r="C29" s="1" t="s">
        <v>85</v>
      </c>
      <c r="D29" s="1" t="s">
        <v>86</v>
      </c>
      <c r="E29" s="1" t="s">
        <v>92</v>
      </c>
      <c r="F29" s="1" t="s">
        <v>87</v>
      </c>
      <c r="G29" s="1" t="s">
        <v>63</v>
      </c>
      <c r="H29" s="1" t="s">
        <v>88</v>
      </c>
      <c r="I29" s="2">
        <v>312.14999999999998</v>
      </c>
      <c r="J29" s="2">
        <v>31.59</v>
      </c>
      <c r="K29" s="2">
        <f t="shared" si="5"/>
        <v>31.590000000000003</v>
      </c>
      <c r="L29" s="2">
        <f t="shared" si="6"/>
        <v>0</v>
      </c>
      <c r="N29" s="4">
        <v>0.92</v>
      </c>
      <c r="O29" s="5">
        <v>360.64</v>
      </c>
      <c r="P29" s="6">
        <v>25.26</v>
      </c>
      <c r="Q29" s="5">
        <v>7464.3300000000008</v>
      </c>
      <c r="R29" s="7">
        <v>5.41</v>
      </c>
      <c r="S29" s="5">
        <v>916.995</v>
      </c>
      <c r="AN29" s="5" t="str">
        <f t="shared" si="7"/>
        <v/>
      </c>
      <c r="AP29" s="5" t="str">
        <f t="shared" si="8"/>
        <v/>
      </c>
      <c r="AR29" s="5" t="str">
        <f t="shared" si="9"/>
        <v/>
      </c>
      <c r="AU29" s="5">
        <f t="shared" si="0"/>
        <v>8741.965000000002</v>
      </c>
      <c r="AV29" s="11">
        <f t="shared" si="1"/>
        <v>1.1605804929545802</v>
      </c>
      <c r="AW29" s="5">
        <f t="shared" si="2"/>
        <v>1160.5804929545802</v>
      </c>
    </row>
    <row r="30" spans="1:49" x14ac:dyDescent="0.3">
      <c r="A30" s="1" t="s">
        <v>83</v>
      </c>
      <c r="B30" s="1" t="s">
        <v>84</v>
      </c>
      <c r="C30" s="1" t="s">
        <v>85</v>
      </c>
      <c r="D30" s="1" t="s">
        <v>86</v>
      </c>
      <c r="E30" s="1" t="s">
        <v>93</v>
      </c>
      <c r="F30" s="1" t="s">
        <v>87</v>
      </c>
      <c r="G30" s="1" t="s">
        <v>63</v>
      </c>
      <c r="H30" s="1" t="s">
        <v>88</v>
      </c>
      <c r="I30" s="2">
        <v>312.14999999999998</v>
      </c>
      <c r="J30" s="2">
        <v>31.58</v>
      </c>
      <c r="K30" s="2">
        <f t="shared" si="5"/>
        <v>28.659999999999997</v>
      </c>
      <c r="L30" s="2">
        <f t="shared" si="6"/>
        <v>0</v>
      </c>
      <c r="N30" s="4">
        <v>5.0999999999999996</v>
      </c>
      <c r="O30" s="5">
        <v>1999.2</v>
      </c>
      <c r="P30" s="6">
        <v>19.41</v>
      </c>
      <c r="Q30" s="5">
        <v>5735.6549999999997</v>
      </c>
      <c r="R30" s="7">
        <v>4.1500000000000004</v>
      </c>
      <c r="S30" s="5">
        <v>703.42500000000007</v>
      </c>
      <c r="AN30" s="5" t="str">
        <f t="shared" si="7"/>
        <v/>
      </c>
      <c r="AP30" s="5" t="str">
        <f t="shared" si="8"/>
        <v/>
      </c>
      <c r="AR30" s="5" t="str">
        <f t="shared" si="9"/>
        <v/>
      </c>
      <c r="AU30" s="5">
        <f t="shared" si="0"/>
        <v>8438.2799999999988</v>
      </c>
      <c r="AV30" s="11">
        <f t="shared" si="1"/>
        <v>1.1202633689437984</v>
      </c>
      <c r="AW30" s="5">
        <f t="shared" si="2"/>
        <v>1120.2633689437985</v>
      </c>
    </row>
    <row r="31" spans="1:49" x14ac:dyDescent="0.3">
      <c r="A31" s="1" t="s">
        <v>94</v>
      </c>
      <c r="B31" s="1" t="s">
        <v>95</v>
      </c>
      <c r="C31" s="1" t="s">
        <v>96</v>
      </c>
      <c r="D31" s="1" t="s">
        <v>97</v>
      </c>
      <c r="E31" s="1" t="s">
        <v>62</v>
      </c>
      <c r="F31" s="1" t="s">
        <v>87</v>
      </c>
      <c r="G31" s="1" t="s">
        <v>63</v>
      </c>
      <c r="H31" s="1" t="s">
        <v>88</v>
      </c>
      <c r="I31" s="2">
        <v>153.94</v>
      </c>
      <c r="J31" s="2">
        <v>28.24</v>
      </c>
      <c r="K31" s="2">
        <f t="shared" si="5"/>
        <v>0.13</v>
      </c>
      <c r="L31" s="2">
        <f t="shared" si="6"/>
        <v>0</v>
      </c>
      <c r="N31" s="4">
        <v>0.13</v>
      </c>
      <c r="O31" s="5">
        <v>50.96</v>
      </c>
      <c r="AN31" s="5" t="str">
        <f t="shared" si="7"/>
        <v/>
      </c>
      <c r="AP31" s="5" t="str">
        <f t="shared" si="8"/>
        <v/>
      </c>
      <c r="AR31" s="5" t="str">
        <f t="shared" si="9"/>
        <v/>
      </c>
      <c r="AU31" s="5">
        <f t="shared" si="0"/>
        <v>50.96</v>
      </c>
      <c r="AV31" s="11">
        <f t="shared" si="1"/>
        <v>6.765433391802118E-3</v>
      </c>
      <c r="AW31" s="5">
        <f t="shared" si="2"/>
        <v>6.7654333918021177</v>
      </c>
    </row>
    <row r="32" spans="1:49" x14ac:dyDescent="0.3">
      <c r="A32" s="1" t="s">
        <v>94</v>
      </c>
      <c r="B32" s="1" t="s">
        <v>95</v>
      </c>
      <c r="C32" s="1" t="s">
        <v>96</v>
      </c>
      <c r="D32" s="1" t="s">
        <v>97</v>
      </c>
      <c r="E32" s="1" t="s">
        <v>98</v>
      </c>
      <c r="F32" s="1" t="s">
        <v>87</v>
      </c>
      <c r="G32" s="1" t="s">
        <v>63</v>
      </c>
      <c r="H32" s="1" t="s">
        <v>88</v>
      </c>
      <c r="I32" s="2">
        <v>153.94</v>
      </c>
      <c r="J32" s="2">
        <v>33.47</v>
      </c>
      <c r="K32" s="2">
        <f t="shared" si="5"/>
        <v>0.16</v>
      </c>
      <c r="L32" s="2">
        <f t="shared" si="6"/>
        <v>0</v>
      </c>
      <c r="N32" s="4">
        <v>0.16</v>
      </c>
      <c r="O32" s="5">
        <v>62.72</v>
      </c>
      <c r="AN32" s="5" t="str">
        <f t="shared" si="7"/>
        <v/>
      </c>
      <c r="AP32" s="5" t="str">
        <f t="shared" si="8"/>
        <v/>
      </c>
      <c r="AR32" s="5" t="str">
        <f t="shared" si="9"/>
        <v/>
      </c>
      <c r="AU32" s="5">
        <f t="shared" si="0"/>
        <v>62.72</v>
      </c>
      <c r="AV32" s="11">
        <f t="shared" si="1"/>
        <v>8.3266872514487587E-3</v>
      </c>
      <c r="AW32" s="5">
        <f t="shared" si="2"/>
        <v>8.3266872514487584</v>
      </c>
    </row>
    <row r="33" spans="1:49" x14ac:dyDescent="0.3">
      <c r="A33" s="1" t="s">
        <v>99</v>
      </c>
      <c r="B33" s="1" t="s">
        <v>100</v>
      </c>
      <c r="C33" s="1" t="s">
        <v>101</v>
      </c>
      <c r="D33" s="1" t="s">
        <v>102</v>
      </c>
      <c r="E33" s="1" t="s">
        <v>98</v>
      </c>
      <c r="F33" s="1" t="s">
        <v>103</v>
      </c>
      <c r="G33" s="1" t="s">
        <v>63</v>
      </c>
      <c r="H33" s="1" t="s">
        <v>88</v>
      </c>
      <c r="I33" s="2">
        <v>313.5</v>
      </c>
      <c r="J33" s="2">
        <v>0.06</v>
      </c>
      <c r="K33" s="2">
        <f t="shared" si="5"/>
        <v>0.06</v>
      </c>
      <c r="L33" s="2">
        <f t="shared" si="6"/>
        <v>0</v>
      </c>
      <c r="N33" s="4">
        <v>0.04</v>
      </c>
      <c r="O33" s="5">
        <v>15.68</v>
      </c>
      <c r="P33" s="6">
        <v>0.02</v>
      </c>
      <c r="Q33" s="5">
        <v>5.91</v>
      </c>
      <c r="AN33" s="5" t="str">
        <f t="shared" si="7"/>
        <v/>
      </c>
      <c r="AP33" s="5" t="str">
        <f t="shared" si="8"/>
        <v/>
      </c>
      <c r="AR33" s="5" t="str">
        <f t="shared" si="9"/>
        <v/>
      </c>
      <c r="AU33" s="5">
        <f t="shared" si="0"/>
        <v>21.59</v>
      </c>
      <c r="AV33" s="11">
        <f t="shared" si="1"/>
        <v>2.8662815331437935E-3</v>
      </c>
      <c r="AW33" s="5">
        <f t="shared" si="2"/>
        <v>2.8662815331437934</v>
      </c>
    </row>
    <row r="34" spans="1:49" x14ac:dyDescent="0.3">
      <c r="A34" s="1" t="s">
        <v>99</v>
      </c>
      <c r="B34" s="1" t="s">
        <v>100</v>
      </c>
      <c r="C34" s="1" t="s">
        <v>101</v>
      </c>
      <c r="D34" s="1" t="s">
        <v>102</v>
      </c>
      <c r="E34" s="1" t="s">
        <v>104</v>
      </c>
      <c r="F34" s="1" t="s">
        <v>103</v>
      </c>
      <c r="G34" s="1" t="s">
        <v>63</v>
      </c>
      <c r="H34" s="1" t="s">
        <v>88</v>
      </c>
      <c r="I34" s="2">
        <v>313.5</v>
      </c>
      <c r="J34" s="2">
        <v>0.08</v>
      </c>
      <c r="K34" s="2">
        <f t="shared" si="5"/>
        <v>0.08</v>
      </c>
      <c r="L34" s="2">
        <f t="shared" si="6"/>
        <v>0</v>
      </c>
      <c r="P34" s="6">
        <v>7.0000000000000007E-2</v>
      </c>
      <c r="Q34" s="5">
        <v>20.684999999999999</v>
      </c>
      <c r="R34" s="7">
        <v>0.01</v>
      </c>
      <c r="S34" s="5">
        <v>1.6950000000000001</v>
      </c>
      <c r="AN34" s="5" t="str">
        <f t="shared" si="7"/>
        <v/>
      </c>
      <c r="AP34" s="5" t="str">
        <f t="shared" si="8"/>
        <v/>
      </c>
      <c r="AR34" s="5" t="str">
        <f t="shared" si="9"/>
        <v/>
      </c>
      <c r="AU34" s="5">
        <f t="shared" si="0"/>
        <v>22.38</v>
      </c>
      <c r="AV34" s="11">
        <f t="shared" si="1"/>
        <v>2.9711616818785592E-3</v>
      </c>
      <c r="AW34" s="5">
        <f t="shared" si="2"/>
        <v>2.9711616818785593</v>
      </c>
    </row>
    <row r="35" spans="1:49" x14ac:dyDescent="0.3">
      <c r="A35" s="1" t="s">
        <v>99</v>
      </c>
      <c r="B35" s="1" t="s">
        <v>100</v>
      </c>
      <c r="C35" s="1" t="s">
        <v>101</v>
      </c>
      <c r="D35" s="1" t="s">
        <v>102</v>
      </c>
      <c r="E35" s="1" t="s">
        <v>75</v>
      </c>
      <c r="F35" s="1" t="s">
        <v>103</v>
      </c>
      <c r="G35" s="1" t="s">
        <v>63</v>
      </c>
      <c r="H35" s="1" t="s">
        <v>88</v>
      </c>
      <c r="I35" s="2">
        <v>313.5</v>
      </c>
      <c r="J35" s="2">
        <v>7.0000000000000007E-2</v>
      </c>
      <c r="K35" s="2">
        <f t="shared" si="5"/>
        <v>7.0000000000000007E-2</v>
      </c>
      <c r="L35" s="2">
        <f t="shared" si="6"/>
        <v>0</v>
      </c>
      <c r="R35" s="7">
        <v>0.04</v>
      </c>
      <c r="S35" s="5">
        <v>6.78</v>
      </c>
      <c r="T35" s="8">
        <v>0.03</v>
      </c>
      <c r="U35" s="5">
        <v>1.53</v>
      </c>
      <c r="AN35" s="5" t="str">
        <f t="shared" si="7"/>
        <v/>
      </c>
      <c r="AP35" s="5" t="str">
        <f t="shared" si="8"/>
        <v/>
      </c>
      <c r="AR35" s="5" t="str">
        <f t="shared" si="9"/>
        <v/>
      </c>
      <c r="AU35" s="5">
        <f t="shared" si="0"/>
        <v>8.31</v>
      </c>
      <c r="AV35" s="11">
        <f t="shared" si="1"/>
        <v>1.1032329569441836E-3</v>
      </c>
      <c r="AW35" s="5">
        <f t="shared" si="2"/>
        <v>1.1032329569441837</v>
      </c>
    </row>
    <row r="36" spans="1:49" x14ac:dyDescent="0.3">
      <c r="A36" s="1" t="s">
        <v>99</v>
      </c>
      <c r="B36" s="1" t="s">
        <v>100</v>
      </c>
      <c r="C36" s="1" t="s">
        <v>101</v>
      </c>
      <c r="D36" s="1" t="s">
        <v>102</v>
      </c>
      <c r="E36" s="1" t="s">
        <v>72</v>
      </c>
      <c r="F36" s="1" t="s">
        <v>103</v>
      </c>
      <c r="G36" s="1" t="s">
        <v>63</v>
      </c>
      <c r="H36" s="1" t="s">
        <v>88</v>
      </c>
      <c r="I36" s="2">
        <v>313.5</v>
      </c>
      <c r="J36" s="2">
        <v>7.0000000000000007E-2</v>
      </c>
      <c r="K36" s="2">
        <f t="shared" si="5"/>
        <v>6.0000000000000005E-2</v>
      </c>
      <c r="L36" s="2">
        <f t="shared" si="6"/>
        <v>0</v>
      </c>
      <c r="T36" s="8">
        <v>0.05</v>
      </c>
      <c r="U36" s="5">
        <v>2.5499999999999998</v>
      </c>
      <c r="AB36" s="2">
        <v>0.01</v>
      </c>
      <c r="AC36" s="5">
        <v>0.87209999999999999</v>
      </c>
      <c r="AN36" s="5" t="str">
        <f t="shared" si="7"/>
        <v/>
      </c>
      <c r="AP36" s="5" t="str">
        <f t="shared" si="8"/>
        <v/>
      </c>
      <c r="AR36" s="5" t="str">
        <f t="shared" si="9"/>
        <v/>
      </c>
      <c r="AU36" s="5">
        <f t="shared" si="0"/>
        <v>3.4220999999999999</v>
      </c>
      <c r="AV36" s="11">
        <f t="shared" si="1"/>
        <v>4.5431690757625641E-4</v>
      </c>
      <c r="AW36" s="5">
        <f t="shared" si="2"/>
        <v>0.45431690757625642</v>
      </c>
    </row>
    <row r="37" spans="1:49" x14ac:dyDescent="0.3">
      <c r="A37" s="1" t="s">
        <v>99</v>
      </c>
      <c r="B37" s="1" t="s">
        <v>100</v>
      </c>
      <c r="C37" s="1" t="s">
        <v>101</v>
      </c>
      <c r="D37" s="1" t="s">
        <v>102</v>
      </c>
      <c r="E37" s="1" t="s">
        <v>105</v>
      </c>
      <c r="F37" s="1" t="s">
        <v>103</v>
      </c>
      <c r="G37" s="1" t="s">
        <v>63</v>
      </c>
      <c r="H37" s="1" t="s">
        <v>88</v>
      </c>
      <c r="I37" s="2">
        <v>313.5</v>
      </c>
      <c r="J37" s="2">
        <v>34.92</v>
      </c>
      <c r="K37" s="2">
        <f t="shared" si="5"/>
        <v>13.629999999999999</v>
      </c>
      <c r="L37" s="2">
        <f t="shared" si="6"/>
        <v>0</v>
      </c>
      <c r="T37" s="8">
        <v>13.28</v>
      </c>
      <c r="U37" s="5">
        <v>677.28</v>
      </c>
      <c r="AB37" s="2">
        <v>0.35</v>
      </c>
      <c r="AC37" s="5">
        <v>30.523499999999991</v>
      </c>
      <c r="AN37" s="5" t="str">
        <f t="shared" si="7"/>
        <v/>
      </c>
      <c r="AP37" s="5" t="str">
        <f t="shared" si="8"/>
        <v/>
      </c>
      <c r="AR37" s="5" t="str">
        <f t="shared" si="9"/>
        <v/>
      </c>
      <c r="AU37" s="5">
        <f t="shared" si="0"/>
        <v>707.80349999999999</v>
      </c>
      <c r="AV37" s="11">
        <f t="shared" si="1"/>
        <v>9.3967767537959379E-2</v>
      </c>
      <c r="AW37" s="5">
        <f t="shared" si="2"/>
        <v>93.967767537959375</v>
      </c>
    </row>
    <row r="38" spans="1:49" x14ac:dyDescent="0.3">
      <c r="A38" s="1" t="s">
        <v>99</v>
      </c>
      <c r="B38" s="1" t="s">
        <v>100</v>
      </c>
      <c r="C38" s="1" t="s">
        <v>101</v>
      </c>
      <c r="D38" s="1" t="s">
        <v>102</v>
      </c>
      <c r="E38" s="1" t="s">
        <v>89</v>
      </c>
      <c r="F38" s="1" t="s">
        <v>103</v>
      </c>
      <c r="G38" s="1" t="s">
        <v>63</v>
      </c>
      <c r="H38" s="1" t="s">
        <v>88</v>
      </c>
      <c r="I38" s="2">
        <v>313.5</v>
      </c>
      <c r="J38" s="2">
        <v>37.79</v>
      </c>
      <c r="K38" s="2">
        <f t="shared" si="5"/>
        <v>37.779999999999994</v>
      </c>
      <c r="L38" s="2">
        <f t="shared" si="6"/>
        <v>0</v>
      </c>
      <c r="R38" s="7">
        <v>3.55</v>
      </c>
      <c r="S38" s="5">
        <v>601.72500000000002</v>
      </c>
      <c r="T38" s="8">
        <v>34.229999999999997</v>
      </c>
      <c r="U38" s="5">
        <v>1745.73</v>
      </c>
      <c r="AN38" s="5" t="str">
        <f t="shared" si="7"/>
        <v/>
      </c>
      <c r="AP38" s="5" t="str">
        <f t="shared" si="8"/>
        <v/>
      </c>
      <c r="AR38" s="5" t="str">
        <f t="shared" si="9"/>
        <v/>
      </c>
      <c r="AU38" s="5">
        <f t="shared" si="0"/>
        <v>2347.4549999999999</v>
      </c>
      <c r="AV38" s="11">
        <f t="shared" si="1"/>
        <v>0.31164737917489871</v>
      </c>
      <c r="AW38" s="5">
        <f t="shared" si="2"/>
        <v>311.64737917489867</v>
      </c>
    </row>
    <row r="39" spans="1:49" x14ac:dyDescent="0.3">
      <c r="A39" s="1" t="s">
        <v>99</v>
      </c>
      <c r="B39" s="1" t="s">
        <v>100</v>
      </c>
      <c r="C39" s="1" t="s">
        <v>101</v>
      </c>
      <c r="D39" s="1" t="s">
        <v>102</v>
      </c>
      <c r="E39" s="1" t="s">
        <v>82</v>
      </c>
      <c r="F39" s="1" t="s">
        <v>103</v>
      </c>
      <c r="G39" s="1" t="s">
        <v>63</v>
      </c>
      <c r="H39" s="1" t="s">
        <v>88</v>
      </c>
      <c r="I39" s="2">
        <v>313.5</v>
      </c>
      <c r="J39" s="2">
        <v>41.3</v>
      </c>
      <c r="K39" s="2">
        <f t="shared" si="5"/>
        <v>40</v>
      </c>
      <c r="L39" s="2">
        <f t="shared" si="6"/>
        <v>0</v>
      </c>
      <c r="P39" s="6">
        <v>14.48</v>
      </c>
      <c r="Q39" s="5">
        <v>4278.84</v>
      </c>
      <c r="R39" s="7">
        <v>11.01</v>
      </c>
      <c r="S39" s="5">
        <v>1866.1949999999999</v>
      </c>
      <c r="T39" s="8">
        <v>14.51</v>
      </c>
      <c r="U39" s="5">
        <v>740.01</v>
      </c>
      <c r="AN39" s="5" t="str">
        <f t="shared" si="7"/>
        <v/>
      </c>
      <c r="AP39" s="5" t="str">
        <f t="shared" si="8"/>
        <v/>
      </c>
      <c r="AR39" s="5" t="str">
        <f t="shared" si="9"/>
        <v/>
      </c>
      <c r="AU39" s="5">
        <f t="shared" si="0"/>
        <v>6885.0450000000001</v>
      </c>
      <c r="AV39" s="11">
        <f t="shared" si="1"/>
        <v>0.91405638436146408</v>
      </c>
      <c r="AW39" s="5">
        <f t="shared" si="2"/>
        <v>914.0563843614641</v>
      </c>
    </row>
    <row r="40" spans="1:49" x14ac:dyDescent="0.3">
      <c r="A40" s="1" t="s">
        <v>99</v>
      </c>
      <c r="B40" s="1" t="s">
        <v>100</v>
      </c>
      <c r="C40" s="1" t="s">
        <v>101</v>
      </c>
      <c r="D40" s="1" t="s">
        <v>102</v>
      </c>
      <c r="E40" s="1" t="s">
        <v>93</v>
      </c>
      <c r="F40" s="1" t="s">
        <v>103</v>
      </c>
      <c r="G40" s="1" t="s">
        <v>63</v>
      </c>
      <c r="H40" s="1" t="s">
        <v>88</v>
      </c>
      <c r="I40" s="2">
        <v>313.5</v>
      </c>
      <c r="J40" s="2">
        <v>31.07</v>
      </c>
      <c r="K40" s="2">
        <f t="shared" si="5"/>
        <v>31.06</v>
      </c>
      <c r="L40" s="2">
        <f t="shared" si="6"/>
        <v>0</v>
      </c>
      <c r="N40" s="4">
        <v>3.41</v>
      </c>
      <c r="O40" s="5">
        <v>1336.72</v>
      </c>
      <c r="P40" s="6">
        <v>17.95</v>
      </c>
      <c r="Q40" s="5">
        <v>5304.2249999999995</v>
      </c>
      <c r="R40" s="7">
        <v>8.01</v>
      </c>
      <c r="S40" s="5">
        <v>1357.6949999999999</v>
      </c>
      <c r="T40" s="8">
        <v>1.69</v>
      </c>
      <c r="U40" s="5">
        <v>86.19</v>
      </c>
      <c r="AN40" s="5" t="str">
        <f t="shared" si="7"/>
        <v/>
      </c>
      <c r="AP40" s="5" t="str">
        <f t="shared" si="8"/>
        <v/>
      </c>
      <c r="AR40" s="5" t="str">
        <f t="shared" si="9"/>
        <v/>
      </c>
      <c r="AU40" s="5">
        <f t="shared" si="0"/>
        <v>8084.829999999999</v>
      </c>
      <c r="AV40" s="11">
        <f t="shared" si="1"/>
        <v>1.0733394593611363</v>
      </c>
      <c r="AW40" s="5">
        <f t="shared" si="2"/>
        <v>1073.3394593611363</v>
      </c>
    </row>
    <row r="41" spans="1:49" x14ac:dyDescent="0.3">
      <c r="A41" s="1" t="s">
        <v>99</v>
      </c>
      <c r="B41" s="1" t="s">
        <v>100</v>
      </c>
      <c r="C41" s="1" t="s">
        <v>101</v>
      </c>
      <c r="D41" s="1" t="s">
        <v>102</v>
      </c>
      <c r="E41" s="1" t="s">
        <v>92</v>
      </c>
      <c r="F41" s="1" t="s">
        <v>103</v>
      </c>
      <c r="G41" s="1" t="s">
        <v>63</v>
      </c>
      <c r="H41" s="1" t="s">
        <v>88</v>
      </c>
      <c r="I41" s="2">
        <v>313.5</v>
      </c>
      <c r="J41" s="2">
        <v>34.29</v>
      </c>
      <c r="K41" s="2">
        <f t="shared" si="5"/>
        <v>34.28</v>
      </c>
      <c r="L41" s="2">
        <f t="shared" si="6"/>
        <v>0</v>
      </c>
      <c r="N41" s="4">
        <v>0.02</v>
      </c>
      <c r="O41" s="5">
        <v>7.84</v>
      </c>
      <c r="P41" s="6">
        <v>1.1100000000000001</v>
      </c>
      <c r="Q41" s="5">
        <v>328.00500000000011</v>
      </c>
      <c r="R41" s="7">
        <v>8.6300000000000008</v>
      </c>
      <c r="S41" s="5">
        <v>1462.7850000000001</v>
      </c>
      <c r="T41" s="8">
        <v>24.52</v>
      </c>
      <c r="U41" s="5">
        <v>1250.52</v>
      </c>
      <c r="AN41" s="5" t="str">
        <f t="shared" si="7"/>
        <v/>
      </c>
      <c r="AP41" s="5" t="str">
        <f t="shared" si="8"/>
        <v/>
      </c>
      <c r="AR41" s="5" t="str">
        <f t="shared" si="9"/>
        <v/>
      </c>
      <c r="AU41" s="5">
        <f t="shared" si="0"/>
        <v>3049.15</v>
      </c>
      <c r="AV41" s="11">
        <f t="shared" si="1"/>
        <v>0.40480418419571085</v>
      </c>
      <c r="AW41" s="5">
        <f t="shared" si="2"/>
        <v>404.80418419571089</v>
      </c>
    </row>
    <row r="42" spans="1:49" x14ac:dyDescent="0.3">
      <c r="A42" s="1" t="s">
        <v>99</v>
      </c>
      <c r="B42" s="1" t="s">
        <v>100</v>
      </c>
      <c r="C42" s="1" t="s">
        <v>101</v>
      </c>
      <c r="D42" s="1" t="s">
        <v>102</v>
      </c>
      <c r="E42" s="1" t="s">
        <v>91</v>
      </c>
      <c r="F42" s="1" t="s">
        <v>103</v>
      </c>
      <c r="G42" s="1" t="s">
        <v>63</v>
      </c>
      <c r="H42" s="1" t="s">
        <v>88</v>
      </c>
      <c r="I42" s="2">
        <v>313.5</v>
      </c>
      <c r="J42" s="2">
        <v>45.83</v>
      </c>
      <c r="K42" s="2">
        <f t="shared" si="5"/>
        <v>45.79</v>
      </c>
      <c r="L42" s="2">
        <f t="shared" si="6"/>
        <v>0</v>
      </c>
      <c r="R42" s="7">
        <v>6.86</v>
      </c>
      <c r="S42" s="5">
        <v>1162.77</v>
      </c>
      <c r="T42" s="8">
        <v>38.93</v>
      </c>
      <c r="U42" s="5">
        <v>1985.43</v>
      </c>
      <c r="AN42" s="5" t="str">
        <f t="shared" si="7"/>
        <v/>
      </c>
      <c r="AP42" s="5" t="str">
        <f t="shared" si="8"/>
        <v/>
      </c>
      <c r="AR42" s="5" t="str">
        <f t="shared" si="9"/>
        <v/>
      </c>
      <c r="AU42" s="5">
        <f t="shared" si="0"/>
        <v>3148.2</v>
      </c>
      <c r="AV42" s="11">
        <f t="shared" si="1"/>
        <v>0.41795403069213943</v>
      </c>
      <c r="AW42" s="5">
        <f t="shared" si="2"/>
        <v>417.95403069213944</v>
      </c>
    </row>
    <row r="43" spans="1:49" x14ac:dyDescent="0.3">
      <c r="A43" s="1" t="s">
        <v>99</v>
      </c>
      <c r="B43" s="1" t="s">
        <v>100</v>
      </c>
      <c r="C43" s="1" t="s">
        <v>101</v>
      </c>
      <c r="D43" s="1" t="s">
        <v>102</v>
      </c>
      <c r="E43" s="1" t="s">
        <v>106</v>
      </c>
      <c r="F43" s="1" t="s">
        <v>103</v>
      </c>
      <c r="G43" s="1" t="s">
        <v>63</v>
      </c>
      <c r="H43" s="1" t="s">
        <v>88</v>
      </c>
      <c r="I43" s="2">
        <v>313.5</v>
      </c>
      <c r="J43" s="2">
        <v>43.23</v>
      </c>
      <c r="K43" s="2">
        <f t="shared" si="5"/>
        <v>26.09</v>
      </c>
      <c r="L43" s="2">
        <f t="shared" si="6"/>
        <v>0</v>
      </c>
      <c r="T43" s="8">
        <v>26.09</v>
      </c>
      <c r="U43" s="5">
        <v>1330.59</v>
      </c>
      <c r="AN43" s="5" t="str">
        <f t="shared" si="7"/>
        <v/>
      </c>
      <c r="AP43" s="5" t="str">
        <f t="shared" si="8"/>
        <v/>
      </c>
      <c r="AR43" s="5" t="str">
        <f t="shared" si="9"/>
        <v/>
      </c>
      <c r="AU43" s="5">
        <f t="shared" si="0"/>
        <v>1330.59</v>
      </c>
      <c r="AV43" s="11">
        <f t="shared" si="1"/>
        <v>0.17664870519619266</v>
      </c>
      <c r="AW43" s="5">
        <f t="shared" si="2"/>
        <v>176.64870519619268</v>
      </c>
    </row>
    <row r="44" spans="1:49" x14ac:dyDescent="0.3">
      <c r="A44" s="1" t="s">
        <v>99</v>
      </c>
      <c r="B44" s="1" t="s">
        <v>100</v>
      </c>
      <c r="C44" s="1" t="s">
        <v>101</v>
      </c>
      <c r="D44" s="1" t="s">
        <v>102</v>
      </c>
      <c r="E44" s="1" t="s">
        <v>90</v>
      </c>
      <c r="F44" s="1" t="s">
        <v>103</v>
      </c>
      <c r="G44" s="1" t="s">
        <v>63</v>
      </c>
      <c r="H44" s="1" t="s">
        <v>88</v>
      </c>
      <c r="I44" s="2">
        <v>313.5</v>
      </c>
      <c r="J44" s="2">
        <v>39.979999999999997</v>
      </c>
      <c r="K44" s="2">
        <f t="shared" si="5"/>
        <v>0.83</v>
      </c>
      <c r="L44" s="2">
        <f t="shared" si="6"/>
        <v>0</v>
      </c>
      <c r="T44" s="8">
        <v>0.83</v>
      </c>
      <c r="U44" s="5">
        <v>42.33</v>
      </c>
      <c r="AN44" s="5" t="str">
        <f t="shared" si="7"/>
        <v/>
      </c>
      <c r="AP44" s="5" t="str">
        <f t="shared" si="8"/>
        <v/>
      </c>
      <c r="AR44" s="5" t="str">
        <f t="shared" si="9"/>
        <v/>
      </c>
      <c r="AU44" s="5">
        <f t="shared" si="0"/>
        <v>42.33</v>
      </c>
      <c r="AV44" s="11">
        <f t="shared" si="1"/>
        <v>5.619717336636256E-3</v>
      </c>
      <c r="AW44" s="5">
        <f t="shared" si="2"/>
        <v>5.6197173366362554</v>
      </c>
    </row>
    <row r="45" spans="1:49" x14ac:dyDescent="0.3">
      <c r="A45" s="1" t="s">
        <v>107</v>
      </c>
      <c r="B45" s="1" t="s">
        <v>100</v>
      </c>
      <c r="C45" s="1" t="s">
        <v>101</v>
      </c>
      <c r="D45" s="1" t="s">
        <v>102</v>
      </c>
      <c r="E45" s="1" t="s">
        <v>67</v>
      </c>
      <c r="F45" s="1" t="s">
        <v>103</v>
      </c>
      <c r="G45" s="1" t="s">
        <v>63</v>
      </c>
      <c r="H45" s="1" t="s">
        <v>88</v>
      </c>
      <c r="I45" s="2">
        <v>156.13999999999999</v>
      </c>
      <c r="J45" s="2">
        <v>34.700000000000003</v>
      </c>
      <c r="K45" s="2">
        <f t="shared" si="5"/>
        <v>26.1</v>
      </c>
      <c r="L45" s="2">
        <f t="shared" si="6"/>
        <v>0</v>
      </c>
      <c r="AB45" s="2">
        <v>26.1</v>
      </c>
      <c r="AC45" s="5">
        <v>2276.181</v>
      </c>
      <c r="AN45" s="5" t="str">
        <f t="shared" si="7"/>
        <v/>
      </c>
      <c r="AP45" s="5" t="str">
        <f t="shared" si="8"/>
        <v/>
      </c>
      <c r="AR45" s="5" t="str">
        <f t="shared" si="9"/>
        <v/>
      </c>
      <c r="AU45" s="5">
        <f t="shared" si="0"/>
        <v>2276.181</v>
      </c>
      <c r="AV45" s="11">
        <f t="shared" si="1"/>
        <v>0.30218506560411179</v>
      </c>
      <c r="AW45" s="5">
        <f t="shared" si="2"/>
        <v>302.1850656041118</v>
      </c>
    </row>
    <row r="46" spans="1:49" x14ac:dyDescent="0.3">
      <c r="A46" s="1" t="s">
        <v>107</v>
      </c>
      <c r="B46" s="1" t="s">
        <v>100</v>
      </c>
      <c r="C46" s="1" t="s">
        <v>101</v>
      </c>
      <c r="D46" s="1" t="s">
        <v>102</v>
      </c>
      <c r="E46" s="1" t="s">
        <v>66</v>
      </c>
      <c r="F46" s="1" t="s">
        <v>103</v>
      </c>
      <c r="G46" s="1" t="s">
        <v>63</v>
      </c>
      <c r="H46" s="1" t="s">
        <v>88</v>
      </c>
      <c r="I46" s="2">
        <v>156.13999999999999</v>
      </c>
      <c r="J46" s="2">
        <v>36.15</v>
      </c>
      <c r="K46" s="2">
        <f t="shared" si="5"/>
        <v>15.74</v>
      </c>
      <c r="L46" s="2">
        <f t="shared" si="6"/>
        <v>0</v>
      </c>
      <c r="T46" s="8">
        <v>2.42</v>
      </c>
      <c r="U46" s="5">
        <v>123.42</v>
      </c>
      <c r="AB46" s="2">
        <v>13.32</v>
      </c>
      <c r="AC46" s="5">
        <v>1161.6371999999999</v>
      </c>
      <c r="AN46" s="5" t="str">
        <f t="shared" ref="AN46:AN75" si="10">IF(AM46&gt;0,AM46*$AN$1,"")</f>
        <v/>
      </c>
      <c r="AP46" s="5" t="str">
        <f t="shared" ref="AP46:AP75" si="11">IF(AO46&gt;0,AO46*$AP$1,"")</f>
        <v/>
      </c>
      <c r="AR46" s="5" t="str">
        <f t="shared" ref="AR46:AR75" si="12">IF(AQ46&gt;0,AQ46*$AR$1,"")</f>
        <v/>
      </c>
      <c r="AU46" s="5">
        <f t="shared" si="0"/>
        <v>1285.0572</v>
      </c>
      <c r="AV46" s="11">
        <f t="shared" si="1"/>
        <v>0.17060378515023022</v>
      </c>
      <c r="AW46" s="5">
        <f t="shared" si="2"/>
        <v>170.60378515023024</v>
      </c>
    </row>
    <row r="47" spans="1:49" x14ac:dyDescent="0.3">
      <c r="A47" s="1" t="s">
        <v>107</v>
      </c>
      <c r="B47" s="1" t="s">
        <v>100</v>
      </c>
      <c r="C47" s="1" t="s">
        <v>101</v>
      </c>
      <c r="D47" s="1" t="s">
        <v>102</v>
      </c>
      <c r="E47" s="1" t="s">
        <v>75</v>
      </c>
      <c r="F47" s="1" t="s">
        <v>103</v>
      </c>
      <c r="G47" s="1" t="s">
        <v>63</v>
      </c>
      <c r="H47" s="1" t="s">
        <v>88</v>
      </c>
      <c r="I47" s="2">
        <v>156.13999999999999</v>
      </c>
      <c r="J47" s="2">
        <v>43.46</v>
      </c>
      <c r="K47" s="2">
        <f t="shared" si="5"/>
        <v>43.05</v>
      </c>
      <c r="L47" s="2">
        <f t="shared" si="6"/>
        <v>0</v>
      </c>
      <c r="R47" s="7">
        <v>6.61</v>
      </c>
      <c r="S47" s="5">
        <v>1120.395</v>
      </c>
      <c r="T47" s="8">
        <v>35.29</v>
      </c>
      <c r="U47" s="5">
        <v>1799.79</v>
      </c>
      <c r="AB47" s="2">
        <v>1.1499999999999999</v>
      </c>
      <c r="AC47" s="5">
        <v>100.2915</v>
      </c>
      <c r="AN47" s="5" t="str">
        <f t="shared" si="10"/>
        <v/>
      </c>
      <c r="AP47" s="5" t="str">
        <f t="shared" si="11"/>
        <v/>
      </c>
      <c r="AR47" s="5" t="str">
        <f t="shared" si="12"/>
        <v/>
      </c>
      <c r="AU47" s="5">
        <f t="shared" si="0"/>
        <v>3020.4764999999998</v>
      </c>
      <c r="AV47" s="11">
        <f t="shared" si="1"/>
        <v>0.4009974994555256</v>
      </c>
      <c r="AW47" s="5">
        <f t="shared" si="2"/>
        <v>400.9974994555256</v>
      </c>
    </row>
    <row r="48" spans="1:49" x14ac:dyDescent="0.3">
      <c r="A48" s="1" t="s">
        <v>107</v>
      </c>
      <c r="B48" s="1" t="s">
        <v>100</v>
      </c>
      <c r="C48" s="1" t="s">
        <v>101</v>
      </c>
      <c r="D48" s="1" t="s">
        <v>102</v>
      </c>
      <c r="E48" s="1" t="s">
        <v>72</v>
      </c>
      <c r="F48" s="1" t="s">
        <v>103</v>
      </c>
      <c r="G48" s="1" t="s">
        <v>63</v>
      </c>
      <c r="H48" s="1" t="s">
        <v>88</v>
      </c>
      <c r="I48" s="2">
        <v>156.13999999999999</v>
      </c>
      <c r="J48" s="2">
        <v>41.56</v>
      </c>
      <c r="K48" s="2">
        <f t="shared" si="5"/>
        <v>27.23</v>
      </c>
      <c r="L48" s="2">
        <f t="shared" si="6"/>
        <v>0</v>
      </c>
      <c r="T48" s="8">
        <v>14.99</v>
      </c>
      <c r="U48" s="5">
        <v>764.49</v>
      </c>
      <c r="AB48" s="2">
        <v>12.24</v>
      </c>
      <c r="AC48" s="5">
        <v>1067.4503999999999</v>
      </c>
      <c r="AN48" s="5" t="str">
        <f t="shared" si="10"/>
        <v/>
      </c>
      <c r="AP48" s="5" t="str">
        <f t="shared" si="11"/>
        <v/>
      </c>
      <c r="AR48" s="5" t="str">
        <f t="shared" si="12"/>
        <v/>
      </c>
      <c r="AU48" s="5">
        <f t="shared" si="0"/>
        <v>1831.9404</v>
      </c>
      <c r="AV48" s="11">
        <f t="shared" si="1"/>
        <v>0.24320782484205905</v>
      </c>
      <c r="AW48" s="5">
        <f t="shared" si="2"/>
        <v>243.20782484205904</v>
      </c>
    </row>
    <row r="49" spans="1:49" x14ac:dyDescent="0.3">
      <c r="A49" s="1" t="s">
        <v>108</v>
      </c>
      <c r="B49" s="1" t="s">
        <v>100</v>
      </c>
      <c r="C49" s="1" t="s">
        <v>101</v>
      </c>
      <c r="D49" s="1" t="s">
        <v>102</v>
      </c>
      <c r="E49" s="1" t="s">
        <v>91</v>
      </c>
      <c r="F49" s="1" t="s">
        <v>87</v>
      </c>
      <c r="G49" s="1" t="s">
        <v>63</v>
      </c>
      <c r="H49" s="1" t="s">
        <v>88</v>
      </c>
      <c r="I49" s="2">
        <v>157.36000000000001</v>
      </c>
      <c r="J49" s="2">
        <v>0.08</v>
      </c>
      <c r="K49" s="2">
        <f t="shared" si="5"/>
        <v>0.05</v>
      </c>
      <c r="L49" s="2">
        <f t="shared" si="6"/>
        <v>0</v>
      </c>
      <c r="R49" s="7">
        <v>0.01</v>
      </c>
      <c r="S49" s="5">
        <v>1.6950000000000001</v>
      </c>
      <c r="T49" s="8">
        <v>0.04</v>
      </c>
      <c r="U49" s="5">
        <v>2.04</v>
      </c>
      <c r="AN49" s="5" t="str">
        <f t="shared" si="10"/>
        <v/>
      </c>
      <c r="AP49" s="5" t="str">
        <f t="shared" si="11"/>
        <v/>
      </c>
      <c r="AR49" s="5" t="str">
        <f t="shared" si="12"/>
        <v/>
      </c>
      <c r="AU49" s="5">
        <f t="shared" si="0"/>
        <v>3.7350000000000003</v>
      </c>
      <c r="AV49" s="11">
        <f t="shared" si="1"/>
        <v>4.9585741205614034E-4</v>
      </c>
      <c r="AW49" s="5">
        <f t="shared" si="2"/>
        <v>0.49585741205614037</v>
      </c>
    </row>
    <row r="50" spans="1:49" x14ac:dyDescent="0.3">
      <c r="A50" s="1" t="s">
        <v>108</v>
      </c>
      <c r="B50" s="1" t="s">
        <v>100</v>
      </c>
      <c r="C50" s="1" t="s">
        <v>101</v>
      </c>
      <c r="D50" s="1" t="s">
        <v>102</v>
      </c>
      <c r="E50" s="1" t="s">
        <v>92</v>
      </c>
      <c r="F50" s="1" t="s">
        <v>87</v>
      </c>
      <c r="G50" s="1" t="s">
        <v>63</v>
      </c>
      <c r="H50" s="1" t="s">
        <v>88</v>
      </c>
      <c r="I50" s="2">
        <v>157.36000000000001</v>
      </c>
      <c r="J50" s="2">
        <v>0.06</v>
      </c>
      <c r="K50" s="2">
        <f t="shared" si="5"/>
        <v>0.06</v>
      </c>
      <c r="L50" s="2">
        <f t="shared" si="6"/>
        <v>0</v>
      </c>
      <c r="R50" s="7">
        <v>0.06</v>
      </c>
      <c r="S50" s="5">
        <v>10.17</v>
      </c>
      <c r="AN50" s="5" t="str">
        <f t="shared" si="10"/>
        <v/>
      </c>
      <c r="AP50" s="5" t="str">
        <f t="shared" si="11"/>
        <v/>
      </c>
      <c r="AR50" s="5" t="str">
        <f t="shared" si="12"/>
        <v/>
      </c>
      <c r="AU50" s="5">
        <f t="shared" si="0"/>
        <v>10.17</v>
      </c>
      <c r="AV50" s="11">
        <f t="shared" si="1"/>
        <v>1.3501659653576833E-3</v>
      </c>
      <c r="AW50" s="5">
        <f t="shared" si="2"/>
        <v>1.3501659653576834</v>
      </c>
    </row>
    <row r="51" spans="1:49" x14ac:dyDescent="0.3">
      <c r="A51" s="1" t="s">
        <v>108</v>
      </c>
      <c r="B51" s="1" t="s">
        <v>100</v>
      </c>
      <c r="C51" s="1" t="s">
        <v>101</v>
      </c>
      <c r="D51" s="1" t="s">
        <v>102</v>
      </c>
      <c r="E51" s="1" t="s">
        <v>65</v>
      </c>
      <c r="F51" s="1" t="s">
        <v>103</v>
      </c>
      <c r="G51" s="1" t="s">
        <v>63</v>
      </c>
      <c r="H51" s="1" t="s">
        <v>88</v>
      </c>
      <c r="I51" s="2">
        <v>157.36000000000001</v>
      </c>
      <c r="J51" s="2">
        <v>40.57</v>
      </c>
      <c r="K51" s="2">
        <f t="shared" si="5"/>
        <v>36.6</v>
      </c>
      <c r="L51" s="2">
        <f t="shared" si="6"/>
        <v>0</v>
      </c>
      <c r="R51" s="7">
        <v>1.43</v>
      </c>
      <c r="S51" s="5">
        <v>242.38499999999999</v>
      </c>
      <c r="T51" s="8">
        <v>35.06</v>
      </c>
      <c r="U51" s="5">
        <v>1788.06</v>
      </c>
      <c r="AB51" s="2">
        <v>0.11</v>
      </c>
      <c r="AC51" s="5">
        <v>9.5930999999999997</v>
      </c>
      <c r="AN51" s="5" t="str">
        <f t="shared" si="10"/>
        <v/>
      </c>
      <c r="AP51" s="5" t="str">
        <f t="shared" si="11"/>
        <v/>
      </c>
      <c r="AR51" s="5" t="str">
        <f t="shared" si="12"/>
        <v/>
      </c>
      <c r="AU51" s="5">
        <f t="shared" si="0"/>
        <v>2040.0381</v>
      </c>
      <c r="AV51" s="11">
        <f t="shared" si="1"/>
        <v>0.2708348093070751</v>
      </c>
      <c r="AW51" s="5">
        <f t="shared" si="2"/>
        <v>270.83480930707509</v>
      </c>
    </row>
    <row r="52" spans="1:49" x14ac:dyDescent="0.3">
      <c r="A52" s="1" t="s">
        <v>108</v>
      </c>
      <c r="B52" s="1" t="s">
        <v>100</v>
      </c>
      <c r="C52" s="1" t="s">
        <v>101</v>
      </c>
      <c r="D52" s="1" t="s">
        <v>102</v>
      </c>
      <c r="E52" s="1" t="s">
        <v>62</v>
      </c>
      <c r="F52" s="1" t="s">
        <v>103</v>
      </c>
      <c r="G52" s="1" t="s">
        <v>63</v>
      </c>
      <c r="H52" s="1" t="s">
        <v>88</v>
      </c>
      <c r="I52" s="2">
        <v>157.36000000000001</v>
      </c>
      <c r="J52" s="2">
        <v>29.77</v>
      </c>
      <c r="K52" s="2">
        <f t="shared" si="5"/>
        <v>29.77</v>
      </c>
      <c r="L52" s="2">
        <f t="shared" si="6"/>
        <v>0</v>
      </c>
      <c r="P52" s="6">
        <v>0.52</v>
      </c>
      <c r="Q52" s="5">
        <v>153.66</v>
      </c>
      <c r="R52" s="7">
        <v>17.8</v>
      </c>
      <c r="S52" s="5">
        <v>3017.1</v>
      </c>
      <c r="T52" s="8">
        <v>11.45</v>
      </c>
      <c r="U52" s="5">
        <v>583.94999999999993</v>
      </c>
      <c r="AN52" s="5" t="str">
        <f t="shared" si="10"/>
        <v/>
      </c>
      <c r="AP52" s="5" t="str">
        <f t="shared" si="11"/>
        <v/>
      </c>
      <c r="AR52" s="5" t="str">
        <f t="shared" si="12"/>
        <v/>
      </c>
      <c r="AU52" s="5">
        <f t="shared" si="0"/>
        <v>3754.7099999999996</v>
      </c>
      <c r="AV52" s="11">
        <f t="shared" si="1"/>
        <v>0.49847410538723164</v>
      </c>
      <c r="AW52" s="5">
        <f t="shared" si="2"/>
        <v>498.47410538723165</v>
      </c>
    </row>
    <row r="53" spans="1:49" x14ac:dyDescent="0.3">
      <c r="A53" s="1" t="s">
        <v>108</v>
      </c>
      <c r="B53" s="1" t="s">
        <v>100</v>
      </c>
      <c r="C53" s="1" t="s">
        <v>101</v>
      </c>
      <c r="D53" s="1" t="s">
        <v>102</v>
      </c>
      <c r="E53" s="1" t="s">
        <v>98</v>
      </c>
      <c r="F53" s="1" t="s">
        <v>103</v>
      </c>
      <c r="G53" s="1" t="s">
        <v>63</v>
      </c>
      <c r="H53" s="1" t="s">
        <v>88</v>
      </c>
      <c r="I53" s="2">
        <v>157.36000000000001</v>
      </c>
      <c r="J53" s="2">
        <v>34.799999999999997</v>
      </c>
      <c r="K53" s="2">
        <f t="shared" si="5"/>
        <v>34.800000000000004</v>
      </c>
      <c r="L53" s="2">
        <f t="shared" si="6"/>
        <v>0</v>
      </c>
      <c r="N53" s="4">
        <v>4.9400000000000004</v>
      </c>
      <c r="O53" s="5">
        <v>1936.48</v>
      </c>
      <c r="P53" s="6">
        <v>17.97</v>
      </c>
      <c r="Q53" s="5">
        <v>5310.1349999999993</v>
      </c>
      <c r="R53" s="7">
        <v>9.93</v>
      </c>
      <c r="S53" s="5">
        <v>1683.135</v>
      </c>
      <c r="T53" s="8">
        <v>1.96</v>
      </c>
      <c r="U53" s="5">
        <v>99.96</v>
      </c>
      <c r="AN53" s="5" t="str">
        <f t="shared" si="10"/>
        <v/>
      </c>
      <c r="AP53" s="5" t="str">
        <f t="shared" si="11"/>
        <v/>
      </c>
      <c r="AR53" s="5" t="str">
        <f t="shared" si="12"/>
        <v/>
      </c>
      <c r="AU53" s="5">
        <f t="shared" si="0"/>
        <v>9029.7099999999991</v>
      </c>
      <c r="AV53" s="11">
        <f t="shared" si="1"/>
        <v>1.198781427635194</v>
      </c>
      <c r="AW53" s="5">
        <f t="shared" si="2"/>
        <v>1198.7814276351942</v>
      </c>
    </row>
    <row r="54" spans="1:49" x14ac:dyDescent="0.3">
      <c r="A54" s="1" t="s">
        <v>108</v>
      </c>
      <c r="B54" s="1" t="s">
        <v>100</v>
      </c>
      <c r="C54" s="1" t="s">
        <v>101</v>
      </c>
      <c r="D54" s="1" t="s">
        <v>102</v>
      </c>
      <c r="E54" s="1" t="s">
        <v>104</v>
      </c>
      <c r="F54" s="1" t="s">
        <v>103</v>
      </c>
      <c r="G54" s="1" t="s">
        <v>63</v>
      </c>
      <c r="H54" s="1" t="s">
        <v>88</v>
      </c>
      <c r="I54" s="2">
        <v>157.36000000000001</v>
      </c>
      <c r="J54" s="2">
        <v>47.46</v>
      </c>
      <c r="K54" s="2">
        <f t="shared" si="5"/>
        <v>47.46</v>
      </c>
      <c r="L54" s="2">
        <f t="shared" si="6"/>
        <v>0</v>
      </c>
      <c r="P54" s="6">
        <v>12.35</v>
      </c>
      <c r="Q54" s="5">
        <v>3649.4250000000002</v>
      </c>
      <c r="R54" s="7">
        <v>13.74</v>
      </c>
      <c r="S54" s="5">
        <v>2328.9299999999998</v>
      </c>
      <c r="T54" s="8">
        <v>21.37</v>
      </c>
      <c r="U54" s="5">
        <v>1089.8699999999999</v>
      </c>
      <c r="AN54" s="5" t="str">
        <f t="shared" si="10"/>
        <v/>
      </c>
      <c r="AP54" s="5" t="str">
        <f t="shared" si="11"/>
        <v/>
      </c>
      <c r="AR54" s="5" t="str">
        <f t="shared" si="12"/>
        <v/>
      </c>
      <c r="AU54" s="5">
        <f t="shared" si="0"/>
        <v>7068.2249999999995</v>
      </c>
      <c r="AV54" s="11">
        <f t="shared" si="1"/>
        <v>0.93837530289973548</v>
      </c>
      <c r="AW54" s="5">
        <f t="shared" si="2"/>
        <v>938.37530289973552</v>
      </c>
    </row>
    <row r="55" spans="1:49" x14ac:dyDescent="0.3">
      <c r="A55" s="1" t="s">
        <v>108</v>
      </c>
      <c r="B55" s="1" t="s">
        <v>100</v>
      </c>
      <c r="C55" s="1" t="s">
        <v>101</v>
      </c>
      <c r="D55" s="1" t="s">
        <v>102</v>
      </c>
      <c r="E55" s="1" t="s">
        <v>75</v>
      </c>
      <c r="F55" s="1" t="s">
        <v>103</v>
      </c>
      <c r="G55" s="1" t="s">
        <v>63</v>
      </c>
      <c r="H55" s="1" t="s">
        <v>88</v>
      </c>
      <c r="I55" s="2">
        <v>157.36000000000001</v>
      </c>
      <c r="J55" s="2">
        <v>0.09</v>
      </c>
      <c r="K55" s="2">
        <f t="shared" si="5"/>
        <v>0.1</v>
      </c>
      <c r="L55" s="2">
        <f t="shared" si="6"/>
        <v>0</v>
      </c>
      <c r="R55" s="7">
        <v>0.06</v>
      </c>
      <c r="S55" s="5">
        <v>10.17</v>
      </c>
      <c r="T55" s="8">
        <v>0.04</v>
      </c>
      <c r="U55" s="5">
        <v>2.04</v>
      </c>
      <c r="AN55" s="5" t="str">
        <f t="shared" si="10"/>
        <v/>
      </c>
      <c r="AP55" s="5" t="str">
        <f t="shared" si="11"/>
        <v/>
      </c>
      <c r="AR55" s="5" t="str">
        <f t="shared" si="12"/>
        <v/>
      </c>
      <c r="AU55" s="5">
        <f t="shared" si="0"/>
        <v>12.21</v>
      </c>
      <c r="AV55" s="11">
        <f t="shared" si="1"/>
        <v>1.6209957165208763E-3</v>
      </c>
      <c r="AW55" s="5">
        <f t="shared" si="2"/>
        <v>1.6209957165208764</v>
      </c>
    </row>
    <row r="56" spans="1:49" x14ac:dyDescent="0.3">
      <c r="A56" s="1" t="s">
        <v>109</v>
      </c>
      <c r="B56" s="1" t="s">
        <v>110</v>
      </c>
      <c r="C56" s="1" t="s">
        <v>111</v>
      </c>
      <c r="D56" s="1" t="s">
        <v>112</v>
      </c>
      <c r="E56" s="1" t="s">
        <v>93</v>
      </c>
      <c r="F56" s="1" t="s">
        <v>113</v>
      </c>
      <c r="G56" s="1" t="s">
        <v>63</v>
      </c>
      <c r="H56" s="1" t="s">
        <v>88</v>
      </c>
      <c r="I56" s="2">
        <v>298.60000000000002</v>
      </c>
      <c r="J56" s="2">
        <v>34.58</v>
      </c>
      <c r="K56" s="2">
        <f t="shared" si="5"/>
        <v>8.24</v>
      </c>
      <c r="L56" s="2">
        <f t="shared" si="6"/>
        <v>0</v>
      </c>
      <c r="P56" s="6">
        <v>1.08</v>
      </c>
      <c r="Q56" s="5">
        <v>319.14</v>
      </c>
      <c r="R56" s="7">
        <v>6.37</v>
      </c>
      <c r="S56" s="5">
        <v>1079.7149999999999</v>
      </c>
      <c r="T56" s="8">
        <v>0.79</v>
      </c>
      <c r="U56" s="5">
        <v>40.29</v>
      </c>
      <c r="AN56" s="5" t="str">
        <f t="shared" si="10"/>
        <v/>
      </c>
      <c r="AP56" s="5" t="str">
        <f t="shared" si="11"/>
        <v/>
      </c>
      <c r="AR56" s="5" t="str">
        <f t="shared" si="12"/>
        <v/>
      </c>
      <c r="AU56" s="5">
        <f t="shared" si="0"/>
        <v>1439.145</v>
      </c>
      <c r="AV56" s="11">
        <f t="shared" si="1"/>
        <v>0.19106043246948701</v>
      </c>
      <c r="AW56" s="5">
        <f t="shared" si="2"/>
        <v>191.06043246948701</v>
      </c>
    </row>
    <row r="57" spans="1:49" x14ac:dyDescent="0.3">
      <c r="A57" s="1" t="s">
        <v>109</v>
      </c>
      <c r="B57" s="1" t="s">
        <v>110</v>
      </c>
      <c r="C57" s="1" t="s">
        <v>111</v>
      </c>
      <c r="D57" s="1" t="s">
        <v>112</v>
      </c>
      <c r="E57" s="1" t="s">
        <v>92</v>
      </c>
      <c r="F57" s="1" t="s">
        <v>113</v>
      </c>
      <c r="G57" s="1" t="s">
        <v>63</v>
      </c>
      <c r="H57" s="1" t="s">
        <v>88</v>
      </c>
      <c r="I57" s="2">
        <v>298.60000000000002</v>
      </c>
      <c r="J57" s="2">
        <v>20.2</v>
      </c>
      <c r="K57" s="2">
        <f t="shared" si="5"/>
        <v>3.7700000000000005</v>
      </c>
      <c r="L57" s="2">
        <f t="shared" si="6"/>
        <v>0</v>
      </c>
      <c r="N57" s="4">
        <v>1.03</v>
      </c>
      <c r="O57" s="5">
        <v>403.76</v>
      </c>
      <c r="P57" s="6">
        <v>0.23</v>
      </c>
      <c r="Q57" s="5">
        <v>67.965000000000003</v>
      </c>
      <c r="R57" s="7">
        <v>2.14</v>
      </c>
      <c r="S57" s="5">
        <v>362.73</v>
      </c>
      <c r="T57" s="8">
        <v>0.28000000000000003</v>
      </c>
      <c r="U57" s="5">
        <v>14.28</v>
      </c>
      <c r="Z57" s="9">
        <v>0.09</v>
      </c>
      <c r="AA57" s="5">
        <v>2.23245</v>
      </c>
      <c r="AN57" s="5" t="str">
        <f t="shared" si="10"/>
        <v/>
      </c>
      <c r="AP57" s="5" t="str">
        <f t="shared" si="11"/>
        <v/>
      </c>
      <c r="AR57" s="5" t="str">
        <f t="shared" si="12"/>
        <v/>
      </c>
      <c r="AU57" s="5">
        <f t="shared" si="0"/>
        <v>850.96744999999999</v>
      </c>
      <c r="AV57" s="11">
        <f t="shared" si="1"/>
        <v>0.11297416800562596</v>
      </c>
      <c r="AW57" s="5">
        <f t="shared" si="2"/>
        <v>112.97416800562597</v>
      </c>
    </row>
    <row r="58" spans="1:49" x14ac:dyDescent="0.3">
      <c r="A58" s="1" t="s">
        <v>114</v>
      </c>
      <c r="B58" s="1" t="s">
        <v>110</v>
      </c>
      <c r="C58" s="1" t="s">
        <v>111</v>
      </c>
      <c r="D58" s="1" t="s">
        <v>112</v>
      </c>
      <c r="E58" s="1" t="s">
        <v>92</v>
      </c>
      <c r="F58" s="1" t="s">
        <v>103</v>
      </c>
      <c r="G58" s="1" t="s">
        <v>63</v>
      </c>
      <c r="H58" s="1" t="s">
        <v>88</v>
      </c>
      <c r="I58" s="2">
        <v>311.49</v>
      </c>
      <c r="J58" s="2">
        <v>0.06</v>
      </c>
      <c r="K58" s="2">
        <f t="shared" si="5"/>
        <v>0.05</v>
      </c>
      <c r="L58" s="2">
        <f t="shared" si="6"/>
        <v>0</v>
      </c>
      <c r="P58" s="6">
        <v>0.01</v>
      </c>
      <c r="Q58" s="5">
        <v>2.9550000000000001</v>
      </c>
      <c r="R58" s="7">
        <v>0.01</v>
      </c>
      <c r="S58" s="5">
        <v>1.6950000000000001</v>
      </c>
      <c r="T58" s="8">
        <v>0.03</v>
      </c>
      <c r="U58" s="5">
        <v>1.53</v>
      </c>
      <c r="AN58" s="5" t="str">
        <f t="shared" si="10"/>
        <v/>
      </c>
      <c r="AP58" s="5" t="str">
        <f t="shared" si="11"/>
        <v/>
      </c>
      <c r="AR58" s="5" t="str">
        <f t="shared" si="12"/>
        <v/>
      </c>
      <c r="AU58" s="5">
        <f t="shared" si="0"/>
        <v>6.1800000000000006</v>
      </c>
      <c r="AV58" s="11">
        <f t="shared" si="1"/>
        <v>8.2045483440614376E-4</v>
      </c>
      <c r="AW58" s="5">
        <f t="shared" si="2"/>
        <v>0.82045483440614375</v>
      </c>
    </row>
    <row r="59" spans="1:49" x14ac:dyDescent="0.3">
      <c r="A59" s="1" t="s">
        <v>114</v>
      </c>
      <c r="B59" s="1" t="s">
        <v>110</v>
      </c>
      <c r="C59" s="1" t="s">
        <v>111</v>
      </c>
      <c r="D59" s="1" t="s">
        <v>112</v>
      </c>
      <c r="E59" s="1" t="s">
        <v>91</v>
      </c>
      <c r="F59" s="1" t="s">
        <v>103</v>
      </c>
      <c r="G59" s="1" t="s">
        <v>63</v>
      </c>
      <c r="H59" s="1" t="s">
        <v>88</v>
      </c>
      <c r="I59" s="2">
        <v>311.49</v>
      </c>
      <c r="J59" s="2">
        <v>0.08</v>
      </c>
      <c r="K59" s="2">
        <f t="shared" si="5"/>
        <v>0.03</v>
      </c>
      <c r="L59" s="2">
        <f t="shared" si="6"/>
        <v>0</v>
      </c>
      <c r="T59" s="8">
        <v>0.03</v>
      </c>
      <c r="U59" s="5">
        <v>1.53</v>
      </c>
      <c r="AN59" s="5" t="str">
        <f t="shared" si="10"/>
        <v/>
      </c>
      <c r="AP59" s="5" t="str">
        <f t="shared" si="11"/>
        <v/>
      </c>
      <c r="AR59" s="5" t="str">
        <f t="shared" si="12"/>
        <v/>
      </c>
      <c r="AU59" s="5">
        <f t="shared" si="0"/>
        <v>1.53</v>
      </c>
      <c r="AV59" s="11">
        <f t="shared" si="1"/>
        <v>2.0312231337239482E-4</v>
      </c>
      <c r="AW59" s="5">
        <f t="shared" si="2"/>
        <v>0.20312231337239481</v>
      </c>
    </row>
    <row r="60" spans="1:49" x14ac:dyDescent="0.3">
      <c r="A60" s="1" t="s">
        <v>114</v>
      </c>
      <c r="B60" s="1" t="s">
        <v>110</v>
      </c>
      <c r="C60" s="1" t="s">
        <v>111</v>
      </c>
      <c r="D60" s="1" t="s">
        <v>112</v>
      </c>
      <c r="E60" s="1" t="s">
        <v>106</v>
      </c>
      <c r="F60" s="1" t="s">
        <v>103</v>
      </c>
      <c r="G60" s="1" t="s">
        <v>63</v>
      </c>
      <c r="H60" s="1" t="s">
        <v>88</v>
      </c>
      <c r="I60" s="2">
        <v>311.49</v>
      </c>
      <c r="J60" s="2">
        <v>7.0000000000000007E-2</v>
      </c>
      <c r="K60" s="2">
        <f t="shared" si="5"/>
        <v>0.03</v>
      </c>
      <c r="L60" s="2">
        <f t="shared" si="6"/>
        <v>0</v>
      </c>
      <c r="T60" s="8">
        <v>0.03</v>
      </c>
      <c r="U60" s="5">
        <v>1.53</v>
      </c>
      <c r="AN60" s="5" t="str">
        <f t="shared" si="10"/>
        <v/>
      </c>
      <c r="AP60" s="5" t="str">
        <f t="shared" si="11"/>
        <v/>
      </c>
      <c r="AR60" s="5" t="str">
        <f t="shared" si="12"/>
        <v/>
      </c>
      <c r="AU60" s="5">
        <f t="shared" si="0"/>
        <v>1.53</v>
      </c>
      <c r="AV60" s="11">
        <f t="shared" si="1"/>
        <v>2.0312231337239482E-4</v>
      </c>
      <c r="AW60" s="5">
        <f t="shared" si="2"/>
        <v>0.20312231337239481</v>
      </c>
    </row>
    <row r="61" spans="1:49" x14ac:dyDescent="0.3">
      <c r="A61" s="1" t="s">
        <v>114</v>
      </c>
      <c r="B61" s="1" t="s">
        <v>110</v>
      </c>
      <c r="C61" s="1" t="s">
        <v>111</v>
      </c>
      <c r="D61" s="1" t="s">
        <v>112</v>
      </c>
      <c r="E61" s="1" t="s">
        <v>67</v>
      </c>
      <c r="F61" s="1" t="s">
        <v>113</v>
      </c>
      <c r="G61" s="1" t="s">
        <v>63</v>
      </c>
      <c r="H61" s="1" t="s">
        <v>88</v>
      </c>
      <c r="I61" s="2">
        <v>311.49</v>
      </c>
      <c r="J61" s="2">
        <v>38.159999999999997</v>
      </c>
      <c r="K61" s="2">
        <f t="shared" si="5"/>
        <v>28.37</v>
      </c>
      <c r="L61" s="2">
        <f t="shared" si="6"/>
        <v>0</v>
      </c>
      <c r="AB61" s="2">
        <v>28.37</v>
      </c>
      <c r="AC61" s="5">
        <v>2474.1477</v>
      </c>
      <c r="AN61" s="5" t="str">
        <f t="shared" si="10"/>
        <v/>
      </c>
      <c r="AP61" s="5" t="str">
        <f t="shared" si="11"/>
        <v/>
      </c>
      <c r="AR61" s="5" t="str">
        <f t="shared" si="12"/>
        <v/>
      </c>
      <c r="AU61" s="5">
        <f t="shared" si="0"/>
        <v>2474.1477</v>
      </c>
      <c r="AV61" s="11">
        <f t="shared" si="1"/>
        <v>0.32846706173136592</v>
      </c>
      <c r="AW61" s="5">
        <f t="shared" si="2"/>
        <v>328.46706173136596</v>
      </c>
    </row>
    <row r="62" spans="1:49" x14ac:dyDescent="0.3">
      <c r="A62" s="1" t="s">
        <v>114</v>
      </c>
      <c r="B62" s="1" t="s">
        <v>110</v>
      </c>
      <c r="C62" s="1" t="s">
        <v>111</v>
      </c>
      <c r="D62" s="1" t="s">
        <v>112</v>
      </c>
      <c r="E62" s="1" t="s">
        <v>66</v>
      </c>
      <c r="F62" s="1" t="s">
        <v>113</v>
      </c>
      <c r="G62" s="1" t="s">
        <v>63</v>
      </c>
      <c r="H62" s="1" t="s">
        <v>88</v>
      </c>
      <c r="I62" s="2">
        <v>311.49</v>
      </c>
      <c r="J62" s="2">
        <v>42.08</v>
      </c>
      <c r="K62" s="2">
        <f t="shared" si="5"/>
        <v>40</v>
      </c>
      <c r="L62" s="2">
        <f t="shared" si="6"/>
        <v>0</v>
      </c>
      <c r="T62" s="8">
        <v>0.03</v>
      </c>
      <c r="U62" s="5">
        <v>1.53</v>
      </c>
      <c r="AB62" s="2">
        <v>39.97</v>
      </c>
      <c r="AC62" s="5">
        <v>3485.783699999999</v>
      </c>
      <c r="AN62" s="5" t="str">
        <f t="shared" si="10"/>
        <v/>
      </c>
      <c r="AP62" s="5" t="str">
        <f t="shared" si="11"/>
        <v/>
      </c>
      <c r="AR62" s="5" t="str">
        <f t="shared" si="12"/>
        <v/>
      </c>
      <c r="AU62" s="5">
        <f t="shared" si="0"/>
        <v>3487.3136999999992</v>
      </c>
      <c r="AV62" s="11">
        <f t="shared" si="1"/>
        <v>0.4629746576465657</v>
      </c>
      <c r="AW62" s="5">
        <f t="shared" si="2"/>
        <v>462.97465764656567</v>
      </c>
    </row>
    <row r="63" spans="1:49" x14ac:dyDescent="0.3">
      <c r="A63" s="1" t="s">
        <v>114</v>
      </c>
      <c r="B63" s="1" t="s">
        <v>110</v>
      </c>
      <c r="C63" s="1" t="s">
        <v>111</v>
      </c>
      <c r="D63" s="1" t="s">
        <v>112</v>
      </c>
      <c r="E63" s="1" t="s">
        <v>65</v>
      </c>
      <c r="F63" s="1" t="s">
        <v>113</v>
      </c>
      <c r="G63" s="1" t="s">
        <v>63</v>
      </c>
      <c r="H63" s="1" t="s">
        <v>88</v>
      </c>
      <c r="I63" s="2">
        <v>311.49</v>
      </c>
      <c r="J63" s="2">
        <v>44.29</v>
      </c>
      <c r="K63" s="2">
        <f t="shared" si="5"/>
        <v>36.380000000000003</v>
      </c>
      <c r="L63" s="2">
        <f t="shared" si="6"/>
        <v>0</v>
      </c>
      <c r="T63" s="8">
        <v>0.02</v>
      </c>
      <c r="U63" s="5">
        <v>1.02</v>
      </c>
      <c r="AB63" s="2">
        <v>36.36</v>
      </c>
      <c r="AC63" s="5">
        <v>3170.9555999999998</v>
      </c>
      <c r="AN63" s="5" t="str">
        <f t="shared" si="10"/>
        <v/>
      </c>
      <c r="AP63" s="5" t="str">
        <f t="shared" si="11"/>
        <v/>
      </c>
      <c r="AR63" s="5" t="str">
        <f t="shared" si="12"/>
        <v/>
      </c>
      <c r="AU63" s="5">
        <f t="shared" si="0"/>
        <v>3171.9755999999998</v>
      </c>
      <c r="AV63" s="11">
        <f t="shared" si="1"/>
        <v>0.42111047178613731</v>
      </c>
      <c r="AW63" s="5">
        <f t="shared" si="2"/>
        <v>421.11047178613728</v>
      </c>
    </row>
    <row r="64" spans="1:49" x14ac:dyDescent="0.3">
      <c r="A64" s="1" t="s">
        <v>114</v>
      </c>
      <c r="B64" s="1" t="s">
        <v>110</v>
      </c>
      <c r="C64" s="1" t="s">
        <v>111</v>
      </c>
      <c r="D64" s="1" t="s">
        <v>112</v>
      </c>
      <c r="E64" s="1" t="s">
        <v>62</v>
      </c>
      <c r="F64" s="1" t="s">
        <v>113</v>
      </c>
      <c r="G64" s="1" t="s">
        <v>63</v>
      </c>
      <c r="H64" s="1" t="s">
        <v>88</v>
      </c>
      <c r="I64" s="2">
        <v>311.49</v>
      </c>
      <c r="J64" s="2">
        <v>33.630000000000003</v>
      </c>
      <c r="K64" s="2">
        <f t="shared" si="5"/>
        <v>29.61</v>
      </c>
      <c r="L64" s="2">
        <f t="shared" si="6"/>
        <v>0</v>
      </c>
      <c r="N64" s="4">
        <v>1.42</v>
      </c>
      <c r="O64" s="5">
        <v>556.64</v>
      </c>
      <c r="P64" s="6">
        <v>7.01</v>
      </c>
      <c r="Q64" s="5">
        <v>2071.4549999999999</v>
      </c>
      <c r="R64" s="7">
        <v>0.24</v>
      </c>
      <c r="S64" s="5">
        <v>40.68</v>
      </c>
      <c r="T64" s="8">
        <v>0.02</v>
      </c>
      <c r="U64" s="5">
        <v>1.02</v>
      </c>
      <c r="AB64" s="2">
        <v>20.92</v>
      </c>
      <c r="AC64" s="5">
        <v>1824.4331999999999</v>
      </c>
      <c r="AN64" s="5" t="str">
        <f t="shared" si="10"/>
        <v/>
      </c>
      <c r="AP64" s="5" t="str">
        <f t="shared" si="11"/>
        <v/>
      </c>
      <c r="AR64" s="5" t="str">
        <f t="shared" si="12"/>
        <v/>
      </c>
      <c r="AU64" s="5">
        <f t="shared" si="0"/>
        <v>4494.2281999999996</v>
      </c>
      <c r="AV64" s="11">
        <f t="shared" si="1"/>
        <v>0.59665230641010059</v>
      </c>
      <c r="AW64" s="5">
        <f t="shared" si="2"/>
        <v>596.65230641010066</v>
      </c>
    </row>
    <row r="65" spans="1:49" x14ac:dyDescent="0.3">
      <c r="A65" s="1" t="s">
        <v>114</v>
      </c>
      <c r="B65" s="1" t="s">
        <v>110</v>
      </c>
      <c r="C65" s="1" t="s">
        <v>111</v>
      </c>
      <c r="D65" s="1" t="s">
        <v>112</v>
      </c>
      <c r="E65" s="1" t="s">
        <v>72</v>
      </c>
      <c r="F65" s="1" t="s">
        <v>113</v>
      </c>
      <c r="G65" s="1" t="s">
        <v>63</v>
      </c>
      <c r="H65" s="1" t="s">
        <v>88</v>
      </c>
      <c r="I65" s="2">
        <v>311.49</v>
      </c>
      <c r="J65" s="2">
        <v>36.340000000000003</v>
      </c>
      <c r="K65" s="2">
        <f t="shared" si="5"/>
        <v>7.0000000000000007E-2</v>
      </c>
      <c r="L65" s="2">
        <f t="shared" si="6"/>
        <v>0</v>
      </c>
      <c r="AB65" s="2">
        <v>7.0000000000000007E-2</v>
      </c>
      <c r="AC65" s="5">
        <v>6.1047000000000002</v>
      </c>
      <c r="AN65" s="5" t="str">
        <f t="shared" si="10"/>
        <v/>
      </c>
      <c r="AP65" s="5" t="str">
        <f t="shared" si="11"/>
        <v/>
      </c>
      <c r="AR65" s="5" t="str">
        <f t="shared" si="12"/>
        <v/>
      </c>
      <c r="AU65" s="5">
        <f t="shared" si="0"/>
        <v>6.1047000000000002</v>
      </c>
      <c r="AV65" s="11">
        <f t="shared" si="1"/>
        <v>8.1045803035585532E-4</v>
      </c>
      <c r="AW65" s="5">
        <f t="shared" si="2"/>
        <v>0.8104580303558554</v>
      </c>
    </row>
    <row r="66" spans="1:49" x14ac:dyDescent="0.3">
      <c r="A66" s="1" t="s">
        <v>114</v>
      </c>
      <c r="B66" s="1" t="s">
        <v>110</v>
      </c>
      <c r="C66" s="1" t="s">
        <v>111</v>
      </c>
      <c r="D66" s="1" t="s">
        <v>112</v>
      </c>
      <c r="E66" s="1" t="s">
        <v>75</v>
      </c>
      <c r="F66" s="1" t="s">
        <v>113</v>
      </c>
      <c r="G66" s="1" t="s">
        <v>63</v>
      </c>
      <c r="H66" s="1" t="s">
        <v>88</v>
      </c>
      <c r="I66" s="2">
        <v>311.49</v>
      </c>
      <c r="J66" s="2">
        <v>40.659999999999997</v>
      </c>
      <c r="K66" s="2">
        <f t="shared" si="5"/>
        <v>6.64</v>
      </c>
      <c r="L66" s="2">
        <f t="shared" si="6"/>
        <v>0</v>
      </c>
      <c r="AB66" s="2">
        <v>6.64</v>
      </c>
      <c r="AC66" s="5">
        <v>579.07439999999997</v>
      </c>
      <c r="AN66" s="5" t="str">
        <f t="shared" si="10"/>
        <v/>
      </c>
      <c r="AP66" s="5" t="str">
        <f t="shared" si="11"/>
        <v/>
      </c>
      <c r="AR66" s="5" t="str">
        <f t="shared" si="12"/>
        <v/>
      </c>
      <c r="AU66" s="5">
        <f t="shared" si="0"/>
        <v>579.07439999999997</v>
      </c>
      <c r="AV66" s="11">
        <f t="shared" si="1"/>
        <v>7.6877733165183995E-2</v>
      </c>
      <c r="AW66" s="5">
        <f t="shared" si="2"/>
        <v>76.877733165183997</v>
      </c>
    </row>
    <row r="67" spans="1:49" x14ac:dyDescent="0.3">
      <c r="A67" s="1" t="s">
        <v>114</v>
      </c>
      <c r="B67" s="1" t="s">
        <v>110</v>
      </c>
      <c r="C67" s="1" t="s">
        <v>111</v>
      </c>
      <c r="D67" s="1" t="s">
        <v>112</v>
      </c>
      <c r="E67" s="1" t="s">
        <v>104</v>
      </c>
      <c r="F67" s="1" t="s">
        <v>113</v>
      </c>
      <c r="G67" s="1" t="s">
        <v>63</v>
      </c>
      <c r="H67" s="1" t="s">
        <v>88</v>
      </c>
      <c r="I67" s="2">
        <v>311.49</v>
      </c>
      <c r="J67" s="2">
        <v>42.43</v>
      </c>
      <c r="K67" s="2">
        <f t="shared" si="5"/>
        <v>4.22</v>
      </c>
      <c r="L67" s="2">
        <f t="shared" si="6"/>
        <v>0</v>
      </c>
      <c r="AB67" s="2">
        <v>4.22</v>
      </c>
      <c r="AC67" s="5">
        <v>368.02620000000002</v>
      </c>
      <c r="AN67" s="5" t="str">
        <f t="shared" si="10"/>
        <v/>
      </c>
      <c r="AP67" s="5" t="str">
        <f t="shared" si="11"/>
        <v/>
      </c>
      <c r="AR67" s="5" t="str">
        <f t="shared" si="12"/>
        <v/>
      </c>
      <c r="AU67" s="5">
        <f t="shared" si="0"/>
        <v>368.02620000000002</v>
      </c>
      <c r="AV67" s="11">
        <f t="shared" si="1"/>
        <v>4.8859041258595845E-2</v>
      </c>
      <c r="AW67" s="5">
        <f t="shared" si="2"/>
        <v>48.859041258595845</v>
      </c>
    </row>
    <row r="68" spans="1:49" x14ac:dyDescent="0.3">
      <c r="A68" s="1" t="s">
        <v>114</v>
      </c>
      <c r="B68" s="1" t="s">
        <v>110</v>
      </c>
      <c r="C68" s="1" t="s">
        <v>111</v>
      </c>
      <c r="D68" s="1" t="s">
        <v>112</v>
      </c>
      <c r="E68" s="1" t="s">
        <v>98</v>
      </c>
      <c r="F68" s="1" t="s">
        <v>113</v>
      </c>
      <c r="G68" s="1" t="s">
        <v>63</v>
      </c>
      <c r="H68" s="1" t="s">
        <v>88</v>
      </c>
      <c r="I68" s="2">
        <v>311.49</v>
      </c>
      <c r="J68" s="2">
        <v>32.58</v>
      </c>
      <c r="K68" s="2">
        <f t="shared" si="5"/>
        <v>12.440000000000001</v>
      </c>
      <c r="L68" s="2">
        <f t="shared" si="6"/>
        <v>0</v>
      </c>
      <c r="N68" s="4">
        <v>0.01</v>
      </c>
      <c r="O68" s="5">
        <v>3.92</v>
      </c>
      <c r="P68" s="6">
        <v>6.41</v>
      </c>
      <c r="Q68" s="5">
        <v>1894.155</v>
      </c>
      <c r="R68" s="7">
        <v>1.29</v>
      </c>
      <c r="S68" s="5">
        <v>218.655</v>
      </c>
      <c r="AB68" s="2">
        <v>4.7300000000000004</v>
      </c>
      <c r="AC68" s="5">
        <v>412.50330000000002</v>
      </c>
      <c r="AN68" s="5" t="str">
        <f t="shared" si="10"/>
        <v/>
      </c>
      <c r="AP68" s="5" t="str">
        <f t="shared" si="11"/>
        <v/>
      </c>
      <c r="AR68" s="5" t="str">
        <f t="shared" si="12"/>
        <v/>
      </c>
      <c r="AU68" s="5">
        <f t="shared" si="0"/>
        <v>2529.2332999999999</v>
      </c>
      <c r="AV68" s="11">
        <f t="shared" si="1"/>
        <v>0.33578020846699097</v>
      </c>
      <c r="AW68" s="5">
        <f t="shared" si="2"/>
        <v>335.78020846699093</v>
      </c>
    </row>
    <row r="69" spans="1:49" x14ac:dyDescent="0.3">
      <c r="A69" s="1" t="s">
        <v>115</v>
      </c>
      <c r="B69" s="1" t="s">
        <v>116</v>
      </c>
      <c r="C69" s="1" t="s">
        <v>117</v>
      </c>
      <c r="D69" s="1" t="s">
        <v>118</v>
      </c>
      <c r="E69" s="1" t="s">
        <v>92</v>
      </c>
      <c r="F69" s="1" t="s">
        <v>113</v>
      </c>
      <c r="G69" s="1" t="s">
        <v>63</v>
      </c>
      <c r="H69" s="1" t="s">
        <v>88</v>
      </c>
      <c r="I69" s="2">
        <v>12.88</v>
      </c>
      <c r="J69" s="2">
        <v>11.21</v>
      </c>
      <c r="K69" s="2">
        <f t="shared" si="5"/>
        <v>7.17</v>
      </c>
      <c r="L69" s="2">
        <f t="shared" si="6"/>
        <v>0</v>
      </c>
      <c r="P69" s="6">
        <v>0.38</v>
      </c>
      <c r="Q69" s="5">
        <v>112.29</v>
      </c>
      <c r="R69" s="7">
        <v>0.97</v>
      </c>
      <c r="S69" s="5">
        <v>164.41499999999999</v>
      </c>
      <c r="T69" s="8">
        <v>0.01</v>
      </c>
      <c r="U69" s="5">
        <v>0.51</v>
      </c>
      <c r="Z69" s="9">
        <v>5.81</v>
      </c>
      <c r="AA69" s="5">
        <v>136.45824999999999</v>
      </c>
      <c r="AN69" s="5" t="str">
        <f t="shared" si="10"/>
        <v/>
      </c>
      <c r="AP69" s="5" t="str">
        <f t="shared" si="11"/>
        <v/>
      </c>
      <c r="AR69" s="5" t="str">
        <f t="shared" si="12"/>
        <v/>
      </c>
      <c r="AU69" s="5">
        <f t="shared" ref="AU69:AU132" si="13">SUM(O69,Q69,S69,U69,W69,Y69,AA69,AE69,AH69,AJ69,AL69,AY69,BA69,BC69,BE69,AC69)</f>
        <v>413.67324999999994</v>
      </c>
      <c r="AV69" s="11">
        <f t="shared" ref="AV69:AV132" si="14">(AU69/$AU$239)*100</f>
        <v>5.4919129098220269E-2</v>
      </c>
      <c r="AW69" s="5">
        <f t="shared" ref="AW69:AW132" si="15">(AV69/100)*$AW$1</f>
        <v>54.919129098220274</v>
      </c>
    </row>
    <row r="70" spans="1:49" x14ac:dyDescent="0.3">
      <c r="A70" s="1" t="s">
        <v>119</v>
      </c>
      <c r="B70" s="1" t="s">
        <v>69</v>
      </c>
      <c r="C70" s="1" t="s">
        <v>70</v>
      </c>
      <c r="D70" s="1" t="s">
        <v>71</v>
      </c>
      <c r="E70" s="1" t="s">
        <v>89</v>
      </c>
      <c r="F70" s="1" t="s">
        <v>120</v>
      </c>
      <c r="G70" s="1" t="s">
        <v>63</v>
      </c>
      <c r="H70" s="1" t="s">
        <v>88</v>
      </c>
      <c r="I70" s="2">
        <v>153.5</v>
      </c>
      <c r="J70" s="2">
        <v>46.77</v>
      </c>
      <c r="K70" s="2">
        <f t="shared" si="5"/>
        <v>2.91</v>
      </c>
      <c r="L70" s="2">
        <f t="shared" si="6"/>
        <v>0</v>
      </c>
      <c r="P70" s="6">
        <v>7.0000000000000007E-2</v>
      </c>
      <c r="Q70" s="5">
        <v>20.684999999999999</v>
      </c>
      <c r="R70" s="7">
        <v>0.28000000000000003</v>
      </c>
      <c r="S70" s="5">
        <v>47.460000000000008</v>
      </c>
      <c r="T70" s="8">
        <v>2.56</v>
      </c>
      <c r="U70" s="5">
        <v>130.56</v>
      </c>
      <c r="AN70" s="5" t="str">
        <f t="shared" si="10"/>
        <v/>
      </c>
      <c r="AP70" s="5" t="str">
        <f t="shared" si="11"/>
        <v/>
      </c>
      <c r="AR70" s="5" t="str">
        <f t="shared" si="12"/>
        <v/>
      </c>
      <c r="AU70" s="5">
        <f t="shared" si="13"/>
        <v>198.70500000000001</v>
      </c>
      <c r="AV70" s="11">
        <f t="shared" si="14"/>
        <v>2.6380012600432493E-2</v>
      </c>
      <c r="AW70" s="5">
        <f t="shared" si="15"/>
        <v>26.380012600432494</v>
      </c>
    </row>
    <row r="71" spans="1:49" x14ac:dyDescent="0.3">
      <c r="A71" s="1" t="s">
        <v>119</v>
      </c>
      <c r="B71" s="1" t="s">
        <v>69</v>
      </c>
      <c r="C71" s="1" t="s">
        <v>70</v>
      </c>
      <c r="D71" s="1" t="s">
        <v>71</v>
      </c>
      <c r="E71" s="1" t="s">
        <v>106</v>
      </c>
      <c r="F71" s="1" t="s">
        <v>120</v>
      </c>
      <c r="G71" s="1" t="s">
        <v>63</v>
      </c>
      <c r="H71" s="1" t="s">
        <v>88</v>
      </c>
      <c r="I71" s="2">
        <v>153.5</v>
      </c>
      <c r="J71" s="2">
        <v>43.96</v>
      </c>
      <c r="K71" s="2">
        <f t="shared" si="5"/>
        <v>1.1500000000000001</v>
      </c>
      <c r="L71" s="2">
        <f t="shared" si="6"/>
        <v>0</v>
      </c>
      <c r="R71" s="7">
        <v>1.07</v>
      </c>
      <c r="S71" s="5">
        <v>181.36500000000001</v>
      </c>
      <c r="Z71" s="9">
        <v>0.08</v>
      </c>
      <c r="AA71" s="5">
        <v>1.64</v>
      </c>
      <c r="AN71" s="5" t="str">
        <f t="shared" si="10"/>
        <v/>
      </c>
      <c r="AP71" s="5" t="str">
        <f t="shared" si="11"/>
        <v/>
      </c>
      <c r="AR71" s="5" t="str">
        <f t="shared" si="12"/>
        <v/>
      </c>
      <c r="AU71" s="5">
        <f t="shared" si="13"/>
        <v>183.005</v>
      </c>
      <c r="AV71" s="11">
        <f t="shared" si="14"/>
        <v>2.4295685593931447E-2</v>
      </c>
      <c r="AW71" s="5">
        <f t="shared" si="15"/>
        <v>24.295685593931449</v>
      </c>
    </row>
    <row r="72" spans="1:49" x14ac:dyDescent="0.3">
      <c r="A72" s="1" t="s">
        <v>119</v>
      </c>
      <c r="B72" s="1" t="s">
        <v>69</v>
      </c>
      <c r="C72" s="1" t="s">
        <v>70</v>
      </c>
      <c r="D72" s="1" t="s">
        <v>71</v>
      </c>
      <c r="E72" s="1" t="s">
        <v>75</v>
      </c>
      <c r="F72" s="1" t="s">
        <v>120</v>
      </c>
      <c r="G72" s="1" t="s">
        <v>63</v>
      </c>
      <c r="H72" s="1" t="s">
        <v>88</v>
      </c>
      <c r="I72" s="2">
        <v>153.5</v>
      </c>
      <c r="J72" s="2">
        <v>0.08</v>
      </c>
      <c r="K72" s="2">
        <f t="shared" si="5"/>
        <v>0.04</v>
      </c>
      <c r="L72" s="2">
        <f t="shared" si="6"/>
        <v>0</v>
      </c>
      <c r="R72" s="7">
        <v>0.01</v>
      </c>
      <c r="S72" s="5">
        <v>1.6950000000000001</v>
      </c>
      <c r="T72" s="8">
        <v>0.03</v>
      </c>
      <c r="U72" s="5">
        <v>1.53</v>
      </c>
      <c r="AN72" s="5" t="str">
        <f t="shared" si="10"/>
        <v/>
      </c>
      <c r="AP72" s="5" t="str">
        <f t="shared" si="11"/>
        <v/>
      </c>
      <c r="AR72" s="5" t="str">
        <f t="shared" si="12"/>
        <v/>
      </c>
      <c r="AU72" s="5">
        <f t="shared" si="13"/>
        <v>3.2250000000000001</v>
      </c>
      <c r="AV72" s="11">
        <f t="shared" si="14"/>
        <v>4.2814997426534202E-4</v>
      </c>
      <c r="AW72" s="5">
        <f t="shared" si="15"/>
        <v>0.42814997426534201</v>
      </c>
    </row>
    <row r="73" spans="1:49" x14ac:dyDescent="0.3">
      <c r="A73" s="1" t="s">
        <v>121</v>
      </c>
      <c r="B73" s="1" t="s">
        <v>77</v>
      </c>
      <c r="C73" s="1" t="s">
        <v>78</v>
      </c>
      <c r="D73" s="1" t="s">
        <v>79</v>
      </c>
      <c r="E73" s="1" t="s">
        <v>66</v>
      </c>
      <c r="F73" s="1" t="s">
        <v>120</v>
      </c>
      <c r="G73" s="1" t="s">
        <v>63</v>
      </c>
      <c r="H73" s="1" t="s">
        <v>88</v>
      </c>
      <c r="I73" s="2">
        <v>77.75</v>
      </c>
      <c r="J73" s="2">
        <v>7.0000000000000007E-2</v>
      </c>
      <c r="K73" s="2">
        <f t="shared" si="5"/>
        <v>0.02</v>
      </c>
      <c r="L73" s="2">
        <f t="shared" si="6"/>
        <v>0</v>
      </c>
      <c r="AB73" s="2">
        <v>0.02</v>
      </c>
      <c r="AC73" s="5">
        <v>1.7442</v>
      </c>
      <c r="AN73" s="5" t="str">
        <f t="shared" si="10"/>
        <v/>
      </c>
      <c r="AP73" s="5" t="str">
        <f t="shared" si="11"/>
        <v/>
      </c>
      <c r="AR73" s="5" t="str">
        <f t="shared" si="12"/>
        <v/>
      </c>
      <c r="AU73" s="5">
        <f t="shared" si="13"/>
        <v>1.7442</v>
      </c>
      <c r="AV73" s="11">
        <f t="shared" si="14"/>
        <v>2.3155943724453008E-4</v>
      </c>
      <c r="AW73" s="5">
        <f t="shared" si="15"/>
        <v>0.23155943724453007</v>
      </c>
    </row>
    <row r="74" spans="1:49" x14ac:dyDescent="0.3">
      <c r="A74" s="1" t="s">
        <v>121</v>
      </c>
      <c r="B74" s="1" t="s">
        <v>77</v>
      </c>
      <c r="C74" s="1" t="s">
        <v>78</v>
      </c>
      <c r="D74" s="1" t="s">
        <v>79</v>
      </c>
      <c r="E74" s="1" t="s">
        <v>67</v>
      </c>
      <c r="F74" s="1" t="s">
        <v>120</v>
      </c>
      <c r="G74" s="1" t="s">
        <v>63</v>
      </c>
      <c r="H74" s="1" t="s">
        <v>88</v>
      </c>
      <c r="I74" s="2">
        <v>77.75</v>
      </c>
      <c r="J74" s="2">
        <v>0.06</v>
      </c>
      <c r="K74" s="2">
        <f t="shared" si="5"/>
        <v>0.02</v>
      </c>
      <c r="L74" s="2">
        <f t="shared" si="6"/>
        <v>0</v>
      </c>
      <c r="AB74" s="2">
        <v>0.02</v>
      </c>
      <c r="AC74" s="5">
        <v>1.7442</v>
      </c>
      <c r="AN74" s="5" t="str">
        <f t="shared" si="10"/>
        <v/>
      </c>
      <c r="AP74" s="5" t="str">
        <f t="shared" si="11"/>
        <v/>
      </c>
      <c r="AR74" s="5" t="str">
        <f t="shared" si="12"/>
        <v/>
      </c>
      <c r="AU74" s="5">
        <f t="shared" si="13"/>
        <v>1.7442</v>
      </c>
      <c r="AV74" s="11">
        <f t="shared" si="14"/>
        <v>2.3155943724453008E-4</v>
      </c>
      <c r="AW74" s="5">
        <f t="shared" si="15"/>
        <v>0.23155943724453007</v>
      </c>
    </row>
    <row r="75" spans="1:49" x14ac:dyDescent="0.3">
      <c r="A75" s="1" t="s">
        <v>121</v>
      </c>
      <c r="B75" s="1" t="s">
        <v>77</v>
      </c>
      <c r="C75" s="1" t="s">
        <v>78</v>
      </c>
      <c r="D75" s="1" t="s">
        <v>79</v>
      </c>
      <c r="E75" s="1" t="s">
        <v>72</v>
      </c>
      <c r="F75" s="1" t="s">
        <v>120</v>
      </c>
      <c r="G75" s="1" t="s">
        <v>63</v>
      </c>
      <c r="H75" s="1" t="s">
        <v>88</v>
      </c>
      <c r="I75" s="2">
        <v>77.75</v>
      </c>
      <c r="J75" s="2">
        <v>37.11</v>
      </c>
      <c r="K75" s="2">
        <f t="shared" si="5"/>
        <v>0.16</v>
      </c>
      <c r="L75" s="2">
        <f t="shared" si="6"/>
        <v>0</v>
      </c>
      <c r="AB75" s="2">
        <v>0.16</v>
      </c>
      <c r="AC75" s="5">
        <v>13.9536</v>
      </c>
      <c r="AN75" s="5" t="str">
        <f t="shared" si="10"/>
        <v/>
      </c>
      <c r="AP75" s="5" t="str">
        <f t="shared" si="11"/>
        <v/>
      </c>
      <c r="AR75" s="5" t="str">
        <f t="shared" si="12"/>
        <v/>
      </c>
      <c r="AU75" s="5">
        <f t="shared" si="13"/>
        <v>13.9536</v>
      </c>
      <c r="AV75" s="11">
        <f t="shared" si="14"/>
        <v>1.8524754979562406E-3</v>
      </c>
      <c r="AW75" s="5">
        <f t="shared" si="15"/>
        <v>1.8524754979562406</v>
      </c>
    </row>
    <row r="76" spans="1:49" x14ac:dyDescent="0.3">
      <c r="A76" s="1" t="s">
        <v>121</v>
      </c>
      <c r="B76" s="1" t="s">
        <v>77</v>
      </c>
      <c r="C76" s="1" t="s">
        <v>78</v>
      </c>
      <c r="D76" s="1" t="s">
        <v>79</v>
      </c>
      <c r="E76" s="1" t="s">
        <v>75</v>
      </c>
      <c r="F76" s="1" t="s">
        <v>120</v>
      </c>
      <c r="G76" s="1" t="s">
        <v>63</v>
      </c>
      <c r="H76" s="1" t="s">
        <v>88</v>
      </c>
      <c r="I76" s="2">
        <v>77.75</v>
      </c>
      <c r="J76" s="2">
        <v>40</v>
      </c>
      <c r="K76" s="2">
        <f t="shared" si="5"/>
        <v>7.8900000000000006</v>
      </c>
      <c r="L76" s="2">
        <f t="shared" ref="L76:L139" si="16">SUM(M76,AF76,AM76,AO76,AQ76,AS76,AT76)</f>
        <v>0</v>
      </c>
      <c r="R76" s="7">
        <v>2.11</v>
      </c>
      <c r="S76" s="5">
        <v>357.64499999999998</v>
      </c>
      <c r="T76" s="8">
        <v>4.3</v>
      </c>
      <c r="U76" s="5">
        <v>219.3</v>
      </c>
      <c r="AB76" s="2">
        <v>1.48</v>
      </c>
      <c r="AC76" s="5">
        <v>129.07079999999999</v>
      </c>
      <c r="AN76" s="5" t="str">
        <f t="shared" ref="AN76:AN139" si="17">IF(AM76&gt;0,AM76*$AN$1,"")</f>
        <v/>
      </c>
      <c r="AP76" s="5" t="str">
        <f t="shared" ref="AP76:AP139" si="18">IF(AO76&gt;0,AO76*$AP$1,"")</f>
        <v/>
      </c>
      <c r="AR76" s="5" t="str">
        <f t="shared" ref="AR76:AR139" si="19">IF(AQ76&gt;0,AQ76*$AR$1,"")</f>
        <v/>
      </c>
      <c r="AU76" s="5">
        <f t="shared" si="13"/>
        <v>706.0157999999999</v>
      </c>
      <c r="AV76" s="11">
        <f t="shared" si="14"/>
        <v>9.3730433054550338E-2</v>
      </c>
      <c r="AW76" s="5">
        <f t="shared" si="15"/>
        <v>93.730433054550346</v>
      </c>
    </row>
    <row r="77" spans="1:49" x14ac:dyDescent="0.3">
      <c r="A77" s="1" t="s">
        <v>122</v>
      </c>
      <c r="B77" s="1" t="s">
        <v>123</v>
      </c>
      <c r="C77" s="1" t="s">
        <v>124</v>
      </c>
      <c r="D77" s="1" t="s">
        <v>125</v>
      </c>
      <c r="E77" s="1" t="s">
        <v>62</v>
      </c>
      <c r="F77" s="1" t="s">
        <v>120</v>
      </c>
      <c r="G77" s="1" t="s">
        <v>63</v>
      </c>
      <c r="H77" s="1" t="s">
        <v>88</v>
      </c>
      <c r="I77" s="2">
        <v>233.89</v>
      </c>
      <c r="J77" s="2">
        <v>33.75</v>
      </c>
      <c r="K77" s="2">
        <f t="shared" si="5"/>
        <v>33.75</v>
      </c>
      <c r="L77" s="2">
        <f t="shared" si="16"/>
        <v>0</v>
      </c>
      <c r="N77" s="4">
        <v>9.5299999999999994</v>
      </c>
      <c r="O77" s="5">
        <v>3735.76</v>
      </c>
      <c r="P77" s="6">
        <v>24.21</v>
      </c>
      <c r="Q77" s="5">
        <v>7154.0550000000003</v>
      </c>
      <c r="R77" s="7">
        <v>0.01</v>
      </c>
      <c r="S77" s="5">
        <v>1.6950000000000001</v>
      </c>
      <c r="AN77" s="5" t="str">
        <f t="shared" si="17"/>
        <v/>
      </c>
      <c r="AP77" s="5" t="str">
        <f t="shared" si="18"/>
        <v/>
      </c>
      <c r="AR77" s="5" t="str">
        <f t="shared" si="19"/>
        <v/>
      </c>
      <c r="AU77" s="5">
        <f t="shared" si="13"/>
        <v>10891.51</v>
      </c>
      <c r="AV77" s="11">
        <f t="shared" si="14"/>
        <v>1.4459534034761907</v>
      </c>
      <c r="AW77" s="5">
        <f t="shared" si="15"/>
        <v>1445.9534034761907</v>
      </c>
    </row>
    <row r="78" spans="1:49" x14ac:dyDescent="0.3">
      <c r="A78" s="1" t="s">
        <v>122</v>
      </c>
      <c r="B78" s="1" t="s">
        <v>123</v>
      </c>
      <c r="C78" s="1" t="s">
        <v>124</v>
      </c>
      <c r="D78" s="1" t="s">
        <v>125</v>
      </c>
      <c r="E78" s="1" t="s">
        <v>65</v>
      </c>
      <c r="F78" s="1" t="s">
        <v>120</v>
      </c>
      <c r="G78" s="1" t="s">
        <v>63</v>
      </c>
      <c r="H78" s="1" t="s">
        <v>88</v>
      </c>
      <c r="I78" s="2">
        <v>233.89</v>
      </c>
      <c r="J78" s="2">
        <v>42.04</v>
      </c>
      <c r="K78" s="2">
        <f t="shared" ref="K78:K141" si="20">SUM(N78,P78,R78,T78,V78,X78,Z78,AD78,AG78,AI78,AK78,AX78,AZ78,BB78,BD78,AB78)</f>
        <v>42.04</v>
      </c>
      <c r="L78" s="2">
        <f t="shared" si="16"/>
        <v>0</v>
      </c>
      <c r="N78" s="4">
        <v>10.86</v>
      </c>
      <c r="O78" s="5">
        <v>4257.12</v>
      </c>
      <c r="P78" s="6">
        <v>22.31</v>
      </c>
      <c r="Q78" s="5">
        <v>6592.6049999999996</v>
      </c>
      <c r="R78" s="7">
        <v>8.2899999999999991</v>
      </c>
      <c r="S78" s="5">
        <v>1405.155</v>
      </c>
      <c r="AB78" s="2">
        <v>0.57999999999999996</v>
      </c>
      <c r="AC78" s="5">
        <v>50.581799999999987</v>
      </c>
      <c r="AN78" s="5" t="str">
        <f t="shared" si="17"/>
        <v/>
      </c>
      <c r="AP78" s="5" t="str">
        <f t="shared" si="18"/>
        <v/>
      </c>
      <c r="AR78" s="5" t="str">
        <f t="shared" si="19"/>
        <v/>
      </c>
      <c r="AU78" s="5">
        <f t="shared" si="13"/>
        <v>12305.461799999999</v>
      </c>
      <c r="AV78" s="11">
        <f t="shared" si="14"/>
        <v>1.6336691947265578</v>
      </c>
      <c r="AW78" s="5">
        <f t="shared" si="15"/>
        <v>1633.6691947265579</v>
      </c>
    </row>
    <row r="79" spans="1:49" x14ac:dyDescent="0.3">
      <c r="A79" s="1" t="s">
        <v>122</v>
      </c>
      <c r="B79" s="1" t="s">
        <v>123</v>
      </c>
      <c r="C79" s="1" t="s">
        <v>124</v>
      </c>
      <c r="D79" s="1" t="s">
        <v>125</v>
      </c>
      <c r="E79" s="1" t="s">
        <v>66</v>
      </c>
      <c r="F79" s="1" t="s">
        <v>120</v>
      </c>
      <c r="G79" s="1" t="s">
        <v>63</v>
      </c>
      <c r="H79" s="1" t="s">
        <v>88</v>
      </c>
      <c r="I79" s="2">
        <v>233.89</v>
      </c>
      <c r="J79" s="2">
        <v>40</v>
      </c>
      <c r="K79" s="2">
        <f t="shared" si="20"/>
        <v>26.05</v>
      </c>
      <c r="L79" s="2">
        <f t="shared" si="16"/>
        <v>0</v>
      </c>
      <c r="N79" s="4">
        <v>3.82</v>
      </c>
      <c r="O79" s="5">
        <v>1497.44</v>
      </c>
      <c r="P79" s="6">
        <v>9.1</v>
      </c>
      <c r="Q79" s="5">
        <v>2689.05</v>
      </c>
      <c r="AB79" s="2">
        <v>13.13</v>
      </c>
      <c r="AC79" s="5">
        <v>1145.0672999999999</v>
      </c>
      <c r="AN79" s="5" t="str">
        <f t="shared" si="17"/>
        <v/>
      </c>
      <c r="AP79" s="5" t="str">
        <f t="shared" si="18"/>
        <v/>
      </c>
      <c r="AR79" s="5" t="str">
        <f t="shared" si="19"/>
        <v/>
      </c>
      <c r="AU79" s="5">
        <f t="shared" si="13"/>
        <v>5331.5572999999995</v>
      </c>
      <c r="AV79" s="11">
        <f t="shared" si="14"/>
        <v>0.70781585140750269</v>
      </c>
      <c r="AW79" s="5">
        <f t="shared" si="15"/>
        <v>707.81585140750269</v>
      </c>
    </row>
    <row r="80" spans="1:49" x14ac:dyDescent="0.3">
      <c r="A80" s="1" t="s">
        <v>122</v>
      </c>
      <c r="B80" s="1" t="s">
        <v>123</v>
      </c>
      <c r="C80" s="1" t="s">
        <v>124</v>
      </c>
      <c r="D80" s="1" t="s">
        <v>125</v>
      </c>
      <c r="E80" s="1" t="s">
        <v>67</v>
      </c>
      <c r="F80" s="1" t="s">
        <v>120</v>
      </c>
      <c r="G80" s="1" t="s">
        <v>63</v>
      </c>
      <c r="H80" s="1" t="s">
        <v>88</v>
      </c>
      <c r="I80" s="2">
        <v>233.89</v>
      </c>
      <c r="J80" s="2">
        <v>36.89</v>
      </c>
      <c r="K80" s="2">
        <f t="shared" si="20"/>
        <v>8.9499999999999993</v>
      </c>
      <c r="L80" s="2">
        <f t="shared" si="16"/>
        <v>0</v>
      </c>
      <c r="AB80" s="2">
        <v>8.9499999999999993</v>
      </c>
      <c r="AC80" s="5">
        <v>780.52949999999987</v>
      </c>
      <c r="AN80" s="5" t="str">
        <f t="shared" si="17"/>
        <v/>
      </c>
      <c r="AP80" s="5" t="str">
        <f t="shared" si="18"/>
        <v/>
      </c>
      <c r="AR80" s="5" t="str">
        <f t="shared" si="19"/>
        <v/>
      </c>
      <c r="AU80" s="5">
        <f t="shared" si="13"/>
        <v>780.52949999999987</v>
      </c>
      <c r="AV80" s="11">
        <f t="shared" si="14"/>
        <v>0.10362284816692718</v>
      </c>
      <c r="AW80" s="5">
        <f t="shared" si="15"/>
        <v>103.62284816692718</v>
      </c>
    </row>
    <row r="81" spans="1:49" x14ac:dyDescent="0.3">
      <c r="A81" s="1" t="s">
        <v>122</v>
      </c>
      <c r="B81" s="1" t="s">
        <v>123</v>
      </c>
      <c r="C81" s="1" t="s">
        <v>124</v>
      </c>
      <c r="D81" s="1" t="s">
        <v>125</v>
      </c>
      <c r="E81" s="1" t="s">
        <v>75</v>
      </c>
      <c r="F81" s="1" t="s">
        <v>120</v>
      </c>
      <c r="G81" s="1" t="s">
        <v>63</v>
      </c>
      <c r="H81" s="1" t="s">
        <v>88</v>
      </c>
      <c r="I81" s="2">
        <v>233.89</v>
      </c>
      <c r="J81" s="2">
        <v>0.09</v>
      </c>
      <c r="K81" s="2">
        <f t="shared" si="20"/>
        <v>0.06</v>
      </c>
      <c r="L81" s="2">
        <f t="shared" si="16"/>
        <v>0</v>
      </c>
      <c r="R81" s="7">
        <v>0.06</v>
      </c>
      <c r="S81" s="5">
        <v>10.17</v>
      </c>
      <c r="AN81" s="5" t="str">
        <f t="shared" si="17"/>
        <v/>
      </c>
      <c r="AP81" s="5" t="str">
        <f t="shared" si="18"/>
        <v/>
      </c>
      <c r="AR81" s="5" t="str">
        <f t="shared" si="19"/>
        <v/>
      </c>
      <c r="AU81" s="5">
        <f t="shared" si="13"/>
        <v>10.17</v>
      </c>
      <c r="AV81" s="11">
        <f t="shared" si="14"/>
        <v>1.3501659653576833E-3</v>
      </c>
      <c r="AW81" s="5">
        <f t="shared" si="15"/>
        <v>1.3501659653576834</v>
      </c>
    </row>
    <row r="82" spans="1:49" x14ac:dyDescent="0.3">
      <c r="A82" s="1" t="s">
        <v>122</v>
      </c>
      <c r="B82" s="1" t="s">
        <v>123</v>
      </c>
      <c r="C82" s="1" t="s">
        <v>124</v>
      </c>
      <c r="D82" s="1" t="s">
        <v>125</v>
      </c>
      <c r="E82" s="1" t="s">
        <v>104</v>
      </c>
      <c r="F82" s="1" t="s">
        <v>120</v>
      </c>
      <c r="G82" s="1" t="s">
        <v>63</v>
      </c>
      <c r="H82" s="1" t="s">
        <v>88</v>
      </c>
      <c r="I82" s="2">
        <v>233.89</v>
      </c>
      <c r="J82" s="2">
        <v>42.78</v>
      </c>
      <c r="K82" s="2">
        <f t="shared" si="20"/>
        <v>42.78</v>
      </c>
      <c r="L82" s="2">
        <f t="shared" si="16"/>
        <v>0</v>
      </c>
      <c r="P82" s="6">
        <v>15.37</v>
      </c>
      <c r="Q82" s="5">
        <v>4541.835</v>
      </c>
      <c r="R82" s="7">
        <v>25.24</v>
      </c>
      <c r="S82" s="5">
        <v>4278.1799999999994</v>
      </c>
      <c r="T82" s="8">
        <v>2.17</v>
      </c>
      <c r="U82" s="5">
        <v>110.67</v>
      </c>
      <c r="AN82" s="5" t="str">
        <f t="shared" si="17"/>
        <v/>
      </c>
      <c r="AP82" s="5" t="str">
        <f t="shared" si="18"/>
        <v/>
      </c>
      <c r="AR82" s="5" t="str">
        <f t="shared" si="19"/>
        <v/>
      </c>
      <c r="AU82" s="5">
        <f t="shared" si="13"/>
        <v>8930.6849999999995</v>
      </c>
      <c r="AV82" s="11">
        <f t="shared" si="14"/>
        <v>1.1856349001308142</v>
      </c>
      <c r="AW82" s="5">
        <f t="shared" si="15"/>
        <v>1185.6349001308142</v>
      </c>
    </row>
    <row r="83" spans="1:49" x14ac:dyDescent="0.3">
      <c r="A83" s="1" t="s">
        <v>122</v>
      </c>
      <c r="B83" s="1" t="s">
        <v>123</v>
      </c>
      <c r="C83" s="1" t="s">
        <v>124</v>
      </c>
      <c r="D83" s="1" t="s">
        <v>125</v>
      </c>
      <c r="E83" s="1" t="s">
        <v>98</v>
      </c>
      <c r="F83" s="1" t="s">
        <v>120</v>
      </c>
      <c r="G83" s="1" t="s">
        <v>63</v>
      </c>
      <c r="H83" s="1" t="s">
        <v>88</v>
      </c>
      <c r="I83" s="2">
        <v>233.89</v>
      </c>
      <c r="J83" s="2">
        <v>35.39</v>
      </c>
      <c r="K83" s="2">
        <f t="shared" si="20"/>
        <v>35.39</v>
      </c>
      <c r="L83" s="2">
        <f t="shared" si="16"/>
        <v>0</v>
      </c>
      <c r="N83" s="4">
        <v>6.88</v>
      </c>
      <c r="O83" s="5">
        <v>2696.96</v>
      </c>
      <c r="P83" s="6">
        <v>24.1</v>
      </c>
      <c r="Q83" s="5">
        <v>7121.55</v>
      </c>
      <c r="R83" s="7">
        <v>4.41</v>
      </c>
      <c r="S83" s="5">
        <v>747.495</v>
      </c>
      <c r="AN83" s="5" t="str">
        <f t="shared" si="17"/>
        <v/>
      </c>
      <c r="AP83" s="5" t="str">
        <f t="shared" si="18"/>
        <v/>
      </c>
      <c r="AR83" s="5" t="str">
        <f t="shared" si="19"/>
        <v/>
      </c>
      <c r="AU83" s="5">
        <f t="shared" si="13"/>
        <v>10566.005000000001</v>
      </c>
      <c r="AV83" s="11">
        <f t="shared" si="14"/>
        <v>1.4027394632054186</v>
      </c>
      <c r="AW83" s="5">
        <f t="shared" si="15"/>
        <v>1402.7394632054188</v>
      </c>
    </row>
    <row r="84" spans="1:49" x14ac:dyDescent="0.3">
      <c r="A84" s="1" t="s">
        <v>126</v>
      </c>
      <c r="B84" s="1" t="s">
        <v>127</v>
      </c>
      <c r="C84" s="1" t="s">
        <v>124</v>
      </c>
      <c r="D84" s="1" t="s">
        <v>125</v>
      </c>
      <c r="E84" s="1" t="s">
        <v>89</v>
      </c>
      <c r="F84" s="1" t="s">
        <v>120</v>
      </c>
      <c r="G84" s="1" t="s">
        <v>63</v>
      </c>
      <c r="H84" s="1" t="s">
        <v>88</v>
      </c>
      <c r="I84" s="2">
        <v>128.31</v>
      </c>
      <c r="J84" s="2">
        <v>0.09</v>
      </c>
      <c r="K84" s="2">
        <f t="shared" si="20"/>
        <v>0.04</v>
      </c>
      <c r="L84" s="2">
        <f t="shared" si="16"/>
        <v>0</v>
      </c>
      <c r="P84" s="6">
        <v>0.01</v>
      </c>
      <c r="Q84" s="5">
        <v>2.9550000000000001</v>
      </c>
      <c r="R84" s="7">
        <v>0.01</v>
      </c>
      <c r="S84" s="5">
        <v>1.6950000000000001</v>
      </c>
      <c r="T84" s="8">
        <v>0.02</v>
      </c>
      <c r="U84" s="5">
        <v>1.02</v>
      </c>
      <c r="AN84" s="5" t="str">
        <f t="shared" si="17"/>
        <v/>
      </c>
      <c r="AP84" s="5" t="str">
        <f t="shared" si="18"/>
        <v/>
      </c>
      <c r="AR84" s="5" t="str">
        <f t="shared" si="19"/>
        <v/>
      </c>
      <c r="AU84" s="5">
        <f t="shared" si="13"/>
        <v>5.67</v>
      </c>
      <c r="AV84" s="11">
        <f t="shared" si="14"/>
        <v>7.527473966153455E-4</v>
      </c>
      <c r="AW84" s="5">
        <f t="shared" si="15"/>
        <v>0.75274739661534551</v>
      </c>
    </row>
    <row r="85" spans="1:49" x14ac:dyDescent="0.3">
      <c r="A85" s="1" t="s">
        <v>126</v>
      </c>
      <c r="B85" s="1" t="s">
        <v>127</v>
      </c>
      <c r="C85" s="1" t="s">
        <v>124</v>
      </c>
      <c r="D85" s="1" t="s">
        <v>125</v>
      </c>
      <c r="E85" s="1" t="s">
        <v>92</v>
      </c>
      <c r="F85" s="1" t="s">
        <v>120</v>
      </c>
      <c r="G85" s="1" t="s">
        <v>63</v>
      </c>
      <c r="H85" s="1" t="s">
        <v>88</v>
      </c>
      <c r="I85" s="2">
        <v>128.31</v>
      </c>
      <c r="J85" s="2">
        <v>13.97</v>
      </c>
      <c r="K85" s="2">
        <f t="shared" si="20"/>
        <v>13.97</v>
      </c>
      <c r="L85" s="2">
        <f t="shared" si="16"/>
        <v>0</v>
      </c>
      <c r="P85" s="6">
        <v>5.86</v>
      </c>
      <c r="Q85" s="5">
        <v>1731.63</v>
      </c>
      <c r="R85" s="7">
        <v>5.0999999999999996</v>
      </c>
      <c r="S85" s="5">
        <v>864.44999999999993</v>
      </c>
      <c r="Z85" s="9">
        <v>3.01</v>
      </c>
      <c r="AA85" s="5">
        <v>64.78</v>
      </c>
      <c r="AN85" s="5" t="str">
        <f t="shared" si="17"/>
        <v/>
      </c>
      <c r="AP85" s="5" t="str">
        <f t="shared" si="18"/>
        <v/>
      </c>
      <c r="AR85" s="5" t="str">
        <f t="shared" si="19"/>
        <v/>
      </c>
      <c r="AU85" s="5">
        <f t="shared" si="13"/>
        <v>2660.86</v>
      </c>
      <c r="AV85" s="11">
        <f t="shared" si="14"/>
        <v>0.35325492729416369</v>
      </c>
      <c r="AW85" s="5">
        <f t="shared" si="15"/>
        <v>353.25492729416368</v>
      </c>
    </row>
    <row r="86" spans="1:49" x14ac:dyDescent="0.3">
      <c r="A86" s="1" t="s">
        <v>126</v>
      </c>
      <c r="B86" s="1" t="s">
        <v>127</v>
      </c>
      <c r="C86" s="1" t="s">
        <v>124</v>
      </c>
      <c r="D86" s="1" t="s">
        <v>125</v>
      </c>
      <c r="E86" s="1" t="s">
        <v>91</v>
      </c>
      <c r="F86" s="1" t="s">
        <v>120</v>
      </c>
      <c r="G86" s="1" t="s">
        <v>63</v>
      </c>
      <c r="H86" s="1" t="s">
        <v>88</v>
      </c>
      <c r="I86" s="2">
        <v>128.31</v>
      </c>
      <c r="J86" s="2">
        <v>39.979999999999997</v>
      </c>
      <c r="K86" s="2">
        <f t="shared" si="20"/>
        <v>39.019999999999996</v>
      </c>
      <c r="L86" s="2">
        <f t="shared" si="16"/>
        <v>0</v>
      </c>
      <c r="P86" s="6">
        <v>8.1199999999999992</v>
      </c>
      <c r="Q86" s="5">
        <v>2399.46</v>
      </c>
      <c r="R86" s="7">
        <v>26.29</v>
      </c>
      <c r="S86" s="5">
        <v>4456.1549999999997</v>
      </c>
      <c r="T86" s="8">
        <v>1.99</v>
      </c>
      <c r="U86" s="5">
        <v>101.49</v>
      </c>
      <c r="Z86" s="9">
        <v>2.62</v>
      </c>
      <c r="AA86" s="5">
        <v>51.311500000000002</v>
      </c>
      <c r="AN86" s="5" t="str">
        <f t="shared" si="17"/>
        <v/>
      </c>
      <c r="AP86" s="5" t="str">
        <f t="shared" si="18"/>
        <v/>
      </c>
      <c r="AR86" s="5" t="str">
        <f t="shared" si="19"/>
        <v/>
      </c>
      <c r="AU86" s="5">
        <f t="shared" si="13"/>
        <v>7008.4164999999994</v>
      </c>
      <c r="AV86" s="11">
        <f t="shared" si="14"/>
        <v>0.93043514546226302</v>
      </c>
      <c r="AW86" s="5">
        <f t="shared" si="15"/>
        <v>930.43514546226299</v>
      </c>
    </row>
    <row r="87" spans="1:49" x14ac:dyDescent="0.3">
      <c r="A87" s="1" t="s">
        <v>126</v>
      </c>
      <c r="B87" s="1" t="s">
        <v>127</v>
      </c>
      <c r="C87" s="1" t="s">
        <v>124</v>
      </c>
      <c r="D87" s="1" t="s">
        <v>125</v>
      </c>
      <c r="E87" s="1" t="s">
        <v>106</v>
      </c>
      <c r="F87" s="1" t="s">
        <v>120</v>
      </c>
      <c r="G87" s="1" t="s">
        <v>63</v>
      </c>
      <c r="H87" s="1" t="s">
        <v>88</v>
      </c>
      <c r="I87" s="2">
        <v>128.31</v>
      </c>
      <c r="J87" s="2">
        <v>0.09</v>
      </c>
      <c r="K87" s="2">
        <f t="shared" si="20"/>
        <v>0.02</v>
      </c>
      <c r="L87" s="2">
        <f t="shared" si="16"/>
        <v>0</v>
      </c>
      <c r="R87" s="7">
        <v>0.02</v>
      </c>
      <c r="S87" s="5">
        <v>3.39</v>
      </c>
      <c r="AN87" s="5" t="str">
        <f t="shared" si="17"/>
        <v/>
      </c>
      <c r="AP87" s="5" t="str">
        <f t="shared" si="18"/>
        <v/>
      </c>
      <c r="AR87" s="5" t="str">
        <f t="shared" si="19"/>
        <v/>
      </c>
      <c r="AU87" s="5">
        <f t="shared" si="13"/>
        <v>3.39</v>
      </c>
      <c r="AV87" s="11">
        <f t="shared" si="14"/>
        <v>4.5005532178589447E-4</v>
      </c>
      <c r="AW87" s="5">
        <f t="shared" si="15"/>
        <v>0.45005532178589447</v>
      </c>
    </row>
    <row r="88" spans="1:49" x14ac:dyDescent="0.3">
      <c r="A88" s="1" t="s">
        <v>126</v>
      </c>
      <c r="B88" s="1" t="s">
        <v>127</v>
      </c>
      <c r="C88" s="1" t="s">
        <v>124</v>
      </c>
      <c r="D88" s="1" t="s">
        <v>125</v>
      </c>
      <c r="E88" s="1" t="s">
        <v>104</v>
      </c>
      <c r="F88" s="1" t="s">
        <v>120</v>
      </c>
      <c r="G88" s="1" t="s">
        <v>63</v>
      </c>
      <c r="H88" s="1" t="s">
        <v>88</v>
      </c>
      <c r="I88" s="2">
        <v>128.31</v>
      </c>
      <c r="J88" s="2">
        <v>7.0000000000000007E-2</v>
      </c>
      <c r="K88" s="2">
        <f t="shared" si="20"/>
        <v>7.0000000000000007E-2</v>
      </c>
      <c r="L88" s="2">
        <f t="shared" si="16"/>
        <v>0</v>
      </c>
      <c r="P88" s="6">
        <v>0.01</v>
      </c>
      <c r="Q88" s="5">
        <v>2.9550000000000001</v>
      </c>
      <c r="R88" s="7">
        <v>0.05</v>
      </c>
      <c r="S88" s="5">
        <v>8.4749999999999996</v>
      </c>
      <c r="T88" s="8">
        <v>0.01</v>
      </c>
      <c r="U88" s="5">
        <v>0.51</v>
      </c>
      <c r="AN88" s="5" t="str">
        <f t="shared" si="17"/>
        <v/>
      </c>
      <c r="AP88" s="5" t="str">
        <f t="shared" si="18"/>
        <v/>
      </c>
      <c r="AR88" s="5" t="str">
        <f t="shared" si="19"/>
        <v/>
      </c>
      <c r="AU88" s="5">
        <f t="shared" si="13"/>
        <v>11.94</v>
      </c>
      <c r="AV88" s="11">
        <f t="shared" si="14"/>
        <v>1.585150602396336E-3</v>
      </c>
      <c r="AW88" s="5">
        <f t="shared" si="15"/>
        <v>1.585150602396336</v>
      </c>
    </row>
    <row r="89" spans="1:49" x14ac:dyDescent="0.3">
      <c r="A89" s="1" t="s">
        <v>126</v>
      </c>
      <c r="B89" s="1" t="s">
        <v>127</v>
      </c>
      <c r="C89" s="1" t="s">
        <v>124</v>
      </c>
      <c r="D89" s="1" t="s">
        <v>125</v>
      </c>
      <c r="E89" s="1" t="s">
        <v>98</v>
      </c>
      <c r="F89" s="1" t="s">
        <v>120</v>
      </c>
      <c r="G89" s="1" t="s">
        <v>63</v>
      </c>
      <c r="H89" s="1" t="s">
        <v>88</v>
      </c>
      <c r="I89" s="2">
        <v>128.31</v>
      </c>
      <c r="J89" s="2">
        <v>0.06</v>
      </c>
      <c r="K89" s="2">
        <f t="shared" si="20"/>
        <v>0.06</v>
      </c>
      <c r="L89" s="2">
        <f t="shared" si="16"/>
        <v>0</v>
      </c>
      <c r="N89" s="4">
        <v>0.01</v>
      </c>
      <c r="O89" s="5">
        <v>3.92</v>
      </c>
      <c r="P89" s="6">
        <v>0.01</v>
      </c>
      <c r="Q89" s="5">
        <v>2.9550000000000001</v>
      </c>
      <c r="R89" s="7">
        <v>0.04</v>
      </c>
      <c r="S89" s="5">
        <v>6.78</v>
      </c>
      <c r="AN89" s="5" t="str">
        <f t="shared" si="17"/>
        <v/>
      </c>
      <c r="AP89" s="5" t="str">
        <f t="shared" si="18"/>
        <v/>
      </c>
      <c r="AR89" s="5" t="str">
        <f t="shared" si="19"/>
        <v/>
      </c>
      <c r="AU89" s="5">
        <f t="shared" si="13"/>
        <v>13.655000000000001</v>
      </c>
      <c r="AV89" s="11">
        <f t="shared" si="14"/>
        <v>1.8128334569281381E-3</v>
      </c>
      <c r="AW89" s="5">
        <f t="shared" si="15"/>
        <v>1.8128334569281381</v>
      </c>
    </row>
    <row r="90" spans="1:49" x14ac:dyDescent="0.3">
      <c r="A90" s="1" t="s">
        <v>126</v>
      </c>
      <c r="B90" s="1" t="s">
        <v>127</v>
      </c>
      <c r="C90" s="1" t="s">
        <v>124</v>
      </c>
      <c r="D90" s="1" t="s">
        <v>125</v>
      </c>
      <c r="E90" s="1" t="s">
        <v>93</v>
      </c>
      <c r="F90" s="1" t="s">
        <v>120</v>
      </c>
      <c r="G90" s="1" t="s">
        <v>63</v>
      </c>
      <c r="H90" s="1" t="s">
        <v>88</v>
      </c>
      <c r="I90" s="2">
        <v>128.31</v>
      </c>
      <c r="J90" s="2">
        <v>33.89</v>
      </c>
      <c r="K90" s="2">
        <f t="shared" si="20"/>
        <v>33.879999999999995</v>
      </c>
      <c r="L90" s="2">
        <f t="shared" si="16"/>
        <v>0</v>
      </c>
      <c r="N90" s="4">
        <v>1.9</v>
      </c>
      <c r="O90" s="5">
        <v>744.8</v>
      </c>
      <c r="P90" s="6">
        <v>22.89</v>
      </c>
      <c r="Q90" s="5">
        <v>6763.9949999999999</v>
      </c>
      <c r="R90" s="7">
        <v>6.11</v>
      </c>
      <c r="S90" s="5">
        <v>1035.645</v>
      </c>
      <c r="Z90" s="9">
        <v>2.98</v>
      </c>
      <c r="AA90" s="5">
        <v>66.887400000000014</v>
      </c>
      <c r="AN90" s="5" t="str">
        <f t="shared" si="17"/>
        <v/>
      </c>
      <c r="AP90" s="5" t="str">
        <f t="shared" si="18"/>
        <v/>
      </c>
      <c r="AR90" s="5" t="str">
        <f t="shared" si="19"/>
        <v/>
      </c>
      <c r="AU90" s="5">
        <f t="shared" si="13"/>
        <v>8611.3274000000001</v>
      </c>
      <c r="AV90" s="11">
        <f t="shared" si="14"/>
        <v>1.1432370867288169</v>
      </c>
      <c r="AW90" s="5">
        <f t="shared" si="15"/>
        <v>1143.2370867288168</v>
      </c>
    </row>
    <row r="91" spans="1:49" x14ac:dyDescent="0.3">
      <c r="A91" s="1" t="s">
        <v>126</v>
      </c>
      <c r="B91" s="1" t="s">
        <v>127</v>
      </c>
      <c r="C91" s="1" t="s">
        <v>124</v>
      </c>
      <c r="D91" s="1" t="s">
        <v>125</v>
      </c>
      <c r="E91" s="1" t="s">
        <v>82</v>
      </c>
      <c r="F91" s="1" t="s">
        <v>120</v>
      </c>
      <c r="G91" s="1" t="s">
        <v>63</v>
      </c>
      <c r="H91" s="1" t="s">
        <v>88</v>
      </c>
      <c r="I91" s="2">
        <v>128.31</v>
      </c>
      <c r="J91" s="2">
        <v>40</v>
      </c>
      <c r="K91" s="2">
        <f t="shared" si="20"/>
        <v>40</v>
      </c>
      <c r="L91" s="2">
        <f t="shared" si="16"/>
        <v>0</v>
      </c>
      <c r="P91" s="6">
        <v>10.6</v>
      </c>
      <c r="Q91" s="5">
        <v>3132.3</v>
      </c>
      <c r="R91" s="7">
        <v>24.2</v>
      </c>
      <c r="S91" s="5">
        <v>4101.8999999999996</v>
      </c>
      <c r="T91" s="8">
        <v>5.2</v>
      </c>
      <c r="U91" s="5">
        <v>265.2</v>
      </c>
      <c r="AN91" s="5" t="str">
        <f t="shared" si="17"/>
        <v/>
      </c>
      <c r="AP91" s="5" t="str">
        <f t="shared" si="18"/>
        <v/>
      </c>
      <c r="AR91" s="5" t="str">
        <f t="shared" si="19"/>
        <v/>
      </c>
      <c r="AU91" s="5">
        <f t="shared" si="13"/>
        <v>7499.4</v>
      </c>
      <c r="AV91" s="11">
        <f t="shared" si="14"/>
        <v>0.99561795876139703</v>
      </c>
      <c r="AW91" s="5">
        <f t="shared" si="15"/>
        <v>995.61795876139706</v>
      </c>
    </row>
    <row r="92" spans="1:49" x14ac:dyDescent="0.3">
      <c r="A92" s="1" t="s">
        <v>128</v>
      </c>
      <c r="B92" s="1" t="s">
        <v>127</v>
      </c>
      <c r="C92" s="1" t="s">
        <v>124</v>
      </c>
      <c r="D92" s="1" t="s">
        <v>125</v>
      </c>
      <c r="E92" s="1" t="s">
        <v>92</v>
      </c>
      <c r="F92" s="1" t="s">
        <v>120</v>
      </c>
      <c r="G92" s="1" t="s">
        <v>63</v>
      </c>
      <c r="H92" s="1" t="s">
        <v>88</v>
      </c>
      <c r="I92" s="2">
        <v>14.69</v>
      </c>
      <c r="J92" s="2">
        <v>9.82</v>
      </c>
      <c r="K92" s="2">
        <f t="shared" si="20"/>
        <v>9.82</v>
      </c>
      <c r="L92" s="2">
        <f t="shared" si="16"/>
        <v>0</v>
      </c>
      <c r="Z92" s="9">
        <v>9.82</v>
      </c>
      <c r="AA92" s="5">
        <v>218.899</v>
      </c>
      <c r="AN92" s="5" t="str">
        <f t="shared" si="17"/>
        <v/>
      </c>
      <c r="AP92" s="5" t="str">
        <f t="shared" si="18"/>
        <v/>
      </c>
      <c r="AR92" s="5" t="str">
        <f t="shared" si="19"/>
        <v/>
      </c>
      <c r="AU92" s="5">
        <f t="shared" si="13"/>
        <v>218.899</v>
      </c>
      <c r="AV92" s="11">
        <f t="shared" si="14"/>
        <v>2.9060961617584216E-2</v>
      </c>
      <c r="AW92" s="5">
        <f t="shared" si="15"/>
        <v>29.060961617584216</v>
      </c>
    </row>
    <row r="93" spans="1:49" x14ac:dyDescent="0.3">
      <c r="A93" s="1" t="s">
        <v>128</v>
      </c>
      <c r="B93" s="1" t="s">
        <v>127</v>
      </c>
      <c r="C93" s="1" t="s">
        <v>124</v>
      </c>
      <c r="D93" s="1" t="s">
        <v>125</v>
      </c>
      <c r="E93" s="1" t="s">
        <v>93</v>
      </c>
      <c r="F93" s="1" t="s">
        <v>120</v>
      </c>
      <c r="G93" s="1" t="s">
        <v>63</v>
      </c>
      <c r="H93" s="1" t="s">
        <v>88</v>
      </c>
      <c r="I93" s="2">
        <v>14.69</v>
      </c>
      <c r="J93" s="2">
        <v>3.45</v>
      </c>
      <c r="K93" s="2">
        <f t="shared" si="20"/>
        <v>3.46</v>
      </c>
      <c r="L93" s="2">
        <f t="shared" si="16"/>
        <v>0</v>
      </c>
      <c r="Z93" s="9">
        <v>3.46</v>
      </c>
      <c r="AA93" s="5">
        <v>78.970100000000002</v>
      </c>
      <c r="AN93" s="5" t="str">
        <f t="shared" si="17"/>
        <v/>
      </c>
      <c r="AP93" s="5" t="str">
        <f t="shared" si="18"/>
        <v/>
      </c>
      <c r="AR93" s="5" t="str">
        <f t="shared" si="19"/>
        <v/>
      </c>
      <c r="AU93" s="5">
        <f t="shared" si="13"/>
        <v>78.970100000000002</v>
      </c>
      <c r="AV93" s="11">
        <f t="shared" si="14"/>
        <v>1.0484045358986506E-2</v>
      </c>
      <c r="AW93" s="5">
        <f t="shared" si="15"/>
        <v>10.484045358986506</v>
      </c>
    </row>
    <row r="94" spans="1:49" x14ac:dyDescent="0.3">
      <c r="A94" s="1" t="s">
        <v>129</v>
      </c>
      <c r="B94" s="1" t="s">
        <v>130</v>
      </c>
      <c r="C94" s="1" t="s">
        <v>131</v>
      </c>
      <c r="D94" s="1" t="s">
        <v>132</v>
      </c>
      <c r="E94" s="1" t="s">
        <v>92</v>
      </c>
      <c r="F94" s="1" t="s">
        <v>120</v>
      </c>
      <c r="G94" s="1" t="s">
        <v>63</v>
      </c>
      <c r="H94" s="1" t="s">
        <v>88</v>
      </c>
      <c r="I94" s="2">
        <v>8.0399999999999991</v>
      </c>
      <c r="J94" s="2">
        <v>6.56</v>
      </c>
      <c r="K94" s="2">
        <f t="shared" si="20"/>
        <v>6.55</v>
      </c>
      <c r="L94" s="2">
        <f t="shared" si="16"/>
        <v>0</v>
      </c>
      <c r="Z94" s="9">
        <v>6.55</v>
      </c>
      <c r="AA94" s="5">
        <v>152.9546</v>
      </c>
      <c r="AN94" s="5" t="str">
        <f t="shared" si="17"/>
        <v/>
      </c>
      <c r="AP94" s="5" t="str">
        <f t="shared" si="18"/>
        <v/>
      </c>
      <c r="AR94" s="5" t="str">
        <f t="shared" si="19"/>
        <v/>
      </c>
      <c r="AU94" s="5">
        <f t="shared" si="13"/>
        <v>152.9546</v>
      </c>
      <c r="AV94" s="11">
        <f t="shared" si="14"/>
        <v>2.0306204047679282E-2</v>
      </c>
      <c r="AW94" s="5">
        <f t="shared" si="15"/>
        <v>20.30620404767928</v>
      </c>
    </row>
    <row r="95" spans="1:49" x14ac:dyDescent="0.3">
      <c r="A95" s="1" t="s">
        <v>133</v>
      </c>
      <c r="B95" s="1" t="s">
        <v>130</v>
      </c>
      <c r="C95" s="1" t="s">
        <v>131</v>
      </c>
      <c r="D95" s="1" t="s">
        <v>132</v>
      </c>
      <c r="E95" s="1" t="s">
        <v>92</v>
      </c>
      <c r="F95" s="1" t="s">
        <v>120</v>
      </c>
      <c r="G95" s="1" t="s">
        <v>63</v>
      </c>
      <c r="H95" s="1" t="s">
        <v>88</v>
      </c>
      <c r="I95" s="2">
        <v>4.82</v>
      </c>
      <c r="J95" s="2">
        <v>4.6500000000000004</v>
      </c>
      <c r="K95" s="2">
        <f t="shared" si="20"/>
        <v>4.6500000000000004</v>
      </c>
      <c r="L95" s="2">
        <f t="shared" si="16"/>
        <v>0</v>
      </c>
      <c r="Z95" s="9">
        <v>4.6500000000000004</v>
      </c>
      <c r="AA95" s="5">
        <v>97.313500000000005</v>
      </c>
      <c r="AN95" s="5" t="str">
        <f t="shared" si="17"/>
        <v/>
      </c>
      <c r="AP95" s="5" t="str">
        <f t="shared" si="18"/>
        <v/>
      </c>
      <c r="AR95" s="5" t="str">
        <f t="shared" si="19"/>
        <v/>
      </c>
      <c r="AU95" s="5">
        <f t="shared" si="13"/>
        <v>97.313500000000005</v>
      </c>
      <c r="AV95" s="11">
        <f t="shared" si="14"/>
        <v>1.2919309308734996E-2</v>
      </c>
      <c r="AW95" s="5">
        <f t="shared" si="15"/>
        <v>12.919309308734997</v>
      </c>
    </row>
    <row r="96" spans="1:49" x14ac:dyDescent="0.3">
      <c r="A96" s="1" t="s">
        <v>134</v>
      </c>
      <c r="B96" s="1" t="s">
        <v>135</v>
      </c>
      <c r="C96" s="1" t="s">
        <v>136</v>
      </c>
      <c r="D96" s="1" t="s">
        <v>137</v>
      </c>
      <c r="E96" s="1" t="s">
        <v>67</v>
      </c>
      <c r="F96" s="1" t="s">
        <v>138</v>
      </c>
      <c r="G96" s="1" t="s">
        <v>63</v>
      </c>
      <c r="H96" s="1" t="s">
        <v>88</v>
      </c>
      <c r="I96" s="2">
        <v>463</v>
      </c>
      <c r="J96" s="2">
        <v>32.770000000000003</v>
      </c>
      <c r="K96" s="2">
        <f t="shared" si="20"/>
        <v>15.250000000000002</v>
      </c>
      <c r="L96" s="2">
        <f t="shared" si="16"/>
        <v>0</v>
      </c>
      <c r="R96" s="7">
        <v>9.7100000000000009</v>
      </c>
      <c r="S96" s="5">
        <v>1645.845</v>
      </c>
      <c r="T96" s="8">
        <v>1.22</v>
      </c>
      <c r="U96" s="5">
        <v>62.22</v>
      </c>
      <c r="AB96" s="2">
        <v>4.32</v>
      </c>
      <c r="AC96" s="5">
        <v>376.74720000000002</v>
      </c>
      <c r="AN96" s="5" t="str">
        <f t="shared" si="17"/>
        <v/>
      </c>
      <c r="AP96" s="5" t="str">
        <f t="shared" si="18"/>
        <v/>
      </c>
      <c r="AR96" s="5" t="str">
        <f t="shared" si="19"/>
        <v/>
      </c>
      <c r="AU96" s="5">
        <f t="shared" si="13"/>
        <v>2084.8122000000003</v>
      </c>
      <c r="AV96" s="11">
        <f t="shared" si="14"/>
        <v>0.27677900458234767</v>
      </c>
      <c r="AW96" s="5">
        <f t="shared" si="15"/>
        <v>276.77900458234762</v>
      </c>
    </row>
    <row r="97" spans="1:49" x14ac:dyDescent="0.3">
      <c r="A97" s="1" t="s">
        <v>134</v>
      </c>
      <c r="B97" s="1" t="s">
        <v>135</v>
      </c>
      <c r="C97" s="1" t="s">
        <v>136</v>
      </c>
      <c r="D97" s="1" t="s">
        <v>137</v>
      </c>
      <c r="E97" s="1" t="s">
        <v>66</v>
      </c>
      <c r="F97" s="1" t="s">
        <v>138</v>
      </c>
      <c r="G97" s="1" t="s">
        <v>63</v>
      </c>
      <c r="H97" s="1" t="s">
        <v>88</v>
      </c>
      <c r="I97" s="2">
        <v>463</v>
      </c>
      <c r="J97" s="2">
        <v>45.1</v>
      </c>
      <c r="K97" s="2">
        <f t="shared" si="20"/>
        <v>40</v>
      </c>
      <c r="L97" s="2">
        <f t="shared" si="16"/>
        <v>0</v>
      </c>
      <c r="R97" s="7">
        <v>32.17</v>
      </c>
      <c r="S97" s="5">
        <v>5452.8150000000014</v>
      </c>
      <c r="T97" s="8">
        <v>7.83</v>
      </c>
      <c r="U97" s="5">
        <v>399.33</v>
      </c>
      <c r="AN97" s="5" t="str">
        <f t="shared" si="17"/>
        <v/>
      </c>
      <c r="AP97" s="5" t="str">
        <f t="shared" si="18"/>
        <v/>
      </c>
      <c r="AR97" s="5" t="str">
        <f t="shared" si="19"/>
        <v/>
      </c>
      <c r="AU97" s="5">
        <f t="shared" si="13"/>
        <v>5852.1450000000013</v>
      </c>
      <c r="AV97" s="11">
        <f t="shared" si="14"/>
        <v>0.7769289088828063</v>
      </c>
      <c r="AW97" s="5">
        <f t="shared" si="15"/>
        <v>776.92890888280635</v>
      </c>
    </row>
    <row r="98" spans="1:49" x14ac:dyDescent="0.3">
      <c r="A98" s="1" t="s">
        <v>134</v>
      </c>
      <c r="B98" s="1" t="s">
        <v>135</v>
      </c>
      <c r="C98" s="1" t="s">
        <v>136</v>
      </c>
      <c r="D98" s="1" t="s">
        <v>137</v>
      </c>
      <c r="E98" s="1" t="s">
        <v>65</v>
      </c>
      <c r="F98" s="1" t="s">
        <v>138</v>
      </c>
      <c r="G98" s="1" t="s">
        <v>63</v>
      </c>
      <c r="H98" s="1" t="s">
        <v>88</v>
      </c>
      <c r="I98" s="2">
        <v>463</v>
      </c>
      <c r="J98" s="2">
        <v>39.590000000000003</v>
      </c>
      <c r="K98" s="2">
        <f t="shared" si="20"/>
        <v>39.590000000000003</v>
      </c>
      <c r="L98" s="2">
        <f t="shared" si="16"/>
        <v>0</v>
      </c>
      <c r="P98" s="6">
        <v>9.48</v>
      </c>
      <c r="Q98" s="5">
        <v>2801.34</v>
      </c>
      <c r="R98" s="7">
        <v>18.09</v>
      </c>
      <c r="S98" s="5">
        <v>3066.2550000000001</v>
      </c>
      <c r="T98" s="8">
        <v>12.02</v>
      </c>
      <c r="U98" s="5">
        <v>613.02</v>
      </c>
      <c r="AN98" s="5" t="str">
        <f t="shared" si="17"/>
        <v/>
      </c>
      <c r="AP98" s="5" t="str">
        <f t="shared" si="18"/>
        <v/>
      </c>
      <c r="AR98" s="5" t="str">
        <f t="shared" si="19"/>
        <v/>
      </c>
      <c r="AU98" s="5">
        <f t="shared" si="13"/>
        <v>6480.6149999999998</v>
      </c>
      <c r="AV98" s="11">
        <f t="shared" si="14"/>
        <v>0.86036438619336109</v>
      </c>
      <c r="AW98" s="5">
        <f t="shared" si="15"/>
        <v>860.36438619336104</v>
      </c>
    </row>
    <row r="99" spans="1:49" x14ac:dyDescent="0.3">
      <c r="A99" s="1" t="s">
        <v>134</v>
      </c>
      <c r="B99" s="1" t="s">
        <v>135</v>
      </c>
      <c r="C99" s="1" t="s">
        <v>136</v>
      </c>
      <c r="D99" s="1" t="s">
        <v>137</v>
      </c>
      <c r="E99" s="1" t="s">
        <v>62</v>
      </c>
      <c r="F99" s="1" t="s">
        <v>138</v>
      </c>
      <c r="G99" s="1" t="s">
        <v>63</v>
      </c>
      <c r="H99" s="1" t="s">
        <v>88</v>
      </c>
      <c r="I99" s="2">
        <v>463</v>
      </c>
      <c r="J99" s="2">
        <v>36.14</v>
      </c>
      <c r="K99" s="2">
        <f t="shared" si="20"/>
        <v>36.139999999999993</v>
      </c>
      <c r="L99" s="2">
        <f t="shared" si="16"/>
        <v>0</v>
      </c>
      <c r="N99" s="4">
        <v>2.16</v>
      </c>
      <c r="O99" s="5">
        <v>846.72</v>
      </c>
      <c r="P99" s="6">
        <v>21.74</v>
      </c>
      <c r="Q99" s="5">
        <v>6424.1699999999992</v>
      </c>
      <c r="R99" s="7">
        <v>12.08</v>
      </c>
      <c r="S99" s="5">
        <v>2047.56</v>
      </c>
      <c r="T99" s="8">
        <v>0.16</v>
      </c>
      <c r="U99" s="5">
        <v>8.16</v>
      </c>
      <c r="AN99" s="5" t="str">
        <f t="shared" si="17"/>
        <v/>
      </c>
      <c r="AP99" s="5" t="str">
        <f t="shared" si="18"/>
        <v/>
      </c>
      <c r="AR99" s="5" t="str">
        <f t="shared" si="19"/>
        <v/>
      </c>
      <c r="AU99" s="5">
        <f t="shared" si="13"/>
        <v>9326.6099999999988</v>
      </c>
      <c r="AV99" s="11">
        <f t="shared" si="14"/>
        <v>1.238197777203994</v>
      </c>
      <c r="AW99" s="5">
        <f t="shared" si="15"/>
        <v>1238.1977772039941</v>
      </c>
    </row>
    <row r="100" spans="1:49" x14ac:dyDescent="0.3">
      <c r="A100" s="1" t="s">
        <v>134</v>
      </c>
      <c r="B100" s="1" t="s">
        <v>135</v>
      </c>
      <c r="C100" s="1" t="s">
        <v>136</v>
      </c>
      <c r="D100" s="1" t="s">
        <v>137</v>
      </c>
      <c r="E100" s="1" t="s">
        <v>75</v>
      </c>
      <c r="F100" s="1" t="s">
        <v>138</v>
      </c>
      <c r="G100" s="1" t="s">
        <v>63</v>
      </c>
      <c r="H100" s="1" t="s">
        <v>88</v>
      </c>
      <c r="I100" s="2">
        <v>463</v>
      </c>
      <c r="J100" s="2">
        <v>47.42</v>
      </c>
      <c r="K100" s="2">
        <f t="shared" si="20"/>
        <v>31.6</v>
      </c>
      <c r="L100" s="2">
        <f t="shared" si="16"/>
        <v>0</v>
      </c>
      <c r="T100" s="8">
        <v>31.6</v>
      </c>
      <c r="U100" s="5">
        <v>1611.6</v>
      </c>
      <c r="AN100" s="5" t="str">
        <f t="shared" si="17"/>
        <v/>
      </c>
      <c r="AP100" s="5" t="str">
        <f t="shared" si="18"/>
        <v/>
      </c>
      <c r="AR100" s="5" t="str">
        <f t="shared" si="19"/>
        <v/>
      </c>
      <c r="AU100" s="5">
        <f t="shared" si="13"/>
        <v>1611.6</v>
      </c>
      <c r="AV100" s="11">
        <f t="shared" si="14"/>
        <v>0.21395550341892253</v>
      </c>
      <c r="AW100" s="5">
        <f t="shared" si="15"/>
        <v>213.95550341892252</v>
      </c>
    </row>
    <row r="101" spans="1:49" x14ac:dyDescent="0.3">
      <c r="A101" s="1" t="s">
        <v>134</v>
      </c>
      <c r="B101" s="1" t="s">
        <v>135</v>
      </c>
      <c r="C101" s="1" t="s">
        <v>136</v>
      </c>
      <c r="D101" s="1" t="s">
        <v>137</v>
      </c>
      <c r="E101" s="1" t="s">
        <v>104</v>
      </c>
      <c r="F101" s="1" t="s">
        <v>138</v>
      </c>
      <c r="G101" s="1" t="s">
        <v>63</v>
      </c>
      <c r="H101" s="1" t="s">
        <v>88</v>
      </c>
      <c r="I101" s="2">
        <v>463</v>
      </c>
      <c r="J101" s="2">
        <v>39.99</v>
      </c>
      <c r="K101" s="2">
        <f t="shared" si="20"/>
        <v>39.989999999999995</v>
      </c>
      <c r="L101" s="2">
        <f t="shared" si="16"/>
        <v>0</v>
      </c>
      <c r="P101" s="6">
        <v>0.47</v>
      </c>
      <c r="Q101" s="5">
        <v>138.88499999999999</v>
      </c>
      <c r="R101" s="7">
        <v>18.03</v>
      </c>
      <c r="S101" s="5">
        <v>3056.085</v>
      </c>
      <c r="T101" s="8">
        <v>21.49</v>
      </c>
      <c r="U101" s="5">
        <v>1095.99</v>
      </c>
      <c r="AN101" s="5" t="str">
        <f t="shared" si="17"/>
        <v/>
      </c>
      <c r="AP101" s="5" t="str">
        <f t="shared" si="18"/>
        <v/>
      </c>
      <c r="AR101" s="5" t="str">
        <f t="shared" si="19"/>
        <v/>
      </c>
      <c r="AU101" s="5">
        <f t="shared" si="13"/>
        <v>4290.96</v>
      </c>
      <c r="AV101" s="11">
        <f t="shared" si="14"/>
        <v>0.56966648482902693</v>
      </c>
      <c r="AW101" s="5">
        <f t="shared" si="15"/>
        <v>569.6664848290269</v>
      </c>
    </row>
    <row r="102" spans="1:49" x14ac:dyDescent="0.3">
      <c r="A102" s="1" t="s">
        <v>134</v>
      </c>
      <c r="B102" s="1" t="s">
        <v>135</v>
      </c>
      <c r="C102" s="1" t="s">
        <v>136</v>
      </c>
      <c r="D102" s="1" t="s">
        <v>137</v>
      </c>
      <c r="E102" s="1" t="s">
        <v>98</v>
      </c>
      <c r="F102" s="1" t="s">
        <v>138</v>
      </c>
      <c r="G102" s="1" t="s">
        <v>63</v>
      </c>
      <c r="H102" s="1" t="s">
        <v>88</v>
      </c>
      <c r="I102" s="2">
        <v>463</v>
      </c>
      <c r="J102" s="2">
        <v>37.9</v>
      </c>
      <c r="K102" s="2">
        <f t="shared" si="20"/>
        <v>37.9</v>
      </c>
      <c r="L102" s="2">
        <f t="shared" si="16"/>
        <v>0</v>
      </c>
      <c r="P102" s="6">
        <v>5.1100000000000003</v>
      </c>
      <c r="Q102" s="5">
        <v>1510.0050000000001</v>
      </c>
      <c r="R102" s="7">
        <v>18.010000000000002</v>
      </c>
      <c r="S102" s="5">
        <v>3052.6950000000002</v>
      </c>
      <c r="T102" s="8">
        <v>14.78</v>
      </c>
      <c r="U102" s="5">
        <v>753.78</v>
      </c>
      <c r="AN102" s="5" t="str">
        <f t="shared" si="17"/>
        <v/>
      </c>
      <c r="AP102" s="5" t="str">
        <f t="shared" si="18"/>
        <v/>
      </c>
      <c r="AR102" s="5" t="str">
        <f t="shared" si="19"/>
        <v/>
      </c>
      <c r="AU102" s="5">
        <f t="shared" si="13"/>
        <v>5316.4800000000005</v>
      </c>
      <c r="AV102" s="11">
        <f t="shared" si="14"/>
        <v>0.70581419385494748</v>
      </c>
      <c r="AW102" s="5">
        <f t="shared" si="15"/>
        <v>705.81419385494746</v>
      </c>
    </row>
    <row r="103" spans="1:49" x14ac:dyDescent="0.3">
      <c r="A103" s="1" t="s">
        <v>134</v>
      </c>
      <c r="B103" s="1" t="s">
        <v>135</v>
      </c>
      <c r="C103" s="1" t="s">
        <v>136</v>
      </c>
      <c r="D103" s="1" t="s">
        <v>137</v>
      </c>
      <c r="E103" s="1" t="s">
        <v>105</v>
      </c>
      <c r="F103" s="1" t="s">
        <v>138</v>
      </c>
      <c r="G103" s="1" t="s">
        <v>63</v>
      </c>
      <c r="H103" s="1" t="s">
        <v>88</v>
      </c>
      <c r="I103" s="2">
        <v>463</v>
      </c>
      <c r="J103" s="2">
        <v>32.35</v>
      </c>
      <c r="K103" s="2">
        <f t="shared" si="20"/>
        <v>7.93</v>
      </c>
      <c r="L103" s="2">
        <f t="shared" si="16"/>
        <v>0</v>
      </c>
      <c r="T103" s="8">
        <v>7.93</v>
      </c>
      <c r="U103" s="5">
        <v>404.43</v>
      </c>
      <c r="AN103" s="5" t="str">
        <f t="shared" si="17"/>
        <v/>
      </c>
      <c r="AP103" s="5" t="str">
        <f t="shared" si="18"/>
        <v/>
      </c>
      <c r="AR103" s="5" t="str">
        <f t="shared" si="19"/>
        <v/>
      </c>
      <c r="AU103" s="5">
        <f t="shared" si="13"/>
        <v>404.43</v>
      </c>
      <c r="AV103" s="11">
        <f t="shared" si="14"/>
        <v>5.3691998168103029E-2</v>
      </c>
      <c r="AW103" s="5">
        <f t="shared" si="15"/>
        <v>53.691998168103027</v>
      </c>
    </row>
    <row r="104" spans="1:49" x14ac:dyDescent="0.3">
      <c r="A104" s="1" t="s">
        <v>134</v>
      </c>
      <c r="B104" s="1" t="s">
        <v>135</v>
      </c>
      <c r="C104" s="1" t="s">
        <v>136</v>
      </c>
      <c r="D104" s="1" t="s">
        <v>137</v>
      </c>
      <c r="E104" s="1" t="s">
        <v>89</v>
      </c>
      <c r="F104" s="1" t="s">
        <v>138</v>
      </c>
      <c r="G104" s="1" t="s">
        <v>63</v>
      </c>
      <c r="H104" s="1" t="s">
        <v>88</v>
      </c>
      <c r="I104" s="2">
        <v>463</v>
      </c>
      <c r="J104" s="2">
        <v>49.71</v>
      </c>
      <c r="K104" s="2">
        <f t="shared" si="20"/>
        <v>49.55</v>
      </c>
      <c r="L104" s="2">
        <f t="shared" si="16"/>
        <v>0</v>
      </c>
      <c r="R104" s="7">
        <v>3.89</v>
      </c>
      <c r="S104" s="5">
        <v>659.35500000000002</v>
      </c>
      <c r="T104" s="8">
        <v>45.66</v>
      </c>
      <c r="U104" s="5">
        <v>2328.66</v>
      </c>
      <c r="AN104" s="5" t="str">
        <f t="shared" si="17"/>
        <v/>
      </c>
      <c r="AP104" s="5" t="str">
        <f t="shared" si="18"/>
        <v/>
      </c>
      <c r="AR104" s="5" t="str">
        <f t="shared" si="19"/>
        <v/>
      </c>
      <c r="AU104" s="5">
        <f t="shared" si="13"/>
        <v>2988.0149999999999</v>
      </c>
      <c r="AV104" s="11">
        <f t="shared" si="14"/>
        <v>0.39668792104014139</v>
      </c>
      <c r="AW104" s="5">
        <f t="shared" si="15"/>
        <v>396.68792104014136</v>
      </c>
    </row>
    <row r="105" spans="1:49" x14ac:dyDescent="0.3">
      <c r="A105" s="1" t="s">
        <v>134</v>
      </c>
      <c r="B105" s="1" t="s">
        <v>135</v>
      </c>
      <c r="C105" s="1" t="s">
        <v>136</v>
      </c>
      <c r="D105" s="1" t="s">
        <v>137</v>
      </c>
      <c r="E105" s="1" t="s">
        <v>106</v>
      </c>
      <c r="F105" s="1" t="s">
        <v>138</v>
      </c>
      <c r="G105" s="1" t="s">
        <v>63</v>
      </c>
      <c r="H105" s="1" t="s">
        <v>88</v>
      </c>
      <c r="I105" s="2">
        <v>463</v>
      </c>
      <c r="J105" s="2">
        <v>46.44</v>
      </c>
      <c r="K105" s="2">
        <f t="shared" si="20"/>
        <v>46.330000000000005</v>
      </c>
      <c r="L105" s="2">
        <f t="shared" si="16"/>
        <v>0</v>
      </c>
      <c r="R105" s="7">
        <v>2.88</v>
      </c>
      <c r="S105" s="5">
        <v>488.16</v>
      </c>
      <c r="T105" s="8">
        <v>43.45</v>
      </c>
      <c r="U105" s="5">
        <v>2215.9499999999998</v>
      </c>
      <c r="AN105" s="5" t="str">
        <f t="shared" si="17"/>
        <v/>
      </c>
      <c r="AP105" s="5" t="str">
        <f t="shared" si="18"/>
        <v/>
      </c>
      <c r="AR105" s="5" t="str">
        <f t="shared" si="19"/>
        <v/>
      </c>
      <c r="AU105" s="5">
        <f t="shared" si="13"/>
        <v>2704.1099999999997</v>
      </c>
      <c r="AV105" s="11">
        <f t="shared" si="14"/>
        <v>0.35899678353818726</v>
      </c>
      <c r="AW105" s="5">
        <f t="shared" si="15"/>
        <v>358.99678353818723</v>
      </c>
    </row>
    <row r="106" spans="1:49" x14ac:dyDescent="0.3">
      <c r="A106" s="1" t="s">
        <v>134</v>
      </c>
      <c r="B106" s="1" t="s">
        <v>135</v>
      </c>
      <c r="C106" s="1" t="s">
        <v>136</v>
      </c>
      <c r="D106" s="1" t="s">
        <v>137</v>
      </c>
      <c r="E106" s="1" t="s">
        <v>90</v>
      </c>
      <c r="F106" s="1" t="s">
        <v>138</v>
      </c>
      <c r="G106" s="1" t="s">
        <v>63</v>
      </c>
      <c r="H106" s="1" t="s">
        <v>88</v>
      </c>
      <c r="I106" s="2">
        <v>463</v>
      </c>
      <c r="J106" s="2">
        <v>28.86</v>
      </c>
      <c r="K106" s="2">
        <f t="shared" si="20"/>
        <v>2.17</v>
      </c>
      <c r="L106" s="2">
        <f t="shared" si="16"/>
        <v>0</v>
      </c>
      <c r="T106" s="8">
        <v>2.17</v>
      </c>
      <c r="U106" s="5">
        <v>110.67</v>
      </c>
      <c r="AN106" s="5" t="str">
        <f t="shared" si="17"/>
        <v/>
      </c>
      <c r="AP106" s="5" t="str">
        <f t="shared" si="18"/>
        <v/>
      </c>
      <c r="AR106" s="5" t="str">
        <f t="shared" si="19"/>
        <v/>
      </c>
      <c r="AU106" s="5">
        <f t="shared" si="13"/>
        <v>110.67</v>
      </c>
      <c r="AV106" s="11">
        <f t="shared" si="14"/>
        <v>1.4692514000603224E-2</v>
      </c>
      <c r="AW106" s="5">
        <f t="shared" si="15"/>
        <v>14.692514000603225</v>
      </c>
    </row>
    <row r="107" spans="1:49" x14ac:dyDescent="0.3">
      <c r="A107" s="1" t="s">
        <v>139</v>
      </c>
      <c r="B107" s="1" t="s">
        <v>135</v>
      </c>
      <c r="C107" s="1" t="s">
        <v>136</v>
      </c>
      <c r="D107" s="1" t="s">
        <v>137</v>
      </c>
      <c r="E107" s="1" t="s">
        <v>104</v>
      </c>
      <c r="F107" s="1" t="s">
        <v>138</v>
      </c>
      <c r="G107" s="1" t="s">
        <v>63</v>
      </c>
      <c r="H107" s="1" t="s">
        <v>88</v>
      </c>
      <c r="I107" s="2">
        <v>156</v>
      </c>
      <c r="J107" s="2">
        <v>7.0000000000000007E-2</v>
      </c>
      <c r="K107" s="2">
        <f t="shared" si="20"/>
        <v>7.0000000000000007E-2</v>
      </c>
      <c r="L107" s="2">
        <f t="shared" si="16"/>
        <v>0</v>
      </c>
      <c r="R107" s="7">
        <v>0.03</v>
      </c>
      <c r="S107" s="5">
        <v>5.085</v>
      </c>
      <c r="T107" s="8">
        <v>0.04</v>
      </c>
      <c r="U107" s="5">
        <v>2.04</v>
      </c>
      <c r="AN107" s="5" t="str">
        <f t="shared" si="17"/>
        <v/>
      </c>
      <c r="AP107" s="5" t="str">
        <f t="shared" si="18"/>
        <v/>
      </c>
      <c r="AR107" s="5" t="str">
        <f t="shared" si="19"/>
        <v/>
      </c>
      <c r="AU107" s="5">
        <f t="shared" si="13"/>
        <v>7.125</v>
      </c>
      <c r="AV107" s="11">
        <f t="shared" si="14"/>
        <v>9.459127338420347E-4</v>
      </c>
      <c r="AW107" s="5">
        <f t="shared" si="15"/>
        <v>0.94591273384203467</v>
      </c>
    </row>
    <row r="108" spans="1:49" x14ac:dyDescent="0.3">
      <c r="A108" s="1" t="s">
        <v>139</v>
      </c>
      <c r="B108" s="1" t="s">
        <v>135</v>
      </c>
      <c r="C108" s="1" t="s">
        <v>136</v>
      </c>
      <c r="D108" s="1" t="s">
        <v>137</v>
      </c>
      <c r="E108" s="1" t="s">
        <v>98</v>
      </c>
      <c r="F108" s="1" t="s">
        <v>138</v>
      </c>
      <c r="G108" s="1" t="s">
        <v>63</v>
      </c>
      <c r="H108" s="1" t="s">
        <v>88</v>
      </c>
      <c r="I108" s="2">
        <v>156</v>
      </c>
      <c r="J108" s="2">
        <v>7.0000000000000007E-2</v>
      </c>
      <c r="K108" s="2">
        <f t="shared" si="20"/>
        <v>0.06</v>
      </c>
      <c r="L108" s="2">
        <f t="shared" si="16"/>
        <v>0</v>
      </c>
      <c r="R108" s="7">
        <v>0.06</v>
      </c>
      <c r="S108" s="5">
        <v>10.17</v>
      </c>
      <c r="AN108" s="5" t="str">
        <f t="shared" si="17"/>
        <v/>
      </c>
      <c r="AP108" s="5" t="str">
        <f t="shared" si="18"/>
        <v/>
      </c>
      <c r="AR108" s="5" t="str">
        <f t="shared" si="19"/>
        <v/>
      </c>
      <c r="AU108" s="5">
        <f t="shared" si="13"/>
        <v>10.17</v>
      </c>
      <c r="AV108" s="11">
        <f t="shared" si="14"/>
        <v>1.3501659653576833E-3</v>
      </c>
      <c r="AW108" s="5">
        <f t="shared" si="15"/>
        <v>1.3501659653576834</v>
      </c>
    </row>
    <row r="109" spans="1:49" x14ac:dyDescent="0.3">
      <c r="A109" s="1" t="s">
        <v>139</v>
      </c>
      <c r="B109" s="1" t="s">
        <v>135</v>
      </c>
      <c r="C109" s="1" t="s">
        <v>136</v>
      </c>
      <c r="D109" s="1" t="s">
        <v>137</v>
      </c>
      <c r="E109" s="1" t="s">
        <v>89</v>
      </c>
      <c r="F109" s="1" t="s">
        <v>138</v>
      </c>
      <c r="G109" s="1" t="s">
        <v>63</v>
      </c>
      <c r="H109" s="1" t="s">
        <v>88</v>
      </c>
      <c r="I109" s="2">
        <v>156</v>
      </c>
      <c r="J109" s="2">
        <v>0.1</v>
      </c>
      <c r="K109" s="2">
        <f t="shared" si="20"/>
        <v>0.11000000000000001</v>
      </c>
      <c r="L109" s="2">
        <f t="shared" si="16"/>
        <v>0</v>
      </c>
      <c r="R109" s="7">
        <v>0.04</v>
      </c>
      <c r="S109" s="5">
        <v>6.78</v>
      </c>
      <c r="T109" s="8">
        <v>7.0000000000000007E-2</v>
      </c>
      <c r="U109" s="5">
        <v>3.57</v>
      </c>
      <c r="AN109" s="5" t="str">
        <f t="shared" si="17"/>
        <v/>
      </c>
      <c r="AP109" s="5" t="str">
        <f t="shared" si="18"/>
        <v/>
      </c>
      <c r="AR109" s="5" t="str">
        <f t="shared" si="19"/>
        <v/>
      </c>
      <c r="AU109" s="5">
        <f t="shared" si="13"/>
        <v>10.35</v>
      </c>
      <c r="AV109" s="11">
        <f t="shared" si="14"/>
        <v>1.3740627081073767E-3</v>
      </c>
      <c r="AW109" s="5">
        <f t="shared" si="15"/>
        <v>1.3740627081073766</v>
      </c>
    </row>
    <row r="110" spans="1:49" x14ac:dyDescent="0.3">
      <c r="A110" s="1" t="s">
        <v>139</v>
      </c>
      <c r="B110" s="1" t="s">
        <v>135</v>
      </c>
      <c r="C110" s="1" t="s">
        <v>136</v>
      </c>
      <c r="D110" s="1" t="s">
        <v>137</v>
      </c>
      <c r="E110" s="1" t="s">
        <v>82</v>
      </c>
      <c r="F110" s="1" t="s">
        <v>138</v>
      </c>
      <c r="G110" s="1" t="s">
        <v>63</v>
      </c>
      <c r="H110" s="1" t="s">
        <v>88</v>
      </c>
      <c r="I110" s="2">
        <v>156</v>
      </c>
      <c r="J110" s="2">
        <v>40.69</v>
      </c>
      <c r="K110" s="2">
        <f t="shared" si="20"/>
        <v>40</v>
      </c>
      <c r="L110" s="2">
        <f t="shared" si="16"/>
        <v>0</v>
      </c>
      <c r="R110" s="7">
        <v>14.2</v>
      </c>
      <c r="S110" s="5">
        <v>2406.9</v>
      </c>
      <c r="T110" s="8">
        <v>25.8</v>
      </c>
      <c r="U110" s="5">
        <v>1315.8</v>
      </c>
      <c r="AN110" s="5" t="str">
        <f t="shared" si="17"/>
        <v/>
      </c>
      <c r="AP110" s="5" t="str">
        <f t="shared" si="18"/>
        <v/>
      </c>
      <c r="AR110" s="5" t="str">
        <f t="shared" si="19"/>
        <v/>
      </c>
      <c r="AU110" s="5">
        <f t="shared" si="13"/>
        <v>3722.7</v>
      </c>
      <c r="AV110" s="11">
        <f t="shared" si="14"/>
        <v>0.49422446796824449</v>
      </c>
      <c r="AW110" s="5">
        <f t="shared" si="15"/>
        <v>494.22446796824448</v>
      </c>
    </row>
    <row r="111" spans="1:49" x14ac:dyDescent="0.3">
      <c r="A111" s="1" t="s">
        <v>139</v>
      </c>
      <c r="B111" s="1" t="s">
        <v>135</v>
      </c>
      <c r="C111" s="1" t="s">
        <v>136</v>
      </c>
      <c r="D111" s="1" t="s">
        <v>137</v>
      </c>
      <c r="E111" s="1" t="s">
        <v>93</v>
      </c>
      <c r="F111" s="1" t="s">
        <v>138</v>
      </c>
      <c r="G111" s="1" t="s">
        <v>63</v>
      </c>
      <c r="H111" s="1" t="s">
        <v>88</v>
      </c>
      <c r="I111" s="2">
        <v>156</v>
      </c>
      <c r="J111" s="2">
        <v>40.36</v>
      </c>
      <c r="K111" s="2">
        <f t="shared" si="20"/>
        <v>40</v>
      </c>
      <c r="L111" s="2">
        <f t="shared" si="16"/>
        <v>0</v>
      </c>
      <c r="P111" s="6">
        <v>9.01</v>
      </c>
      <c r="Q111" s="5">
        <v>2662.4549999999999</v>
      </c>
      <c r="R111" s="7">
        <v>16.71</v>
      </c>
      <c r="S111" s="5">
        <v>2832.3449999999998</v>
      </c>
      <c r="T111" s="8">
        <v>14.28</v>
      </c>
      <c r="U111" s="5">
        <v>728.28</v>
      </c>
      <c r="AN111" s="5" t="str">
        <f t="shared" si="17"/>
        <v/>
      </c>
      <c r="AP111" s="5" t="str">
        <f t="shared" si="18"/>
        <v/>
      </c>
      <c r="AR111" s="5" t="str">
        <f t="shared" si="19"/>
        <v/>
      </c>
      <c r="AU111" s="5">
        <f t="shared" si="13"/>
        <v>6223.079999999999</v>
      </c>
      <c r="AV111" s="11">
        <f t="shared" si="14"/>
        <v>0.82617412150423686</v>
      </c>
      <c r="AW111" s="5">
        <f t="shared" si="15"/>
        <v>826.17412150423684</v>
      </c>
    </row>
    <row r="112" spans="1:49" x14ac:dyDescent="0.3">
      <c r="A112" s="1" t="s">
        <v>139</v>
      </c>
      <c r="B112" s="1" t="s">
        <v>135</v>
      </c>
      <c r="C112" s="1" t="s">
        <v>136</v>
      </c>
      <c r="D112" s="1" t="s">
        <v>137</v>
      </c>
      <c r="E112" s="1" t="s">
        <v>92</v>
      </c>
      <c r="F112" s="1" t="s">
        <v>138</v>
      </c>
      <c r="G112" s="1" t="s">
        <v>63</v>
      </c>
      <c r="H112" s="1" t="s">
        <v>88</v>
      </c>
      <c r="I112" s="2">
        <v>156</v>
      </c>
      <c r="J112" s="2">
        <v>36.69</v>
      </c>
      <c r="K112" s="2">
        <f t="shared" si="20"/>
        <v>36.69</v>
      </c>
      <c r="L112" s="2">
        <f t="shared" si="16"/>
        <v>0</v>
      </c>
      <c r="P112" s="6">
        <v>16.64</v>
      </c>
      <c r="Q112" s="5">
        <v>4917.12</v>
      </c>
      <c r="R112" s="7">
        <v>18.36</v>
      </c>
      <c r="S112" s="5">
        <v>3112.02</v>
      </c>
      <c r="T112" s="8">
        <v>1.69</v>
      </c>
      <c r="U112" s="5">
        <v>86.19</v>
      </c>
      <c r="AN112" s="5" t="str">
        <f t="shared" si="17"/>
        <v/>
      </c>
      <c r="AP112" s="5" t="str">
        <f t="shared" si="18"/>
        <v/>
      </c>
      <c r="AR112" s="5" t="str">
        <f t="shared" si="19"/>
        <v/>
      </c>
      <c r="AU112" s="5">
        <f t="shared" si="13"/>
        <v>8115.329999999999</v>
      </c>
      <c r="AV112" s="11">
        <f t="shared" si="14"/>
        <v>1.0773886296603898</v>
      </c>
      <c r="AW112" s="5">
        <f t="shared" si="15"/>
        <v>1077.3886296603898</v>
      </c>
    </row>
    <row r="113" spans="1:49" x14ac:dyDescent="0.3">
      <c r="A113" s="1" t="s">
        <v>139</v>
      </c>
      <c r="B113" s="1" t="s">
        <v>135</v>
      </c>
      <c r="C113" s="1" t="s">
        <v>136</v>
      </c>
      <c r="D113" s="1" t="s">
        <v>137</v>
      </c>
      <c r="E113" s="1" t="s">
        <v>91</v>
      </c>
      <c r="F113" s="1" t="s">
        <v>138</v>
      </c>
      <c r="G113" s="1" t="s">
        <v>63</v>
      </c>
      <c r="H113" s="1" t="s">
        <v>88</v>
      </c>
      <c r="I113" s="2">
        <v>156</v>
      </c>
      <c r="J113" s="2">
        <v>35.85</v>
      </c>
      <c r="K113" s="2">
        <f t="shared" si="20"/>
        <v>35.849999999999994</v>
      </c>
      <c r="L113" s="2">
        <f t="shared" si="16"/>
        <v>0</v>
      </c>
      <c r="P113" s="6">
        <v>2.92</v>
      </c>
      <c r="Q113" s="5">
        <v>862.86</v>
      </c>
      <c r="R113" s="7">
        <v>23.09</v>
      </c>
      <c r="S113" s="5">
        <v>3913.7550000000001</v>
      </c>
      <c r="T113" s="8">
        <v>9.84</v>
      </c>
      <c r="U113" s="5">
        <v>501.84</v>
      </c>
      <c r="AN113" s="5" t="str">
        <f t="shared" si="17"/>
        <v/>
      </c>
      <c r="AP113" s="5" t="str">
        <f t="shared" si="18"/>
        <v/>
      </c>
      <c r="AR113" s="5" t="str">
        <f t="shared" si="19"/>
        <v/>
      </c>
      <c r="AU113" s="5">
        <f t="shared" si="13"/>
        <v>5278.4549999999999</v>
      </c>
      <c r="AV113" s="11">
        <f t="shared" si="14"/>
        <v>0.70076600694907476</v>
      </c>
      <c r="AW113" s="5">
        <f t="shared" si="15"/>
        <v>700.76600694907484</v>
      </c>
    </row>
    <row r="114" spans="1:49" x14ac:dyDescent="0.3">
      <c r="A114" s="1" t="s">
        <v>139</v>
      </c>
      <c r="B114" s="1" t="s">
        <v>135</v>
      </c>
      <c r="C114" s="1" t="s">
        <v>136</v>
      </c>
      <c r="D114" s="1" t="s">
        <v>137</v>
      </c>
      <c r="E114" s="1" t="s">
        <v>106</v>
      </c>
      <c r="F114" s="1" t="s">
        <v>138</v>
      </c>
      <c r="G114" s="1" t="s">
        <v>63</v>
      </c>
      <c r="H114" s="1" t="s">
        <v>88</v>
      </c>
      <c r="I114" s="2">
        <v>156</v>
      </c>
      <c r="J114" s="2">
        <v>0.09</v>
      </c>
      <c r="K114" s="2">
        <f t="shared" si="20"/>
        <v>0.09</v>
      </c>
      <c r="L114" s="2">
        <f t="shared" si="16"/>
        <v>0</v>
      </c>
      <c r="R114" s="7">
        <v>0.03</v>
      </c>
      <c r="S114" s="5">
        <v>5.085</v>
      </c>
      <c r="T114" s="8">
        <v>0.06</v>
      </c>
      <c r="U114" s="5">
        <v>3.06</v>
      </c>
      <c r="AN114" s="5" t="str">
        <f t="shared" si="17"/>
        <v/>
      </c>
      <c r="AP114" s="5" t="str">
        <f t="shared" si="18"/>
        <v/>
      </c>
      <c r="AR114" s="5" t="str">
        <f t="shared" si="19"/>
        <v/>
      </c>
      <c r="AU114" s="5">
        <f t="shared" si="13"/>
        <v>8.1449999999999996</v>
      </c>
      <c r="AV114" s="11">
        <f t="shared" si="14"/>
        <v>1.0813276094236311E-3</v>
      </c>
      <c r="AW114" s="5">
        <f t="shared" si="15"/>
        <v>1.081327609423631</v>
      </c>
    </row>
    <row r="115" spans="1:49" x14ac:dyDescent="0.3">
      <c r="A115" s="1" t="s">
        <v>140</v>
      </c>
      <c r="B115" s="1" t="s">
        <v>141</v>
      </c>
      <c r="C115" s="1" t="s">
        <v>142</v>
      </c>
      <c r="D115" s="1" t="s">
        <v>102</v>
      </c>
      <c r="E115" s="1" t="s">
        <v>72</v>
      </c>
      <c r="F115" s="1" t="s">
        <v>143</v>
      </c>
      <c r="G115" s="1" t="s">
        <v>63</v>
      </c>
      <c r="H115" s="1" t="s">
        <v>88</v>
      </c>
      <c r="I115" s="2">
        <v>293.85000000000002</v>
      </c>
      <c r="J115" s="2">
        <v>7.0000000000000007E-2</v>
      </c>
      <c r="K115" s="2">
        <f t="shared" si="20"/>
        <v>6.0000000000000005E-2</v>
      </c>
      <c r="L115" s="2">
        <f t="shared" si="16"/>
        <v>0</v>
      </c>
      <c r="N115" s="4">
        <v>0.05</v>
      </c>
      <c r="O115" s="5">
        <v>19.600000000000001</v>
      </c>
      <c r="P115" s="6">
        <v>0.01</v>
      </c>
      <c r="Q115" s="5">
        <v>2.9550000000000001</v>
      </c>
      <c r="AN115" s="5" t="str">
        <f t="shared" si="17"/>
        <v/>
      </c>
      <c r="AP115" s="5" t="str">
        <f t="shared" si="18"/>
        <v/>
      </c>
      <c r="AR115" s="5" t="str">
        <f t="shared" si="19"/>
        <v/>
      </c>
      <c r="AU115" s="5">
        <f t="shared" si="13"/>
        <v>22.555</v>
      </c>
      <c r="AV115" s="11">
        <f t="shared" si="14"/>
        <v>2.9943946262185393E-3</v>
      </c>
      <c r="AW115" s="5">
        <f t="shared" si="15"/>
        <v>2.9943946262185395</v>
      </c>
    </row>
    <row r="116" spans="1:49" x14ac:dyDescent="0.3">
      <c r="A116" s="1" t="s">
        <v>140</v>
      </c>
      <c r="B116" s="1" t="s">
        <v>141</v>
      </c>
      <c r="C116" s="1" t="s">
        <v>142</v>
      </c>
      <c r="D116" s="1" t="s">
        <v>102</v>
      </c>
      <c r="E116" s="1" t="s">
        <v>75</v>
      </c>
      <c r="F116" s="1" t="s">
        <v>143</v>
      </c>
      <c r="G116" s="1" t="s">
        <v>63</v>
      </c>
      <c r="H116" s="1" t="s">
        <v>88</v>
      </c>
      <c r="I116" s="2">
        <v>293.85000000000002</v>
      </c>
      <c r="J116" s="2">
        <v>7.0000000000000007E-2</v>
      </c>
      <c r="K116" s="2">
        <f t="shared" si="20"/>
        <v>7.0000000000000007E-2</v>
      </c>
      <c r="L116" s="2">
        <f t="shared" si="16"/>
        <v>0</v>
      </c>
      <c r="P116" s="6">
        <v>7.0000000000000007E-2</v>
      </c>
      <c r="Q116" s="5">
        <v>20.684999999999999</v>
      </c>
      <c r="AN116" s="5" t="str">
        <f t="shared" si="17"/>
        <v/>
      </c>
      <c r="AP116" s="5" t="str">
        <f t="shared" si="18"/>
        <v/>
      </c>
      <c r="AR116" s="5" t="str">
        <f t="shared" si="19"/>
        <v/>
      </c>
      <c r="AU116" s="5">
        <f t="shared" si="13"/>
        <v>20.684999999999999</v>
      </c>
      <c r="AV116" s="11">
        <f t="shared" si="14"/>
        <v>2.746134020985612E-3</v>
      </c>
      <c r="AW116" s="5">
        <f t="shared" si="15"/>
        <v>2.746134020985612</v>
      </c>
    </row>
    <row r="117" spans="1:49" x14ac:dyDescent="0.3">
      <c r="A117" s="1" t="s">
        <v>140</v>
      </c>
      <c r="B117" s="1" t="s">
        <v>141</v>
      </c>
      <c r="C117" s="1" t="s">
        <v>142</v>
      </c>
      <c r="D117" s="1" t="s">
        <v>102</v>
      </c>
      <c r="E117" s="1" t="s">
        <v>105</v>
      </c>
      <c r="F117" s="1" t="s">
        <v>143</v>
      </c>
      <c r="G117" s="1" t="s">
        <v>63</v>
      </c>
      <c r="H117" s="1" t="s">
        <v>88</v>
      </c>
      <c r="I117" s="2">
        <v>293.85000000000002</v>
      </c>
      <c r="J117" s="2">
        <v>39.340000000000003</v>
      </c>
      <c r="K117" s="2">
        <f t="shared" si="20"/>
        <v>38.31</v>
      </c>
      <c r="L117" s="2">
        <f t="shared" si="16"/>
        <v>1.03</v>
      </c>
      <c r="N117" s="4">
        <v>17.829999999999998</v>
      </c>
      <c r="O117" s="5">
        <v>6989.36</v>
      </c>
      <c r="P117" s="6">
        <v>20.48</v>
      </c>
      <c r="Q117" s="5">
        <v>6051.84</v>
      </c>
      <c r="AN117" s="5" t="str">
        <f t="shared" si="17"/>
        <v/>
      </c>
      <c r="AO117" s="3">
        <v>0.52</v>
      </c>
      <c r="AP117" s="5">
        <f t="shared" si="18"/>
        <v>1363.44</v>
      </c>
      <c r="AR117" s="5" t="str">
        <f t="shared" si="19"/>
        <v/>
      </c>
      <c r="AS117" s="2">
        <v>0.51</v>
      </c>
      <c r="AU117" s="5">
        <f t="shared" si="13"/>
        <v>13041.2</v>
      </c>
      <c r="AV117" s="11">
        <f t="shared" si="14"/>
        <v>1.7313455641516831</v>
      </c>
      <c r="AW117" s="5">
        <f t="shared" si="15"/>
        <v>1731.3455641516832</v>
      </c>
    </row>
    <row r="118" spans="1:49" x14ac:dyDescent="0.3">
      <c r="A118" s="1" t="s">
        <v>140</v>
      </c>
      <c r="B118" s="1" t="s">
        <v>141</v>
      </c>
      <c r="C118" s="1" t="s">
        <v>142</v>
      </c>
      <c r="D118" s="1" t="s">
        <v>102</v>
      </c>
      <c r="E118" s="1" t="s">
        <v>89</v>
      </c>
      <c r="F118" s="1" t="s">
        <v>143</v>
      </c>
      <c r="G118" s="1" t="s">
        <v>63</v>
      </c>
      <c r="H118" s="1" t="s">
        <v>88</v>
      </c>
      <c r="I118" s="2">
        <v>293.85000000000002</v>
      </c>
      <c r="J118" s="2">
        <v>42.89</v>
      </c>
      <c r="K118" s="2">
        <f t="shared" si="20"/>
        <v>42.89</v>
      </c>
      <c r="L118" s="2">
        <f t="shared" si="16"/>
        <v>0</v>
      </c>
      <c r="N118" s="4">
        <v>1.65</v>
      </c>
      <c r="O118" s="5">
        <v>646.79999999999995</v>
      </c>
      <c r="P118" s="6">
        <v>29.01</v>
      </c>
      <c r="Q118" s="5">
        <v>8572.4549999999999</v>
      </c>
      <c r="R118" s="7">
        <v>11.28</v>
      </c>
      <c r="S118" s="5">
        <v>1911.96</v>
      </c>
      <c r="T118" s="8">
        <v>0.95</v>
      </c>
      <c r="U118" s="5">
        <v>48.45</v>
      </c>
      <c r="AN118" s="5" t="str">
        <f t="shared" si="17"/>
        <v/>
      </c>
      <c r="AP118" s="5" t="str">
        <f t="shared" si="18"/>
        <v/>
      </c>
      <c r="AR118" s="5" t="str">
        <f t="shared" si="19"/>
        <v/>
      </c>
      <c r="AU118" s="5">
        <f t="shared" si="13"/>
        <v>11179.665000000001</v>
      </c>
      <c r="AV118" s="11">
        <f t="shared" si="14"/>
        <v>1.4842087696264015</v>
      </c>
      <c r="AW118" s="5">
        <f t="shared" si="15"/>
        <v>1484.2087696264016</v>
      </c>
    </row>
    <row r="119" spans="1:49" x14ac:dyDescent="0.3">
      <c r="A119" s="1" t="s">
        <v>140</v>
      </c>
      <c r="B119" s="1" t="s">
        <v>141</v>
      </c>
      <c r="C119" s="1" t="s">
        <v>142</v>
      </c>
      <c r="D119" s="1" t="s">
        <v>102</v>
      </c>
      <c r="E119" s="1" t="s">
        <v>82</v>
      </c>
      <c r="F119" s="1" t="s">
        <v>143</v>
      </c>
      <c r="G119" s="1" t="s">
        <v>63</v>
      </c>
      <c r="H119" s="1" t="s">
        <v>88</v>
      </c>
      <c r="I119" s="2">
        <v>293.85000000000002</v>
      </c>
      <c r="J119" s="2">
        <v>29.18</v>
      </c>
      <c r="K119" s="2">
        <f t="shared" si="20"/>
        <v>19.740000000000002</v>
      </c>
      <c r="L119" s="2">
        <f t="shared" si="16"/>
        <v>0</v>
      </c>
      <c r="P119" s="6">
        <v>3.97</v>
      </c>
      <c r="Q119" s="5">
        <v>1173.135</v>
      </c>
      <c r="R119" s="7">
        <v>7.82</v>
      </c>
      <c r="S119" s="5">
        <v>1325.49</v>
      </c>
      <c r="T119" s="8">
        <v>7.95</v>
      </c>
      <c r="U119" s="5">
        <v>405.45</v>
      </c>
      <c r="AN119" s="5" t="str">
        <f t="shared" si="17"/>
        <v/>
      </c>
      <c r="AP119" s="5" t="str">
        <f t="shared" si="18"/>
        <v/>
      </c>
      <c r="AR119" s="5" t="str">
        <f t="shared" si="19"/>
        <v/>
      </c>
      <c r="AU119" s="5">
        <f t="shared" si="13"/>
        <v>2904.0749999999998</v>
      </c>
      <c r="AV119" s="11">
        <f t="shared" si="14"/>
        <v>0.38554407333786761</v>
      </c>
      <c r="AW119" s="5">
        <f t="shared" si="15"/>
        <v>385.54407333786764</v>
      </c>
    </row>
    <row r="120" spans="1:49" x14ac:dyDescent="0.3">
      <c r="A120" s="1" t="s">
        <v>140</v>
      </c>
      <c r="B120" s="1" t="s">
        <v>141</v>
      </c>
      <c r="C120" s="1" t="s">
        <v>142</v>
      </c>
      <c r="D120" s="1" t="s">
        <v>102</v>
      </c>
      <c r="E120" s="1" t="s">
        <v>93</v>
      </c>
      <c r="F120" s="1" t="s">
        <v>143</v>
      </c>
      <c r="G120" s="1" t="s">
        <v>63</v>
      </c>
      <c r="H120" s="1" t="s">
        <v>88</v>
      </c>
      <c r="I120" s="2">
        <v>293.85000000000002</v>
      </c>
      <c r="J120" s="2">
        <v>55</v>
      </c>
      <c r="K120" s="2">
        <f t="shared" si="20"/>
        <v>3.83</v>
      </c>
      <c r="L120" s="2">
        <f t="shared" si="16"/>
        <v>0</v>
      </c>
      <c r="R120" s="7">
        <v>2.46</v>
      </c>
      <c r="S120" s="5">
        <v>416.97</v>
      </c>
      <c r="T120" s="8">
        <v>1.37</v>
      </c>
      <c r="U120" s="5">
        <v>69.87</v>
      </c>
      <c r="AN120" s="5" t="str">
        <f t="shared" si="17"/>
        <v/>
      </c>
      <c r="AP120" s="5" t="str">
        <f t="shared" si="18"/>
        <v/>
      </c>
      <c r="AR120" s="5" t="str">
        <f t="shared" si="19"/>
        <v/>
      </c>
      <c r="AU120" s="5">
        <f t="shared" si="13"/>
        <v>486.84000000000003</v>
      </c>
      <c r="AV120" s="11">
        <f t="shared" si="14"/>
        <v>6.4632723557004376E-2</v>
      </c>
      <c r="AW120" s="5">
        <f t="shared" si="15"/>
        <v>64.632723557004383</v>
      </c>
    </row>
    <row r="121" spans="1:49" x14ac:dyDescent="0.3">
      <c r="A121" s="1" t="s">
        <v>140</v>
      </c>
      <c r="B121" s="1" t="s">
        <v>141</v>
      </c>
      <c r="C121" s="1" t="s">
        <v>142</v>
      </c>
      <c r="D121" s="1" t="s">
        <v>102</v>
      </c>
      <c r="E121" s="1" t="s">
        <v>92</v>
      </c>
      <c r="F121" s="1" t="s">
        <v>143</v>
      </c>
      <c r="G121" s="1" t="s">
        <v>63</v>
      </c>
      <c r="H121" s="1" t="s">
        <v>88</v>
      </c>
      <c r="I121" s="2">
        <v>293.85000000000002</v>
      </c>
      <c r="J121" s="2">
        <v>48</v>
      </c>
      <c r="K121" s="2">
        <f t="shared" si="20"/>
        <v>18.689999999999998</v>
      </c>
      <c r="L121" s="2">
        <f t="shared" si="16"/>
        <v>0</v>
      </c>
      <c r="R121" s="7">
        <v>4.51</v>
      </c>
      <c r="S121" s="5">
        <v>764.44499999999994</v>
      </c>
      <c r="T121" s="8">
        <v>14.18</v>
      </c>
      <c r="U121" s="5">
        <v>723.18</v>
      </c>
      <c r="AN121" s="5" t="str">
        <f t="shared" si="17"/>
        <v/>
      </c>
      <c r="AP121" s="5" t="str">
        <f t="shared" si="18"/>
        <v/>
      </c>
      <c r="AR121" s="5" t="str">
        <f t="shared" si="19"/>
        <v/>
      </c>
      <c r="AU121" s="5">
        <f t="shared" si="13"/>
        <v>1487.625</v>
      </c>
      <c r="AV121" s="11">
        <f t="shared" si="14"/>
        <v>0.19749662185007114</v>
      </c>
      <c r="AW121" s="5">
        <f t="shared" si="15"/>
        <v>197.49662185007114</v>
      </c>
    </row>
    <row r="122" spans="1:49" x14ac:dyDescent="0.3">
      <c r="A122" s="1" t="s">
        <v>140</v>
      </c>
      <c r="B122" s="1" t="s">
        <v>141</v>
      </c>
      <c r="C122" s="1" t="s">
        <v>142</v>
      </c>
      <c r="D122" s="1" t="s">
        <v>102</v>
      </c>
      <c r="E122" s="1" t="s">
        <v>91</v>
      </c>
      <c r="F122" s="1" t="s">
        <v>143</v>
      </c>
      <c r="G122" s="1" t="s">
        <v>63</v>
      </c>
      <c r="H122" s="1" t="s">
        <v>88</v>
      </c>
      <c r="I122" s="2">
        <v>293.85000000000002</v>
      </c>
      <c r="J122" s="2">
        <v>24.02</v>
      </c>
      <c r="K122" s="2">
        <f t="shared" si="20"/>
        <v>24.019999999999996</v>
      </c>
      <c r="L122" s="2">
        <f t="shared" si="16"/>
        <v>0</v>
      </c>
      <c r="P122" s="6">
        <v>2.83</v>
      </c>
      <c r="Q122" s="5">
        <v>836.26499999999999</v>
      </c>
      <c r="R122" s="7">
        <v>14.86</v>
      </c>
      <c r="S122" s="5">
        <v>2518.77</v>
      </c>
      <c r="T122" s="8">
        <v>6.33</v>
      </c>
      <c r="U122" s="5">
        <v>322.83</v>
      </c>
      <c r="AN122" s="5" t="str">
        <f t="shared" si="17"/>
        <v/>
      </c>
      <c r="AP122" s="5" t="str">
        <f t="shared" si="18"/>
        <v/>
      </c>
      <c r="AR122" s="5" t="str">
        <f t="shared" si="19"/>
        <v/>
      </c>
      <c r="AU122" s="5">
        <f t="shared" si="13"/>
        <v>3677.8649999999998</v>
      </c>
      <c r="AV122" s="11">
        <f t="shared" si="14"/>
        <v>0.48827218762834168</v>
      </c>
      <c r="AW122" s="5">
        <f t="shared" si="15"/>
        <v>488.27218762834167</v>
      </c>
    </row>
    <row r="123" spans="1:49" x14ac:dyDescent="0.3">
      <c r="A123" s="1" t="s">
        <v>140</v>
      </c>
      <c r="B123" s="1" t="s">
        <v>141</v>
      </c>
      <c r="C123" s="1" t="s">
        <v>142</v>
      </c>
      <c r="D123" s="1" t="s">
        <v>102</v>
      </c>
      <c r="E123" s="1" t="s">
        <v>106</v>
      </c>
      <c r="F123" s="1" t="s">
        <v>143</v>
      </c>
      <c r="G123" s="1" t="s">
        <v>63</v>
      </c>
      <c r="H123" s="1" t="s">
        <v>88</v>
      </c>
      <c r="I123" s="2">
        <v>293.85000000000002</v>
      </c>
      <c r="J123" s="2">
        <v>33.76</v>
      </c>
      <c r="K123" s="2">
        <f t="shared" si="20"/>
        <v>33.76</v>
      </c>
      <c r="L123" s="2">
        <f t="shared" si="16"/>
        <v>0</v>
      </c>
      <c r="N123" s="4">
        <v>0.36</v>
      </c>
      <c r="O123" s="5">
        <v>141.12</v>
      </c>
      <c r="P123" s="6">
        <v>18.28</v>
      </c>
      <c r="Q123" s="5">
        <v>5401.7400000000007</v>
      </c>
      <c r="R123" s="7">
        <v>12.22</v>
      </c>
      <c r="S123" s="5">
        <v>2071.29</v>
      </c>
      <c r="T123" s="8">
        <v>2.5499999999999998</v>
      </c>
      <c r="U123" s="5">
        <v>130.05000000000001</v>
      </c>
      <c r="Z123" s="9">
        <v>0.35</v>
      </c>
      <c r="AA123" s="5">
        <v>7.8925000000000001</v>
      </c>
      <c r="AN123" s="5" t="str">
        <f t="shared" si="17"/>
        <v/>
      </c>
      <c r="AP123" s="5" t="str">
        <f t="shared" si="18"/>
        <v/>
      </c>
      <c r="AR123" s="5" t="str">
        <f t="shared" si="19"/>
        <v/>
      </c>
      <c r="AU123" s="5">
        <f t="shared" si="13"/>
        <v>7752.0925000000007</v>
      </c>
      <c r="AV123" s="11">
        <f t="shared" si="14"/>
        <v>1.0291653346907135</v>
      </c>
      <c r="AW123" s="5">
        <f t="shared" si="15"/>
        <v>1029.1653346907135</v>
      </c>
    </row>
    <row r="124" spans="1:49" x14ac:dyDescent="0.3">
      <c r="A124" s="1" t="s">
        <v>140</v>
      </c>
      <c r="B124" s="1" t="s">
        <v>141</v>
      </c>
      <c r="C124" s="1" t="s">
        <v>142</v>
      </c>
      <c r="D124" s="1" t="s">
        <v>102</v>
      </c>
      <c r="E124" s="1" t="s">
        <v>90</v>
      </c>
      <c r="F124" s="1" t="s">
        <v>143</v>
      </c>
      <c r="G124" s="1" t="s">
        <v>63</v>
      </c>
      <c r="H124" s="1" t="s">
        <v>88</v>
      </c>
      <c r="I124" s="2">
        <v>293.85000000000002</v>
      </c>
      <c r="J124" s="2">
        <v>20.97</v>
      </c>
      <c r="K124" s="2">
        <f t="shared" si="20"/>
        <v>20.02</v>
      </c>
      <c r="L124" s="2">
        <f t="shared" si="16"/>
        <v>0.94</v>
      </c>
      <c r="N124" s="4">
        <v>7.05</v>
      </c>
      <c r="O124" s="5">
        <v>2763.6</v>
      </c>
      <c r="P124" s="6">
        <v>12.97</v>
      </c>
      <c r="Q124" s="5">
        <v>3832.6350000000002</v>
      </c>
      <c r="AN124" s="5" t="str">
        <f t="shared" si="17"/>
        <v/>
      </c>
      <c r="AO124" s="3">
        <v>0.46</v>
      </c>
      <c r="AP124" s="5">
        <f t="shared" si="18"/>
        <v>1206.1200000000001</v>
      </c>
      <c r="AR124" s="5" t="str">
        <f t="shared" si="19"/>
        <v/>
      </c>
      <c r="AS124" s="2">
        <v>0.48</v>
      </c>
      <c r="AU124" s="5">
        <f t="shared" si="13"/>
        <v>6596.2350000000006</v>
      </c>
      <c r="AV124" s="11">
        <f t="shared" si="14"/>
        <v>0.8757140606195809</v>
      </c>
      <c r="AW124" s="5">
        <f t="shared" si="15"/>
        <v>875.71406061958089</v>
      </c>
    </row>
    <row r="125" spans="1:49" x14ac:dyDescent="0.3">
      <c r="A125" s="1" t="s">
        <v>144</v>
      </c>
      <c r="B125" s="1" t="s">
        <v>145</v>
      </c>
      <c r="C125" s="1" t="s">
        <v>146</v>
      </c>
      <c r="D125" s="1" t="s">
        <v>147</v>
      </c>
      <c r="E125" s="1" t="s">
        <v>106</v>
      </c>
      <c r="F125" s="1" t="s">
        <v>143</v>
      </c>
      <c r="G125" s="1" t="s">
        <v>63</v>
      </c>
      <c r="H125" s="1" t="s">
        <v>88</v>
      </c>
      <c r="I125" s="2">
        <v>18.149999999999999</v>
      </c>
      <c r="J125" s="2">
        <v>3.87</v>
      </c>
      <c r="K125" s="2">
        <f t="shared" si="20"/>
        <v>3.86</v>
      </c>
      <c r="L125" s="2">
        <f t="shared" si="16"/>
        <v>0</v>
      </c>
      <c r="P125" s="6">
        <v>0.01</v>
      </c>
      <c r="Q125" s="5">
        <v>2.9550000000000001</v>
      </c>
      <c r="Z125" s="9">
        <v>3.85</v>
      </c>
      <c r="AA125" s="5">
        <v>87.065550000000002</v>
      </c>
      <c r="AN125" s="5" t="str">
        <f t="shared" si="17"/>
        <v/>
      </c>
      <c r="AP125" s="5" t="str">
        <f t="shared" si="18"/>
        <v/>
      </c>
      <c r="AR125" s="5" t="str">
        <f t="shared" si="19"/>
        <v/>
      </c>
      <c r="AU125" s="5">
        <f t="shared" si="13"/>
        <v>90.02055</v>
      </c>
      <c r="AV125" s="11">
        <f t="shared" si="14"/>
        <v>1.1951099586310677E-2</v>
      </c>
      <c r="AW125" s="5">
        <f t="shared" si="15"/>
        <v>11.951099586310677</v>
      </c>
    </row>
    <row r="126" spans="1:49" x14ac:dyDescent="0.3">
      <c r="A126" s="1" t="s">
        <v>144</v>
      </c>
      <c r="B126" s="1" t="s">
        <v>145</v>
      </c>
      <c r="C126" s="1" t="s">
        <v>146</v>
      </c>
      <c r="D126" s="1" t="s">
        <v>147</v>
      </c>
      <c r="E126" s="1" t="s">
        <v>90</v>
      </c>
      <c r="F126" s="1" t="s">
        <v>143</v>
      </c>
      <c r="G126" s="1" t="s">
        <v>63</v>
      </c>
      <c r="H126" s="1" t="s">
        <v>88</v>
      </c>
      <c r="I126" s="2">
        <v>18.149999999999999</v>
      </c>
      <c r="J126" s="2">
        <v>13.37</v>
      </c>
      <c r="K126" s="2">
        <f t="shared" si="20"/>
        <v>13.379999999999999</v>
      </c>
      <c r="L126" s="2">
        <f t="shared" si="16"/>
        <v>0</v>
      </c>
      <c r="N126" s="4">
        <v>0.04</v>
      </c>
      <c r="O126" s="5">
        <v>15.68</v>
      </c>
      <c r="P126" s="6">
        <v>0.06</v>
      </c>
      <c r="Q126" s="5">
        <v>17.73</v>
      </c>
      <c r="Z126" s="9">
        <v>13.28</v>
      </c>
      <c r="AA126" s="5">
        <v>316.37650000000002</v>
      </c>
      <c r="AN126" s="5" t="str">
        <f t="shared" si="17"/>
        <v/>
      </c>
      <c r="AP126" s="5" t="str">
        <f t="shared" si="18"/>
        <v/>
      </c>
      <c r="AR126" s="5" t="str">
        <f t="shared" si="19"/>
        <v/>
      </c>
      <c r="AU126" s="5">
        <f t="shared" si="13"/>
        <v>349.78650000000005</v>
      </c>
      <c r="AV126" s="11">
        <f t="shared" si="14"/>
        <v>4.6437544487864829E-2</v>
      </c>
      <c r="AW126" s="5">
        <f t="shared" si="15"/>
        <v>46.437544487864827</v>
      </c>
    </row>
    <row r="127" spans="1:49" x14ac:dyDescent="0.3">
      <c r="A127" s="1" t="s">
        <v>148</v>
      </c>
      <c r="B127" s="1" t="s">
        <v>149</v>
      </c>
      <c r="C127" s="1" t="s">
        <v>150</v>
      </c>
      <c r="D127" s="1" t="s">
        <v>71</v>
      </c>
      <c r="E127" s="1" t="s">
        <v>67</v>
      </c>
      <c r="F127" s="1" t="s">
        <v>143</v>
      </c>
      <c r="G127" s="1" t="s">
        <v>63</v>
      </c>
      <c r="H127" s="1" t="s">
        <v>88</v>
      </c>
      <c r="I127" s="2">
        <v>265.83</v>
      </c>
      <c r="J127" s="2">
        <v>0.15</v>
      </c>
      <c r="K127" s="2">
        <f t="shared" si="20"/>
        <v>0.15</v>
      </c>
      <c r="L127" s="2">
        <f t="shared" si="16"/>
        <v>0</v>
      </c>
      <c r="P127" s="6">
        <v>0.09</v>
      </c>
      <c r="Q127" s="5">
        <v>26.594999999999999</v>
      </c>
      <c r="R127" s="7">
        <v>0.01</v>
      </c>
      <c r="S127" s="5">
        <v>1.6950000000000001</v>
      </c>
      <c r="Z127" s="9">
        <v>0.05</v>
      </c>
      <c r="AA127" s="5">
        <v>1.1274999999999999</v>
      </c>
      <c r="AN127" s="5" t="str">
        <f t="shared" si="17"/>
        <v/>
      </c>
      <c r="AP127" s="5" t="str">
        <f t="shared" si="18"/>
        <v/>
      </c>
      <c r="AR127" s="5" t="str">
        <f t="shared" si="19"/>
        <v/>
      </c>
      <c r="AU127" s="5">
        <f t="shared" si="13"/>
        <v>29.4175</v>
      </c>
      <c r="AV127" s="11">
        <f t="shared" si="14"/>
        <v>3.9054579435506042E-3</v>
      </c>
      <c r="AW127" s="5">
        <f t="shared" si="15"/>
        <v>3.905457943550604</v>
      </c>
    </row>
    <row r="128" spans="1:49" x14ac:dyDescent="0.3">
      <c r="A128" s="1" t="s">
        <v>148</v>
      </c>
      <c r="B128" s="1" t="s">
        <v>149</v>
      </c>
      <c r="C128" s="1" t="s">
        <v>150</v>
      </c>
      <c r="D128" s="1" t="s">
        <v>71</v>
      </c>
      <c r="E128" s="1" t="s">
        <v>66</v>
      </c>
      <c r="F128" s="1" t="s">
        <v>143</v>
      </c>
      <c r="G128" s="1" t="s">
        <v>63</v>
      </c>
      <c r="H128" s="1" t="s">
        <v>88</v>
      </c>
      <c r="I128" s="2">
        <v>265.83</v>
      </c>
      <c r="J128" s="2">
        <v>38.590000000000003</v>
      </c>
      <c r="K128" s="2">
        <f t="shared" si="20"/>
        <v>38.590000000000003</v>
      </c>
      <c r="L128" s="2">
        <f t="shared" si="16"/>
        <v>0</v>
      </c>
      <c r="N128" s="4">
        <v>1.64</v>
      </c>
      <c r="O128" s="5">
        <v>642.88</v>
      </c>
      <c r="P128" s="6">
        <v>24.95</v>
      </c>
      <c r="Q128" s="5">
        <v>7372.7249999999995</v>
      </c>
      <c r="R128" s="7">
        <v>12</v>
      </c>
      <c r="S128" s="5">
        <v>2034</v>
      </c>
      <c r="AN128" s="5" t="str">
        <f t="shared" si="17"/>
        <v/>
      </c>
      <c r="AP128" s="5" t="str">
        <f t="shared" si="18"/>
        <v/>
      </c>
      <c r="AR128" s="5" t="str">
        <f t="shared" si="19"/>
        <v/>
      </c>
      <c r="AU128" s="5">
        <f t="shared" si="13"/>
        <v>10049.605</v>
      </c>
      <c r="AV128" s="11">
        <f t="shared" si="14"/>
        <v>1.3341823634501866</v>
      </c>
      <c r="AW128" s="5">
        <f t="shared" si="15"/>
        <v>1334.1823634501866</v>
      </c>
    </row>
    <row r="129" spans="1:49" x14ac:dyDescent="0.3">
      <c r="A129" s="1" t="s">
        <v>148</v>
      </c>
      <c r="B129" s="1" t="s">
        <v>149</v>
      </c>
      <c r="C129" s="1" t="s">
        <v>150</v>
      </c>
      <c r="D129" s="1" t="s">
        <v>71</v>
      </c>
      <c r="E129" s="1" t="s">
        <v>65</v>
      </c>
      <c r="F129" s="1" t="s">
        <v>143</v>
      </c>
      <c r="G129" s="1" t="s">
        <v>63</v>
      </c>
      <c r="H129" s="1" t="s">
        <v>88</v>
      </c>
      <c r="I129" s="2">
        <v>265.83</v>
      </c>
      <c r="J129" s="2">
        <v>28.69</v>
      </c>
      <c r="K129" s="2">
        <f t="shared" si="20"/>
        <v>28.69</v>
      </c>
      <c r="L129" s="2">
        <f t="shared" si="16"/>
        <v>0</v>
      </c>
      <c r="N129" s="4">
        <v>1.95</v>
      </c>
      <c r="O129" s="5">
        <v>764.4</v>
      </c>
      <c r="P129" s="6">
        <v>11.31</v>
      </c>
      <c r="Q129" s="5">
        <v>3342.105</v>
      </c>
      <c r="R129" s="7">
        <v>11.55</v>
      </c>
      <c r="S129" s="5">
        <v>1957.7249999999999</v>
      </c>
      <c r="T129" s="8">
        <v>3.88</v>
      </c>
      <c r="U129" s="5">
        <v>197.88</v>
      </c>
      <c r="AN129" s="5" t="str">
        <f t="shared" si="17"/>
        <v/>
      </c>
      <c r="AP129" s="5" t="str">
        <f t="shared" si="18"/>
        <v/>
      </c>
      <c r="AR129" s="5" t="str">
        <f t="shared" si="19"/>
        <v/>
      </c>
      <c r="AU129" s="5">
        <f t="shared" si="13"/>
        <v>6262.11</v>
      </c>
      <c r="AV129" s="11">
        <f t="shared" si="14"/>
        <v>0.83135573189046219</v>
      </c>
      <c r="AW129" s="5">
        <f t="shared" si="15"/>
        <v>831.35573189046227</v>
      </c>
    </row>
    <row r="130" spans="1:49" x14ac:dyDescent="0.3">
      <c r="A130" s="1" t="s">
        <v>148</v>
      </c>
      <c r="B130" s="1" t="s">
        <v>149</v>
      </c>
      <c r="C130" s="1" t="s">
        <v>150</v>
      </c>
      <c r="D130" s="1" t="s">
        <v>71</v>
      </c>
      <c r="E130" s="1" t="s">
        <v>62</v>
      </c>
      <c r="F130" s="1" t="s">
        <v>143</v>
      </c>
      <c r="G130" s="1" t="s">
        <v>63</v>
      </c>
      <c r="H130" s="1" t="s">
        <v>88</v>
      </c>
      <c r="I130" s="2">
        <v>265.83</v>
      </c>
      <c r="J130" s="2">
        <v>47.91</v>
      </c>
      <c r="K130" s="2">
        <f t="shared" si="20"/>
        <v>47.709999999999994</v>
      </c>
      <c r="L130" s="2">
        <f t="shared" si="16"/>
        <v>0</v>
      </c>
      <c r="N130" s="4">
        <v>1.04</v>
      </c>
      <c r="O130" s="5">
        <v>407.68</v>
      </c>
      <c r="P130" s="6">
        <v>21.7</v>
      </c>
      <c r="Q130" s="5">
        <v>6412.3499999999995</v>
      </c>
      <c r="R130" s="7">
        <v>16.2</v>
      </c>
      <c r="S130" s="5">
        <v>2745.9</v>
      </c>
      <c r="T130" s="8">
        <v>8.77</v>
      </c>
      <c r="U130" s="5">
        <v>447.27</v>
      </c>
      <c r="AN130" s="5" t="str">
        <f t="shared" si="17"/>
        <v/>
      </c>
      <c r="AP130" s="5" t="str">
        <f t="shared" si="18"/>
        <v/>
      </c>
      <c r="AR130" s="5" t="str">
        <f t="shared" si="19"/>
        <v/>
      </c>
      <c r="AU130" s="5">
        <f t="shared" si="13"/>
        <v>10013.200000000001</v>
      </c>
      <c r="AV130" s="11">
        <f t="shared" si="14"/>
        <v>1.3293492472290613</v>
      </c>
      <c r="AW130" s="5">
        <f t="shared" si="15"/>
        <v>1329.3492472290613</v>
      </c>
    </row>
    <row r="131" spans="1:49" x14ac:dyDescent="0.3">
      <c r="A131" s="1" t="s">
        <v>148</v>
      </c>
      <c r="B131" s="1" t="s">
        <v>149</v>
      </c>
      <c r="C131" s="1" t="s">
        <v>150</v>
      </c>
      <c r="D131" s="1" t="s">
        <v>71</v>
      </c>
      <c r="E131" s="1" t="s">
        <v>72</v>
      </c>
      <c r="F131" s="1" t="s">
        <v>143</v>
      </c>
      <c r="G131" s="1" t="s">
        <v>63</v>
      </c>
      <c r="H131" s="1" t="s">
        <v>88</v>
      </c>
      <c r="I131" s="2">
        <v>265.83</v>
      </c>
      <c r="J131" s="2">
        <v>32.54</v>
      </c>
      <c r="K131" s="2">
        <f t="shared" si="20"/>
        <v>32.03</v>
      </c>
      <c r="L131" s="2">
        <f t="shared" si="16"/>
        <v>0.5</v>
      </c>
      <c r="N131" s="4">
        <v>6.61</v>
      </c>
      <c r="O131" s="5">
        <v>2591.12</v>
      </c>
      <c r="P131" s="6">
        <v>18.57</v>
      </c>
      <c r="Q131" s="5">
        <v>5487.4350000000004</v>
      </c>
      <c r="R131" s="7">
        <v>6.85</v>
      </c>
      <c r="S131" s="5">
        <v>1161.075</v>
      </c>
      <c r="AN131" s="5" t="str">
        <f t="shared" si="17"/>
        <v/>
      </c>
      <c r="AO131" s="3">
        <v>0.28000000000000003</v>
      </c>
      <c r="AP131" s="5">
        <f t="shared" si="18"/>
        <v>734.16000000000008</v>
      </c>
      <c r="AR131" s="5" t="str">
        <f t="shared" si="19"/>
        <v/>
      </c>
      <c r="AS131" s="2">
        <v>0.22</v>
      </c>
      <c r="AU131" s="5">
        <f t="shared" si="13"/>
        <v>9239.630000000001</v>
      </c>
      <c r="AV131" s="11">
        <f t="shared" si="14"/>
        <v>1.2266503400686146</v>
      </c>
      <c r="AW131" s="5">
        <f t="shared" si="15"/>
        <v>1226.6503400686145</v>
      </c>
    </row>
    <row r="132" spans="1:49" x14ac:dyDescent="0.3">
      <c r="A132" s="1" t="s">
        <v>148</v>
      </c>
      <c r="B132" s="1" t="s">
        <v>149</v>
      </c>
      <c r="C132" s="1" t="s">
        <v>150</v>
      </c>
      <c r="D132" s="1" t="s">
        <v>71</v>
      </c>
      <c r="E132" s="1" t="s">
        <v>75</v>
      </c>
      <c r="F132" s="1" t="s">
        <v>143</v>
      </c>
      <c r="G132" s="1" t="s">
        <v>63</v>
      </c>
      <c r="H132" s="1" t="s">
        <v>88</v>
      </c>
      <c r="I132" s="2">
        <v>265.83</v>
      </c>
      <c r="J132" s="2">
        <v>40</v>
      </c>
      <c r="K132" s="2">
        <f t="shared" si="20"/>
        <v>40</v>
      </c>
      <c r="L132" s="2">
        <f t="shared" si="16"/>
        <v>0</v>
      </c>
      <c r="P132" s="6">
        <v>4.4400000000000004</v>
      </c>
      <c r="Q132" s="5">
        <v>1312.02</v>
      </c>
      <c r="R132" s="7">
        <v>22.75</v>
      </c>
      <c r="S132" s="5">
        <v>3856.125</v>
      </c>
      <c r="T132" s="8">
        <v>12.81</v>
      </c>
      <c r="U132" s="5">
        <v>653.31000000000006</v>
      </c>
      <c r="AN132" s="5" t="str">
        <f t="shared" si="17"/>
        <v/>
      </c>
      <c r="AP132" s="5" t="str">
        <f t="shared" si="18"/>
        <v/>
      </c>
      <c r="AR132" s="5" t="str">
        <f t="shared" si="19"/>
        <v/>
      </c>
      <c r="AU132" s="5">
        <f t="shared" si="13"/>
        <v>5821.4550000000008</v>
      </c>
      <c r="AV132" s="11">
        <f t="shared" si="14"/>
        <v>0.77285451424398355</v>
      </c>
      <c r="AW132" s="5">
        <f t="shared" si="15"/>
        <v>772.85451424398354</v>
      </c>
    </row>
    <row r="133" spans="1:49" x14ac:dyDescent="0.3">
      <c r="A133" s="1" t="s">
        <v>148</v>
      </c>
      <c r="B133" s="1" t="s">
        <v>149</v>
      </c>
      <c r="C133" s="1" t="s">
        <v>150</v>
      </c>
      <c r="D133" s="1" t="s">
        <v>71</v>
      </c>
      <c r="E133" s="1" t="s">
        <v>104</v>
      </c>
      <c r="F133" s="1" t="s">
        <v>143</v>
      </c>
      <c r="G133" s="1" t="s">
        <v>63</v>
      </c>
      <c r="H133" s="1" t="s">
        <v>88</v>
      </c>
      <c r="I133" s="2">
        <v>265.83</v>
      </c>
      <c r="J133" s="2">
        <v>28.58</v>
      </c>
      <c r="K133" s="2">
        <f t="shared" si="20"/>
        <v>24.240000000000002</v>
      </c>
      <c r="L133" s="2">
        <f t="shared" si="16"/>
        <v>0</v>
      </c>
      <c r="P133" s="6">
        <v>0.37</v>
      </c>
      <c r="Q133" s="5">
        <v>109.33499999999999</v>
      </c>
      <c r="R133" s="7">
        <v>4.34</v>
      </c>
      <c r="S133" s="5">
        <v>735.63</v>
      </c>
      <c r="T133" s="8">
        <v>19.53</v>
      </c>
      <c r="U133" s="5">
        <v>996.03000000000009</v>
      </c>
      <c r="AN133" s="5" t="str">
        <f t="shared" si="17"/>
        <v/>
      </c>
      <c r="AP133" s="5" t="str">
        <f t="shared" si="18"/>
        <v/>
      </c>
      <c r="AR133" s="5" t="str">
        <f t="shared" si="19"/>
        <v/>
      </c>
      <c r="AU133" s="5">
        <f t="shared" ref="AU133:AU196" si="21">SUM(O133,Q133,S133,U133,W133,Y133,AA133,AE133,AH133,AJ133,AL133,AY133,BA133,BC133,BE133,AC133)</f>
        <v>1840.9950000000001</v>
      </c>
      <c r="AV133" s="11">
        <f t="shared" ref="AV133:AV196" si="22">(AU133/$AU$239)*100</f>
        <v>0.2444099106581778</v>
      </c>
      <c r="AW133" s="5">
        <f t="shared" ref="AW133:AW196" si="23">(AV133/100)*$AW$1</f>
        <v>244.40991065817781</v>
      </c>
    </row>
    <row r="134" spans="1:49" x14ac:dyDescent="0.3">
      <c r="A134" s="1" t="s">
        <v>148</v>
      </c>
      <c r="B134" s="1" t="s">
        <v>149</v>
      </c>
      <c r="C134" s="1" t="s">
        <v>150</v>
      </c>
      <c r="D134" s="1" t="s">
        <v>71</v>
      </c>
      <c r="E134" s="1" t="s">
        <v>98</v>
      </c>
      <c r="F134" s="1" t="s">
        <v>143</v>
      </c>
      <c r="G134" s="1" t="s">
        <v>63</v>
      </c>
      <c r="H134" s="1" t="s">
        <v>88</v>
      </c>
      <c r="I134" s="2">
        <v>265.83</v>
      </c>
      <c r="J134" s="2">
        <v>48</v>
      </c>
      <c r="K134" s="2">
        <f t="shared" si="20"/>
        <v>34.51</v>
      </c>
      <c r="L134" s="2">
        <f t="shared" si="16"/>
        <v>0</v>
      </c>
      <c r="R134" s="7">
        <v>1.21</v>
      </c>
      <c r="S134" s="5">
        <v>205.095</v>
      </c>
      <c r="T134" s="8">
        <v>33.299999999999997</v>
      </c>
      <c r="U134" s="5">
        <v>1698.3</v>
      </c>
      <c r="AN134" s="5" t="str">
        <f t="shared" si="17"/>
        <v/>
      </c>
      <c r="AP134" s="5" t="str">
        <f t="shared" si="18"/>
        <v/>
      </c>
      <c r="AR134" s="5" t="str">
        <f t="shared" si="19"/>
        <v/>
      </c>
      <c r="AU134" s="5">
        <f t="shared" si="21"/>
        <v>1903.395</v>
      </c>
      <c r="AV134" s="11">
        <f t="shared" si="22"/>
        <v>0.25269411481140486</v>
      </c>
      <c r="AW134" s="5">
        <f t="shared" si="23"/>
        <v>252.69411481140483</v>
      </c>
    </row>
    <row r="135" spans="1:49" x14ac:dyDescent="0.3">
      <c r="A135" s="1" t="s">
        <v>151</v>
      </c>
      <c r="B135" s="1" t="s">
        <v>149</v>
      </c>
      <c r="C135" s="1" t="s">
        <v>150</v>
      </c>
      <c r="D135" s="1" t="s">
        <v>71</v>
      </c>
      <c r="E135" s="1" t="s">
        <v>72</v>
      </c>
      <c r="F135" s="1" t="s">
        <v>143</v>
      </c>
      <c r="G135" s="1" t="s">
        <v>63</v>
      </c>
      <c r="H135" s="1" t="s">
        <v>88</v>
      </c>
      <c r="I135" s="2">
        <v>6.17</v>
      </c>
      <c r="J135" s="2">
        <v>5.21</v>
      </c>
      <c r="K135" s="2">
        <f t="shared" si="20"/>
        <v>4.7899999999999991</v>
      </c>
      <c r="L135" s="2">
        <f t="shared" si="16"/>
        <v>0.43</v>
      </c>
      <c r="N135" s="4">
        <v>0.72</v>
      </c>
      <c r="O135" s="5">
        <v>282.24</v>
      </c>
      <c r="P135" s="6">
        <v>1.79</v>
      </c>
      <c r="Q135" s="5">
        <v>528.94500000000005</v>
      </c>
      <c r="R135" s="7">
        <v>2.2799999999999998</v>
      </c>
      <c r="S135" s="5">
        <v>386.46</v>
      </c>
      <c r="AN135" s="5" t="str">
        <f t="shared" si="17"/>
        <v/>
      </c>
      <c r="AO135" s="3">
        <v>0.22</v>
      </c>
      <c r="AP135" s="5">
        <f t="shared" si="18"/>
        <v>576.84</v>
      </c>
      <c r="AR135" s="5" t="str">
        <f t="shared" si="19"/>
        <v/>
      </c>
      <c r="AS135" s="2">
        <v>0.21</v>
      </c>
      <c r="AU135" s="5">
        <f t="shared" si="21"/>
        <v>1197.645</v>
      </c>
      <c r="AV135" s="11">
        <f t="shared" si="22"/>
        <v>0.15899896928031487</v>
      </c>
      <c r="AW135" s="5">
        <f t="shared" si="23"/>
        <v>158.9989692803149</v>
      </c>
    </row>
    <row r="136" spans="1:49" x14ac:dyDescent="0.3">
      <c r="A136" s="1" t="s">
        <v>152</v>
      </c>
      <c r="B136" s="1" t="s">
        <v>130</v>
      </c>
      <c r="C136" s="1" t="s">
        <v>131</v>
      </c>
      <c r="D136" s="1" t="s">
        <v>132</v>
      </c>
      <c r="E136" s="1" t="s">
        <v>67</v>
      </c>
      <c r="F136" s="1" t="s">
        <v>143</v>
      </c>
      <c r="G136" s="1" t="s">
        <v>63</v>
      </c>
      <c r="H136" s="1" t="s">
        <v>88</v>
      </c>
      <c r="I136" s="2">
        <v>40</v>
      </c>
      <c r="J136" s="2">
        <v>36.590000000000003</v>
      </c>
      <c r="K136" s="2">
        <f t="shared" si="20"/>
        <v>35.76</v>
      </c>
      <c r="L136" s="2">
        <f t="shared" si="16"/>
        <v>0.84</v>
      </c>
      <c r="N136" s="4">
        <v>6.87</v>
      </c>
      <c r="O136" s="5">
        <v>2693.04</v>
      </c>
      <c r="P136" s="6">
        <v>15.47</v>
      </c>
      <c r="Q136" s="5">
        <v>4571.3850000000002</v>
      </c>
      <c r="R136" s="7">
        <v>0.13</v>
      </c>
      <c r="S136" s="5">
        <v>22.035</v>
      </c>
      <c r="Z136" s="9">
        <v>13.29</v>
      </c>
      <c r="AA136" s="5">
        <v>317.97755000000001</v>
      </c>
      <c r="AN136" s="5" t="str">
        <f t="shared" si="17"/>
        <v/>
      </c>
      <c r="AO136" s="3">
        <v>0.49</v>
      </c>
      <c r="AP136" s="5">
        <f t="shared" si="18"/>
        <v>1284.78</v>
      </c>
      <c r="AR136" s="5" t="str">
        <f t="shared" si="19"/>
        <v/>
      </c>
      <c r="AS136" s="2">
        <v>0.35</v>
      </c>
      <c r="AU136" s="5">
        <f t="shared" si="21"/>
        <v>7604.4375499999996</v>
      </c>
      <c r="AV136" s="11">
        <f t="shared" si="22"/>
        <v>1.009562710491442</v>
      </c>
      <c r="AW136" s="5">
        <f t="shared" si="23"/>
        <v>1009.562710491442</v>
      </c>
    </row>
    <row r="137" spans="1:49" x14ac:dyDescent="0.3">
      <c r="A137" s="1" t="s">
        <v>153</v>
      </c>
      <c r="B137" s="1" t="s">
        <v>154</v>
      </c>
      <c r="C137" s="1" t="s">
        <v>155</v>
      </c>
      <c r="D137" s="1" t="s">
        <v>230</v>
      </c>
      <c r="E137" s="1" t="s">
        <v>106</v>
      </c>
      <c r="F137" s="1" t="s">
        <v>156</v>
      </c>
      <c r="G137" s="1" t="s">
        <v>63</v>
      </c>
      <c r="H137" s="1" t="s">
        <v>88</v>
      </c>
      <c r="I137" s="2">
        <v>141.84</v>
      </c>
      <c r="J137" s="2">
        <v>38.24</v>
      </c>
      <c r="K137" s="2">
        <f t="shared" si="20"/>
        <v>38.18</v>
      </c>
      <c r="L137" s="2">
        <f t="shared" si="16"/>
        <v>0</v>
      </c>
      <c r="N137" s="4">
        <v>0.1</v>
      </c>
      <c r="O137" s="5">
        <v>39.200000000000003</v>
      </c>
      <c r="P137" s="6">
        <v>0.81</v>
      </c>
      <c r="Q137" s="5">
        <v>239.35499999999999</v>
      </c>
      <c r="R137" s="7">
        <v>16.41</v>
      </c>
      <c r="S137" s="5">
        <v>2781.4949999999999</v>
      </c>
      <c r="T137" s="8">
        <v>20.86</v>
      </c>
      <c r="U137" s="5">
        <v>1063.8599999999999</v>
      </c>
      <c r="AN137" s="5" t="str">
        <f t="shared" si="17"/>
        <v/>
      </c>
      <c r="AP137" s="5" t="str">
        <f t="shared" si="18"/>
        <v/>
      </c>
      <c r="AR137" s="5" t="str">
        <f t="shared" si="19"/>
        <v/>
      </c>
      <c r="AU137" s="5">
        <f t="shared" si="21"/>
        <v>4123.91</v>
      </c>
      <c r="AV137" s="11">
        <f t="shared" si="22"/>
        <v>0.54748897996049195</v>
      </c>
      <c r="AW137" s="5">
        <f t="shared" si="23"/>
        <v>547.48897996049197</v>
      </c>
    </row>
    <row r="138" spans="1:49" x14ac:dyDescent="0.3">
      <c r="A138" s="1" t="s">
        <v>153</v>
      </c>
      <c r="B138" s="1" t="s">
        <v>154</v>
      </c>
      <c r="C138" s="1" t="s">
        <v>155</v>
      </c>
      <c r="D138" s="1" t="s">
        <v>230</v>
      </c>
      <c r="E138" s="1" t="s">
        <v>90</v>
      </c>
      <c r="F138" s="1" t="s">
        <v>156</v>
      </c>
      <c r="G138" s="1" t="s">
        <v>63</v>
      </c>
      <c r="H138" s="1" t="s">
        <v>88</v>
      </c>
      <c r="I138" s="2">
        <v>141.84</v>
      </c>
      <c r="J138" s="2">
        <v>21.89</v>
      </c>
      <c r="K138" s="2">
        <f t="shared" si="20"/>
        <v>21.58</v>
      </c>
      <c r="L138" s="2">
        <f t="shared" si="16"/>
        <v>0.3</v>
      </c>
      <c r="N138" s="4">
        <v>0.44</v>
      </c>
      <c r="O138" s="5">
        <v>172.48</v>
      </c>
      <c r="P138" s="6">
        <v>8.1300000000000008</v>
      </c>
      <c r="Q138" s="5">
        <v>2402.415</v>
      </c>
      <c r="R138" s="7">
        <v>12.77</v>
      </c>
      <c r="S138" s="5">
        <v>2164.5149999999999</v>
      </c>
      <c r="T138" s="8">
        <v>0.08</v>
      </c>
      <c r="U138" s="5">
        <v>4.08</v>
      </c>
      <c r="Z138" s="9">
        <v>0.16</v>
      </c>
      <c r="AA138" s="5">
        <v>3.9687999999999999</v>
      </c>
      <c r="AN138" s="5" t="str">
        <f t="shared" si="17"/>
        <v/>
      </c>
      <c r="AO138" s="3">
        <v>0.15</v>
      </c>
      <c r="AP138" s="5">
        <f t="shared" si="18"/>
        <v>393.3</v>
      </c>
      <c r="AR138" s="5" t="str">
        <f t="shared" si="19"/>
        <v/>
      </c>
      <c r="AS138" s="2">
        <v>0.15</v>
      </c>
      <c r="AU138" s="5">
        <f t="shared" si="21"/>
        <v>4747.4587999999994</v>
      </c>
      <c r="AV138" s="11">
        <f t="shared" si="22"/>
        <v>0.63027112032427013</v>
      </c>
      <c r="AW138" s="5">
        <f t="shared" si="23"/>
        <v>630.2711203242701</v>
      </c>
    </row>
    <row r="139" spans="1:49" x14ac:dyDescent="0.3">
      <c r="A139" s="1" t="s">
        <v>153</v>
      </c>
      <c r="B139" s="1" t="s">
        <v>154</v>
      </c>
      <c r="C139" s="1" t="s">
        <v>155</v>
      </c>
      <c r="D139" s="1" t="s">
        <v>230</v>
      </c>
      <c r="E139" s="1" t="s">
        <v>72</v>
      </c>
      <c r="F139" s="1" t="s">
        <v>156</v>
      </c>
      <c r="G139" s="1" t="s">
        <v>63</v>
      </c>
      <c r="H139" s="1" t="s">
        <v>88</v>
      </c>
      <c r="I139" s="2">
        <v>141.84</v>
      </c>
      <c r="J139" s="2">
        <v>7.0000000000000007E-2</v>
      </c>
      <c r="K139" s="2">
        <f t="shared" si="20"/>
        <v>6.0000000000000005E-2</v>
      </c>
      <c r="L139" s="2">
        <f t="shared" si="16"/>
        <v>0</v>
      </c>
      <c r="N139" s="4">
        <v>0.05</v>
      </c>
      <c r="O139" s="5">
        <v>19.600000000000001</v>
      </c>
      <c r="P139" s="6">
        <v>0.01</v>
      </c>
      <c r="Q139" s="5">
        <v>2.9550000000000001</v>
      </c>
      <c r="AN139" s="5" t="str">
        <f t="shared" si="17"/>
        <v/>
      </c>
      <c r="AP139" s="5" t="str">
        <f t="shared" si="18"/>
        <v/>
      </c>
      <c r="AR139" s="5" t="str">
        <f t="shared" si="19"/>
        <v/>
      </c>
      <c r="AU139" s="5">
        <f t="shared" si="21"/>
        <v>22.555</v>
      </c>
      <c r="AV139" s="11">
        <f t="shared" si="22"/>
        <v>2.9943946262185393E-3</v>
      </c>
      <c r="AW139" s="5">
        <f t="shared" si="23"/>
        <v>2.9943946262185395</v>
      </c>
    </row>
    <row r="140" spans="1:49" x14ac:dyDescent="0.3">
      <c r="A140" s="1" t="s">
        <v>153</v>
      </c>
      <c r="B140" s="1" t="s">
        <v>154</v>
      </c>
      <c r="C140" s="1" t="s">
        <v>155</v>
      </c>
      <c r="D140" s="1" t="s">
        <v>230</v>
      </c>
      <c r="E140" s="1" t="s">
        <v>75</v>
      </c>
      <c r="F140" s="1" t="s">
        <v>156</v>
      </c>
      <c r="G140" s="1" t="s">
        <v>63</v>
      </c>
      <c r="H140" s="1" t="s">
        <v>88</v>
      </c>
      <c r="I140" s="2">
        <v>141.84</v>
      </c>
      <c r="J140" s="2">
        <v>7.0000000000000007E-2</v>
      </c>
      <c r="K140" s="2">
        <f t="shared" si="20"/>
        <v>0.02</v>
      </c>
      <c r="L140" s="2">
        <f t="shared" ref="L140:L203" si="24">SUM(M140,AF140,AM140,AO140,AQ140,AS140,AT140)</f>
        <v>0</v>
      </c>
      <c r="P140" s="6">
        <v>0.02</v>
      </c>
      <c r="Q140" s="5">
        <v>5.91</v>
      </c>
      <c r="AN140" s="5" t="str">
        <f t="shared" ref="AN140:AN203" si="25">IF(AM140&gt;0,AM140*$AN$1,"")</f>
        <v/>
      </c>
      <c r="AP140" s="5" t="str">
        <f t="shared" ref="AP140:AP203" si="26">IF(AO140&gt;0,AO140*$AP$1,"")</f>
        <v/>
      </c>
      <c r="AR140" s="5" t="str">
        <f t="shared" ref="AR140:AR203" si="27">IF(AQ140&gt;0,AQ140*$AR$1,"")</f>
        <v/>
      </c>
      <c r="AU140" s="5">
        <f t="shared" si="21"/>
        <v>5.91</v>
      </c>
      <c r="AV140" s="11">
        <f t="shared" si="22"/>
        <v>7.8460972028160348E-4</v>
      </c>
      <c r="AW140" s="5">
        <f t="shared" si="23"/>
        <v>0.78460972028160347</v>
      </c>
    </row>
    <row r="141" spans="1:49" x14ac:dyDescent="0.3">
      <c r="A141" s="1" t="s">
        <v>153</v>
      </c>
      <c r="B141" s="1" t="s">
        <v>154</v>
      </c>
      <c r="C141" s="1" t="s">
        <v>155</v>
      </c>
      <c r="D141" s="1" t="s">
        <v>230</v>
      </c>
      <c r="E141" s="1" t="s">
        <v>89</v>
      </c>
      <c r="F141" s="1" t="s">
        <v>156</v>
      </c>
      <c r="G141" s="1" t="s">
        <v>63</v>
      </c>
      <c r="H141" s="1" t="s">
        <v>88</v>
      </c>
      <c r="I141" s="2">
        <v>141.84</v>
      </c>
      <c r="J141" s="2">
        <v>41.15</v>
      </c>
      <c r="K141" s="2">
        <f t="shared" si="20"/>
        <v>36.480000000000004</v>
      </c>
      <c r="L141" s="2">
        <f t="shared" si="24"/>
        <v>0</v>
      </c>
      <c r="P141" s="6">
        <v>13.66</v>
      </c>
      <c r="Q141" s="5">
        <v>4036.53</v>
      </c>
      <c r="R141" s="7">
        <v>21.01</v>
      </c>
      <c r="S141" s="5">
        <v>3561.1950000000002</v>
      </c>
      <c r="T141" s="8">
        <v>1.81</v>
      </c>
      <c r="U141" s="5">
        <v>92.31</v>
      </c>
      <c r="AN141" s="5" t="str">
        <f t="shared" si="25"/>
        <v/>
      </c>
      <c r="AP141" s="5" t="str">
        <f t="shared" si="26"/>
        <v/>
      </c>
      <c r="AR141" s="5" t="str">
        <f t="shared" si="27"/>
        <v/>
      </c>
      <c r="AU141" s="5">
        <f t="shared" si="21"/>
        <v>7690.0350000000008</v>
      </c>
      <c r="AV141" s="11">
        <f t="shared" si="22"/>
        <v>1.020926600728552</v>
      </c>
      <c r="AW141" s="5">
        <f t="shared" si="23"/>
        <v>1020.9266007285521</v>
      </c>
    </row>
    <row r="142" spans="1:49" x14ac:dyDescent="0.3">
      <c r="A142" s="1" t="s">
        <v>153</v>
      </c>
      <c r="B142" s="1" t="s">
        <v>154</v>
      </c>
      <c r="C142" s="1" t="s">
        <v>155</v>
      </c>
      <c r="D142" s="1" t="s">
        <v>230</v>
      </c>
      <c r="E142" s="1" t="s">
        <v>105</v>
      </c>
      <c r="F142" s="1" t="s">
        <v>156</v>
      </c>
      <c r="G142" s="1" t="s">
        <v>63</v>
      </c>
      <c r="H142" s="1" t="s">
        <v>88</v>
      </c>
      <c r="I142" s="2">
        <v>141.84</v>
      </c>
      <c r="J142" s="2">
        <v>39.15</v>
      </c>
      <c r="K142" s="2">
        <f t="shared" ref="K142:K205" si="28">SUM(N142,P142,R142,T142,V142,X142,Z142,AD142,AG142,AI142,AK142,AX142,AZ142,BB142,BD142,AB142)</f>
        <v>38.28</v>
      </c>
      <c r="L142" s="2">
        <f t="shared" si="24"/>
        <v>0.87</v>
      </c>
      <c r="N142" s="4">
        <v>9.35</v>
      </c>
      <c r="O142" s="5">
        <v>3665.2</v>
      </c>
      <c r="P142" s="6">
        <v>28.35</v>
      </c>
      <c r="Q142" s="5">
        <v>8377.4250000000011</v>
      </c>
      <c r="R142" s="7">
        <v>0.56999999999999995</v>
      </c>
      <c r="S142" s="5">
        <v>96.614999999999995</v>
      </c>
      <c r="Z142" s="9">
        <v>0.01</v>
      </c>
      <c r="AA142" s="5">
        <v>0.24804999999999999</v>
      </c>
      <c r="AM142" s="3">
        <v>0.01</v>
      </c>
      <c r="AN142" s="5">
        <f t="shared" si="25"/>
        <v>15.73</v>
      </c>
      <c r="AO142" s="3">
        <v>0.51</v>
      </c>
      <c r="AP142" s="5">
        <f t="shared" si="26"/>
        <v>1337.22</v>
      </c>
      <c r="AR142" s="5" t="str">
        <f t="shared" si="27"/>
        <v/>
      </c>
      <c r="AS142" s="2">
        <v>0.35</v>
      </c>
      <c r="AU142" s="5">
        <f t="shared" si="21"/>
        <v>12139.48805</v>
      </c>
      <c r="AV142" s="11">
        <f t="shared" si="22"/>
        <v>1.6116345724657137</v>
      </c>
      <c r="AW142" s="5">
        <f t="shared" si="23"/>
        <v>1611.6345724657137</v>
      </c>
    </row>
    <row r="143" spans="1:49" x14ac:dyDescent="0.3">
      <c r="A143" s="1" t="s">
        <v>157</v>
      </c>
      <c r="B143" s="1" t="s">
        <v>158</v>
      </c>
      <c r="C143" s="1" t="s">
        <v>159</v>
      </c>
      <c r="D143" s="1" t="s">
        <v>160</v>
      </c>
      <c r="E143" s="1" t="s">
        <v>105</v>
      </c>
      <c r="F143" s="1" t="s">
        <v>156</v>
      </c>
      <c r="G143" s="1" t="s">
        <v>63</v>
      </c>
      <c r="H143" s="1" t="s">
        <v>88</v>
      </c>
      <c r="I143" s="2">
        <v>1</v>
      </c>
      <c r="J143" s="2">
        <v>1</v>
      </c>
      <c r="K143" s="2">
        <f t="shared" si="28"/>
        <v>0.99</v>
      </c>
      <c r="L143" s="2">
        <f t="shared" si="24"/>
        <v>0</v>
      </c>
      <c r="N143" s="4">
        <v>0.52</v>
      </c>
      <c r="O143" s="5">
        <v>203.84</v>
      </c>
      <c r="P143" s="6">
        <v>0.05</v>
      </c>
      <c r="Q143" s="5">
        <v>14.775</v>
      </c>
      <c r="Z143" s="9">
        <v>0.42</v>
      </c>
      <c r="AA143" s="5">
        <v>10.147500000000001</v>
      </c>
      <c r="AN143" s="5" t="str">
        <f t="shared" si="25"/>
        <v/>
      </c>
      <c r="AP143" s="5" t="str">
        <f t="shared" si="26"/>
        <v/>
      </c>
      <c r="AR143" s="5" t="str">
        <f t="shared" si="27"/>
        <v/>
      </c>
      <c r="AU143" s="5">
        <f t="shared" si="21"/>
        <v>228.76250000000002</v>
      </c>
      <c r="AV143" s="11">
        <f t="shared" si="22"/>
        <v>3.0370436740426453E-2</v>
      </c>
      <c r="AW143" s="5">
        <f t="shared" si="23"/>
        <v>30.370436740426452</v>
      </c>
    </row>
    <row r="144" spans="1:49" x14ac:dyDescent="0.3">
      <c r="A144" s="1" t="s">
        <v>227</v>
      </c>
      <c r="B144" s="1" t="s">
        <v>154</v>
      </c>
      <c r="C144" s="1" t="s">
        <v>155</v>
      </c>
      <c r="D144" s="1" t="s">
        <v>230</v>
      </c>
      <c r="E144" s="1" t="s">
        <v>62</v>
      </c>
      <c r="F144" s="1" t="s">
        <v>156</v>
      </c>
      <c r="G144" s="1" t="s">
        <v>63</v>
      </c>
      <c r="H144" s="1" t="s">
        <v>88</v>
      </c>
      <c r="I144" s="2">
        <v>154.32</v>
      </c>
      <c r="J144" s="2">
        <v>23.3</v>
      </c>
      <c r="K144" s="2">
        <f t="shared" si="28"/>
        <v>23.3</v>
      </c>
      <c r="L144" s="2">
        <f t="shared" si="24"/>
        <v>0</v>
      </c>
      <c r="AB144" s="2">
        <v>23.3</v>
      </c>
      <c r="AC144" s="5">
        <v>2031.9929999999999</v>
      </c>
      <c r="AN144" s="5" t="str">
        <f t="shared" si="25"/>
        <v/>
      </c>
      <c r="AP144" s="5" t="str">
        <f t="shared" si="26"/>
        <v/>
      </c>
      <c r="AR144" s="5" t="str">
        <f t="shared" si="27"/>
        <v/>
      </c>
      <c r="AU144" s="5">
        <f t="shared" si="21"/>
        <v>2031.9929999999999</v>
      </c>
      <c r="AV144" s="11">
        <f t="shared" si="22"/>
        <v>0.26976674438987752</v>
      </c>
      <c r="AW144" s="5">
        <f t="shared" si="23"/>
        <v>269.76674438987754</v>
      </c>
    </row>
    <row r="145" spans="1:49" x14ac:dyDescent="0.3">
      <c r="A145" s="1" t="s">
        <v>227</v>
      </c>
      <c r="B145" s="1" t="s">
        <v>154</v>
      </c>
      <c r="C145" s="1" t="s">
        <v>155</v>
      </c>
      <c r="D145" s="1" t="s">
        <v>230</v>
      </c>
      <c r="E145" s="1" t="s">
        <v>65</v>
      </c>
      <c r="F145" s="1" t="s">
        <v>156</v>
      </c>
      <c r="G145" s="1" t="s">
        <v>63</v>
      </c>
      <c r="H145" s="1" t="s">
        <v>88</v>
      </c>
      <c r="I145" s="2">
        <v>154.32</v>
      </c>
      <c r="J145" s="2">
        <v>30.04</v>
      </c>
      <c r="K145" s="2">
        <f t="shared" si="28"/>
        <v>30.04</v>
      </c>
      <c r="L145" s="2">
        <f t="shared" si="24"/>
        <v>0</v>
      </c>
      <c r="AB145" s="2">
        <v>30.04</v>
      </c>
      <c r="AC145" s="5">
        <v>2619.7883999999999</v>
      </c>
      <c r="AN145" s="5" t="str">
        <f t="shared" si="25"/>
        <v/>
      </c>
      <c r="AP145" s="5" t="str">
        <f t="shared" si="26"/>
        <v/>
      </c>
      <c r="AR145" s="5" t="str">
        <f t="shared" si="27"/>
        <v/>
      </c>
      <c r="AU145" s="5">
        <f t="shared" si="21"/>
        <v>2619.7883999999999</v>
      </c>
      <c r="AV145" s="11">
        <f t="shared" si="22"/>
        <v>0.34780227474128422</v>
      </c>
      <c r="AW145" s="5">
        <f t="shared" si="23"/>
        <v>347.80227474128424</v>
      </c>
    </row>
    <row r="146" spans="1:49" x14ac:dyDescent="0.3">
      <c r="A146" s="1" t="s">
        <v>227</v>
      </c>
      <c r="B146" s="1" t="s">
        <v>154</v>
      </c>
      <c r="C146" s="1" t="s">
        <v>155</v>
      </c>
      <c r="D146" s="1" t="s">
        <v>230</v>
      </c>
      <c r="E146" s="1" t="s">
        <v>104</v>
      </c>
      <c r="F146" s="1" t="s">
        <v>156</v>
      </c>
      <c r="G146" s="1" t="s">
        <v>63</v>
      </c>
      <c r="H146" s="1" t="s">
        <v>88</v>
      </c>
      <c r="I146" s="2">
        <v>154.32</v>
      </c>
      <c r="J146" s="2">
        <v>33.21</v>
      </c>
      <c r="K146" s="2">
        <f t="shared" si="28"/>
        <v>1.76</v>
      </c>
      <c r="L146" s="2">
        <f t="shared" si="24"/>
        <v>0</v>
      </c>
      <c r="AB146" s="2">
        <v>1.76</v>
      </c>
      <c r="AC146" s="5">
        <v>153.4896</v>
      </c>
      <c r="AN146" s="5" t="str">
        <f t="shared" si="25"/>
        <v/>
      </c>
      <c r="AP146" s="5" t="str">
        <f t="shared" si="26"/>
        <v/>
      </c>
      <c r="AR146" s="5" t="str">
        <f t="shared" si="27"/>
        <v/>
      </c>
      <c r="AU146" s="5">
        <f t="shared" si="21"/>
        <v>153.4896</v>
      </c>
      <c r="AV146" s="11">
        <f t="shared" si="22"/>
        <v>2.0377230477518646E-2</v>
      </c>
      <c r="AW146" s="5">
        <f t="shared" si="23"/>
        <v>20.377230477518648</v>
      </c>
    </row>
    <row r="147" spans="1:49" x14ac:dyDescent="0.3">
      <c r="A147" s="1" t="s">
        <v>227</v>
      </c>
      <c r="B147" s="1" t="s">
        <v>154</v>
      </c>
      <c r="C147" s="1" t="s">
        <v>155</v>
      </c>
      <c r="D147" s="1" t="s">
        <v>230</v>
      </c>
      <c r="E147" s="1" t="s">
        <v>98</v>
      </c>
      <c r="F147" s="1" t="s">
        <v>156</v>
      </c>
      <c r="G147" s="1" t="s">
        <v>63</v>
      </c>
      <c r="H147" s="1" t="s">
        <v>88</v>
      </c>
      <c r="I147" s="2">
        <v>154.32</v>
      </c>
      <c r="J147" s="2">
        <v>47.45</v>
      </c>
      <c r="K147" s="2">
        <f t="shared" si="28"/>
        <v>0.93</v>
      </c>
      <c r="L147" s="2">
        <f t="shared" si="24"/>
        <v>0</v>
      </c>
      <c r="AB147" s="2">
        <v>0.93</v>
      </c>
      <c r="AC147" s="5">
        <v>81.1053</v>
      </c>
      <c r="AN147" s="5" t="str">
        <f t="shared" si="25"/>
        <v/>
      </c>
      <c r="AP147" s="5" t="str">
        <f t="shared" si="26"/>
        <v/>
      </c>
      <c r="AR147" s="5" t="str">
        <f t="shared" si="27"/>
        <v/>
      </c>
      <c r="AU147" s="5">
        <f t="shared" si="21"/>
        <v>81.1053</v>
      </c>
      <c r="AV147" s="11">
        <f t="shared" si="22"/>
        <v>1.076751383187065E-2</v>
      </c>
      <c r="AW147" s="5">
        <f t="shared" si="23"/>
        <v>10.76751383187065</v>
      </c>
    </row>
    <row r="148" spans="1:49" x14ac:dyDescent="0.3">
      <c r="A148" s="1" t="s">
        <v>161</v>
      </c>
      <c r="B148" s="1" t="s">
        <v>226</v>
      </c>
      <c r="C148" s="1" t="s">
        <v>228</v>
      </c>
      <c r="D148" s="1" t="s">
        <v>229</v>
      </c>
      <c r="E148" s="1" t="s">
        <v>66</v>
      </c>
      <c r="F148" s="1" t="s">
        <v>156</v>
      </c>
      <c r="G148" s="1" t="s">
        <v>63</v>
      </c>
      <c r="H148" s="1" t="s">
        <v>88</v>
      </c>
      <c r="I148" s="2">
        <v>155.56</v>
      </c>
      <c r="J148" s="2">
        <v>36.54</v>
      </c>
      <c r="K148" s="2">
        <f t="shared" si="28"/>
        <v>36.54</v>
      </c>
      <c r="L148" s="2">
        <f>SUM(M148,AF148,AM148,AO148,AQ148,AS148,AT148)</f>
        <v>0</v>
      </c>
      <c r="N148" s="4">
        <v>1.08</v>
      </c>
      <c r="O148" s="5">
        <v>423.36</v>
      </c>
      <c r="P148" s="6">
        <v>15.72</v>
      </c>
      <c r="Q148" s="5">
        <v>4645.26</v>
      </c>
      <c r="R148" s="7">
        <v>4.22</v>
      </c>
      <c r="S148" s="5">
        <v>715.29</v>
      </c>
      <c r="AB148" s="2">
        <v>15.52</v>
      </c>
      <c r="AC148" s="5">
        <v>1353.4992</v>
      </c>
      <c r="AN148" s="5" t="str">
        <f>IF(AM148&gt;0,AM148*$AN$1,"")</f>
        <v/>
      </c>
      <c r="AP148" s="5" t="str">
        <f>IF(AO148&gt;0,AO148*$AP$1,"")</f>
        <v/>
      </c>
      <c r="AR148" s="5" t="str">
        <f>IF(AQ148&gt;0,AQ148*$AR$1,"")</f>
        <v/>
      </c>
      <c r="AU148" s="5">
        <f t="shared" si="21"/>
        <v>7137.4092000000001</v>
      </c>
      <c r="AV148" s="11">
        <f t="shared" si="22"/>
        <v>0.94756017528719849</v>
      </c>
      <c r="AW148" s="5">
        <f t="shared" si="23"/>
        <v>947.56017528719849</v>
      </c>
    </row>
    <row r="149" spans="1:49" x14ac:dyDescent="0.3">
      <c r="A149" s="1" t="s">
        <v>161</v>
      </c>
      <c r="B149" s="1" t="s">
        <v>226</v>
      </c>
      <c r="C149" s="1" t="s">
        <v>228</v>
      </c>
      <c r="D149" s="1" t="s">
        <v>229</v>
      </c>
      <c r="E149" s="1" t="s">
        <v>67</v>
      </c>
      <c r="F149" s="1" t="s">
        <v>156</v>
      </c>
      <c r="G149" s="1" t="s">
        <v>63</v>
      </c>
      <c r="H149" s="1" t="s">
        <v>88</v>
      </c>
      <c r="I149" s="2">
        <v>155.56</v>
      </c>
      <c r="J149" s="2">
        <v>38.49</v>
      </c>
      <c r="K149" s="2">
        <f t="shared" si="28"/>
        <v>37.6</v>
      </c>
      <c r="L149" s="2">
        <f>SUM(M149,AF149,AM149,AO149,AQ149,AS149,AT149)</f>
        <v>0.88</v>
      </c>
      <c r="N149" s="4">
        <v>12.85</v>
      </c>
      <c r="O149" s="5">
        <v>5037.2</v>
      </c>
      <c r="P149" s="6">
        <v>22.01</v>
      </c>
      <c r="Q149" s="5">
        <v>6503.9550000000008</v>
      </c>
      <c r="R149" s="7">
        <v>2.74</v>
      </c>
      <c r="S149" s="5">
        <v>464.43000000000012</v>
      </c>
      <c r="AN149" s="5" t="str">
        <f>IF(AM149&gt;0,AM149*$AN$1,"")</f>
        <v/>
      </c>
      <c r="AO149" s="3">
        <v>0.49</v>
      </c>
      <c r="AP149" s="5">
        <f>IF(AO149&gt;0,AO149*$AP$1,"")</f>
        <v>1284.78</v>
      </c>
      <c r="AR149" s="5" t="str">
        <f>IF(AQ149&gt;0,AQ149*$AR$1,"")</f>
        <v/>
      </c>
      <c r="AS149" s="2">
        <v>0.39</v>
      </c>
      <c r="AU149" s="5">
        <f t="shared" si="21"/>
        <v>12005.585000000001</v>
      </c>
      <c r="AV149" s="11">
        <f t="shared" si="22"/>
        <v>1.5938576461365508</v>
      </c>
      <c r="AW149" s="5">
        <f t="shared" si="23"/>
        <v>1593.8576461365508</v>
      </c>
    </row>
    <row r="150" spans="1:49" x14ac:dyDescent="0.3">
      <c r="A150" s="1" t="s">
        <v>161</v>
      </c>
      <c r="B150" s="1" t="s">
        <v>226</v>
      </c>
      <c r="C150" s="1" t="s">
        <v>228</v>
      </c>
      <c r="D150" s="1" t="s">
        <v>229</v>
      </c>
      <c r="E150" s="1" t="s">
        <v>72</v>
      </c>
      <c r="F150" s="1" t="s">
        <v>156</v>
      </c>
      <c r="G150" s="1" t="s">
        <v>63</v>
      </c>
      <c r="H150" s="1" t="s">
        <v>88</v>
      </c>
      <c r="I150" s="2">
        <v>155.56</v>
      </c>
      <c r="J150" s="2">
        <v>39.24</v>
      </c>
      <c r="K150" s="2">
        <f t="shared" si="28"/>
        <v>38.42</v>
      </c>
      <c r="L150" s="2">
        <f>SUM(M150,AF150,AM150,AO150,AQ150,AS150,AT150)</f>
        <v>0.83000000000000007</v>
      </c>
      <c r="N150" s="4">
        <v>1.24</v>
      </c>
      <c r="O150" s="5">
        <v>486.08</v>
      </c>
      <c r="P150" s="6">
        <v>28.7</v>
      </c>
      <c r="Q150" s="5">
        <v>8480.85</v>
      </c>
      <c r="R150" s="7">
        <v>8.48</v>
      </c>
      <c r="S150" s="5">
        <v>1437.36</v>
      </c>
      <c r="AN150" s="5" t="str">
        <f>IF(AM150&gt;0,AM150*$AN$1,"")</f>
        <v/>
      </c>
      <c r="AO150" s="3">
        <v>0.51</v>
      </c>
      <c r="AP150" s="5">
        <f>IF(AO150&gt;0,AO150*$AP$1,"")</f>
        <v>1337.22</v>
      </c>
      <c r="AR150" s="5" t="str">
        <f>IF(AQ150&gt;0,AQ150*$AR$1,"")</f>
        <v/>
      </c>
      <c r="AS150" s="2">
        <v>0.32</v>
      </c>
      <c r="AU150" s="5">
        <f t="shared" si="21"/>
        <v>10404.290000000001</v>
      </c>
      <c r="AV150" s="11">
        <f t="shared" si="22"/>
        <v>1.3812702312400482</v>
      </c>
      <c r="AW150" s="5">
        <f t="shared" si="23"/>
        <v>1381.2702312400481</v>
      </c>
    </row>
    <row r="151" spans="1:49" x14ac:dyDescent="0.3">
      <c r="A151" s="1" t="s">
        <v>161</v>
      </c>
      <c r="B151" s="1" t="s">
        <v>226</v>
      </c>
      <c r="C151" s="1" t="s">
        <v>228</v>
      </c>
      <c r="D151" s="1" t="s">
        <v>229</v>
      </c>
      <c r="E151" s="1" t="s">
        <v>75</v>
      </c>
      <c r="F151" s="1" t="s">
        <v>156</v>
      </c>
      <c r="G151" s="1" t="s">
        <v>63</v>
      </c>
      <c r="H151" s="1" t="s">
        <v>88</v>
      </c>
      <c r="I151" s="2">
        <v>155.56</v>
      </c>
      <c r="J151" s="2">
        <v>39.630000000000003</v>
      </c>
      <c r="K151" s="2">
        <f t="shared" si="28"/>
        <v>23.59</v>
      </c>
      <c r="L151" s="2">
        <f>SUM(M151,AF151,AM151,AO151,AQ151,AS151,AT151)</f>
        <v>0</v>
      </c>
      <c r="P151" s="6">
        <v>6.95</v>
      </c>
      <c r="Q151" s="5">
        <v>2053.7249999999999</v>
      </c>
      <c r="R151" s="7">
        <v>15.43</v>
      </c>
      <c r="S151" s="5">
        <v>2615.3850000000002</v>
      </c>
      <c r="T151" s="8">
        <v>1.21</v>
      </c>
      <c r="U151" s="5">
        <v>61.71</v>
      </c>
      <c r="AN151" s="5" t="str">
        <f>IF(AM151&gt;0,AM151*$AN$1,"")</f>
        <v/>
      </c>
      <c r="AP151" s="5" t="str">
        <f>IF(AO151&gt;0,AO151*$AP$1,"")</f>
        <v/>
      </c>
      <c r="AR151" s="5" t="str">
        <f>IF(AQ151&gt;0,AQ151*$AR$1,"")</f>
        <v/>
      </c>
      <c r="AU151" s="5">
        <f t="shared" si="21"/>
        <v>4730.8200000000006</v>
      </c>
      <c r="AV151" s="11">
        <f t="shared" si="22"/>
        <v>0.62806215852836145</v>
      </c>
      <c r="AW151" s="5">
        <f t="shared" si="23"/>
        <v>628.06215852836146</v>
      </c>
    </row>
    <row r="152" spans="1:49" x14ac:dyDescent="0.3">
      <c r="A152" s="1" t="s">
        <v>162</v>
      </c>
      <c r="B152" s="1" t="s">
        <v>163</v>
      </c>
      <c r="C152" s="1" t="s">
        <v>131</v>
      </c>
      <c r="D152" s="1" t="s">
        <v>132</v>
      </c>
      <c r="E152" s="1" t="s">
        <v>90</v>
      </c>
      <c r="F152" s="1" t="s">
        <v>156</v>
      </c>
      <c r="G152" s="1" t="s">
        <v>63</v>
      </c>
      <c r="H152" s="1" t="s">
        <v>88</v>
      </c>
      <c r="I152" s="2">
        <v>11.68</v>
      </c>
      <c r="J152" s="2">
        <v>11.67</v>
      </c>
      <c r="K152" s="2">
        <f t="shared" si="28"/>
        <v>11.36</v>
      </c>
      <c r="L152" s="2">
        <f t="shared" si="24"/>
        <v>0.31</v>
      </c>
      <c r="N152" s="4">
        <v>0.16</v>
      </c>
      <c r="O152" s="5">
        <v>62.72</v>
      </c>
      <c r="P152" s="6">
        <v>0.31</v>
      </c>
      <c r="Q152" s="5">
        <v>91.605000000000004</v>
      </c>
      <c r="R152" s="7">
        <v>0.2</v>
      </c>
      <c r="S152" s="5">
        <v>33.9</v>
      </c>
      <c r="Z152" s="9">
        <v>10.69</v>
      </c>
      <c r="AA152" s="5">
        <v>252.44315</v>
      </c>
      <c r="AM152" s="3">
        <v>0.2</v>
      </c>
      <c r="AN152" s="5">
        <f t="shared" si="25"/>
        <v>314.60000000000002</v>
      </c>
      <c r="AP152" s="5" t="str">
        <f t="shared" si="26"/>
        <v/>
      </c>
      <c r="AR152" s="5" t="str">
        <f t="shared" si="27"/>
        <v/>
      </c>
      <c r="AS152" s="2">
        <v>0.11</v>
      </c>
      <c r="AU152" s="5">
        <f t="shared" si="21"/>
        <v>440.66814999999997</v>
      </c>
      <c r="AV152" s="11">
        <f t="shared" si="22"/>
        <v>5.8502963436296386E-2</v>
      </c>
      <c r="AW152" s="5">
        <f t="shared" si="23"/>
        <v>58.50296343629639</v>
      </c>
    </row>
    <row r="153" spans="1:49" x14ac:dyDescent="0.3">
      <c r="A153" s="1" t="s">
        <v>164</v>
      </c>
      <c r="B153" s="1" t="s">
        <v>165</v>
      </c>
      <c r="C153" s="1" t="s">
        <v>166</v>
      </c>
      <c r="D153" s="1" t="s">
        <v>167</v>
      </c>
      <c r="E153" s="1" t="s">
        <v>90</v>
      </c>
      <c r="F153" s="1" t="s">
        <v>156</v>
      </c>
      <c r="G153" s="1" t="s">
        <v>63</v>
      </c>
      <c r="H153" s="1" t="s">
        <v>88</v>
      </c>
      <c r="I153" s="2">
        <v>2.98</v>
      </c>
      <c r="J153" s="2">
        <v>2.98</v>
      </c>
      <c r="K153" s="2">
        <f t="shared" si="28"/>
        <v>2.81</v>
      </c>
      <c r="L153" s="2">
        <f t="shared" si="24"/>
        <v>0.16999999999999998</v>
      </c>
      <c r="Z153" s="9">
        <v>2.81</v>
      </c>
      <c r="AA153" s="5">
        <v>69.70205</v>
      </c>
      <c r="AM153" s="3">
        <v>0.12</v>
      </c>
      <c r="AN153" s="5">
        <f t="shared" si="25"/>
        <v>188.76</v>
      </c>
      <c r="AP153" s="5" t="str">
        <f t="shared" si="26"/>
        <v/>
      </c>
      <c r="AR153" s="5" t="str">
        <f t="shared" si="27"/>
        <v/>
      </c>
      <c r="AS153" s="2">
        <v>0.05</v>
      </c>
      <c r="AU153" s="5">
        <f t="shared" si="21"/>
        <v>69.70205</v>
      </c>
      <c r="AV153" s="11">
        <f t="shared" si="22"/>
        <v>9.2536219887570798E-3</v>
      </c>
      <c r="AW153" s="5">
        <f t="shared" si="23"/>
        <v>9.2536219887570788</v>
      </c>
    </row>
    <row r="154" spans="1:49" x14ac:dyDescent="0.3">
      <c r="A154" s="1" t="s">
        <v>168</v>
      </c>
      <c r="B154" s="1" t="s">
        <v>110</v>
      </c>
      <c r="C154" s="1" t="s">
        <v>111</v>
      </c>
      <c r="D154" s="1" t="s">
        <v>112</v>
      </c>
      <c r="E154" s="1" t="s">
        <v>91</v>
      </c>
      <c r="F154" s="1" t="s">
        <v>156</v>
      </c>
      <c r="G154" s="1" t="s">
        <v>63</v>
      </c>
      <c r="H154" s="1" t="s">
        <v>88</v>
      </c>
      <c r="I154" s="2">
        <v>156</v>
      </c>
      <c r="J154" s="2">
        <v>29.82</v>
      </c>
      <c r="K154" s="2">
        <f t="shared" si="28"/>
        <v>1.71</v>
      </c>
      <c r="L154" s="2">
        <f t="shared" si="24"/>
        <v>0</v>
      </c>
      <c r="R154" s="7">
        <v>7.0000000000000007E-2</v>
      </c>
      <c r="S154" s="5">
        <v>11.865</v>
      </c>
      <c r="T154" s="8">
        <v>1.64</v>
      </c>
      <c r="U154" s="5">
        <v>83.64</v>
      </c>
      <c r="AN154" s="5" t="str">
        <f t="shared" si="25"/>
        <v/>
      </c>
      <c r="AP154" s="5" t="str">
        <f t="shared" si="26"/>
        <v/>
      </c>
      <c r="AR154" s="5" t="str">
        <f t="shared" si="27"/>
        <v/>
      </c>
      <c r="AU154" s="5">
        <f t="shared" si="21"/>
        <v>95.504999999999995</v>
      </c>
      <c r="AV154" s="11">
        <f t="shared" si="22"/>
        <v>1.2679213423941545E-2</v>
      </c>
      <c r="AW154" s="5">
        <f t="shared" si="23"/>
        <v>12.679213423941546</v>
      </c>
    </row>
    <row r="155" spans="1:49" x14ac:dyDescent="0.3">
      <c r="A155" s="1" t="s">
        <v>168</v>
      </c>
      <c r="B155" s="1" t="s">
        <v>110</v>
      </c>
      <c r="C155" s="1" t="s">
        <v>111</v>
      </c>
      <c r="D155" s="1" t="s">
        <v>112</v>
      </c>
      <c r="E155" s="1" t="s">
        <v>106</v>
      </c>
      <c r="F155" s="1" t="s">
        <v>156</v>
      </c>
      <c r="G155" s="1" t="s">
        <v>63</v>
      </c>
      <c r="H155" s="1" t="s">
        <v>88</v>
      </c>
      <c r="I155" s="2">
        <v>156</v>
      </c>
      <c r="J155" s="2">
        <v>0.09</v>
      </c>
      <c r="K155" s="2">
        <f t="shared" si="28"/>
        <v>0.08</v>
      </c>
      <c r="L155" s="2">
        <f t="shared" si="24"/>
        <v>0</v>
      </c>
      <c r="R155" s="7">
        <v>0.02</v>
      </c>
      <c r="S155" s="5">
        <v>3.39</v>
      </c>
      <c r="T155" s="8">
        <v>0.06</v>
      </c>
      <c r="U155" s="5">
        <v>3.06</v>
      </c>
      <c r="AN155" s="5" t="str">
        <f t="shared" si="25"/>
        <v/>
      </c>
      <c r="AP155" s="5" t="str">
        <f t="shared" si="26"/>
        <v/>
      </c>
      <c r="AR155" s="5" t="str">
        <f t="shared" si="27"/>
        <v/>
      </c>
      <c r="AU155" s="5">
        <f t="shared" si="21"/>
        <v>6.45</v>
      </c>
      <c r="AV155" s="11">
        <f t="shared" si="22"/>
        <v>8.5629994853068405E-4</v>
      </c>
      <c r="AW155" s="5">
        <f t="shared" si="23"/>
        <v>0.85629994853068403</v>
      </c>
    </row>
    <row r="156" spans="1:49" x14ac:dyDescent="0.3">
      <c r="A156" s="1" t="s">
        <v>168</v>
      </c>
      <c r="B156" s="1" t="s">
        <v>110</v>
      </c>
      <c r="C156" s="1" t="s">
        <v>111</v>
      </c>
      <c r="D156" s="1" t="s">
        <v>112</v>
      </c>
      <c r="E156" s="1" t="s">
        <v>82</v>
      </c>
      <c r="F156" s="1" t="s">
        <v>156</v>
      </c>
      <c r="G156" s="1" t="s">
        <v>63</v>
      </c>
      <c r="H156" s="1" t="s">
        <v>88</v>
      </c>
      <c r="I156" s="2">
        <v>156</v>
      </c>
      <c r="J156" s="2">
        <v>33.25</v>
      </c>
      <c r="K156" s="2">
        <f t="shared" si="28"/>
        <v>0.18000000000000002</v>
      </c>
      <c r="L156" s="2">
        <f t="shared" si="24"/>
        <v>0</v>
      </c>
      <c r="R156" s="7">
        <v>0.04</v>
      </c>
      <c r="S156" s="5">
        <v>6.78</v>
      </c>
      <c r="T156" s="8">
        <v>0.14000000000000001</v>
      </c>
      <c r="U156" s="5">
        <v>7.1400000000000006</v>
      </c>
      <c r="AN156" s="5" t="str">
        <f t="shared" si="25"/>
        <v/>
      </c>
      <c r="AP156" s="5" t="str">
        <f t="shared" si="26"/>
        <v/>
      </c>
      <c r="AR156" s="5" t="str">
        <f t="shared" si="27"/>
        <v/>
      </c>
      <c r="AU156" s="5">
        <f t="shared" si="21"/>
        <v>13.920000000000002</v>
      </c>
      <c r="AV156" s="11">
        <f t="shared" si="22"/>
        <v>1.8480147726429651E-3</v>
      </c>
      <c r="AW156" s="5">
        <f t="shared" si="23"/>
        <v>1.848014772642965</v>
      </c>
    </row>
    <row r="157" spans="1:49" x14ac:dyDescent="0.3">
      <c r="A157" s="1" t="s">
        <v>168</v>
      </c>
      <c r="B157" s="1" t="s">
        <v>110</v>
      </c>
      <c r="C157" s="1" t="s">
        <v>111</v>
      </c>
      <c r="D157" s="1" t="s">
        <v>112</v>
      </c>
      <c r="E157" s="1" t="s">
        <v>89</v>
      </c>
      <c r="F157" s="1" t="s">
        <v>156</v>
      </c>
      <c r="G157" s="1" t="s">
        <v>63</v>
      </c>
      <c r="H157" s="1" t="s">
        <v>88</v>
      </c>
      <c r="I157" s="2">
        <v>156</v>
      </c>
      <c r="J157" s="2">
        <v>0.09</v>
      </c>
      <c r="K157" s="2">
        <f t="shared" si="28"/>
        <v>0.05</v>
      </c>
      <c r="L157" s="2">
        <f t="shared" si="24"/>
        <v>0</v>
      </c>
      <c r="R157" s="7">
        <v>0.01</v>
      </c>
      <c r="S157" s="5">
        <v>1.6950000000000001</v>
      </c>
      <c r="T157" s="8">
        <v>0.04</v>
      </c>
      <c r="U157" s="5">
        <v>2.04</v>
      </c>
      <c r="AN157" s="5" t="str">
        <f t="shared" si="25"/>
        <v/>
      </c>
      <c r="AP157" s="5" t="str">
        <f t="shared" si="26"/>
        <v/>
      </c>
      <c r="AR157" s="5" t="str">
        <f t="shared" si="27"/>
        <v/>
      </c>
      <c r="AU157" s="5">
        <f t="shared" si="21"/>
        <v>3.7350000000000003</v>
      </c>
      <c r="AV157" s="11">
        <f t="shared" si="22"/>
        <v>4.9585741205614034E-4</v>
      </c>
      <c r="AW157" s="5">
        <f t="shared" si="23"/>
        <v>0.49585741205614037</v>
      </c>
    </row>
    <row r="158" spans="1:49" x14ac:dyDescent="0.3">
      <c r="A158" s="1" t="s">
        <v>169</v>
      </c>
      <c r="B158" s="1" t="s">
        <v>110</v>
      </c>
      <c r="C158" s="1" t="s">
        <v>111</v>
      </c>
      <c r="D158" s="1" t="s">
        <v>112</v>
      </c>
      <c r="E158" s="1" t="s">
        <v>72</v>
      </c>
      <c r="F158" s="1" t="s">
        <v>170</v>
      </c>
      <c r="G158" s="1" t="s">
        <v>63</v>
      </c>
      <c r="H158" s="1" t="s">
        <v>88</v>
      </c>
      <c r="I158" s="2">
        <v>156</v>
      </c>
      <c r="J158" s="2">
        <v>7.0000000000000007E-2</v>
      </c>
      <c r="K158" s="2">
        <f t="shared" si="28"/>
        <v>7.0000000000000007E-2</v>
      </c>
      <c r="L158" s="2">
        <f t="shared" si="24"/>
        <v>0</v>
      </c>
      <c r="N158" s="4">
        <v>0.01</v>
      </c>
      <c r="O158" s="5">
        <v>3.92</v>
      </c>
      <c r="P158" s="6">
        <v>0.04</v>
      </c>
      <c r="Q158" s="5">
        <v>11.82</v>
      </c>
      <c r="R158" s="7">
        <v>0.02</v>
      </c>
      <c r="S158" s="5">
        <v>3.39</v>
      </c>
      <c r="AN158" s="5" t="str">
        <f t="shared" si="25"/>
        <v/>
      </c>
      <c r="AP158" s="5" t="str">
        <f t="shared" si="26"/>
        <v/>
      </c>
      <c r="AR158" s="5" t="str">
        <f t="shared" si="27"/>
        <v/>
      </c>
      <c r="AU158" s="5">
        <f t="shared" si="21"/>
        <v>19.13</v>
      </c>
      <c r="AV158" s="11">
        <f t="shared" si="22"/>
        <v>2.5396927155646488E-3</v>
      </c>
      <c r="AW158" s="5">
        <f t="shared" si="23"/>
        <v>2.5396927155646489</v>
      </c>
    </row>
    <row r="159" spans="1:49" x14ac:dyDescent="0.3">
      <c r="A159" s="1" t="s">
        <v>169</v>
      </c>
      <c r="B159" s="1" t="s">
        <v>110</v>
      </c>
      <c r="C159" s="1" t="s">
        <v>111</v>
      </c>
      <c r="D159" s="1" t="s">
        <v>112</v>
      </c>
      <c r="E159" s="1" t="s">
        <v>75</v>
      </c>
      <c r="F159" s="1" t="s">
        <v>170</v>
      </c>
      <c r="G159" s="1" t="s">
        <v>63</v>
      </c>
      <c r="H159" s="1" t="s">
        <v>88</v>
      </c>
      <c r="I159" s="2">
        <v>156</v>
      </c>
      <c r="J159" s="2">
        <v>7.0000000000000007E-2</v>
      </c>
      <c r="K159" s="2">
        <f t="shared" si="28"/>
        <v>7.0000000000000007E-2</v>
      </c>
      <c r="L159" s="2">
        <f t="shared" si="24"/>
        <v>0</v>
      </c>
      <c r="R159" s="7">
        <v>0.05</v>
      </c>
      <c r="S159" s="5">
        <v>8.4749999999999996</v>
      </c>
      <c r="T159" s="8">
        <v>0.02</v>
      </c>
      <c r="U159" s="5">
        <v>1.02</v>
      </c>
      <c r="AN159" s="5" t="str">
        <f t="shared" si="25"/>
        <v/>
      </c>
      <c r="AP159" s="5" t="str">
        <f t="shared" si="26"/>
        <v/>
      </c>
      <c r="AR159" s="5" t="str">
        <f t="shared" si="27"/>
        <v/>
      </c>
      <c r="AU159" s="5">
        <f t="shared" si="21"/>
        <v>9.4949999999999992</v>
      </c>
      <c r="AV159" s="11">
        <f t="shared" si="22"/>
        <v>1.2605531800463324E-3</v>
      </c>
      <c r="AW159" s="5">
        <f t="shared" si="23"/>
        <v>1.2605531800463325</v>
      </c>
    </row>
    <row r="160" spans="1:49" x14ac:dyDescent="0.3">
      <c r="A160" s="1" t="s">
        <v>169</v>
      </c>
      <c r="B160" s="1" t="s">
        <v>110</v>
      </c>
      <c r="C160" s="1" t="s">
        <v>111</v>
      </c>
      <c r="D160" s="1" t="s">
        <v>112</v>
      </c>
      <c r="E160" s="1" t="s">
        <v>89</v>
      </c>
      <c r="F160" s="1" t="s">
        <v>170</v>
      </c>
      <c r="G160" s="1" t="s">
        <v>63</v>
      </c>
      <c r="H160" s="1" t="s">
        <v>88</v>
      </c>
      <c r="I160" s="2">
        <v>156</v>
      </c>
      <c r="J160" s="2">
        <v>39.75</v>
      </c>
      <c r="K160" s="2">
        <f t="shared" si="28"/>
        <v>36.68</v>
      </c>
      <c r="L160" s="2">
        <f t="shared" si="24"/>
        <v>0</v>
      </c>
      <c r="P160" s="6">
        <v>11.75</v>
      </c>
      <c r="Q160" s="5">
        <v>3472.125</v>
      </c>
      <c r="R160" s="7">
        <v>16.57</v>
      </c>
      <c r="S160" s="5">
        <v>2808.6149999999998</v>
      </c>
      <c r="T160" s="8">
        <v>8.36</v>
      </c>
      <c r="U160" s="5">
        <v>426.36</v>
      </c>
      <c r="AN160" s="5" t="str">
        <f t="shared" si="25"/>
        <v/>
      </c>
      <c r="AP160" s="5" t="str">
        <f t="shared" si="26"/>
        <v/>
      </c>
      <c r="AR160" s="5" t="str">
        <f t="shared" si="27"/>
        <v/>
      </c>
      <c r="AU160" s="5">
        <f t="shared" si="21"/>
        <v>6707.0999999999995</v>
      </c>
      <c r="AV160" s="11">
        <f t="shared" si="22"/>
        <v>0.8904324627581629</v>
      </c>
      <c r="AW160" s="5">
        <f t="shared" si="23"/>
        <v>890.43246275816284</v>
      </c>
    </row>
    <row r="161" spans="1:49" x14ac:dyDescent="0.3">
      <c r="A161" s="1" t="s">
        <v>169</v>
      </c>
      <c r="B161" s="1" t="s">
        <v>110</v>
      </c>
      <c r="C161" s="1" t="s">
        <v>111</v>
      </c>
      <c r="D161" s="1" t="s">
        <v>112</v>
      </c>
      <c r="E161" s="1" t="s">
        <v>105</v>
      </c>
      <c r="F161" s="1" t="s">
        <v>170</v>
      </c>
      <c r="G161" s="1" t="s">
        <v>63</v>
      </c>
      <c r="H161" s="1" t="s">
        <v>88</v>
      </c>
      <c r="I161" s="2">
        <v>156</v>
      </c>
      <c r="J161" s="2">
        <v>40.049999999999997</v>
      </c>
      <c r="K161" s="2">
        <f t="shared" si="28"/>
        <v>39.01</v>
      </c>
      <c r="L161" s="2">
        <f t="shared" si="24"/>
        <v>0.99</v>
      </c>
      <c r="N161" s="4">
        <v>9.59</v>
      </c>
      <c r="O161" s="5">
        <v>3759.28</v>
      </c>
      <c r="P161" s="6">
        <v>25.82</v>
      </c>
      <c r="Q161" s="5">
        <v>7629.81</v>
      </c>
      <c r="R161" s="7">
        <v>3.6</v>
      </c>
      <c r="S161" s="5">
        <v>610.20000000000005</v>
      </c>
      <c r="AN161" s="5" t="str">
        <f t="shared" si="25"/>
        <v/>
      </c>
      <c r="AO161" s="3">
        <v>0.51</v>
      </c>
      <c r="AP161" s="5">
        <f t="shared" si="26"/>
        <v>1337.22</v>
      </c>
      <c r="AR161" s="5" t="str">
        <f t="shared" si="27"/>
        <v/>
      </c>
      <c r="AS161" s="2">
        <v>0.48</v>
      </c>
      <c r="AU161" s="5">
        <f t="shared" si="21"/>
        <v>11999.29</v>
      </c>
      <c r="AV161" s="11">
        <f t="shared" si="22"/>
        <v>1.5930219239387213</v>
      </c>
      <c r="AW161" s="5">
        <f t="shared" si="23"/>
        <v>1593.0219239387213</v>
      </c>
    </row>
    <row r="162" spans="1:49" x14ac:dyDescent="0.3">
      <c r="A162" s="1" t="s">
        <v>169</v>
      </c>
      <c r="B162" s="1" t="s">
        <v>110</v>
      </c>
      <c r="C162" s="1" t="s">
        <v>111</v>
      </c>
      <c r="D162" s="1" t="s">
        <v>112</v>
      </c>
      <c r="E162" s="1" t="s">
        <v>90</v>
      </c>
      <c r="F162" s="1" t="s">
        <v>170</v>
      </c>
      <c r="G162" s="1" t="s">
        <v>63</v>
      </c>
      <c r="H162" s="1" t="s">
        <v>88</v>
      </c>
      <c r="I162" s="2">
        <v>156</v>
      </c>
      <c r="J162" s="2">
        <v>36.85</v>
      </c>
      <c r="K162" s="2">
        <f t="shared" si="28"/>
        <v>35.869999999999997</v>
      </c>
      <c r="L162" s="2">
        <f t="shared" si="24"/>
        <v>0.99</v>
      </c>
      <c r="N162" s="4">
        <v>0.7</v>
      </c>
      <c r="O162" s="5">
        <v>274.39999999999998</v>
      </c>
      <c r="P162" s="6">
        <v>16.690000000000001</v>
      </c>
      <c r="Q162" s="5">
        <v>4931.8950000000004</v>
      </c>
      <c r="R162" s="7">
        <v>18.29</v>
      </c>
      <c r="S162" s="5">
        <v>3100.1550000000002</v>
      </c>
      <c r="T162" s="8">
        <v>0.19</v>
      </c>
      <c r="U162" s="5">
        <v>9.69</v>
      </c>
      <c r="AN162" s="5" t="str">
        <f t="shared" si="25"/>
        <v/>
      </c>
      <c r="AO162" s="3">
        <v>0.47</v>
      </c>
      <c r="AP162" s="5">
        <f t="shared" si="26"/>
        <v>1232.3399999999999</v>
      </c>
      <c r="AR162" s="5" t="str">
        <f t="shared" si="27"/>
        <v/>
      </c>
      <c r="AS162" s="2">
        <v>0.52</v>
      </c>
      <c r="AU162" s="5">
        <f t="shared" si="21"/>
        <v>8316.1400000000012</v>
      </c>
      <c r="AV162" s="11">
        <f t="shared" si="22"/>
        <v>1.1040481013913122</v>
      </c>
      <c r="AW162" s="5">
        <f t="shared" si="23"/>
        <v>1104.0481013913122</v>
      </c>
    </row>
    <row r="163" spans="1:49" x14ac:dyDescent="0.3">
      <c r="A163" s="1" t="s">
        <v>169</v>
      </c>
      <c r="B163" s="1" t="s">
        <v>110</v>
      </c>
      <c r="C163" s="1" t="s">
        <v>111</v>
      </c>
      <c r="D163" s="1" t="s">
        <v>112</v>
      </c>
      <c r="E163" s="1" t="s">
        <v>106</v>
      </c>
      <c r="F163" s="1" t="s">
        <v>170</v>
      </c>
      <c r="G163" s="1" t="s">
        <v>63</v>
      </c>
      <c r="H163" s="1" t="s">
        <v>88</v>
      </c>
      <c r="I163" s="2">
        <v>156</v>
      </c>
      <c r="J163" s="2">
        <v>36.76</v>
      </c>
      <c r="K163" s="2">
        <f t="shared" si="28"/>
        <v>29.79</v>
      </c>
      <c r="L163" s="2">
        <f t="shared" si="24"/>
        <v>0</v>
      </c>
      <c r="N163" s="4">
        <v>1.1499999999999999</v>
      </c>
      <c r="O163" s="5">
        <v>450.8</v>
      </c>
      <c r="P163" s="6">
        <v>6.39</v>
      </c>
      <c r="Q163" s="5">
        <v>1888.2449999999999</v>
      </c>
      <c r="R163" s="7">
        <v>15.58</v>
      </c>
      <c r="S163" s="5">
        <v>2640.81</v>
      </c>
      <c r="T163" s="8">
        <v>6.67</v>
      </c>
      <c r="U163" s="5">
        <v>340.17</v>
      </c>
      <c r="AN163" s="5" t="str">
        <f t="shared" si="25"/>
        <v/>
      </c>
      <c r="AP163" s="5" t="str">
        <f t="shared" si="26"/>
        <v/>
      </c>
      <c r="AR163" s="5" t="str">
        <f t="shared" si="27"/>
        <v/>
      </c>
      <c r="AU163" s="5">
        <f t="shared" si="21"/>
        <v>5320.0249999999996</v>
      </c>
      <c r="AV163" s="11">
        <f t="shared" si="22"/>
        <v>0.70628482692743444</v>
      </c>
      <c r="AW163" s="5">
        <f t="shared" si="23"/>
        <v>706.28482692743444</v>
      </c>
    </row>
    <row r="164" spans="1:49" x14ac:dyDescent="0.3">
      <c r="A164" s="1" t="s">
        <v>171</v>
      </c>
      <c r="B164" s="1" t="s">
        <v>172</v>
      </c>
      <c r="C164" s="1" t="s">
        <v>173</v>
      </c>
      <c r="D164" s="1" t="s">
        <v>174</v>
      </c>
      <c r="E164" s="1" t="s">
        <v>67</v>
      </c>
      <c r="F164" s="1" t="s">
        <v>170</v>
      </c>
      <c r="G164" s="1" t="s">
        <v>63</v>
      </c>
      <c r="H164" s="1" t="s">
        <v>88</v>
      </c>
      <c r="I164" s="2">
        <v>158</v>
      </c>
      <c r="J164" s="2">
        <v>37.67</v>
      </c>
      <c r="K164" s="2">
        <f t="shared" si="28"/>
        <v>36.76</v>
      </c>
      <c r="L164" s="2">
        <f t="shared" si="24"/>
        <v>0.90999999999999992</v>
      </c>
      <c r="N164" s="4">
        <v>6.44</v>
      </c>
      <c r="O164" s="5">
        <v>2524.48</v>
      </c>
      <c r="P164" s="6">
        <v>27.74</v>
      </c>
      <c r="Q164" s="5">
        <v>8197.17</v>
      </c>
      <c r="R164" s="7">
        <v>2.58</v>
      </c>
      <c r="S164" s="5">
        <v>437.31</v>
      </c>
      <c r="AN164" s="5" t="str">
        <f t="shared" si="25"/>
        <v/>
      </c>
      <c r="AO164" s="3">
        <v>0.48</v>
      </c>
      <c r="AP164" s="5">
        <f t="shared" si="26"/>
        <v>1258.56</v>
      </c>
      <c r="AR164" s="5" t="str">
        <f t="shared" si="27"/>
        <v/>
      </c>
      <c r="AS164" s="2">
        <v>0.43</v>
      </c>
      <c r="AU164" s="5">
        <f t="shared" si="21"/>
        <v>11158.96</v>
      </c>
      <c r="AV164" s="11">
        <f t="shared" si="22"/>
        <v>1.4814599804117767</v>
      </c>
      <c r="AW164" s="5">
        <f t="shared" si="23"/>
        <v>1481.4599804117768</v>
      </c>
    </row>
    <row r="165" spans="1:49" x14ac:dyDescent="0.3">
      <c r="A165" s="1" t="s">
        <v>171</v>
      </c>
      <c r="B165" s="1" t="s">
        <v>172</v>
      </c>
      <c r="C165" s="1" t="s">
        <v>173</v>
      </c>
      <c r="D165" s="1" t="s">
        <v>174</v>
      </c>
      <c r="E165" s="1" t="s">
        <v>66</v>
      </c>
      <c r="F165" s="1" t="s">
        <v>170</v>
      </c>
      <c r="G165" s="1" t="s">
        <v>63</v>
      </c>
      <c r="H165" s="1" t="s">
        <v>88</v>
      </c>
      <c r="I165" s="2">
        <v>158</v>
      </c>
      <c r="J165" s="2">
        <v>38.200000000000003</v>
      </c>
      <c r="K165" s="2">
        <f t="shared" si="28"/>
        <v>37.909999999999997</v>
      </c>
      <c r="L165" s="2">
        <f t="shared" si="24"/>
        <v>0</v>
      </c>
      <c r="N165" s="4">
        <v>0.04</v>
      </c>
      <c r="O165" s="5">
        <v>15.68</v>
      </c>
      <c r="P165" s="6">
        <v>11.49</v>
      </c>
      <c r="Q165" s="5">
        <v>3395.2950000000001</v>
      </c>
      <c r="R165" s="7">
        <v>12.46</v>
      </c>
      <c r="S165" s="5">
        <v>2111.9699999999998</v>
      </c>
      <c r="T165" s="8">
        <v>12.7</v>
      </c>
      <c r="U165" s="5">
        <v>647.69999999999993</v>
      </c>
      <c r="AB165" s="2">
        <v>1.22</v>
      </c>
      <c r="AC165" s="5">
        <v>106.39619999999999</v>
      </c>
      <c r="AN165" s="5" t="str">
        <f t="shared" si="25"/>
        <v/>
      </c>
      <c r="AP165" s="5" t="str">
        <f t="shared" si="26"/>
        <v/>
      </c>
      <c r="AR165" s="5" t="str">
        <f t="shared" si="27"/>
        <v/>
      </c>
      <c r="AU165" s="5">
        <f t="shared" si="21"/>
        <v>6277.0411999999997</v>
      </c>
      <c r="AV165" s="11">
        <f t="shared" si="22"/>
        <v>0.83333799325348568</v>
      </c>
      <c r="AW165" s="5">
        <f t="shared" si="23"/>
        <v>833.33799325348571</v>
      </c>
    </row>
    <row r="166" spans="1:49" x14ac:dyDescent="0.3">
      <c r="A166" s="1" t="s">
        <v>171</v>
      </c>
      <c r="B166" s="1" t="s">
        <v>172</v>
      </c>
      <c r="C166" s="1" t="s">
        <v>173</v>
      </c>
      <c r="D166" s="1" t="s">
        <v>174</v>
      </c>
      <c r="E166" s="1" t="s">
        <v>72</v>
      </c>
      <c r="F166" s="1" t="s">
        <v>170</v>
      </c>
      <c r="G166" s="1" t="s">
        <v>63</v>
      </c>
      <c r="H166" s="1" t="s">
        <v>88</v>
      </c>
      <c r="I166" s="2">
        <v>158</v>
      </c>
      <c r="J166" s="2">
        <v>37.880000000000003</v>
      </c>
      <c r="K166" s="2">
        <f t="shared" si="28"/>
        <v>36.96</v>
      </c>
      <c r="L166" s="2">
        <f t="shared" si="24"/>
        <v>0.90999999999999992</v>
      </c>
      <c r="N166" s="4">
        <v>13.73</v>
      </c>
      <c r="O166" s="5">
        <v>5382.16</v>
      </c>
      <c r="P166" s="6">
        <v>17.649999999999999</v>
      </c>
      <c r="Q166" s="5">
        <v>5215.5749999999998</v>
      </c>
      <c r="R166" s="7">
        <v>5.58</v>
      </c>
      <c r="S166" s="5">
        <v>945.81000000000006</v>
      </c>
      <c r="AN166" s="5" t="str">
        <f t="shared" si="25"/>
        <v/>
      </c>
      <c r="AO166" s="3">
        <v>0.48</v>
      </c>
      <c r="AP166" s="5">
        <f t="shared" si="26"/>
        <v>1258.56</v>
      </c>
      <c r="AR166" s="5" t="str">
        <f t="shared" si="27"/>
        <v/>
      </c>
      <c r="AS166" s="2">
        <v>0.43</v>
      </c>
      <c r="AU166" s="5">
        <f t="shared" si="21"/>
        <v>11543.545</v>
      </c>
      <c r="AV166" s="11">
        <f t="shared" si="22"/>
        <v>1.5325173626917263</v>
      </c>
      <c r="AW166" s="5">
        <f t="shared" si="23"/>
        <v>1532.5173626917265</v>
      </c>
    </row>
    <row r="167" spans="1:49" x14ac:dyDescent="0.3">
      <c r="A167" s="1" t="s">
        <v>171</v>
      </c>
      <c r="B167" s="1" t="s">
        <v>172</v>
      </c>
      <c r="C167" s="1" t="s">
        <v>173</v>
      </c>
      <c r="D167" s="1" t="s">
        <v>174</v>
      </c>
      <c r="E167" s="1" t="s">
        <v>75</v>
      </c>
      <c r="F167" s="1" t="s">
        <v>170</v>
      </c>
      <c r="G167" s="1" t="s">
        <v>63</v>
      </c>
      <c r="H167" s="1" t="s">
        <v>88</v>
      </c>
      <c r="I167" s="2">
        <v>158</v>
      </c>
      <c r="J167" s="2">
        <v>38.020000000000003</v>
      </c>
      <c r="K167" s="2">
        <f t="shared" si="28"/>
        <v>37.479999999999997</v>
      </c>
      <c r="L167" s="2">
        <f t="shared" si="24"/>
        <v>0</v>
      </c>
      <c r="N167" s="4">
        <v>0.02</v>
      </c>
      <c r="O167" s="5">
        <v>7.84</v>
      </c>
      <c r="P167" s="6">
        <v>12.68</v>
      </c>
      <c r="Q167" s="5">
        <v>3746.94</v>
      </c>
      <c r="R167" s="7">
        <v>22.38</v>
      </c>
      <c r="S167" s="5">
        <v>3793.41</v>
      </c>
      <c r="T167" s="8">
        <v>2.4</v>
      </c>
      <c r="U167" s="5">
        <v>122.4</v>
      </c>
      <c r="AN167" s="5" t="str">
        <f t="shared" si="25"/>
        <v/>
      </c>
      <c r="AP167" s="5" t="str">
        <f t="shared" si="26"/>
        <v/>
      </c>
      <c r="AR167" s="5" t="str">
        <f t="shared" si="27"/>
        <v/>
      </c>
      <c r="AU167" s="5">
        <f t="shared" si="21"/>
        <v>7670.59</v>
      </c>
      <c r="AV167" s="11">
        <f t="shared" si="22"/>
        <v>1.0183450887131751</v>
      </c>
      <c r="AW167" s="5">
        <f t="shared" si="23"/>
        <v>1018.345088713175</v>
      </c>
    </row>
    <row r="168" spans="1:49" x14ac:dyDescent="0.3">
      <c r="A168" s="1" t="s">
        <v>175</v>
      </c>
      <c r="B168" s="1" t="s">
        <v>240</v>
      </c>
      <c r="C168" s="1" t="s">
        <v>241</v>
      </c>
      <c r="D168" s="1" t="s">
        <v>242</v>
      </c>
      <c r="E168" s="1" t="s">
        <v>66</v>
      </c>
      <c r="F168" s="1" t="s">
        <v>170</v>
      </c>
      <c r="G168" s="1" t="s">
        <v>63</v>
      </c>
      <c r="H168" s="1" t="s">
        <v>88</v>
      </c>
      <c r="I168" s="2">
        <v>313.27999999999997</v>
      </c>
      <c r="J168" s="2">
        <v>0.09</v>
      </c>
      <c r="K168" s="2">
        <f t="shared" si="28"/>
        <v>0.08</v>
      </c>
      <c r="L168" s="2">
        <f t="shared" si="24"/>
        <v>0</v>
      </c>
      <c r="T168" s="8">
        <v>0.03</v>
      </c>
      <c r="U168" s="5">
        <v>1.53</v>
      </c>
      <c r="AB168" s="2">
        <v>0.05</v>
      </c>
      <c r="AC168" s="5">
        <v>4.3605</v>
      </c>
      <c r="AN168" s="5" t="str">
        <f t="shared" si="25"/>
        <v/>
      </c>
      <c r="AP168" s="5" t="str">
        <f t="shared" si="26"/>
        <v/>
      </c>
      <c r="AR168" s="5" t="str">
        <f t="shared" si="27"/>
        <v/>
      </c>
      <c r="AU168" s="5">
        <f t="shared" si="21"/>
        <v>5.8905000000000003</v>
      </c>
      <c r="AV168" s="11">
        <f t="shared" si="22"/>
        <v>7.8202090648372003E-4</v>
      </c>
      <c r="AW168" s="5">
        <f t="shared" si="23"/>
        <v>0.78202090648372002</v>
      </c>
    </row>
    <row r="169" spans="1:49" x14ac:dyDescent="0.3">
      <c r="A169" s="1" t="s">
        <v>175</v>
      </c>
      <c r="B169" s="1" t="s">
        <v>240</v>
      </c>
      <c r="C169" s="1" t="s">
        <v>241</v>
      </c>
      <c r="D169" s="1" t="s">
        <v>242</v>
      </c>
      <c r="E169" s="1" t="s">
        <v>65</v>
      </c>
      <c r="F169" s="1" t="s">
        <v>170</v>
      </c>
      <c r="G169" s="1" t="s">
        <v>63</v>
      </c>
      <c r="H169" s="1" t="s">
        <v>88</v>
      </c>
      <c r="I169" s="2">
        <v>313.27999999999997</v>
      </c>
      <c r="J169" s="2">
        <v>36.29</v>
      </c>
      <c r="K169" s="2">
        <f t="shared" si="28"/>
        <v>34.51</v>
      </c>
      <c r="L169" s="2">
        <f t="shared" si="24"/>
        <v>0</v>
      </c>
      <c r="T169" s="8">
        <v>0.05</v>
      </c>
      <c r="U169" s="5">
        <v>2.5499999999999998</v>
      </c>
      <c r="AB169" s="2">
        <v>34.46</v>
      </c>
      <c r="AC169" s="5">
        <v>3005.2566000000002</v>
      </c>
      <c r="AN169" s="5" t="str">
        <f t="shared" si="25"/>
        <v/>
      </c>
      <c r="AP169" s="5" t="str">
        <f t="shared" si="26"/>
        <v/>
      </c>
      <c r="AR169" s="5" t="str">
        <f t="shared" si="27"/>
        <v/>
      </c>
      <c r="AU169" s="5">
        <f t="shared" si="21"/>
        <v>3007.8066000000003</v>
      </c>
      <c r="AV169" s="11">
        <f t="shared" si="22"/>
        <v>0.39931544756127935</v>
      </c>
      <c r="AW169" s="5">
        <f t="shared" si="23"/>
        <v>399.31544756127937</v>
      </c>
    </row>
    <row r="170" spans="1:49" x14ac:dyDescent="0.3">
      <c r="A170" s="1" t="s">
        <v>175</v>
      </c>
      <c r="B170" s="1" t="s">
        <v>240</v>
      </c>
      <c r="C170" s="1" t="s">
        <v>241</v>
      </c>
      <c r="D170" s="1" t="s">
        <v>242</v>
      </c>
      <c r="E170" s="1" t="s">
        <v>62</v>
      </c>
      <c r="F170" s="1" t="s">
        <v>170</v>
      </c>
      <c r="G170" s="1" t="s">
        <v>63</v>
      </c>
      <c r="H170" s="1" t="s">
        <v>88</v>
      </c>
      <c r="I170" s="2">
        <v>313.27999999999997</v>
      </c>
      <c r="J170" s="2">
        <v>42.7</v>
      </c>
      <c r="K170" s="2">
        <f t="shared" si="28"/>
        <v>33.85</v>
      </c>
      <c r="L170" s="2">
        <f t="shared" si="24"/>
        <v>0</v>
      </c>
      <c r="AB170" s="2">
        <v>33.85</v>
      </c>
      <c r="AC170" s="5">
        <v>2952.0585000000001</v>
      </c>
      <c r="AN170" s="5" t="str">
        <f t="shared" si="25"/>
        <v/>
      </c>
      <c r="AP170" s="5" t="str">
        <f t="shared" si="26"/>
        <v/>
      </c>
      <c r="AR170" s="5" t="str">
        <f t="shared" si="27"/>
        <v/>
      </c>
      <c r="AU170" s="5">
        <f t="shared" si="21"/>
        <v>2952.0585000000001</v>
      </c>
      <c r="AV170" s="11">
        <f t="shared" si="22"/>
        <v>0.39191434753636722</v>
      </c>
      <c r="AW170" s="5">
        <f t="shared" si="23"/>
        <v>391.91434753636719</v>
      </c>
    </row>
    <row r="171" spans="1:49" x14ac:dyDescent="0.3">
      <c r="A171" s="1" t="s">
        <v>175</v>
      </c>
      <c r="B171" s="1" t="s">
        <v>240</v>
      </c>
      <c r="C171" s="1" t="s">
        <v>241</v>
      </c>
      <c r="D171" s="1" t="s">
        <v>242</v>
      </c>
      <c r="E171" s="1" t="s">
        <v>104</v>
      </c>
      <c r="F171" s="1" t="s">
        <v>170</v>
      </c>
      <c r="G171" s="1" t="s">
        <v>63</v>
      </c>
      <c r="H171" s="1" t="s">
        <v>88</v>
      </c>
      <c r="I171" s="2">
        <v>313.27999999999997</v>
      </c>
      <c r="J171" s="2">
        <v>35.47</v>
      </c>
      <c r="K171" s="2">
        <f t="shared" si="28"/>
        <v>2.0299999999999998</v>
      </c>
      <c r="L171" s="2">
        <f t="shared" si="24"/>
        <v>0</v>
      </c>
      <c r="R171" s="7">
        <v>0.01</v>
      </c>
      <c r="S171" s="5">
        <v>1.6950000000000001</v>
      </c>
      <c r="AB171" s="2">
        <v>2.02</v>
      </c>
      <c r="AC171" s="5">
        <v>176.16419999999999</v>
      </c>
      <c r="AN171" s="5" t="str">
        <f t="shared" si="25"/>
        <v/>
      </c>
      <c r="AP171" s="5" t="str">
        <f t="shared" si="26"/>
        <v/>
      </c>
      <c r="AR171" s="5" t="str">
        <f t="shared" si="27"/>
        <v/>
      </c>
      <c r="AU171" s="5">
        <f t="shared" si="21"/>
        <v>177.85919999999999</v>
      </c>
      <c r="AV171" s="11">
        <f t="shared" si="22"/>
        <v>2.3612530822590485E-2</v>
      </c>
      <c r="AW171" s="5">
        <f t="shared" si="23"/>
        <v>23.612530822590486</v>
      </c>
    </row>
    <row r="172" spans="1:49" x14ac:dyDescent="0.3">
      <c r="A172" s="1" t="s">
        <v>175</v>
      </c>
      <c r="B172" s="1" t="s">
        <v>240</v>
      </c>
      <c r="C172" s="1" t="s">
        <v>241</v>
      </c>
      <c r="D172" s="1" t="s">
        <v>242</v>
      </c>
      <c r="E172" s="1" t="s">
        <v>98</v>
      </c>
      <c r="F172" s="1" t="s">
        <v>170</v>
      </c>
      <c r="G172" s="1" t="s">
        <v>63</v>
      </c>
      <c r="H172" s="1" t="s">
        <v>88</v>
      </c>
      <c r="I172" s="2">
        <v>313.27999999999997</v>
      </c>
      <c r="J172" s="2">
        <v>43.15</v>
      </c>
      <c r="K172" s="2">
        <f t="shared" si="28"/>
        <v>10.55</v>
      </c>
      <c r="L172" s="2">
        <f t="shared" si="24"/>
        <v>0</v>
      </c>
      <c r="AB172" s="2">
        <v>10.55</v>
      </c>
      <c r="AC172" s="5">
        <v>920.06550000000004</v>
      </c>
      <c r="AN172" s="5" t="str">
        <f t="shared" si="25"/>
        <v/>
      </c>
      <c r="AP172" s="5" t="str">
        <f t="shared" si="26"/>
        <v/>
      </c>
      <c r="AR172" s="5" t="str">
        <f t="shared" si="27"/>
        <v/>
      </c>
      <c r="AU172" s="5">
        <f t="shared" si="21"/>
        <v>920.06550000000004</v>
      </c>
      <c r="AV172" s="11">
        <f t="shared" si="22"/>
        <v>0.12214760314648962</v>
      </c>
      <c r="AW172" s="5">
        <f t="shared" si="23"/>
        <v>122.14760314648962</v>
      </c>
    </row>
    <row r="173" spans="1:49" x14ac:dyDescent="0.3">
      <c r="A173" s="1" t="s">
        <v>175</v>
      </c>
      <c r="B173" s="1" t="s">
        <v>240</v>
      </c>
      <c r="C173" s="1" t="s">
        <v>241</v>
      </c>
      <c r="D173" s="1" t="s">
        <v>242</v>
      </c>
      <c r="E173" s="1" t="s">
        <v>82</v>
      </c>
      <c r="F173" s="1" t="s">
        <v>170</v>
      </c>
      <c r="G173" s="1" t="s">
        <v>63</v>
      </c>
      <c r="H173" s="1" t="s">
        <v>88</v>
      </c>
      <c r="I173" s="2">
        <v>313.27999999999997</v>
      </c>
      <c r="J173" s="2">
        <v>36.22</v>
      </c>
      <c r="K173" s="2">
        <f t="shared" si="28"/>
        <v>0.03</v>
      </c>
      <c r="L173" s="2">
        <f t="shared" si="24"/>
        <v>0</v>
      </c>
      <c r="T173" s="8">
        <v>0.03</v>
      </c>
      <c r="U173" s="5">
        <v>1.53</v>
      </c>
      <c r="AN173" s="5" t="str">
        <f t="shared" si="25"/>
        <v/>
      </c>
      <c r="AP173" s="5" t="str">
        <f t="shared" si="26"/>
        <v/>
      </c>
      <c r="AR173" s="5" t="str">
        <f t="shared" si="27"/>
        <v/>
      </c>
      <c r="AU173" s="5">
        <f t="shared" si="21"/>
        <v>1.53</v>
      </c>
      <c r="AV173" s="11">
        <f t="shared" si="22"/>
        <v>2.0312231337239482E-4</v>
      </c>
      <c r="AW173" s="5">
        <f t="shared" si="23"/>
        <v>0.20312231337239481</v>
      </c>
    </row>
    <row r="174" spans="1:49" x14ac:dyDescent="0.3">
      <c r="A174" s="1" t="s">
        <v>175</v>
      </c>
      <c r="B174" s="1" t="s">
        <v>240</v>
      </c>
      <c r="C174" s="1" t="s">
        <v>241</v>
      </c>
      <c r="D174" s="1" t="s">
        <v>242</v>
      </c>
      <c r="E174" s="1" t="s">
        <v>89</v>
      </c>
      <c r="F174" s="1" t="s">
        <v>170</v>
      </c>
      <c r="G174" s="1" t="s">
        <v>63</v>
      </c>
      <c r="H174" s="1" t="s">
        <v>88</v>
      </c>
      <c r="I174" s="2">
        <v>313.27999999999997</v>
      </c>
      <c r="J174" s="2">
        <v>0.09</v>
      </c>
      <c r="K174" s="2">
        <f t="shared" si="28"/>
        <v>0.02</v>
      </c>
      <c r="L174" s="2">
        <f t="shared" si="24"/>
        <v>0</v>
      </c>
      <c r="T174" s="8">
        <v>0.02</v>
      </c>
      <c r="U174" s="5">
        <v>1.02</v>
      </c>
      <c r="AN174" s="5" t="str">
        <f t="shared" si="25"/>
        <v/>
      </c>
      <c r="AP174" s="5" t="str">
        <f t="shared" si="26"/>
        <v/>
      </c>
      <c r="AR174" s="5" t="str">
        <f t="shared" si="27"/>
        <v/>
      </c>
      <c r="AU174" s="5">
        <f t="shared" si="21"/>
        <v>1.02</v>
      </c>
      <c r="AV174" s="11">
        <f t="shared" si="22"/>
        <v>1.3541487558159655E-4</v>
      </c>
      <c r="AW174" s="5">
        <f t="shared" si="23"/>
        <v>0.13541487558159654</v>
      </c>
    </row>
    <row r="175" spans="1:49" x14ac:dyDescent="0.3">
      <c r="A175" s="1" t="s">
        <v>176</v>
      </c>
      <c r="B175" s="1" t="s">
        <v>177</v>
      </c>
      <c r="C175" s="1" t="s">
        <v>178</v>
      </c>
      <c r="D175" s="1" t="s">
        <v>179</v>
      </c>
      <c r="E175" s="1" t="s">
        <v>98</v>
      </c>
      <c r="F175" s="1" t="s">
        <v>180</v>
      </c>
      <c r="G175" s="1" t="s">
        <v>63</v>
      </c>
      <c r="H175" s="1" t="s">
        <v>88</v>
      </c>
      <c r="I175" s="2">
        <v>316</v>
      </c>
      <c r="J175" s="2">
        <v>7.0000000000000007E-2</v>
      </c>
      <c r="K175" s="2">
        <f t="shared" si="28"/>
        <v>6.9999999999999993E-2</v>
      </c>
      <c r="L175" s="2">
        <f t="shared" si="24"/>
        <v>0</v>
      </c>
      <c r="R175" s="7">
        <v>0.01</v>
      </c>
      <c r="S175" s="5">
        <v>1.6950000000000001</v>
      </c>
      <c r="T175" s="8">
        <v>0.06</v>
      </c>
      <c r="U175" s="5">
        <v>3.06</v>
      </c>
      <c r="AN175" s="5" t="str">
        <f t="shared" si="25"/>
        <v/>
      </c>
      <c r="AP175" s="5" t="str">
        <f t="shared" si="26"/>
        <v/>
      </c>
      <c r="AR175" s="5" t="str">
        <f t="shared" si="27"/>
        <v/>
      </c>
      <c r="AU175" s="5">
        <f t="shared" si="21"/>
        <v>4.7549999999999999</v>
      </c>
      <c r="AV175" s="11">
        <f t="shared" si="22"/>
        <v>6.3127228763773687E-4</v>
      </c>
      <c r="AW175" s="5">
        <f t="shared" si="23"/>
        <v>0.63127228763773691</v>
      </c>
    </row>
    <row r="176" spans="1:49" x14ac:dyDescent="0.3">
      <c r="A176" s="1" t="s">
        <v>176</v>
      </c>
      <c r="B176" s="1" t="s">
        <v>177</v>
      </c>
      <c r="C176" s="1" t="s">
        <v>178</v>
      </c>
      <c r="D176" s="1" t="s">
        <v>179</v>
      </c>
      <c r="E176" s="1" t="s">
        <v>104</v>
      </c>
      <c r="F176" s="1" t="s">
        <v>180</v>
      </c>
      <c r="G176" s="1" t="s">
        <v>63</v>
      </c>
      <c r="H176" s="1" t="s">
        <v>88</v>
      </c>
      <c r="I176" s="2">
        <v>316</v>
      </c>
      <c r="J176" s="2">
        <v>7.0000000000000007E-2</v>
      </c>
      <c r="K176" s="2">
        <f t="shared" si="28"/>
        <v>7.0000000000000007E-2</v>
      </c>
      <c r="L176" s="2">
        <f t="shared" si="24"/>
        <v>0</v>
      </c>
      <c r="R176" s="7">
        <v>0.04</v>
      </c>
      <c r="S176" s="5">
        <v>6.78</v>
      </c>
      <c r="T176" s="8">
        <v>0.03</v>
      </c>
      <c r="U176" s="5">
        <v>1.53</v>
      </c>
      <c r="AN176" s="5" t="str">
        <f t="shared" si="25"/>
        <v/>
      </c>
      <c r="AP176" s="5" t="str">
        <f t="shared" si="26"/>
        <v/>
      </c>
      <c r="AR176" s="5" t="str">
        <f t="shared" si="27"/>
        <v/>
      </c>
      <c r="AU176" s="5">
        <f t="shared" si="21"/>
        <v>8.31</v>
      </c>
      <c r="AV176" s="11">
        <f t="shared" si="22"/>
        <v>1.1032329569441836E-3</v>
      </c>
      <c r="AW176" s="5">
        <f t="shared" si="23"/>
        <v>1.1032329569441837</v>
      </c>
    </row>
    <row r="177" spans="1:49" x14ac:dyDescent="0.3">
      <c r="A177" s="1" t="s">
        <v>176</v>
      </c>
      <c r="B177" s="1" t="s">
        <v>177</v>
      </c>
      <c r="C177" s="1" t="s">
        <v>178</v>
      </c>
      <c r="D177" s="1" t="s">
        <v>179</v>
      </c>
      <c r="E177" s="1" t="s">
        <v>75</v>
      </c>
      <c r="F177" s="1" t="s">
        <v>180</v>
      </c>
      <c r="G177" s="1" t="s">
        <v>63</v>
      </c>
      <c r="H177" s="1" t="s">
        <v>88</v>
      </c>
      <c r="I177" s="2">
        <v>316</v>
      </c>
      <c r="J177" s="2">
        <v>7.0000000000000007E-2</v>
      </c>
      <c r="K177" s="2">
        <f t="shared" si="28"/>
        <v>6.0000000000000005E-2</v>
      </c>
      <c r="L177" s="2">
        <f t="shared" si="24"/>
        <v>0</v>
      </c>
      <c r="R177" s="7">
        <v>0.01</v>
      </c>
      <c r="S177" s="5">
        <v>1.6950000000000001</v>
      </c>
      <c r="T177" s="8">
        <v>0.05</v>
      </c>
      <c r="U177" s="5">
        <v>2.5499999999999998</v>
      </c>
      <c r="AN177" s="5" t="str">
        <f t="shared" si="25"/>
        <v/>
      </c>
      <c r="AP177" s="5" t="str">
        <f t="shared" si="26"/>
        <v/>
      </c>
      <c r="AR177" s="5" t="str">
        <f t="shared" si="27"/>
        <v/>
      </c>
      <c r="AU177" s="5">
        <f t="shared" si="21"/>
        <v>4.2450000000000001</v>
      </c>
      <c r="AV177" s="11">
        <f t="shared" si="22"/>
        <v>5.635648498469386E-4</v>
      </c>
      <c r="AW177" s="5">
        <f t="shared" si="23"/>
        <v>0.56356484984693866</v>
      </c>
    </row>
    <row r="178" spans="1:49" x14ac:dyDescent="0.3">
      <c r="A178" s="1" t="s">
        <v>176</v>
      </c>
      <c r="B178" s="1" t="s">
        <v>177</v>
      </c>
      <c r="C178" s="1" t="s">
        <v>178</v>
      </c>
      <c r="D178" s="1" t="s">
        <v>179</v>
      </c>
      <c r="E178" s="1" t="s">
        <v>72</v>
      </c>
      <c r="F178" s="1" t="s">
        <v>180</v>
      </c>
      <c r="G178" s="1" t="s">
        <v>63</v>
      </c>
      <c r="H178" s="1" t="s">
        <v>88</v>
      </c>
      <c r="I178" s="2">
        <v>316</v>
      </c>
      <c r="J178" s="2">
        <v>7.0000000000000007E-2</v>
      </c>
      <c r="K178" s="2">
        <f t="shared" si="28"/>
        <v>7.0000000000000007E-2</v>
      </c>
      <c r="L178" s="2">
        <f t="shared" si="24"/>
        <v>0</v>
      </c>
      <c r="P178" s="6">
        <v>0.04</v>
      </c>
      <c r="Q178" s="5">
        <v>11.82</v>
      </c>
      <c r="R178" s="7">
        <v>0.03</v>
      </c>
      <c r="S178" s="5">
        <v>5.085</v>
      </c>
      <c r="AN178" s="5" t="str">
        <f t="shared" si="25"/>
        <v/>
      </c>
      <c r="AP178" s="5" t="str">
        <f t="shared" si="26"/>
        <v/>
      </c>
      <c r="AR178" s="5" t="str">
        <f t="shared" si="27"/>
        <v/>
      </c>
      <c r="AU178" s="5">
        <f t="shared" si="21"/>
        <v>16.905000000000001</v>
      </c>
      <c r="AV178" s="11">
        <f t="shared" si="22"/>
        <v>2.2443024232420487E-3</v>
      </c>
      <c r="AW178" s="5">
        <f t="shared" si="23"/>
        <v>2.2443024232420488</v>
      </c>
    </row>
    <row r="179" spans="1:49" x14ac:dyDescent="0.3">
      <c r="A179" s="1" t="s">
        <v>176</v>
      </c>
      <c r="B179" s="1" t="s">
        <v>177</v>
      </c>
      <c r="C179" s="1" t="s">
        <v>178</v>
      </c>
      <c r="D179" s="1" t="s">
        <v>179</v>
      </c>
      <c r="E179" s="1" t="s">
        <v>105</v>
      </c>
      <c r="F179" s="1" t="s">
        <v>180</v>
      </c>
      <c r="G179" s="1" t="s">
        <v>63</v>
      </c>
      <c r="H179" s="1" t="s">
        <v>88</v>
      </c>
      <c r="I179" s="2">
        <v>316</v>
      </c>
      <c r="J179" s="2">
        <v>36.729999999999997</v>
      </c>
      <c r="K179" s="2">
        <f t="shared" si="28"/>
        <v>35.72</v>
      </c>
      <c r="L179" s="2">
        <f t="shared" si="24"/>
        <v>1</v>
      </c>
      <c r="N179" s="4">
        <v>5.88</v>
      </c>
      <c r="O179" s="5">
        <v>2304.96</v>
      </c>
      <c r="P179" s="6">
        <v>24.4</v>
      </c>
      <c r="Q179" s="5">
        <v>7210.2</v>
      </c>
      <c r="R179" s="7">
        <v>4.58</v>
      </c>
      <c r="S179" s="5">
        <v>776.31000000000006</v>
      </c>
      <c r="T179" s="8">
        <v>0.86</v>
      </c>
      <c r="U179" s="5">
        <v>43.86</v>
      </c>
      <c r="AN179" s="5" t="str">
        <f t="shared" si="25"/>
        <v/>
      </c>
      <c r="AO179" s="3">
        <v>0.47</v>
      </c>
      <c r="AP179" s="5">
        <f t="shared" si="26"/>
        <v>1232.3399999999999</v>
      </c>
      <c r="AR179" s="5" t="str">
        <f t="shared" si="27"/>
        <v/>
      </c>
      <c r="AS179" s="2">
        <v>0.53</v>
      </c>
      <c r="AU179" s="5">
        <f t="shared" si="21"/>
        <v>10335.33</v>
      </c>
      <c r="AV179" s="11">
        <f t="shared" si="22"/>
        <v>1.3721151235732765</v>
      </c>
      <c r="AW179" s="5">
        <f t="shared" si="23"/>
        <v>1372.1151235732764</v>
      </c>
    </row>
    <row r="180" spans="1:49" x14ac:dyDescent="0.3">
      <c r="A180" s="1" t="s">
        <v>176</v>
      </c>
      <c r="B180" s="1" t="s">
        <v>177</v>
      </c>
      <c r="C180" s="1" t="s">
        <v>178</v>
      </c>
      <c r="D180" s="1" t="s">
        <v>179</v>
      </c>
      <c r="E180" s="1" t="s">
        <v>89</v>
      </c>
      <c r="F180" s="1" t="s">
        <v>180</v>
      </c>
      <c r="G180" s="1" t="s">
        <v>63</v>
      </c>
      <c r="H180" s="1" t="s">
        <v>88</v>
      </c>
      <c r="I180" s="2">
        <v>316</v>
      </c>
      <c r="J180" s="2">
        <v>37.32</v>
      </c>
      <c r="K180" s="2">
        <f t="shared" si="28"/>
        <v>37.32</v>
      </c>
      <c r="L180" s="2">
        <f t="shared" si="24"/>
        <v>0</v>
      </c>
      <c r="P180" s="6">
        <v>1.45</v>
      </c>
      <c r="Q180" s="5">
        <v>428.47500000000002</v>
      </c>
      <c r="R180" s="7">
        <v>2.85</v>
      </c>
      <c r="S180" s="5">
        <v>483.07499999999999</v>
      </c>
      <c r="T180" s="8">
        <v>33.020000000000003</v>
      </c>
      <c r="U180" s="5">
        <v>1684.02</v>
      </c>
      <c r="AN180" s="5" t="str">
        <f t="shared" si="25"/>
        <v/>
      </c>
      <c r="AP180" s="5" t="str">
        <f t="shared" si="26"/>
        <v/>
      </c>
      <c r="AR180" s="5" t="str">
        <f t="shared" si="27"/>
        <v/>
      </c>
      <c r="AU180" s="5">
        <f t="shared" si="21"/>
        <v>2595.5699999999997</v>
      </c>
      <c r="AV180" s="11">
        <f t="shared" si="22"/>
        <v>0.34458704766012205</v>
      </c>
      <c r="AW180" s="5">
        <f t="shared" si="23"/>
        <v>344.58704766012204</v>
      </c>
    </row>
    <row r="181" spans="1:49" x14ac:dyDescent="0.3">
      <c r="A181" s="1" t="s">
        <v>176</v>
      </c>
      <c r="B181" s="1" t="s">
        <v>177</v>
      </c>
      <c r="C181" s="1" t="s">
        <v>178</v>
      </c>
      <c r="D181" s="1" t="s">
        <v>179</v>
      </c>
      <c r="E181" s="1" t="s">
        <v>82</v>
      </c>
      <c r="F181" s="1" t="s">
        <v>180</v>
      </c>
      <c r="G181" s="1" t="s">
        <v>63</v>
      </c>
      <c r="H181" s="1" t="s">
        <v>88</v>
      </c>
      <c r="I181" s="2">
        <v>316</v>
      </c>
      <c r="J181" s="2">
        <v>38.89</v>
      </c>
      <c r="K181" s="2">
        <f t="shared" si="28"/>
        <v>38.879999999999995</v>
      </c>
      <c r="L181" s="2">
        <f t="shared" si="24"/>
        <v>0</v>
      </c>
      <c r="R181" s="7">
        <v>0.9</v>
      </c>
      <c r="S181" s="5">
        <v>152.55000000000001</v>
      </c>
      <c r="T181" s="8">
        <v>37.979999999999997</v>
      </c>
      <c r="U181" s="5">
        <v>1936.98</v>
      </c>
      <c r="AN181" s="5" t="str">
        <f t="shared" si="25"/>
        <v/>
      </c>
      <c r="AP181" s="5" t="str">
        <f t="shared" si="26"/>
        <v/>
      </c>
      <c r="AR181" s="5" t="str">
        <f t="shared" si="27"/>
        <v/>
      </c>
      <c r="AU181" s="5">
        <f t="shared" si="21"/>
        <v>2089.5300000000002</v>
      </c>
      <c r="AV181" s="11">
        <f t="shared" si="22"/>
        <v>0.27740533820981711</v>
      </c>
      <c r="AW181" s="5">
        <f t="shared" si="23"/>
        <v>277.4053382098171</v>
      </c>
    </row>
    <row r="182" spans="1:49" x14ac:dyDescent="0.3">
      <c r="A182" s="1" t="s">
        <v>176</v>
      </c>
      <c r="B182" s="1" t="s">
        <v>177</v>
      </c>
      <c r="C182" s="1" t="s">
        <v>178</v>
      </c>
      <c r="D182" s="1" t="s">
        <v>179</v>
      </c>
      <c r="E182" s="1" t="s">
        <v>93</v>
      </c>
      <c r="F182" s="1" t="s">
        <v>180</v>
      </c>
      <c r="G182" s="1" t="s">
        <v>63</v>
      </c>
      <c r="H182" s="1" t="s">
        <v>88</v>
      </c>
      <c r="I182" s="2">
        <v>316</v>
      </c>
      <c r="J182" s="2">
        <v>42.55</v>
      </c>
      <c r="K182" s="2">
        <f t="shared" si="28"/>
        <v>40</v>
      </c>
      <c r="L182" s="2">
        <f t="shared" si="24"/>
        <v>0</v>
      </c>
      <c r="R182" s="7">
        <v>3.93</v>
      </c>
      <c r="S182" s="5">
        <v>666.13499999999999</v>
      </c>
      <c r="T182" s="8">
        <v>36.04</v>
      </c>
      <c r="U182" s="5">
        <v>1838.04</v>
      </c>
      <c r="AB182" s="2">
        <v>0.03</v>
      </c>
      <c r="AC182" s="5">
        <v>2.6162999999999998</v>
      </c>
      <c r="AN182" s="5" t="str">
        <f t="shared" si="25"/>
        <v/>
      </c>
      <c r="AP182" s="5" t="str">
        <f t="shared" si="26"/>
        <v/>
      </c>
      <c r="AR182" s="5" t="str">
        <f t="shared" si="27"/>
        <v/>
      </c>
      <c r="AU182" s="5">
        <f t="shared" si="21"/>
        <v>2506.7913000000003</v>
      </c>
      <c r="AV182" s="11">
        <f t="shared" si="22"/>
        <v>0.33280081568483205</v>
      </c>
      <c r="AW182" s="5">
        <f t="shared" si="23"/>
        <v>332.80081568483206</v>
      </c>
    </row>
    <row r="183" spans="1:49" x14ac:dyDescent="0.3">
      <c r="A183" s="1" t="s">
        <v>176</v>
      </c>
      <c r="B183" s="1" t="s">
        <v>177</v>
      </c>
      <c r="C183" s="1" t="s">
        <v>178</v>
      </c>
      <c r="D183" s="1" t="s">
        <v>179</v>
      </c>
      <c r="E183" s="1" t="s">
        <v>92</v>
      </c>
      <c r="F183" s="1" t="s">
        <v>180</v>
      </c>
      <c r="G183" s="1" t="s">
        <v>63</v>
      </c>
      <c r="H183" s="1" t="s">
        <v>88</v>
      </c>
      <c r="I183" s="2">
        <v>316</v>
      </c>
      <c r="J183" s="2">
        <v>41.39</v>
      </c>
      <c r="K183" s="2">
        <f t="shared" si="28"/>
        <v>40</v>
      </c>
      <c r="L183" s="2">
        <f t="shared" si="24"/>
        <v>0</v>
      </c>
      <c r="R183" s="7">
        <v>6.61</v>
      </c>
      <c r="S183" s="5">
        <v>1120.395</v>
      </c>
      <c r="T183" s="8">
        <v>33.39</v>
      </c>
      <c r="U183" s="5">
        <v>1702.89</v>
      </c>
      <c r="AN183" s="5" t="str">
        <f t="shared" si="25"/>
        <v/>
      </c>
      <c r="AP183" s="5" t="str">
        <f t="shared" si="26"/>
        <v/>
      </c>
      <c r="AR183" s="5" t="str">
        <f t="shared" si="27"/>
        <v/>
      </c>
      <c r="AU183" s="5">
        <f t="shared" si="21"/>
        <v>2823.2849999999999</v>
      </c>
      <c r="AV183" s="11">
        <f t="shared" si="22"/>
        <v>0.37481841863371351</v>
      </c>
      <c r="AW183" s="5">
        <f t="shared" si="23"/>
        <v>374.81841863371352</v>
      </c>
    </row>
    <row r="184" spans="1:49" x14ac:dyDescent="0.3">
      <c r="A184" s="1" t="s">
        <v>176</v>
      </c>
      <c r="B184" s="1" t="s">
        <v>177</v>
      </c>
      <c r="C184" s="1" t="s">
        <v>178</v>
      </c>
      <c r="D184" s="1" t="s">
        <v>179</v>
      </c>
      <c r="E184" s="1" t="s">
        <v>91</v>
      </c>
      <c r="F184" s="1" t="s">
        <v>180</v>
      </c>
      <c r="G184" s="1" t="s">
        <v>63</v>
      </c>
      <c r="H184" s="1" t="s">
        <v>88</v>
      </c>
      <c r="I184" s="2">
        <v>316</v>
      </c>
      <c r="J184" s="2">
        <v>37.35</v>
      </c>
      <c r="K184" s="2">
        <f t="shared" si="28"/>
        <v>37.35</v>
      </c>
      <c r="L184" s="2">
        <f t="shared" si="24"/>
        <v>0</v>
      </c>
      <c r="P184" s="6">
        <v>3.74</v>
      </c>
      <c r="Q184" s="5">
        <v>1105.17</v>
      </c>
      <c r="R184" s="7">
        <v>11.49</v>
      </c>
      <c r="S184" s="5">
        <v>1947.5550000000001</v>
      </c>
      <c r="T184" s="8">
        <v>22.12</v>
      </c>
      <c r="U184" s="5">
        <v>1128.1199999999999</v>
      </c>
      <c r="AN184" s="5" t="str">
        <f t="shared" si="25"/>
        <v/>
      </c>
      <c r="AP184" s="5" t="str">
        <f t="shared" si="26"/>
        <v/>
      </c>
      <c r="AR184" s="5" t="str">
        <f t="shared" si="27"/>
        <v/>
      </c>
      <c r="AU184" s="5">
        <f t="shared" si="21"/>
        <v>4180.8450000000003</v>
      </c>
      <c r="AV184" s="11">
        <f t="shared" si="22"/>
        <v>0.55504765245190202</v>
      </c>
      <c r="AW184" s="5">
        <f t="shared" si="23"/>
        <v>555.04765245190208</v>
      </c>
    </row>
    <row r="185" spans="1:49" x14ac:dyDescent="0.3">
      <c r="A185" s="1" t="s">
        <v>176</v>
      </c>
      <c r="B185" s="1" t="s">
        <v>177</v>
      </c>
      <c r="C185" s="1" t="s">
        <v>178</v>
      </c>
      <c r="D185" s="1" t="s">
        <v>179</v>
      </c>
      <c r="E185" s="1" t="s">
        <v>106</v>
      </c>
      <c r="F185" s="1" t="s">
        <v>180</v>
      </c>
      <c r="G185" s="1" t="s">
        <v>63</v>
      </c>
      <c r="H185" s="1" t="s">
        <v>88</v>
      </c>
      <c r="I185" s="2">
        <v>316</v>
      </c>
      <c r="J185" s="2">
        <v>38.74</v>
      </c>
      <c r="K185" s="2">
        <f t="shared" si="28"/>
        <v>38.75</v>
      </c>
      <c r="L185" s="2">
        <f t="shared" si="24"/>
        <v>0</v>
      </c>
      <c r="N185" s="4">
        <v>1.06</v>
      </c>
      <c r="O185" s="5">
        <v>415.52</v>
      </c>
      <c r="P185" s="6">
        <v>12.92</v>
      </c>
      <c r="Q185" s="5">
        <v>3817.86</v>
      </c>
      <c r="R185" s="7">
        <v>16.57</v>
      </c>
      <c r="S185" s="5">
        <v>2808.6149999999998</v>
      </c>
      <c r="T185" s="8">
        <v>8.1999999999999993</v>
      </c>
      <c r="U185" s="5">
        <v>418.2</v>
      </c>
      <c r="AN185" s="5" t="str">
        <f t="shared" si="25"/>
        <v/>
      </c>
      <c r="AP185" s="5" t="str">
        <f t="shared" si="26"/>
        <v/>
      </c>
      <c r="AR185" s="5" t="str">
        <f t="shared" si="27"/>
        <v/>
      </c>
      <c r="AU185" s="5">
        <f t="shared" si="21"/>
        <v>7460.1949999999997</v>
      </c>
      <c r="AV185" s="11">
        <f t="shared" si="22"/>
        <v>0.99041311543083199</v>
      </c>
      <c r="AW185" s="5">
        <f t="shared" si="23"/>
        <v>990.41311543083191</v>
      </c>
    </row>
    <row r="186" spans="1:49" x14ac:dyDescent="0.3">
      <c r="A186" s="1" t="s">
        <v>176</v>
      </c>
      <c r="B186" s="1" t="s">
        <v>177</v>
      </c>
      <c r="C186" s="1" t="s">
        <v>178</v>
      </c>
      <c r="D186" s="1" t="s">
        <v>179</v>
      </c>
      <c r="E186" s="1" t="s">
        <v>90</v>
      </c>
      <c r="F186" s="1" t="s">
        <v>180</v>
      </c>
      <c r="G186" s="1" t="s">
        <v>63</v>
      </c>
      <c r="H186" s="1" t="s">
        <v>88</v>
      </c>
      <c r="I186" s="2">
        <v>316</v>
      </c>
      <c r="J186" s="2">
        <v>38.86</v>
      </c>
      <c r="K186" s="2">
        <f t="shared" si="28"/>
        <v>37.96</v>
      </c>
      <c r="L186" s="2">
        <f t="shared" si="24"/>
        <v>0.89</v>
      </c>
      <c r="N186" s="4">
        <v>11.37</v>
      </c>
      <c r="O186" s="5">
        <v>4457.04</v>
      </c>
      <c r="P186" s="6">
        <v>23.89</v>
      </c>
      <c r="Q186" s="5">
        <v>7059.4949999999999</v>
      </c>
      <c r="R186" s="7">
        <v>2.7</v>
      </c>
      <c r="S186" s="5">
        <v>457.65</v>
      </c>
      <c r="AN186" s="5" t="str">
        <f t="shared" si="25"/>
        <v/>
      </c>
      <c r="AO186" s="3">
        <v>0.5</v>
      </c>
      <c r="AP186" s="5">
        <f t="shared" si="26"/>
        <v>1311</v>
      </c>
      <c r="AR186" s="5" t="str">
        <f t="shared" si="27"/>
        <v/>
      </c>
      <c r="AS186" s="2">
        <v>0.39</v>
      </c>
      <c r="AU186" s="5">
        <f t="shared" si="21"/>
        <v>11974.184999999999</v>
      </c>
      <c r="AV186" s="11">
        <f t="shared" si="22"/>
        <v>1.5896889921235484</v>
      </c>
      <c r="AW186" s="5">
        <f t="shared" si="23"/>
        <v>1589.6889921235484</v>
      </c>
    </row>
    <row r="187" spans="1:49" x14ac:dyDescent="0.3">
      <c r="A187" s="1" t="s">
        <v>181</v>
      </c>
      <c r="B187" s="1" t="s">
        <v>182</v>
      </c>
      <c r="C187" s="1" t="s">
        <v>183</v>
      </c>
      <c r="D187" s="1" t="s">
        <v>184</v>
      </c>
      <c r="E187" s="1" t="s">
        <v>67</v>
      </c>
      <c r="F187" s="1" t="s">
        <v>180</v>
      </c>
      <c r="G187" s="1" t="s">
        <v>63</v>
      </c>
      <c r="H187" s="1" t="s">
        <v>88</v>
      </c>
      <c r="I187" s="2">
        <v>58.25</v>
      </c>
      <c r="J187" s="2">
        <v>24.59</v>
      </c>
      <c r="K187" s="2">
        <f t="shared" si="28"/>
        <v>13.63</v>
      </c>
      <c r="L187" s="2">
        <f t="shared" si="24"/>
        <v>1.1399999999999999</v>
      </c>
      <c r="N187" s="4">
        <v>8.1999999999999993</v>
      </c>
      <c r="O187" s="5">
        <v>3214.4</v>
      </c>
      <c r="P187" s="6">
        <v>5.12</v>
      </c>
      <c r="Q187" s="5">
        <v>1512.96</v>
      </c>
      <c r="R187" s="7">
        <v>0.26</v>
      </c>
      <c r="S187" s="5">
        <v>44.07</v>
      </c>
      <c r="AB187" s="2">
        <v>0.05</v>
      </c>
      <c r="AC187" s="5">
        <v>4.3605</v>
      </c>
      <c r="AN187" s="5" t="str">
        <f t="shared" si="25"/>
        <v/>
      </c>
      <c r="AO187" s="3">
        <v>0.44</v>
      </c>
      <c r="AP187" s="5">
        <f t="shared" si="26"/>
        <v>1153.68</v>
      </c>
      <c r="AR187" s="5" t="str">
        <f t="shared" si="27"/>
        <v/>
      </c>
      <c r="AS187" s="2">
        <v>0.7</v>
      </c>
      <c r="AU187" s="5">
        <f t="shared" si="21"/>
        <v>4775.7905000000001</v>
      </c>
      <c r="AV187" s="11">
        <f t="shared" si="22"/>
        <v>0.63403242780516744</v>
      </c>
      <c r="AW187" s="5">
        <f t="shared" si="23"/>
        <v>634.03242780516746</v>
      </c>
    </row>
    <row r="188" spans="1:49" x14ac:dyDescent="0.3">
      <c r="A188" s="1" t="s">
        <v>181</v>
      </c>
      <c r="B188" s="1" t="s">
        <v>182</v>
      </c>
      <c r="C188" s="1" t="s">
        <v>183</v>
      </c>
      <c r="D188" s="1" t="s">
        <v>184</v>
      </c>
      <c r="E188" s="1" t="s">
        <v>72</v>
      </c>
      <c r="F188" s="1" t="s">
        <v>180</v>
      </c>
      <c r="G188" s="1" t="s">
        <v>63</v>
      </c>
      <c r="H188" s="1" t="s">
        <v>88</v>
      </c>
      <c r="I188" s="2">
        <v>58.25</v>
      </c>
      <c r="J188" s="2">
        <v>28.93</v>
      </c>
      <c r="K188" s="2">
        <f t="shared" si="28"/>
        <v>27.630000000000003</v>
      </c>
      <c r="L188" s="2">
        <f t="shared" si="24"/>
        <v>1.29</v>
      </c>
      <c r="N188" s="4">
        <v>7.99</v>
      </c>
      <c r="O188" s="5">
        <v>3132.08</v>
      </c>
      <c r="P188" s="6">
        <v>14.74</v>
      </c>
      <c r="Q188" s="5">
        <v>4355.67</v>
      </c>
      <c r="R188" s="7">
        <v>4.9000000000000004</v>
      </c>
      <c r="S188" s="5">
        <v>830.55000000000007</v>
      </c>
      <c r="AN188" s="5" t="str">
        <f t="shared" si="25"/>
        <v/>
      </c>
      <c r="AO188" s="3">
        <v>0.53</v>
      </c>
      <c r="AP188" s="5">
        <f t="shared" si="26"/>
        <v>1389.66</v>
      </c>
      <c r="AR188" s="5" t="str">
        <f t="shared" si="27"/>
        <v/>
      </c>
      <c r="AS188" s="2">
        <v>0.76</v>
      </c>
      <c r="AU188" s="5">
        <f t="shared" si="21"/>
        <v>8318.2999999999993</v>
      </c>
      <c r="AV188" s="11">
        <f t="shared" si="22"/>
        <v>1.1043348623043081</v>
      </c>
      <c r="AW188" s="5">
        <f t="shared" si="23"/>
        <v>1104.334862304308</v>
      </c>
    </row>
    <row r="189" spans="1:49" x14ac:dyDescent="0.3">
      <c r="A189" s="1" t="s">
        <v>185</v>
      </c>
      <c r="B189" s="1" t="s">
        <v>186</v>
      </c>
      <c r="C189" s="1" t="s">
        <v>187</v>
      </c>
      <c r="D189" s="1" t="s">
        <v>188</v>
      </c>
      <c r="E189" s="1" t="s">
        <v>67</v>
      </c>
      <c r="F189" s="1" t="s">
        <v>180</v>
      </c>
      <c r="G189" s="1" t="s">
        <v>63</v>
      </c>
      <c r="H189" s="1" t="s">
        <v>88</v>
      </c>
      <c r="I189" s="2">
        <v>44.4</v>
      </c>
      <c r="J189" s="2">
        <v>9.7899999999999991</v>
      </c>
      <c r="K189" s="2">
        <f t="shared" si="28"/>
        <v>2.8</v>
      </c>
      <c r="L189" s="2">
        <f t="shared" si="24"/>
        <v>0</v>
      </c>
      <c r="N189" s="4">
        <v>0.09</v>
      </c>
      <c r="O189" s="5">
        <v>35.28</v>
      </c>
      <c r="AB189" s="2">
        <v>2.71</v>
      </c>
      <c r="AC189" s="5">
        <v>236.3391</v>
      </c>
      <c r="AN189" s="5" t="str">
        <f t="shared" si="25"/>
        <v/>
      </c>
      <c r="AP189" s="5" t="str">
        <f t="shared" si="26"/>
        <v/>
      </c>
      <c r="AR189" s="5" t="str">
        <f t="shared" si="27"/>
        <v/>
      </c>
      <c r="AU189" s="5">
        <f t="shared" si="21"/>
        <v>271.6191</v>
      </c>
      <c r="AV189" s="11">
        <f t="shared" si="22"/>
        <v>3.6060065325573758E-2</v>
      </c>
      <c r="AW189" s="5">
        <f t="shared" si="23"/>
        <v>36.06006532557376</v>
      </c>
    </row>
    <row r="190" spans="1:49" x14ac:dyDescent="0.3">
      <c r="A190" s="1" t="s">
        <v>185</v>
      </c>
      <c r="B190" s="1" t="s">
        <v>186</v>
      </c>
      <c r="C190" s="1" t="s">
        <v>187</v>
      </c>
      <c r="D190" s="1" t="s">
        <v>188</v>
      </c>
      <c r="E190" s="1" t="s">
        <v>66</v>
      </c>
      <c r="F190" s="1" t="s">
        <v>180</v>
      </c>
      <c r="G190" s="1" t="s">
        <v>63</v>
      </c>
      <c r="H190" s="1" t="s">
        <v>88</v>
      </c>
      <c r="I190" s="2">
        <v>44.4</v>
      </c>
      <c r="J190" s="2">
        <v>10.63</v>
      </c>
      <c r="K190" s="2">
        <f t="shared" si="28"/>
        <v>1.83</v>
      </c>
      <c r="L190" s="2">
        <f t="shared" si="24"/>
        <v>0</v>
      </c>
      <c r="AB190" s="2">
        <v>1.83</v>
      </c>
      <c r="AC190" s="5">
        <v>159.5943</v>
      </c>
      <c r="AN190" s="5" t="str">
        <f t="shared" si="25"/>
        <v/>
      </c>
      <c r="AP190" s="5" t="str">
        <f t="shared" si="26"/>
        <v/>
      </c>
      <c r="AR190" s="5" t="str">
        <f t="shared" si="27"/>
        <v/>
      </c>
      <c r="AU190" s="5">
        <f t="shared" si="21"/>
        <v>159.5943</v>
      </c>
      <c r="AV190" s="11">
        <f t="shared" si="22"/>
        <v>2.1187688507874503E-2</v>
      </c>
      <c r="AW190" s="5">
        <f t="shared" si="23"/>
        <v>21.187688507874501</v>
      </c>
    </row>
    <row r="191" spans="1:49" x14ac:dyDescent="0.3">
      <c r="A191" s="1" t="s">
        <v>185</v>
      </c>
      <c r="B191" s="1" t="s">
        <v>186</v>
      </c>
      <c r="C191" s="1" t="s">
        <v>187</v>
      </c>
      <c r="D191" s="1" t="s">
        <v>188</v>
      </c>
      <c r="E191" s="1" t="s">
        <v>75</v>
      </c>
      <c r="F191" s="1" t="s">
        <v>180</v>
      </c>
      <c r="G191" s="1" t="s">
        <v>63</v>
      </c>
      <c r="H191" s="1" t="s">
        <v>88</v>
      </c>
      <c r="I191" s="2">
        <v>44.4</v>
      </c>
      <c r="J191" s="2">
        <v>12.03</v>
      </c>
      <c r="K191" s="2">
        <f t="shared" si="28"/>
        <v>6.85</v>
      </c>
      <c r="L191" s="2">
        <f t="shared" si="24"/>
        <v>0</v>
      </c>
      <c r="N191" s="4">
        <v>0.01</v>
      </c>
      <c r="O191" s="5">
        <v>3.92</v>
      </c>
      <c r="P191" s="6">
        <v>3.46</v>
      </c>
      <c r="Q191" s="5">
        <v>1022.43</v>
      </c>
      <c r="R191" s="7">
        <v>1.61</v>
      </c>
      <c r="S191" s="5">
        <v>272.89499999999998</v>
      </c>
      <c r="T191" s="8">
        <v>0.92</v>
      </c>
      <c r="U191" s="5">
        <v>46.92</v>
      </c>
      <c r="AB191" s="2">
        <v>0.85</v>
      </c>
      <c r="AC191" s="5">
        <v>74.128499999999988</v>
      </c>
      <c r="AN191" s="5" t="str">
        <f t="shared" si="25"/>
        <v/>
      </c>
      <c r="AP191" s="5" t="str">
        <f t="shared" si="26"/>
        <v/>
      </c>
      <c r="AR191" s="5" t="str">
        <f t="shared" si="27"/>
        <v/>
      </c>
      <c r="AU191" s="5">
        <f t="shared" si="21"/>
        <v>1420.2935</v>
      </c>
      <c r="AV191" s="11">
        <f t="shared" si="22"/>
        <v>0.18855771332534341</v>
      </c>
      <c r="AW191" s="5">
        <f t="shared" si="23"/>
        <v>188.55771332534343</v>
      </c>
    </row>
    <row r="192" spans="1:49" x14ac:dyDescent="0.3">
      <c r="A192" s="1" t="s">
        <v>185</v>
      </c>
      <c r="B192" s="1" t="s">
        <v>186</v>
      </c>
      <c r="C192" s="1" t="s">
        <v>187</v>
      </c>
      <c r="D192" s="1" t="s">
        <v>188</v>
      </c>
      <c r="E192" s="1" t="s">
        <v>72</v>
      </c>
      <c r="F192" s="1" t="s">
        <v>180</v>
      </c>
      <c r="G192" s="1" t="s">
        <v>63</v>
      </c>
      <c r="H192" s="1" t="s">
        <v>88</v>
      </c>
      <c r="I192" s="2">
        <v>44.4</v>
      </c>
      <c r="J192" s="2">
        <v>11.36</v>
      </c>
      <c r="K192" s="2">
        <f t="shared" si="28"/>
        <v>10.029999999999999</v>
      </c>
      <c r="L192" s="2">
        <f t="shared" si="24"/>
        <v>0</v>
      </c>
      <c r="N192" s="4">
        <v>0.18</v>
      </c>
      <c r="O192" s="5">
        <v>70.56</v>
      </c>
      <c r="P192" s="6">
        <v>4.09</v>
      </c>
      <c r="Q192" s="5">
        <v>1208.595</v>
      </c>
      <c r="R192" s="7">
        <v>4</v>
      </c>
      <c r="S192" s="5">
        <v>678</v>
      </c>
      <c r="T192" s="8">
        <v>1.74</v>
      </c>
      <c r="U192" s="5">
        <v>88.74</v>
      </c>
      <c r="AB192" s="2">
        <v>0.02</v>
      </c>
      <c r="AC192" s="5">
        <v>1.7442</v>
      </c>
      <c r="AN192" s="5" t="str">
        <f t="shared" si="25"/>
        <v/>
      </c>
      <c r="AP192" s="5" t="str">
        <f t="shared" si="26"/>
        <v/>
      </c>
      <c r="AR192" s="5" t="str">
        <f t="shared" si="27"/>
        <v/>
      </c>
      <c r="AU192" s="5">
        <f t="shared" si="21"/>
        <v>2047.6392000000001</v>
      </c>
      <c r="AV192" s="11">
        <f t="shared" si="22"/>
        <v>0.27184392892549009</v>
      </c>
      <c r="AW192" s="5">
        <f t="shared" si="23"/>
        <v>271.8439289254901</v>
      </c>
    </row>
    <row r="193" spans="1:49" x14ac:dyDescent="0.3">
      <c r="A193" s="1" t="s">
        <v>189</v>
      </c>
      <c r="B193" s="1" t="s">
        <v>190</v>
      </c>
      <c r="C193" s="1" t="s">
        <v>191</v>
      </c>
      <c r="D193" s="1" t="s">
        <v>192</v>
      </c>
      <c r="E193" s="1" t="s">
        <v>66</v>
      </c>
      <c r="F193" s="1" t="s">
        <v>180</v>
      </c>
      <c r="G193" s="1" t="s">
        <v>63</v>
      </c>
      <c r="H193" s="1" t="s">
        <v>88</v>
      </c>
      <c r="I193" s="2">
        <v>53.27</v>
      </c>
      <c r="J193" s="2">
        <v>24.88</v>
      </c>
      <c r="K193" s="2">
        <f t="shared" si="28"/>
        <v>13.18</v>
      </c>
      <c r="L193" s="2">
        <f t="shared" si="24"/>
        <v>0</v>
      </c>
      <c r="AB193" s="2">
        <v>13.18</v>
      </c>
      <c r="AC193" s="5">
        <v>1149.4277999999999</v>
      </c>
      <c r="AN193" s="5" t="str">
        <f t="shared" si="25"/>
        <v/>
      </c>
      <c r="AP193" s="5" t="str">
        <f t="shared" si="26"/>
        <v/>
      </c>
      <c r="AR193" s="5" t="str">
        <f t="shared" si="27"/>
        <v/>
      </c>
      <c r="AU193" s="5">
        <f t="shared" si="21"/>
        <v>1149.4277999999999</v>
      </c>
      <c r="AV193" s="11">
        <f t="shared" si="22"/>
        <v>0.15259766914414533</v>
      </c>
      <c r="AW193" s="5">
        <f t="shared" si="23"/>
        <v>152.59766914414533</v>
      </c>
    </row>
    <row r="194" spans="1:49" x14ac:dyDescent="0.3">
      <c r="A194" s="1" t="s">
        <v>189</v>
      </c>
      <c r="B194" s="1" t="s">
        <v>190</v>
      </c>
      <c r="C194" s="1" t="s">
        <v>191</v>
      </c>
      <c r="D194" s="1" t="s">
        <v>192</v>
      </c>
      <c r="E194" s="1" t="s">
        <v>75</v>
      </c>
      <c r="F194" s="1" t="s">
        <v>180</v>
      </c>
      <c r="G194" s="1" t="s">
        <v>63</v>
      </c>
      <c r="H194" s="1" t="s">
        <v>88</v>
      </c>
      <c r="I194" s="2">
        <v>53.27</v>
      </c>
      <c r="J194" s="2">
        <v>27.56</v>
      </c>
      <c r="K194" s="2">
        <f t="shared" si="28"/>
        <v>15.7</v>
      </c>
      <c r="L194" s="2">
        <f t="shared" si="24"/>
        <v>0</v>
      </c>
      <c r="P194" s="6">
        <v>4.7699999999999996</v>
      </c>
      <c r="Q194" s="5">
        <v>1409.5350000000001</v>
      </c>
      <c r="R194" s="7">
        <v>3.12</v>
      </c>
      <c r="S194" s="5">
        <v>528.84</v>
      </c>
      <c r="T194" s="8">
        <v>6.02</v>
      </c>
      <c r="U194" s="5">
        <v>307.02</v>
      </c>
      <c r="AB194" s="2">
        <v>1.79</v>
      </c>
      <c r="AC194" s="5">
        <v>156.10589999999999</v>
      </c>
      <c r="AN194" s="5" t="str">
        <f t="shared" si="25"/>
        <v/>
      </c>
      <c r="AP194" s="5" t="str">
        <f t="shared" si="26"/>
        <v/>
      </c>
      <c r="AR194" s="5" t="str">
        <f t="shared" si="27"/>
        <v/>
      </c>
      <c r="AU194" s="5">
        <f t="shared" si="21"/>
        <v>2401.5009</v>
      </c>
      <c r="AV194" s="11">
        <f t="shared" si="22"/>
        <v>0.31882249566920795</v>
      </c>
      <c r="AW194" s="5">
        <f t="shared" si="23"/>
        <v>318.82249566920797</v>
      </c>
    </row>
    <row r="195" spans="1:49" x14ac:dyDescent="0.3">
      <c r="A195" s="1" t="s">
        <v>193</v>
      </c>
      <c r="B195" s="1" t="s">
        <v>186</v>
      </c>
      <c r="C195" s="1" t="s">
        <v>187</v>
      </c>
      <c r="D195" s="1" t="s">
        <v>188</v>
      </c>
      <c r="E195" s="1" t="s">
        <v>66</v>
      </c>
      <c r="F195" s="1" t="s">
        <v>180</v>
      </c>
      <c r="G195" s="1" t="s">
        <v>63</v>
      </c>
      <c r="H195" s="1" t="s">
        <v>88</v>
      </c>
      <c r="I195" s="2">
        <v>53.27</v>
      </c>
      <c r="J195" s="2">
        <v>0.08</v>
      </c>
      <c r="K195" s="2">
        <f t="shared" si="28"/>
        <v>0.06</v>
      </c>
      <c r="L195" s="2">
        <f t="shared" si="24"/>
        <v>0</v>
      </c>
      <c r="AB195" s="2">
        <v>0.06</v>
      </c>
      <c r="AC195" s="5">
        <v>5.2325999999999997</v>
      </c>
      <c r="AN195" s="5" t="str">
        <f t="shared" si="25"/>
        <v/>
      </c>
      <c r="AP195" s="5" t="str">
        <f t="shared" si="26"/>
        <v/>
      </c>
      <c r="AR195" s="5" t="str">
        <f t="shared" si="27"/>
        <v/>
      </c>
      <c r="AU195" s="5">
        <f t="shared" si="21"/>
        <v>5.2325999999999997</v>
      </c>
      <c r="AV195" s="11">
        <f t="shared" si="22"/>
        <v>6.9467831173359023E-4</v>
      </c>
      <c r="AW195" s="5">
        <f t="shared" si="23"/>
        <v>0.69467831173359029</v>
      </c>
    </row>
    <row r="196" spans="1:49" x14ac:dyDescent="0.3">
      <c r="A196" s="1" t="s">
        <v>193</v>
      </c>
      <c r="B196" s="1" t="s">
        <v>186</v>
      </c>
      <c r="C196" s="1" t="s">
        <v>187</v>
      </c>
      <c r="D196" s="1" t="s">
        <v>188</v>
      </c>
      <c r="E196" s="1" t="s">
        <v>65</v>
      </c>
      <c r="F196" s="1" t="s">
        <v>180</v>
      </c>
      <c r="G196" s="1" t="s">
        <v>63</v>
      </c>
      <c r="H196" s="1" t="s">
        <v>88</v>
      </c>
      <c r="I196" s="2">
        <v>53.27</v>
      </c>
      <c r="J196" s="2">
        <v>25.41</v>
      </c>
      <c r="K196" s="2">
        <f t="shared" si="28"/>
        <v>25.07</v>
      </c>
      <c r="L196" s="2">
        <f t="shared" si="24"/>
        <v>0</v>
      </c>
      <c r="AB196" s="2">
        <v>25.07</v>
      </c>
      <c r="AC196" s="5">
        <v>2186.3546999999999</v>
      </c>
      <c r="AN196" s="5" t="str">
        <f t="shared" si="25"/>
        <v/>
      </c>
      <c r="AP196" s="5" t="str">
        <f t="shared" si="26"/>
        <v/>
      </c>
      <c r="AR196" s="5" t="str">
        <f t="shared" si="27"/>
        <v/>
      </c>
      <c r="AU196" s="5">
        <f t="shared" si="21"/>
        <v>2186.3546999999999</v>
      </c>
      <c r="AV196" s="11">
        <f t="shared" si="22"/>
        <v>0.29025975458601844</v>
      </c>
      <c r="AW196" s="5">
        <f t="shared" si="23"/>
        <v>290.25975458601846</v>
      </c>
    </row>
    <row r="197" spans="1:49" x14ac:dyDescent="0.3">
      <c r="A197" s="1" t="s">
        <v>193</v>
      </c>
      <c r="B197" s="1" t="s">
        <v>186</v>
      </c>
      <c r="C197" s="1" t="s">
        <v>187</v>
      </c>
      <c r="D197" s="1" t="s">
        <v>188</v>
      </c>
      <c r="E197" s="1" t="s">
        <v>104</v>
      </c>
      <c r="F197" s="1" t="s">
        <v>180</v>
      </c>
      <c r="G197" s="1" t="s">
        <v>63</v>
      </c>
      <c r="H197" s="1" t="s">
        <v>88</v>
      </c>
      <c r="I197" s="2">
        <v>53.27</v>
      </c>
      <c r="J197" s="2">
        <v>27.59</v>
      </c>
      <c r="K197" s="2">
        <f t="shared" si="28"/>
        <v>23.54</v>
      </c>
      <c r="L197" s="2">
        <f t="shared" si="24"/>
        <v>0</v>
      </c>
      <c r="P197" s="6">
        <v>1.39</v>
      </c>
      <c r="Q197" s="5">
        <v>410.74499999999989</v>
      </c>
      <c r="R197" s="7">
        <v>12.61</v>
      </c>
      <c r="S197" s="5">
        <v>2137.395</v>
      </c>
      <c r="T197" s="8">
        <v>2.58</v>
      </c>
      <c r="U197" s="5">
        <v>131.58000000000001</v>
      </c>
      <c r="AB197" s="2">
        <v>6.96</v>
      </c>
      <c r="AC197" s="5">
        <v>606.98159999999996</v>
      </c>
      <c r="AN197" s="5" t="str">
        <f t="shared" si="25"/>
        <v/>
      </c>
      <c r="AP197" s="5" t="str">
        <f t="shared" si="26"/>
        <v/>
      </c>
      <c r="AR197" s="5" t="str">
        <f t="shared" si="27"/>
        <v/>
      </c>
      <c r="AU197" s="5">
        <f t="shared" ref="AU197:AU238" si="29">SUM(O197,Q197,S197,U197,W197,Y197,AA197,AE197,AH197,AJ197,AL197,AY197,BA197,BC197,BE197,AC197)</f>
        <v>3286.7015999999999</v>
      </c>
      <c r="AV197" s="11">
        <f t="shared" ref="AV197:AV238" si="30">(AU197/$AU$239)*100</f>
        <v>0.4363414590567003</v>
      </c>
      <c r="AW197" s="5">
        <f t="shared" ref="AW197:AW238" si="31">(AV197/100)*$AW$1</f>
        <v>436.34145905670027</v>
      </c>
    </row>
    <row r="198" spans="1:49" x14ac:dyDescent="0.3">
      <c r="A198" s="1" t="s">
        <v>193</v>
      </c>
      <c r="B198" s="1" t="s">
        <v>186</v>
      </c>
      <c r="C198" s="1" t="s">
        <v>187</v>
      </c>
      <c r="D198" s="1" t="s">
        <v>188</v>
      </c>
      <c r="E198" s="1" t="s">
        <v>75</v>
      </c>
      <c r="F198" s="1" t="s">
        <v>180</v>
      </c>
      <c r="G198" s="1" t="s">
        <v>63</v>
      </c>
      <c r="H198" s="1" t="s">
        <v>88</v>
      </c>
      <c r="I198" s="2">
        <v>53.27</v>
      </c>
      <c r="J198" s="2">
        <v>0.09</v>
      </c>
      <c r="K198" s="2">
        <f t="shared" si="28"/>
        <v>0.09</v>
      </c>
      <c r="L198" s="2">
        <f t="shared" si="24"/>
        <v>0</v>
      </c>
      <c r="P198" s="6">
        <v>0.01</v>
      </c>
      <c r="Q198" s="5">
        <v>2.9550000000000001</v>
      </c>
      <c r="R198" s="7">
        <v>0.02</v>
      </c>
      <c r="S198" s="5">
        <v>3.39</v>
      </c>
      <c r="T198" s="8">
        <v>0.05</v>
      </c>
      <c r="U198" s="5">
        <v>2.5499999999999998</v>
      </c>
      <c r="AB198" s="2">
        <v>0.01</v>
      </c>
      <c r="AC198" s="5">
        <v>0.87209999999999999</v>
      </c>
      <c r="AN198" s="5" t="str">
        <f t="shared" si="25"/>
        <v/>
      </c>
      <c r="AP198" s="5" t="str">
        <f t="shared" si="26"/>
        <v/>
      </c>
      <c r="AR198" s="5" t="str">
        <f t="shared" si="27"/>
        <v/>
      </c>
      <c r="AU198" s="5">
        <f t="shared" si="29"/>
        <v>9.7670999999999992</v>
      </c>
      <c r="AV198" s="11">
        <f t="shared" si="30"/>
        <v>1.2966770895029523E-3</v>
      </c>
      <c r="AW198" s="5">
        <f t="shared" si="31"/>
        <v>1.2966770895029525</v>
      </c>
    </row>
    <row r="199" spans="1:49" x14ac:dyDescent="0.3">
      <c r="A199" s="1" t="s">
        <v>194</v>
      </c>
      <c r="B199" s="1" t="s">
        <v>195</v>
      </c>
      <c r="C199" s="1" t="s">
        <v>196</v>
      </c>
      <c r="D199" s="1" t="s">
        <v>197</v>
      </c>
      <c r="E199" s="1" t="s">
        <v>65</v>
      </c>
      <c r="F199" s="1" t="s">
        <v>180</v>
      </c>
      <c r="G199" s="1" t="s">
        <v>63</v>
      </c>
      <c r="H199" s="1" t="s">
        <v>88</v>
      </c>
      <c r="I199" s="2">
        <v>53.27</v>
      </c>
      <c r="J199" s="2">
        <v>12.34</v>
      </c>
      <c r="K199" s="2">
        <f t="shared" si="28"/>
        <v>12.34</v>
      </c>
      <c r="L199" s="2">
        <f t="shared" si="24"/>
        <v>0</v>
      </c>
      <c r="AB199" s="2">
        <v>12.34</v>
      </c>
      <c r="AC199" s="5">
        <v>1076.1713999999999</v>
      </c>
      <c r="AN199" s="5" t="str">
        <f t="shared" si="25"/>
        <v/>
      </c>
      <c r="AP199" s="5" t="str">
        <f t="shared" si="26"/>
        <v/>
      </c>
      <c r="AR199" s="5" t="str">
        <f t="shared" si="27"/>
        <v/>
      </c>
      <c r="AU199" s="5">
        <f t="shared" si="29"/>
        <v>1076.1713999999999</v>
      </c>
      <c r="AV199" s="11">
        <f t="shared" si="30"/>
        <v>0.14287217277987505</v>
      </c>
      <c r="AW199" s="5">
        <f t="shared" si="31"/>
        <v>142.87217277987506</v>
      </c>
    </row>
    <row r="200" spans="1:49" x14ac:dyDescent="0.3">
      <c r="A200" s="1" t="s">
        <v>194</v>
      </c>
      <c r="B200" s="1" t="s">
        <v>195</v>
      </c>
      <c r="C200" s="1" t="s">
        <v>196</v>
      </c>
      <c r="D200" s="1" t="s">
        <v>197</v>
      </c>
      <c r="E200" s="1" t="s">
        <v>62</v>
      </c>
      <c r="F200" s="1" t="s">
        <v>180</v>
      </c>
      <c r="G200" s="1" t="s">
        <v>63</v>
      </c>
      <c r="H200" s="1" t="s">
        <v>88</v>
      </c>
      <c r="I200" s="2">
        <v>53.27</v>
      </c>
      <c r="J200" s="2">
        <v>12.3</v>
      </c>
      <c r="K200" s="2">
        <f t="shared" si="28"/>
        <v>12.3</v>
      </c>
      <c r="L200" s="2">
        <f t="shared" si="24"/>
        <v>0</v>
      </c>
      <c r="AB200" s="2">
        <v>12.3</v>
      </c>
      <c r="AC200" s="5">
        <v>1072.683</v>
      </c>
      <c r="AN200" s="5" t="str">
        <f t="shared" si="25"/>
        <v/>
      </c>
      <c r="AP200" s="5" t="str">
        <f t="shared" si="26"/>
        <v/>
      </c>
      <c r="AR200" s="5" t="str">
        <f t="shared" si="27"/>
        <v/>
      </c>
      <c r="AU200" s="5">
        <f t="shared" si="29"/>
        <v>1072.683</v>
      </c>
      <c r="AV200" s="11">
        <f t="shared" si="30"/>
        <v>0.142409053905386</v>
      </c>
      <c r="AW200" s="5">
        <f t="shared" si="31"/>
        <v>142.409053905386</v>
      </c>
    </row>
    <row r="201" spans="1:49" x14ac:dyDescent="0.3">
      <c r="A201" s="1" t="s">
        <v>194</v>
      </c>
      <c r="B201" s="1" t="s">
        <v>195</v>
      </c>
      <c r="C201" s="1" t="s">
        <v>196</v>
      </c>
      <c r="D201" s="1" t="s">
        <v>197</v>
      </c>
      <c r="E201" s="1" t="s">
        <v>98</v>
      </c>
      <c r="F201" s="1" t="s">
        <v>180</v>
      </c>
      <c r="G201" s="1" t="s">
        <v>63</v>
      </c>
      <c r="H201" s="1" t="s">
        <v>88</v>
      </c>
      <c r="I201" s="2">
        <v>53.27</v>
      </c>
      <c r="J201" s="2">
        <v>10.61</v>
      </c>
      <c r="K201" s="2">
        <f t="shared" si="28"/>
        <v>10.61</v>
      </c>
      <c r="L201" s="2">
        <f t="shared" si="24"/>
        <v>0</v>
      </c>
      <c r="R201" s="7">
        <v>1.07</v>
      </c>
      <c r="S201" s="5">
        <v>181.36500000000001</v>
      </c>
      <c r="T201" s="8">
        <v>4.5599999999999996</v>
      </c>
      <c r="U201" s="5">
        <v>232.56</v>
      </c>
      <c r="AB201" s="2">
        <v>4.9800000000000004</v>
      </c>
      <c r="AC201" s="5">
        <v>434.30579999999998</v>
      </c>
      <c r="AN201" s="5" t="str">
        <f t="shared" si="25"/>
        <v/>
      </c>
      <c r="AP201" s="5" t="str">
        <f t="shared" si="26"/>
        <v/>
      </c>
      <c r="AR201" s="5" t="str">
        <f t="shared" si="27"/>
        <v/>
      </c>
      <c r="AU201" s="5">
        <f t="shared" si="29"/>
        <v>848.23080000000004</v>
      </c>
      <c r="AV201" s="11">
        <f t="shared" si="30"/>
        <v>0.11261085122203736</v>
      </c>
      <c r="AW201" s="5">
        <f t="shared" si="31"/>
        <v>112.61085122203735</v>
      </c>
    </row>
    <row r="202" spans="1:49" x14ac:dyDescent="0.3">
      <c r="A202" s="1" t="s">
        <v>194</v>
      </c>
      <c r="B202" s="1" t="s">
        <v>195</v>
      </c>
      <c r="C202" s="1" t="s">
        <v>196</v>
      </c>
      <c r="D202" s="1" t="s">
        <v>197</v>
      </c>
      <c r="E202" s="1" t="s">
        <v>104</v>
      </c>
      <c r="F202" s="1" t="s">
        <v>180</v>
      </c>
      <c r="G202" s="1" t="s">
        <v>63</v>
      </c>
      <c r="H202" s="1" t="s">
        <v>88</v>
      </c>
      <c r="I202" s="2">
        <v>53.27</v>
      </c>
      <c r="J202" s="2">
        <v>9.73</v>
      </c>
      <c r="K202" s="2">
        <f t="shared" si="28"/>
        <v>9.73</v>
      </c>
      <c r="L202" s="2">
        <f t="shared" si="24"/>
        <v>0</v>
      </c>
      <c r="R202" s="7">
        <v>4.67</v>
      </c>
      <c r="S202" s="5">
        <v>791.56499999999994</v>
      </c>
      <c r="T202" s="8">
        <v>1.51</v>
      </c>
      <c r="U202" s="5">
        <v>77.010000000000005</v>
      </c>
      <c r="AB202" s="2">
        <v>3.55</v>
      </c>
      <c r="AC202" s="5">
        <v>309.59550000000002</v>
      </c>
      <c r="AN202" s="5" t="str">
        <f t="shared" si="25"/>
        <v/>
      </c>
      <c r="AP202" s="5" t="str">
        <f t="shared" si="26"/>
        <v/>
      </c>
      <c r="AR202" s="5" t="str">
        <f t="shared" si="27"/>
        <v/>
      </c>
      <c r="AU202" s="5">
        <f t="shared" si="29"/>
        <v>1178.1704999999999</v>
      </c>
      <c r="AV202" s="11">
        <f t="shared" si="30"/>
        <v>0.15641354085432096</v>
      </c>
      <c r="AW202" s="5">
        <f t="shared" si="31"/>
        <v>156.41354085432096</v>
      </c>
    </row>
    <row r="203" spans="1:49" x14ac:dyDescent="0.3">
      <c r="A203" s="1" t="s">
        <v>198</v>
      </c>
      <c r="B203" s="1" t="s">
        <v>199</v>
      </c>
      <c r="C203" s="1" t="s">
        <v>200</v>
      </c>
      <c r="D203" s="1" t="s">
        <v>184</v>
      </c>
      <c r="E203" s="1" t="s">
        <v>62</v>
      </c>
      <c r="F203" s="1" t="s">
        <v>180</v>
      </c>
      <c r="G203" s="1" t="s">
        <v>63</v>
      </c>
      <c r="H203" s="1" t="s">
        <v>88</v>
      </c>
      <c r="I203" s="2">
        <v>53.21</v>
      </c>
      <c r="J203" s="2">
        <v>24.94</v>
      </c>
      <c r="K203" s="2">
        <f t="shared" si="28"/>
        <v>24.94</v>
      </c>
      <c r="L203" s="2">
        <f t="shared" si="24"/>
        <v>0</v>
      </c>
      <c r="AB203" s="2">
        <v>24.94</v>
      </c>
      <c r="AC203" s="5">
        <v>2175.0174000000002</v>
      </c>
      <c r="AN203" s="5" t="str">
        <f t="shared" si="25"/>
        <v/>
      </c>
      <c r="AP203" s="5" t="str">
        <f t="shared" si="26"/>
        <v/>
      </c>
      <c r="AR203" s="5" t="str">
        <f t="shared" si="27"/>
        <v/>
      </c>
      <c r="AU203" s="5">
        <f t="shared" si="29"/>
        <v>2175.0174000000002</v>
      </c>
      <c r="AV203" s="11">
        <f t="shared" si="30"/>
        <v>0.28875461824392906</v>
      </c>
      <c r="AW203" s="5">
        <f t="shared" si="31"/>
        <v>288.75461824392909</v>
      </c>
    </row>
    <row r="204" spans="1:49" x14ac:dyDescent="0.3">
      <c r="A204" s="1" t="s">
        <v>198</v>
      </c>
      <c r="B204" s="1" t="s">
        <v>199</v>
      </c>
      <c r="C204" s="1" t="s">
        <v>200</v>
      </c>
      <c r="D204" s="1" t="s">
        <v>184</v>
      </c>
      <c r="E204" s="1" t="s">
        <v>98</v>
      </c>
      <c r="F204" s="1" t="s">
        <v>180</v>
      </c>
      <c r="G204" s="1" t="s">
        <v>63</v>
      </c>
      <c r="H204" s="1" t="s">
        <v>88</v>
      </c>
      <c r="I204" s="2">
        <v>53.21</v>
      </c>
      <c r="J204" s="2">
        <v>24.18</v>
      </c>
      <c r="K204" s="2">
        <f t="shared" si="28"/>
        <v>24.18</v>
      </c>
      <c r="L204" s="2">
        <f t="shared" ref="L204:L238" si="32">SUM(M204,AF204,AM204,AO204,AQ204,AS204,AT204)</f>
        <v>0</v>
      </c>
      <c r="T204" s="8">
        <v>12.06</v>
      </c>
      <c r="U204" s="5">
        <v>615.06000000000006</v>
      </c>
      <c r="AB204" s="2">
        <v>12.12</v>
      </c>
      <c r="AC204" s="5">
        <v>1056.9852000000001</v>
      </c>
      <c r="AN204" s="5" t="str">
        <f t="shared" ref="AN204:AN221" si="33">IF(AM204&gt;0,AM204*$AN$1,"")</f>
        <v/>
      </c>
      <c r="AP204" s="5" t="str">
        <f t="shared" ref="AP204:AP219" si="34">IF(AO204&gt;0,AO204*$AP$1,"")</f>
        <v/>
      </c>
      <c r="AR204" s="5" t="str">
        <f t="shared" ref="AR204:AR221" si="35">IF(AQ204&gt;0,AQ204*$AR$1,"")</f>
        <v/>
      </c>
      <c r="AU204" s="5">
        <f t="shared" si="29"/>
        <v>1672.0452</v>
      </c>
      <c r="AV204" s="11">
        <f t="shared" si="30"/>
        <v>0.22198018894588795</v>
      </c>
      <c r="AW204" s="5">
        <f t="shared" si="31"/>
        <v>221.98018894588793</v>
      </c>
    </row>
    <row r="205" spans="1:49" x14ac:dyDescent="0.3">
      <c r="A205" s="1" t="s">
        <v>201</v>
      </c>
      <c r="B205" s="1" t="s">
        <v>84</v>
      </c>
      <c r="C205" s="1" t="s">
        <v>85</v>
      </c>
      <c r="D205" s="1" t="s">
        <v>86</v>
      </c>
      <c r="E205" s="1" t="s">
        <v>90</v>
      </c>
      <c r="F205" s="1" t="s">
        <v>202</v>
      </c>
      <c r="G205" s="1" t="s">
        <v>63</v>
      </c>
      <c r="H205" s="1" t="s">
        <v>88</v>
      </c>
      <c r="I205" s="2">
        <v>60</v>
      </c>
      <c r="J205" s="2">
        <v>35.81</v>
      </c>
      <c r="K205" s="2">
        <f t="shared" si="28"/>
        <v>33.56</v>
      </c>
      <c r="L205" s="2">
        <f t="shared" si="32"/>
        <v>0.98</v>
      </c>
      <c r="N205" s="4">
        <v>2.96</v>
      </c>
      <c r="O205" s="5">
        <v>1160.32</v>
      </c>
      <c r="P205" s="6">
        <v>13.24</v>
      </c>
      <c r="Q205" s="5">
        <v>3912.42</v>
      </c>
      <c r="R205" s="7">
        <v>16.55</v>
      </c>
      <c r="S205" s="5">
        <v>2805.2249999999999</v>
      </c>
      <c r="T205" s="8">
        <v>0.81</v>
      </c>
      <c r="U205" s="5">
        <v>41.31</v>
      </c>
      <c r="AN205" s="5" t="str">
        <f t="shared" si="33"/>
        <v/>
      </c>
      <c r="AO205" s="3">
        <v>0.47</v>
      </c>
      <c r="AP205" s="5">
        <f t="shared" si="34"/>
        <v>1232.3399999999999</v>
      </c>
      <c r="AR205" s="5" t="str">
        <f t="shared" si="35"/>
        <v/>
      </c>
      <c r="AS205" s="2">
        <v>0.51</v>
      </c>
      <c r="AU205" s="5">
        <f t="shared" si="29"/>
        <v>7919.2750000000005</v>
      </c>
      <c r="AV205" s="11">
        <f t="shared" si="30"/>
        <v>1.051360430217106</v>
      </c>
      <c r="AW205" s="5">
        <f t="shared" si="31"/>
        <v>1051.3604302171061</v>
      </c>
    </row>
    <row r="206" spans="1:49" x14ac:dyDescent="0.3">
      <c r="A206" s="1" t="s">
        <v>201</v>
      </c>
      <c r="B206" s="1" t="s">
        <v>84</v>
      </c>
      <c r="C206" s="1" t="s">
        <v>85</v>
      </c>
      <c r="D206" s="1" t="s">
        <v>86</v>
      </c>
      <c r="E206" s="1" t="s">
        <v>106</v>
      </c>
      <c r="F206" s="1" t="s">
        <v>202</v>
      </c>
      <c r="G206" s="1" t="s">
        <v>63</v>
      </c>
      <c r="H206" s="1" t="s">
        <v>88</v>
      </c>
      <c r="I206" s="2">
        <v>60</v>
      </c>
      <c r="J206" s="2">
        <v>9.23</v>
      </c>
      <c r="K206" s="2">
        <f t="shared" ref="K206:K221" si="36">SUM(N206,P206,R206,T206,V206,X206,Z206,AD206,AG206,AI206,AK206,AX206,AZ206,BB206,BD206,AB206)</f>
        <v>8.8800000000000008</v>
      </c>
      <c r="L206" s="2">
        <f t="shared" si="32"/>
        <v>0</v>
      </c>
      <c r="P206" s="6">
        <v>5.9</v>
      </c>
      <c r="Q206" s="5">
        <v>1743.45</v>
      </c>
      <c r="R206" s="7">
        <v>2.98</v>
      </c>
      <c r="S206" s="5">
        <v>505.11</v>
      </c>
      <c r="AN206" s="5" t="str">
        <f t="shared" si="33"/>
        <v/>
      </c>
      <c r="AP206" s="5" t="str">
        <f t="shared" si="34"/>
        <v/>
      </c>
      <c r="AR206" s="5" t="str">
        <f t="shared" si="35"/>
        <v/>
      </c>
      <c r="AU206" s="5">
        <f t="shared" si="29"/>
        <v>2248.56</v>
      </c>
      <c r="AV206" s="11">
        <f t="shared" si="30"/>
        <v>0.29851811042917126</v>
      </c>
      <c r="AW206" s="5">
        <f t="shared" si="31"/>
        <v>298.51811042917126</v>
      </c>
    </row>
    <row r="207" spans="1:49" x14ac:dyDescent="0.3">
      <c r="A207" s="1" t="s">
        <v>201</v>
      </c>
      <c r="B207" s="1" t="s">
        <v>84</v>
      </c>
      <c r="C207" s="1" t="s">
        <v>85</v>
      </c>
      <c r="D207" s="1" t="s">
        <v>86</v>
      </c>
      <c r="E207" s="1" t="s">
        <v>75</v>
      </c>
      <c r="F207" s="1" t="s">
        <v>202</v>
      </c>
      <c r="G207" s="1" t="s">
        <v>63</v>
      </c>
      <c r="H207" s="1" t="s">
        <v>88</v>
      </c>
      <c r="I207" s="2">
        <v>60</v>
      </c>
      <c r="J207" s="2">
        <v>0.02</v>
      </c>
      <c r="K207" s="2">
        <f t="shared" si="36"/>
        <v>0.02</v>
      </c>
      <c r="L207" s="2">
        <f t="shared" si="32"/>
        <v>0</v>
      </c>
      <c r="N207" s="4">
        <v>0.01</v>
      </c>
      <c r="O207" s="5">
        <v>3.92</v>
      </c>
      <c r="P207" s="6">
        <v>0.01</v>
      </c>
      <c r="Q207" s="5">
        <v>2.9550000000000001</v>
      </c>
      <c r="AN207" s="5" t="str">
        <f t="shared" si="33"/>
        <v/>
      </c>
      <c r="AP207" s="5" t="str">
        <f t="shared" si="34"/>
        <v/>
      </c>
      <c r="AR207" s="5" t="str">
        <f t="shared" si="35"/>
        <v/>
      </c>
      <c r="AU207" s="5">
        <f t="shared" si="29"/>
        <v>6.875</v>
      </c>
      <c r="AV207" s="11">
        <f t="shared" si="30"/>
        <v>9.1272281335634921E-4</v>
      </c>
      <c r="AW207" s="5">
        <f t="shared" si="31"/>
        <v>0.91272281335634919</v>
      </c>
    </row>
    <row r="208" spans="1:49" x14ac:dyDescent="0.3">
      <c r="A208" s="1" t="s">
        <v>201</v>
      </c>
      <c r="B208" s="1" t="s">
        <v>84</v>
      </c>
      <c r="C208" s="1" t="s">
        <v>85</v>
      </c>
      <c r="D208" s="1" t="s">
        <v>86</v>
      </c>
      <c r="E208" s="1" t="s">
        <v>89</v>
      </c>
      <c r="F208" s="1" t="s">
        <v>202</v>
      </c>
      <c r="G208" s="1" t="s">
        <v>63</v>
      </c>
      <c r="H208" s="1" t="s">
        <v>88</v>
      </c>
      <c r="I208" s="2">
        <v>60</v>
      </c>
      <c r="J208" s="2">
        <v>9.6</v>
      </c>
      <c r="K208" s="2">
        <f t="shared" si="36"/>
        <v>9.4799999999999986</v>
      </c>
      <c r="L208" s="2">
        <f t="shared" si="32"/>
        <v>0</v>
      </c>
      <c r="N208" s="4">
        <v>1.89</v>
      </c>
      <c r="O208" s="5">
        <v>740.88</v>
      </c>
      <c r="P208" s="6">
        <v>7.55</v>
      </c>
      <c r="Q208" s="5">
        <v>2231.0250000000001</v>
      </c>
      <c r="AB208" s="2">
        <v>0.04</v>
      </c>
      <c r="AC208" s="5">
        <v>3.4883999999999999</v>
      </c>
      <c r="AN208" s="5" t="str">
        <f t="shared" si="33"/>
        <v/>
      </c>
      <c r="AP208" s="5" t="str">
        <f t="shared" si="34"/>
        <v/>
      </c>
      <c r="AR208" s="5" t="str">
        <f t="shared" si="35"/>
        <v/>
      </c>
      <c r="AU208" s="5">
        <f t="shared" si="29"/>
        <v>2975.3934000000004</v>
      </c>
      <c r="AV208" s="11">
        <f t="shared" si="30"/>
        <v>0.39501228143853295</v>
      </c>
      <c r="AW208" s="5">
        <f t="shared" si="31"/>
        <v>395.01228143853297</v>
      </c>
    </row>
    <row r="209" spans="1:49" x14ac:dyDescent="0.3">
      <c r="A209" s="1" t="s">
        <v>201</v>
      </c>
      <c r="B209" s="1" t="s">
        <v>84</v>
      </c>
      <c r="C209" s="1" t="s">
        <v>85</v>
      </c>
      <c r="D209" s="1" t="s">
        <v>86</v>
      </c>
      <c r="E209" s="1" t="s">
        <v>105</v>
      </c>
      <c r="F209" s="1" t="s">
        <v>202</v>
      </c>
      <c r="G209" s="1" t="s">
        <v>63</v>
      </c>
      <c r="H209" s="1" t="s">
        <v>88</v>
      </c>
      <c r="I209" s="2">
        <v>60</v>
      </c>
      <c r="J209" s="2">
        <v>0.15</v>
      </c>
      <c r="K209" s="2">
        <f t="shared" si="36"/>
        <v>0.16</v>
      </c>
      <c r="L209" s="2">
        <f t="shared" si="32"/>
        <v>0</v>
      </c>
      <c r="N209" s="4">
        <v>0.04</v>
      </c>
      <c r="O209" s="5">
        <v>15.68</v>
      </c>
      <c r="P209" s="6">
        <v>0.1</v>
      </c>
      <c r="Q209" s="5">
        <v>29.55</v>
      </c>
      <c r="R209" s="7">
        <v>0.02</v>
      </c>
      <c r="S209" s="5">
        <v>3.39</v>
      </c>
      <c r="AN209" s="5" t="str">
        <f t="shared" si="33"/>
        <v/>
      </c>
      <c r="AP209" s="5" t="str">
        <f t="shared" si="34"/>
        <v/>
      </c>
      <c r="AR209" s="5" t="str">
        <f t="shared" si="35"/>
        <v/>
      </c>
      <c r="AU209" s="5">
        <f t="shared" si="29"/>
        <v>48.620000000000005</v>
      </c>
      <c r="AV209" s="11">
        <f t="shared" si="30"/>
        <v>6.4547757360561026E-3</v>
      </c>
      <c r="AW209" s="5">
        <f t="shared" si="31"/>
        <v>6.4547757360561029</v>
      </c>
    </row>
    <row r="210" spans="1:49" x14ac:dyDescent="0.3">
      <c r="A210" s="1" t="s">
        <v>203</v>
      </c>
      <c r="B210" s="1" t="s">
        <v>84</v>
      </c>
      <c r="C210" s="1" t="s">
        <v>85</v>
      </c>
      <c r="D210" s="1" t="s">
        <v>86</v>
      </c>
      <c r="E210" s="1" t="s">
        <v>72</v>
      </c>
      <c r="F210" s="1" t="s">
        <v>202</v>
      </c>
      <c r="G210" s="1" t="s">
        <v>63</v>
      </c>
      <c r="H210" s="1" t="s">
        <v>88</v>
      </c>
      <c r="I210" s="2">
        <v>39</v>
      </c>
      <c r="J210" s="2">
        <v>7.0000000000000007E-2</v>
      </c>
      <c r="K210" s="2">
        <f t="shared" si="36"/>
        <v>0.06</v>
      </c>
      <c r="L210" s="2">
        <f t="shared" si="32"/>
        <v>0</v>
      </c>
      <c r="N210" s="4">
        <v>0.04</v>
      </c>
      <c r="O210" s="5">
        <v>15.68</v>
      </c>
      <c r="P210" s="6">
        <v>0.02</v>
      </c>
      <c r="Q210" s="5">
        <v>5.91</v>
      </c>
      <c r="AN210" s="5" t="str">
        <f t="shared" si="33"/>
        <v/>
      </c>
      <c r="AP210" s="5" t="str">
        <f t="shared" si="34"/>
        <v/>
      </c>
      <c r="AR210" s="5" t="str">
        <f t="shared" si="35"/>
        <v/>
      </c>
      <c r="AU210" s="5">
        <f t="shared" si="29"/>
        <v>21.59</v>
      </c>
      <c r="AV210" s="11">
        <f t="shared" si="30"/>
        <v>2.8662815331437935E-3</v>
      </c>
      <c r="AW210" s="5">
        <f t="shared" si="31"/>
        <v>2.8662815331437934</v>
      </c>
    </row>
    <row r="211" spans="1:49" x14ac:dyDescent="0.3">
      <c r="A211" s="1" t="s">
        <v>203</v>
      </c>
      <c r="B211" s="1" t="s">
        <v>84</v>
      </c>
      <c r="C211" s="1" t="s">
        <v>85</v>
      </c>
      <c r="D211" s="1" t="s">
        <v>86</v>
      </c>
      <c r="E211" s="1" t="s">
        <v>105</v>
      </c>
      <c r="F211" s="1" t="s">
        <v>202</v>
      </c>
      <c r="G211" s="1" t="s">
        <v>63</v>
      </c>
      <c r="H211" s="1" t="s">
        <v>88</v>
      </c>
      <c r="I211" s="2">
        <v>39</v>
      </c>
      <c r="J211" s="2">
        <v>36.39</v>
      </c>
      <c r="K211" s="2">
        <f t="shared" si="36"/>
        <v>35.470000000000006</v>
      </c>
      <c r="L211" s="2">
        <f t="shared" si="32"/>
        <v>0.91999999999999993</v>
      </c>
      <c r="N211" s="4">
        <v>14.55</v>
      </c>
      <c r="O211" s="5">
        <v>5703.6</v>
      </c>
      <c r="P211" s="6">
        <v>19.29</v>
      </c>
      <c r="Q211" s="5">
        <v>5700.1949999999997</v>
      </c>
      <c r="R211" s="7">
        <v>1.63</v>
      </c>
      <c r="S211" s="5">
        <v>276.28500000000003</v>
      </c>
      <c r="AN211" s="5" t="str">
        <f t="shared" si="33"/>
        <v/>
      </c>
      <c r="AO211" s="3">
        <v>0.48</v>
      </c>
      <c r="AP211" s="5">
        <f t="shared" si="34"/>
        <v>1258.56</v>
      </c>
      <c r="AR211" s="5" t="str">
        <f t="shared" si="35"/>
        <v/>
      </c>
      <c r="AS211" s="2">
        <v>0.44</v>
      </c>
      <c r="AU211" s="5">
        <f t="shared" si="29"/>
        <v>11680.08</v>
      </c>
      <c r="AV211" s="11">
        <f t="shared" si="30"/>
        <v>1.5506437058657787</v>
      </c>
      <c r="AW211" s="5">
        <f t="shared" si="31"/>
        <v>1550.6437058657787</v>
      </c>
    </row>
    <row r="212" spans="1:49" x14ac:dyDescent="0.3">
      <c r="A212" s="1" t="s">
        <v>204</v>
      </c>
      <c r="B212" s="1" t="s">
        <v>205</v>
      </c>
      <c r="C212" s="1" t="s">
        <v>206</v>
      </c>
      <c r="D212" s="1" t="s">
        <v>207</v>
      </c>
      <c r="E212" s="1" t="s">
        <v>106</v>
      </c>
      <c r="F212" s="1" t="s">
        <v>202</v>
      </c>
      <c r="G212" s="1" t="s">
        <v>63</v>
      </c>
      <c r="H212" s="1" t="s">
        <v>88</v>
      </c>
      <c r="I212" s="2">
        <v>60</v>
      </c>
      <c r="J212" s="2">
        <v>28.24</v>
      </c>
      <c r="K212" s="2">
        <f t="shared" si="36"/>
        <v>6.4799999999999995</v>
      </c>
      <c r="L212" s="2">
        <f t="shared" si="32"/>
        <v>0</v>
      </c>
      <c r="P212" s="6">
        <v>0.11</v>
      </c>
      <c r="Q212" s="5">
        <v>32.505000000000003</v>
      </c>
      <c r="R212" s="7">
        <v>2.0299999999999998</v>
      </c>
      <c r="S212" s="5">
        <v>344.08499999999998</v>
      </c>
      <c r="AB212" s="2">
        <v>4.34</v>
      </c>
      <c r="AC212" s="5">
        <v>378.49139999999989</v>
      </c>
      <c r="AN212" s="5" t="str">
        <f t="shared" si="33"/>
        <v/>
      </c>
      <c r="AP212" s="5" t="str">
        <f t="shared" si="34"/>
        <v/>
      </c>
      <c r="AR212" s="5" t="str">
        <f t="shared" si="35"/>
        <v/>
      </c>
      <c r="AU212" s="5">
        <f t="shared" si="29"/>
        <v>755.0813999999998</v>
      </c>
      <c r="AV212" s="11">
        <f t="shared" si="30"/>
        <v>0.1002443665048801</v>
      </c>
      <c r="AW212" s="5">
        <f t="shared" si="31"/>
        <v>100.24436650488009</v>
      </c>
    </row>
    <row r="213" spans="1:49" x14ac:dyDescent="0.3">
      <c r="A213" s="1" t="s">
        <v>204</v>
      </c>
      <c r="B213" s="1" t="s">
        <v>205</v>
      </c>
      <c r="C213" s="1" t="s">
        <v>206</v>
      </c>
      <c r="D213" s="1" t="s">
        <v>207</v>
      </c>
      <c r="E213" s="1" t="s">
        <v>75</v>
      </c>
      <c r="F213" s="1" t="s">
        <v>202</v>
      </c>
      <c r="G213" s="1" t="s">
        <v>63</v>
      </c>
      <c r="H213" s="1" t="s">
        <v>88</v>
      </c>
      <c r="I213" s="2">
        <v>60</v>
      </c>
      <c r="J213" s="2">
        <v>0.05</v>
      </c>
      <c r="K213" s="2">
        <f t="shared" si="36"/>
        <v>0.04</v>
      </c>
      <c r="L213" s="2">
        <f t="shared" si="32"/>
        <v>0</v>
      </c>
      <c r="AB213" s="2">
        <v>0.04</v>
      </c>
      <c r="AC213" s="5">
        <v>3.4883999999999999</v>
      </c>
      <c r="AN213" s="5" t="str">
        <f t="shared" si="33"/>
        <v/>
      </c>
      <c r="AP213" s="5" t="str">
        <f t="shared" si="34"/>
        <v/>
      </c>
      <c r="AR213" s="5" t="str">
        <f t="shared" si="35"/>
        <v/>
      </c>
      <c r="AU213" s="5">
        <f t="shared" si="29"/>
        <v>3.4883999999999999</v>
      </c>
      <c r="AV213" s="11">
        <f t="shared" si="30"/>
        <v>4.6311887448906015E-4</v>
      </c>
      <c r="AW213" s="5">
        <f t="shared" si="31"/>
        <v>0.46311887448906014</v>
      </c>
    </row>
    <row r="214" spans="1:49" x14ac:dyDescent="0.3">
      <c r="A214" s="1" t="s">
        <v>204</v>
      </c>
      <c r="B214" s="1" t="s">
        <v>205</v>
      </c>
      <c r="C214" s="1" t="s">
        <v>206</v>
      </c>
      <c r="D214" s="1" t="s">
        <v>207</v>
      </c>
      <c r="E214" s="1" t="s">
        <v>89</v>
      </c>
      <c r="F214" s="1" t="s">
        <v>202</v>
      </c>
      <c r="G214" s="1" t="s">
        <v>63</v>
      </c>
      <c r="H214" s="1" t="s">
        <v>88</v>
      </c>
      <c r="I214" s="2">
        <v>60</v>
      </c>
      <c r="J214" s="2">
        <v>29.06</v>
      </c>
      <c r="K214" s="2">
        <f t="shared" si="36"/>
        <v>20.240000000000002</v>
      </c>
      <c r="L214" s="2">
        <f t="shared" si="32"/>
        <v>0</v>
      </c>
      <c r="P214" s="6">
        <v>4.8</v>
      </c>
      <c r="Q214" s="5">
        <v>1418.4</v>
      </c>
      <c r="R214" s="7">
        <v>0.73</v>
      </c>
      <c r="S214" s="5">
        <v>123.735</v>
      </c>
      <c r="AB214" s="2">
        <v>14.71</v>
      </c>
      <c r="AC214" s="5">
        <v>1282.8590999999999</v>
      </c>
      <c r="AN214" s="5" t="str">
        <f t="shared" si="33"/>
        <v/>
      </c>
      <c r="AP214" s="5" t="str">
        <f t="shared" si="34"/>
        <v/>
      </c>
      <c r="AR214" s="5" t="str">
        <f t="shared" si="35"/>
        <v/>
      </c>
      <c r="AU214" s="5">
        <f t="shared" si="29"/>
        <v>2824.9940999999999</v>
      </c>
      <c r="AV214" s="11">
        <f t="shared" si="30"/>
        <v>0.37504531820612186</v>
      </c>
      <c r="AW214" s="5">
        <f t="shared" si="31"/>
        <v>375.04531820612186</v>
      </c>
    </row>
    <row r="215" spans="1:49" x14ac:dyDescent="0.3">
      <c r="A215" s="1" t="s">
        <v>208</v>
      </c>
      <c r="B215" s="1" t="s">
        <v>209</v>
      </c>
      <c r="C215" s="1" t="s">
        <v>210</v>
      </c>
      <c r="D215" s="1" t="s">
        <v>211</v>
      </c>
      <c r="E215" s="1" t="s">
        <v>91</v>
      </c>
      <c r="F215" s="1" t="s">
        <v>202</v>
      </c>
      <c r="G215" s="1" t="s">
        <v>63</v>
      </c>
      <c r="H215" s="1" t="s">
        <v>88</v>
      </c>
      <c r="I215" s="2">
        <v>210.26</v>
      </c>
      <c r="J215" s="2">
        <v>36.97</v>
      </c>
      <c r="K215" s="2">
        <f t="shared" si="36"/>
        <v>11.22</v>
      </c>
      <c r="L215" s="2">
        <f t="shared" si="32"/>
        <v>0</v>
      </c>
      <c r="AB215" s="2">
        <v>11.22</v>
      </c>
      <c r="AC215" s="5">
        <v>978.49619999999993</v>
      </c>
      <c r="AN215" s="5" t="str">
        <f t="shared" si="33"/>
        <v/>
      </c>
      <c r="AP215" s="5" t="str">
        <f t="shared" si="34"/>
        <v/>
      </c>
      <c r="AR215" s="5" t="str">
        <f t="shared" si="35"/>
        <v/>
      </c>
      <c r="AU215" s="5">
        <f t="shared" si="29"/>
        <v>978.49619999999993</v>
      </c>
      <c r="AV215" s="11">
        <f t="shared" si="30"/>
        <v>0.12990484429418137</v>
      </c>
      <c r="AW215" s="5">
        <f t="shared" si="31"/>
        <v>129.90484429418134</v>
      </c>
    </row>
    <row r="216" spans="1:49" x14ac:dyDescent="0.3">
      <c r="A216" s="1" t="s">
        <v>208</v>
      </c>
      <c r="B216" s="1" t="s">
        <v>209</v>
      </c>
      <c r="C216" s="1" t="s">
        <v>210</v>
      </c>
      <c r="D216" s="1" t="s">
        <v>211</v>
      </c>
      <c r="E216" s="1" t="s">
        <v>92</v>
      </c>
      <c r="F216" s="1" t="s">
        <v>202</v>
      </c>
      <c r="G216" s="1" t="s">
        <v>63</v>
      </c>
      <c r="H216" s="1" t="s">
        <v>88</v>
      </c>
      <c r="I216" s="2">
        <v>210.26</v>
      </c>
      <c r="J216" s="2">
        <v>36.950000000000003</v>
      </c>
      <c r="K216" s="2">
        <f t="shared" si="36"/>
        <v>1.81</v>
      </c>
      <c r="L216" s="2">
        <f t="shared" si="32"/>
        <v>0</v>
      </c>
      <c r="AB216" s="2">
        <v>1.81</v>
      </c>
      <c r="AC216" s="5">
        <v>157.8501</v>
      </c>
      <c r="AN216" s="5" t="str">
        <f t="shared" si="33"/>
        <v/>
      </c>
      <c r="AP216" s="5" t="str">
        <f t="shared" si="34"/>
        <v/>
      </c>
      <c r="AR216" s="5" t="str">
        <f t="shared" si="35"/>
        <v/>
      </c>
      <c r="AU216" s="5">
        <f t="shared" si="29"/>
        <v>157.8501</v>
      </c>
      <c r="AV216" s="11">
        <f t="shared" si="30"/>
        <v>2.0956129070629971E-2</v>
      </c>
      <c r="AW216" s="5">
        <f t="shared" si="31"/>
        <v>20.95612907062997</v>
      </c>
    </row>
    <row r="217" spans="1:49" x14ac:dyDescent="0.3">
      <c r="A217" s="1" t="s">
        <v>208</v>
      </c>
      <c r="B217" s="1" t="s">
        <v>209</v>
      </c>
      <c r="C217" s="1" t="s">
        <v>210</v>
      </c>
      <c r="D217" s="1" t="s">
        <v>211</v>
      </c>
      <c r="E217" s="1" t="s">
        <v>82</v>
      </c>
      <c r="F217" s="1" t="s">
        <v>202</v>
      </c>
      <c r="G217" s="1" t="s">
        <v>63</v>
      </c>
      <c r="H217" s="1" t="s">
        <v>88</v>
      </c>
      <c r="I217" s="2">
        <v>210.26</v>
      </c>
      <c r="J217" s="2">
        <v>38.54</v>
      </c>
      <c r="K217" s="2">
        <f t="shared" si="36"/>
        <v>9.1999999999999993</v>
      </c>
      <c r="L217" s="2">
        <f t="shared" si="32"/>
        <v>0</v>
      </c>
      <c r="AB217" s="2">
        <v>9.1999999999999993</v>
      </c>
      <c r="AC217" s="5">
        <v>802.33199999999988</v>
      </c>
      <c r="AN217" s="5" t="str">
        <f t="shared" si="33"/>
        <v/>
      </c>
      <c r="AP217" s="5" t="str">
        <f t="shared" si="34"/>
        <v/>
      </c>
      <c r="AR217" s="5" t="str">
        <f t="shared" si="35"/>
        <v/>
      </c>
      <c r="AU217" s="5">
        <f t="shared" si="29"/>
        <v>802.33199999999988</v>
      </c>
      <c r="AV217" s="11">
        <f t="shared" si="30"/>
        <v>0.10651734113248383</v>
      </c>
      <c r="AW217" s="5">
        <f t="shared" si="31"/>
        <v>106.51734113248384</v>
      </c>
    </row>
    <row r="218" spans="1:49" x14ac:dyDescent="0.3">
      <c r="A218" s="1" t="s">
        <v>208</v>
      </c>
      <c r="B218" s="1" t="s">
        <v>209</v>
      </c>
      <c r="C218" s="1" t="s">
        <v>210</v>
      </c>
      <c r="D218" s="1" t="s">
        <v>211</v>
      </c>
      <c r="E218" s="1" t="s">
        <v>89</v>
      </c>
      <c r="F218" s="1" t="s">
        <v>202</v>
      </c>
      <c r="G218" s="1" t="s">
        <v>63</v>
      </c>
      <c r="H218" s="1" t="s">
        <v>88</v>
      </c>
      <c r="I218" s="2">
        <v>210.26</v>
      </c>
      <c r="J218" s="2">
        <v>0.09</v>
      </c>
      <c r="K218" s="2">
        <f t="shared" si="36"/>
        <v>0.03</v>
      </c>
      <c r="L218" s="2">
        <f t="shared" si="32"/>
        <v>0</v>
      </c>
      <c r="AB218" s="2">
        <v>0.03</v>
      </c>
      <c r="AC218" s="5">
        <v>2.6162999999999998</v>
      </c>
      <c r="AN218" s="5" t="str">
        <f t="shared" si="33"/>
        <v/>
      </c>
      <c r="AP218" s="5" t="str">
        <f t="shared" si="34"/>
        <v/>
      </c>
      <c r="AR218" s="5" t="str">
        <f t="shared" si="35"/>
        <v/>
      </c>
      <c r="AU218" s="5">
        <f t="shared" si="29"/>
        <v>2.6162999999999998</v>
      </c>
      <c r="AV218" s="11">
        <f t="shared" si="30"/>
        <v>3.4733915586679511E-4</v>
      </c>
      <c r="AW218" s="5">
        <f t="shared" si="31"/>
        <v>0.34733915586679515</v>
      </c>
    </row>
    <row r="219" spans="1:49" x14ac:dyDescent="0.3">
      <c r="A219" s="1" t="s">
        <v>212</v>
      </c>
      <c r="B219" s="1" t="s">
        <v>213</v>
      </c>
      <c r="C219" s="1" t="s">
        <v>214</v>
      </c>
      <c r="D219" s="1" t="s">
        <v>147</v>
      </c>
      <c r="E219" s="1" t="s">
        <v>67</v>
      </c>
      <c r="F219" s="1" t="s">
        <v>202</v>
      </c>
      <c r="G219" s="1" t="s">
        <v>63</v>
      </c>
      <c r="H219" s="1" t="s">
        <v>88</v>
      </c>
      <c r="I219" s="2">
        <v>237</v>
      </c>
      <c r="J219" s="2">
        <v>34.450000000000003</v>
      </c>
      <c r="K219" s="2">
        <f t="shared" si="36"/>
        <v>11.94</v>
      </c>
      <c r="L219" s="2">
        <f t="shared" si="32"/>
        <v>1.24</v>
      </c>
      <c r="N219" s="4">
        <v>5.0999999999999996</v>
      </c>
      <c r="O219" s="5">
        <v>1999.2</v>
      </c>
      <c r="P219" s="6">
        <v>6.84</v>
      </c>
      <c r="Q219" s="5">
        <v>2021.22</v>
      </c>
      <c r="AN219" s="5" t="str">
        <f t="shared" si="33"/>
        <v/>
      </c>
      <c r="AO219" s="3">
        <v>0.37</v>
      </c>
      <c r="AP219" s="5">
        <f t="shared" si="34"/>
        <v>970.14</v>
      </c>
      <c r="AR219" s="5" t="str">
        <f t="shared" si="35"/>
        <v/>
      </c>
      <c r="AS219" s="2">
        <v>0.87</v>
      </c>
      <c r="AU219" s="5">
        <f t="shared" si="29"/>
        <v>4020.42</v>
      </c>
      <c r="AV219" s="11">
        <f t="shared" si="30"/>
        <v>0.53374968047623761</v>
      </c>
      <c r="AW219" s="5">
        <f t="shared" si="31"/>
        <v>533.74968047623759</v>
      </c>
    </row>
    <row r="220" spans="1:49" x14ac:dyDescent="0.3">
      <c r="A220" s="1" t="s">
        <v>212</v>
      </c>
      <c r="B220" s="1" t="s">
        <v>213</v>
      </c>
      <c r="C220" s="1" t="s">
        <v>214</v>
      </c>
      <c r="D220" s="1" t="s">
        <v>147</v>
      </c>
      <c r="E220" s="1" t="s">
        <v>72</v>
      </c>
      <c r="F220" s="1" t="s">
        <v>202</v>
      </c>
      <c r="G220" s="1" t="s">
        <v>63</v>
      </c>
      <c r="H220" s="1" t="s">
        <v>88</v>
      </c>
      <c r="I220" s="2">
        <v>237</v>
      </c>
      <c r="J220" s="2">
        <v>38.700000000000003</v>
      </c>
      <c r="K220" s="2">
        <f t="shared" si="36"/>
        <v>37.19</v>
      </c>
      <c r="L220" s="2">
        <f t="shared" si="32"/>
        <v>1.23</v>
      </c>
      <c r="N220" s="4">
        <v>4.66</v>
      </c>
      <c r="O220" s="5">
        <v>1826.72</v>
      </c>
      <c r="P220" s="6">
        <v>24.8</v>
      </c>
      <c r="Q220" s="5">
        <v>7328.4000000000005</v>
      </c>
      <c r="R220" s="7">
        <v>7.59</v>
      </c>
      <c r="S220" s="5">
        <v>1286.5050000000001</v>
      </c>
      <c r="T220" s="8">
        <v>0.09</v>
      </c>
      <c r="U220" s="5">
        <v>4.59</v>
      </c>
      <c r="AB220" s="2">
        <v>0.05</v>
      </c>
      <c r="AC220" s="5">
        <v>4.3605</v>
      </c>
      <c r="AN220" s="5" t="str">
        <f t="shared" si="33"/>
        <v/>
      </c>
      <c r="AO220" s="3">
        <v>0.51</v>
      </c>
      <c r="AP220" s="5">
        <f>IF(AO220&gt;0,AO220*$AP$1,"")</f>
        <v>1337.22</v>
      </c>
      <c r="AR220" s="5" t="str">
        <f t="shared" si="35"/>
        <v/>
      </c>
      <c r="AS220" s="2">
        <v>0.72</v>
      </c>
      <c r="AU220" s="5">
        <f t="shared" si="29"/>
        <v>10450.575500000001</v>
      </c>
      <c r="AV220" s="11">
        <f t="shared" si="30"/>
        <v>1.3874150794986091</v>
      </c>
      <c r="AW220" s="5">
        <f t="shared" si="31"/>
        <v>1387.415079498609</v>
      </c>
    </row>
    <row r="221" spans="1:49" x14ac:dyDescent="0.3">
      <c r="A221" s="1" t="s">
        <v>212</v>
      </c>
      <c r="B221" s="1" t="s">
        <v>213</v>
      </c>
      <c r="C221" s="1" t="s">
        <v>214</v>
      </c>
      <c r="D221" s="1" t="s">
        <v>147</v>
      </c>
      <c r="E221" s="1" t="s">
        <v>75</v>
      </c>
      <c r="F221" s="1" t="s">
        <v>202</v>
      </c>
      <c r="G221" s="1" t="s">
        <v>63</v>
      </c>
      <c r="H221" s="1" t="s">
        <v>88</v>
      </c>
      <c r="I221" s="2">
        <v>237</v>
      </c>
      <c r="J221" s="2">
        <v>39.85</v>
      </c>
      <c r="K221" s="2">
        <f t="shared" si="36"/>
        <v>14.5</v>
      </c>
      <c r="L221" s="2">
        <f t="shared" si="32"/>
        <v>0</v>
      </c>
      <c r="N221" s="4">
        <v>0.18</v>
      </c>
      <c r="O221" s="5">
        <v>70.56</v>
      </c>
      <c r="P221" s="6">
        <v>1.54</v>
      </c>
      <c r="Q221" s="5">
        <v>455.07</v>
      </c>
      <c r="R221" s="7">
        <v>1.81</v>
      </c>
      <c r="S221" s="5">
        <v>306.79500000000002</v>
      </c>
      <c r="T221" s="8">
        <v>0.72</v>
      </c>
      <c r="U221" s="5">
        <v>36.72</v>
      </c>
      <c r="AB221" s="2">
        <v>10.25</v>
      </c>
      <c r="AC221" s="5">
        <v>893.90249999999992</v>
      </c>
      <c r="AN221" s="5" t="str">
        <f t="shared" si="33"/>
        <v/>
      </c>
      <c r="AP221" s="5" t="str">
        <f t="shared" ref="AP221:AP223" si="37">IF(AO221&gt;0,AO221*$AP$1,"")</f>
        <v/>
      </c>
      <c r="AR221" s="5" t="str">
        <f t="shared" si="35"/>
        <v/>
      </c>
      <c r="AU221" s="5">
        <f t="shared" si="29"/>
        <v>1763.0474999999999</v>
      </c>
      <c r="AV221" s="11">
        <f t="shared" si="30"/>
        <v>0.2340616253499459</v>
      </c>
      <c r="AW221" s="5">
        <f t="shared" si="31"/>
        <v>234.0616253499459</v>
      </c>
    </row>
    <row r="222" spans="1:49" x14ac:dyDescent="0.3">
      <c r="A222" s="1" t="s">
        <v>246</v>
      </c>
      <c r="B222" s="1" t="s">
        <v>243</v>
      </c>
      <c r="C222" s="1" t="s">
        <v>244</v>
      </c>
      <c r="D222" s="1" t="s">
        <v>245</v>
      </c>
      <c r="E222" s="1" t="s">
        <v>82</v>
      </c>
      <c r="F222" s="1" t="s">
        <v>73</v>
      </c>
      <c r="G222" s="1" t="s">
        <v>63</v>
      </c>
      <c r="H222" s="1" t="s">
        <v>64</v>
      </c>
      <c r="J222" s="2">
        <v>2.97</v>
      </c>
      <c r="K222" s="2">
        <f t="shared" ref="K222" si="38">SUM(N222,P222,R222,T222,V222,X222,Z222,AD222,AG222,AI222,AK222,AX222,AZ222,BB222,BD222,AB222)</f>
        <v>0.27</v>
      </c>
      <c r="L222" s="2">
        <f t="shared" ref="L222" si="39">SUM(M222,AF222,AM222,AO222,AQ222,AS222,AT222)</f>
        <v>0</v>
      </c>
      <c r="AI222" s="9">
        <v>0.27</v>
      </c>
      <c r="AJ222" s="5">
        <v>57.469499999999996</v>
      </c>
      <c r="AP222" s="5" t="str">
        <f t="shared" si="37"/>
        <v/>
      </c>
      <c r="AU222" s="5">
        <f t="shared" si="29"/>
        <v>57.469499999999996</v>
      </c>
      <c r="AV222" s="11">
        <f t="shared" si="30"/>
        <v>7.6296325414083946E-3</v>
      </c>
      <c r="AW222" s="5">
        <f t="shared" si="31"/>
        <v>7.6296325414083945</v>
      </c>
    </row>
    <row r="223" spans="1:49" x14ac:dyDescent="0.3">
      <c r="A223" s="1" t="s">
        <v>76</v>
      </c>
      <c r="B223" s="1" t="s">
        <v>248</v>
      </c>
      <c r="C223" s="1" t="s">
        <v>78</v>
      </c>
      <c r="D223" s="1" t="s">
        <v>249</v>
      </c>
      <c r="E223" s="1" t="s">
        <v>67</v>
      </c>
      <c r="F223" s="1">
        <v>30</v>
      </c>
      <c r="G223" s="1" t="s">
        <v>63</v>
      </c>
      <c r="H223" s="1" t="s">
        <v>64</v>
      </c>
      <c r="I223" s="2">
        <v>80</v>
      </c>
      <c r="J223" s="2">
        <f t="shared" ref="J223" si="40">SUM(K223:L223)</f>
        <v>1.02</v>
      </c>
      <c r="K223" s="2">
        <f t="shared" ref="K223:K225" si="41">SUM(N223,P223,R223,T223,V223,X223,Z223,AD223,AG223,AI223,AK223,AX223,AZ223,BB223,BD223,AB223)</f>
        <v>0.95</v>
      </c>
      <c r="L223" s="2">
        <f t="shared" ref="L223:L225" si="42">SUM(M223,AF223,AM223,AO223,AQ223,AS223,AT223)</f>
        <v>7.0000000000000007E-2</v>
      </c>
      <c r="N223" s="4">
        <v>0.45</v>
      </c>
      <c r="O223" s="5">
        <v>176.4</v>
      </c>
      <c r="P223" s="6">
        <v>0.5</v>
      </c>
      <c r="Q223" s="5">
        <v>147.75</v>
      </c>
      <c r="AO223" s="3">
        <v>0.03</v>
      </c>
      <c r="AP223" s="5">
        <f t="shared" si="37"/>
        <v>78.66</v>
      </c>
      <c r="AS223" s="2">
        <v>0.04</v>
      </c>
      <c r="AU223" s="5">
        <f t="shared" si="29"/>
        <v>324.14999999999998</v>
      </c>
      <c r="AV223" s="11">
        <f t="shared" si="30"/>
        <v>4.3034050901739722E-2</v>
      </c>
      <c r="AW223" s="5">
        <f t="shared" si="31"/>
        <v>43.034050901739725</v>
      </c>
    </row>
    <row r="224" spans="1:49" x14ac:dyDescent="0.3">
      <c r="A224" s="1">
        <v>100</v>
      </c>
      <c r="B224" s="1" t="s">
        <v>215</v>
      </c>
      <c r="C224" s="1" t="s">
        <v>233</v>
      </c>
      <c r="D224" s="1" t="s">
        <v>234</v>
      </c>
      <c r="J224" s="2">
        <f>SUM(K224:L224)</f>
        <v>29.2</v>
      </c>
      <c r="K224" s="2">
        <f>SUM(N224,P224,R224,T224,V224,X224,Z224,AD224,AG224,AI224,AK224,AX224,AZ224,BB224,BD224,AB224)</f>
        <v>29.2</v>
      </c>
      <c r="L224" s="2">
        <f>SUM(M224,AF224,AM224,AO224,AQ224,AS224,AT224)</f>
        <v>0</v>
      </c>
      <c r="V224" s="2">
        <v>29.2</v>
      </c>
      <c r="W224" s="5">
        <v>1182.5999999999999</v>
      </c>
      <c r="AN224" s="5" t="str">
        <f>IF(AM224&gt;0,AM224*$AN$1,"")</f>
        <v/>
      </c>
      <c r="AP224" s="5" t="str">
        <f>IF(AO224&gt;0,AO224*$AP$1,"")</f>
        <v/>
      </c>
      <c r="AU224" s="5">
        <f t="shared" si="29"/>
        <v>1182.5999999999999</v>
      </c>
      <c r="AV224" s="11">
        <f t="shared" si="30"/>
        <v>0.15700159986548634</v>
      </c>
      <c r="AW224" s="5">
        <f t="shared" si="31"/>
        <v>157.00159986548633</v>
      </c>
    </row>
    <row r="225" spans="1:57" x14ac:dyDescent="0.3">
      <c r="B225" s="41" t="s">
        <v>232</v>
      </c>
      <c r="K225" s="2">
        <f t="shared" si="41"/>
        <v>0</v>
      </c>
      <c r="L225" s="2">
        <f t="shared" si="42"/>
        <v>0</v>
      </c>
      <c r="AU225" s="5">
        <f t="shared" si="29"/>
        <v>0</v>
      </c>
      <c r="AV225" s="11">
        <f t="shared" si="30"/>
        <v>0</v>
      </c>
      <c r="AW225" s="5">
        <f t="shared" si="31"/>
        <v>0</v>
      </c>
    </row>
    <row r="226" spans="1:57" x14ac:dyDescent="0.3">
      <c r="B226" s="1" t="s">
        <v>216</v>
      </c>
      <c r="C226" s="1" t="s">
        <v>235</v>
      </c>
      <c r="D226" s="1" t="s">
        <v>236</v>
      </c>
      <c r="J226" s="2">
        <v>82.95</v>
      </c>
      <c r="K226" s="2">
        <f>SUM(N226,P226,R226,T226,V226,X226,Z226,AD226,AG226,AI226,AK226,AX226,AZ226,BB226,BD226,AB226)</f>
        <v>93.6</v>
      </c>
      <c r="L226" s="2">
        <f t="shared" si="32"/>
        <v>0</v>
      </c>
      <c r="AI226" s="9">
        <v>93.6</v>
      </c>
      <c r="AJ226" s="5">
        <v>25978.74</v>
      </c>
      <c r="AN226" s="5" t="str">
        <f>IF(AM226&gt;0,AM226*$AN$1,"")</f>
        <v/>
      </c>
      <c r="AP226" s="5" t="str">
        <f>IF(AO226&gt;0,AO226*$AP$1,"")</f>
        <v/>
      </c>
      <c r="AR226" s="5" t="str">
        <f>IF(AQ226&gt;0,AQ226*$AR$1,"")</f>
        <v/>
      </c>
      <c r="AU226" s="5">
        <f t="shared" si="29"/>
        <v>25978.74</v>
      </c>
      <c r="AV226" s="11">
        <f t="shared" si="30"/>
        <v>3.4489292596731822</v>
      </c>
      <c r="AW226" s="5">
        <f t="shared" si="31"/>
        <v>3448.9292596731821</v>
      </c>
    </row>
    <row r="227" spans="1:57" x14ac:dyDescent="0.3">
      <c r="B227" s="41" t="s">
        <v>237</v>
      </c>
      <c r="AU227" s="5">
        <f t="shared" si="29"/>
        <v>0</v>
      </c>
      <c r="AV227" s="11">
        <f t="shared" si="30"/>
        <v>0</v>
      </c>
      <c r="AW227" s="5">
        <f t="shared" si="31"/>
        <v>0</v>
      </c>
    </row>
    <row r="228" spans="1:57" x14ac:dyDescent="0.3">
      <c r="B228" s="1" t="s">
        <v>219</v>
      </c>
      <c r="C228" s="1" t="s">
        <v>238</v>
      </c>
      <c r="D228" s="1" t="s">
        <v>234</v>
      </c>
      <c r="J228" s="2">
        <v>7.92</v>
      </c>
      <c r="K228" s="2">
        <f t="shared" ref="K228:K234" si="43">SUM(N228,P228,R228,T228,V228,X228,Z228,AD228,AG228,AI228,AK228,AX228,AZ228,BB228,BD228,AB228)</f>
        <v>1</v>
      </c>
      <c r="L228" s="2">
        <f t="shared" si="32"/>
        <v>0</v>
      </c>
      <c r="AI228" s="9">
        <v>1</v>
      </c>
      <c r="AJ228" s="5">
        <v>279.66124999999988</v>
      </c>
      <c r="AN228" s="5" t="str">
        <f t="shared" ref="AN228:AN234" si="44">IF(AM228&gt;0,AM228*$AN$1,"")</f>
        <v/>
      </c>
      <c r="AP228" s="5" t="str">
        <f t="shared" ref="AP228:AP234" si="45">IF(AO228&gt;0,AO228*$AP$1,"")</f>
        <v/>
      </c>
      <c r="AR228" s="5" t="str">
        <f t="shared" ref="AR228:AR234" si="46">IF(AQ228&gt;0,AQ228*$AR$1,"")</f>
        <v/>
      </c>
      <c r="AU228" s="5">
        <f t="shared" si="29"/>
        <v>279.66124999999988</v>
      </c>
      <c r="AV228" s="11">
        <f t="shared" si="30"/>
        <v>3.7127738601709565E-2</v>
      </c>
      <c r="AW228" s="5">
        <f t="shared" si="31"/>
        <v>37.127738601709567</v>
      </c>
    </row>
    <row r="229" spans="1:57" x14ac:dyDescent="0.3">
      <c r="B229" s="1" t="s">
        <v>220</v>
      </c>
      <c r="C229" s="1" t="s">
        <v>238</v>
      </c>
      <c r="D229" s="1" t="s">
        <v>234</v>
      </c>
      <c r="J229" s="2">
        <v>7.98</v>
      </c>
      <c r="K229" s="2">
        <f t="shared" si="43"/>
        <v>5.0599999999999987</v>
      </c>
      <c r="L229" s="2">
        <f t="shared" si="32"/>
        <v>0</v>
      </c>
      <c r="AI229" s="9">
        <v>5.0599999999999987</v>
      </c>
      <c r="AJ229" s="5">
        <v>1225.6849</v>
      </c>
      <c r="AN229" s="5" t="str">
        <f t="shared" si="44"/>
        <v/>
      </c>
      <c r="AP229" s="5" t="str">
        <f t="shared" si="45"/>
        <v/>
      </c>
      <c r="AR229" s="5" t="str">
        <f t="shared" si="46"/>
        <v/>
      </c>
      <c r="AU229" s="5">
        <f t="shared" si="29"/>
        <v>1225.6849</v>
      </c>
      <c r="AV229" s="11">
        <f t="shared" si="30"/>
        <v>0.16272153748602117</v>
      </c>
      <c r="AW229" s="5">
        <f t="shared" si="31"/>
        <v>162.72153748602116</v>
      </c>
    </row>
    <row r="230" spans="1:57" x14ac:dyDescent="0.3">
      <c r="B230" s="1" t="s">
        <v>221</v>
      </c>
      <c r="C230" s="1" t="s">
        <v>238</v>
      </c>
      <c r="D230" s="1" t="s">
        <v>234</v>
      </c>
      <c r="J230" s="2">
        <v>12.88</v>
      </c>
      <c r="K230" s="2">
        <f t="shared" si="43"/>
        <v>7.11</v>
      </c>
      <c r="L230" s="2">
        <f t="shared" si="32"/>
        <v>0</v>
      </c>
      <c r="AI230" s="9">
        <v>7.11</v>
      </c>
      <c r="AJ230" s="5">
        <v>2031.251199999999</v>
      </c>
      <c r="AN230" s="5" t="str">
        <f t="shared" si="44"/>
        <v/>
      </c>
      <c r="AP230" s="5" t="str">
        <f t="shared" si="45"/>
        <v/>
      </c>
      <c r="AR230" s="5" t="str">
        <f t="shared" si="46"/>
        <v/>
      </c>
      <c r="AU230" s="5">
        <f t="shared" si="29"/>
        <v>2031.251199999999</v>
      </c>
      <c r="AV230" s="11">
        <f t="shared" si="30"/>
        <v>0.26966826325781229</v>
      </c>
      <c r="AW230" s="5">
        <f t="shared" si="31"/>
        <v>269.66826325781227</v>
      </c>
    </row>
    <row r="231" spans="1:57" x14ac:dyDescent="0.3">
      <c r="B231" s="1" t="s">
        <v>222</v>
      </c>
      <c r="C231" s="1" t="s">
        <v>238</v>
      </c>
      <c r="D231" s="1" t="s">
        <v>234</v>
      </c>
      <c r="J231" s="2">
        <v>7.92</v>
      </c>
      <c r="K231" s="2">
        <f t="shared" si="43"/>
        <v>6.49</v>
      </c>
      <c r="L231" s="2">
        <f t="shared" si="32"/>
        <v>0</v>
      </c>
      <c r="AI231" s="9">
        <v>6.49</v>
      </c>
      <c r="AJ231" s="5">
        <v>1603.4463499999999</v>
      </c>
      <c r="AN231" s="5" t="str">
        <f t="shared" si="44"/>
        <v/>
      </c>
      <c r="AP231" s="5" t="str">
        <f t="shared" si="45"/>
        <v/>
      </c>
      <c r="AR231" s="5" t="str">
        <f t="shared" si="46"/>
        <v/>
      </c>
      <c r="AU231" s="5">
        <f t="shared" si="29"/>
        <v>1603.4463499999999</v>
      </c>
      <c r="AV231" s="11">
        <f t="shared" si="30"/>
        <v>0.21287302743825007</v>
      </c>
      <c r="AW231" s="5">
        <f t="shared" si="31"/>
        <v>212.87302743825009</v>
      </c>
    </row>
    <row r="232" spans="1:57" x14ac:dyDescent="0.3">
      <c r="B232" s="1" t="s">
        <v>217</v>
      </c>
      <c r="C232" s="1" t="s">
        <v>238</v>
      </c>
      <c r="D232" s="1" t="s">
        <v>234</v>
      </c>
      <c r="J232" s="2">
        <v>3.34</v>
      </c>
      <c r="K232" s="2">
        <f t="shared" si="43"/>
        <v>3.38</v>
      </c>
      <c r="L232" s="2">
        <f t="shared" si="32"/>
        <v>0</v>
      </c>
      <c r="AI232" s="9">
        <v>3.38</v>
      </c>
      <c r="AJ232" s="5">
        <v>830.89544999999998</v>
      </c>
      <c r="AN232" s="5" t="str">
        <f t="shared" si="44"/>
        <v/>
      </c>
      <c r="AP232" s="5" t="str">
        <f t="shared" si="45"/>
        <v/>
      </c>
      <c r="AR232" s="5" t="str">
        <f t="shared" si="46"/>
        <v/>
      </c>
      <c r="AU232" s="5">
        <f t="shared" si="29"/>
        <v>830.89544999999998</v>
      </c>
      <c r="AV232" s="11">
        <f t="shared" si="30"/>
        <v>0.11030941566967124</v>
      </c>
      <c r="AW232" s="5">
        <f t="shared" si="31"/>
        <v>110.30941566967124</v>
      </c>
    </row>
    <row r="233" spans="1:57" x14ac:dyDescent="0.3">
      <c r="B233" s="1" t="s">
        <v>223</v>
      </c>
      <c r="C233" s="1" t="s">
        <v>238</v>
      </c>
      <c r="D233" s="1" t="s">
        <v>234</v>
      </c>
      <c r="J233" s="2">
        <v>7.8699999999999992</v>
      </c>
      <c r="K233" s="2">
        <f t="shared" si="43"/>
        <v>7.43</v>
      </c>
      <c r="L233" s="2">
        <f t="shared" si="32"/>
        <v>0</v>
      </c>
      <c r="AI233" s="9">
        <v>7.43</v>
      </c>
      <c r="AJ233" s="5">
        <v>2049.2725</v>
      </c>
      <c r="AN233" s="5" t="str">
        <f t="shared" si="44"/>
        <v/>
      </c>
      <c r="AP233" s="5" t="str">
        <f t="shared" si="45"/>
        <v/>
      </c>
      <c r="AR233" s="5" t="str">
        <f t="shared" si="46"/>
        <v/>
      </c>
      <c r="AU233" s="5">
        <f t="shared" si="29"/>
        <v>2049.2725</v>
      </c>
      <c r="AV233" s="11">
        <f t="shared" si="30"/>
        <v>0.27206076531400714</v>
      </c>
      <c r="AW233" s="5">
        <f t="shared" si="31"/>
        <v>272.06076531400714</v>
      </c>
    </row>
    <row r="234" spans="1:57" x14ac:dyDescent="0.3">
      <c r="B234" s="1" t="s">
        <v>224</v>
      </c>
      <c r="C234" s="1" t="s">
        <v>238</v>
      </c>
      <c r="D234" s="1" t="s">
        <v>234</v>
      </c>
      <c r="J234" s="2">
        <v>3.73</v>
      </c>
      <c r="K234" s="2">
        <f t="shared" si="43"/>
        <v>2.73</v>
      </c>
      <c r="L234" s="2">
        <f t="shared" si="32"/>
        <v>0</v>
      </c>
      <c r="AI234" s="9">
        <v>2.73</v>
      </c>
      <c r="AJ234" s="5">
        <v>688.61704999999995</v>
      </c>
      <c r="AN234" s="5" t="str">
        <f t="shared" si="44"/>
        <v/>
      </c>
      <c r="AP234" s="5" t="str">
        <f t="shared" si="45"/>
        <v/>
      </c>
      <c r="AR234" s="5" t="str">
        <f t="shared" si="46"/>
        <v/>
      </c>
      <c r="AU234" s="5">
        <f t="shared" si="29"/>
        <v>688.61704999999995</v>
      </c>
      <c r="AV234" s="11">
        <f t="shared" si="30"/>
        <v>9.1420580538349061E-2</v>
      </c>
      <c r="AW234" s="5">
        <f t="shared" si="31"/>
        <v>91.420580538349071</v>
      </c>
    </row>
    <row r="235" spans="1:57" x14ac:dyDescent="0.3">
      <c r="B235" s="41" t="s">
        <v>231</v>
      </c>
      <c r="AU235" s="5">
        <f t="shared" si="29"/>
        <v>0</v>
      </c>
      <c r="AV235" s="11">
        <f t="shared" si="30"/>
        <v>0</v>
      </c>
      <c r="AW235" s="5">
        <f t="shared" si="31"/>
        <v>0</v>
      </c>
    </row>
    <row r="236" spans="1:57" x14ac:dyDescent="0.3">
      <c r="B236" s="1" t="s">
        <v>217</v>
      </c>
      <c r="C236" s="1" t="s">
        <v>239</v>
      </c>
      <c r="D236" s="1" t="s">
        <v>234</v>
      </c>
      <c r="J236" s="2">
        <v>3.01</v>
      </c>
      <c r="K236" s="2">
        <f>SUM(N236,P236,R236,T236,V236,X236,Z236,AD236,AG236,AI236,AK236,AX236,AZ236,BB236,BD236,AB236)</f>
        <v>3.07</v>
      </c>
      <c r="L236" s="2">
        <f>SUM(M236,AF236,AM236,AO236,AQ236,AS236,AT236)</f>
        <v>0</v>
      </c>
      <c r="AI236" s="9">
        <v>3.07</v>
      </c>
      <c r="AJ236" s="5">
        <v>794.37985000000003</v>
      </c>
      <c r="AN236" s="5" t="str">
        <f>IF(AM236&gt;0,AM236*$AN$1,"")</f>
        <v/>
      </c>
      <c r="AP236" s="5" t="str">
        <f>IF(AO236&gt;0,AO236*$AP$1,"")</f>
        <v/>
      </c>
      <c r="AR236" s="5" t="str">
        <f>IF(AQ236&gt;0,AQ236*$AR$1,"")</f>
        <v/>
      </c>
      <c r="AU236" s="5">
        <f t="shared" si="29"/>
        <v>794.37985000000003</v>
      </c>
      <c r="AV236" s="11">
        <f t="shared" si="30"/>
        <v>0.10546161622772288</v>
      </c>
      <c r="AW236" s="5">
        <f t="shared" si="31"/>
        <v>105.46161622772287</v>
      </c>
    </row>
    <row r="237" spans="1:57" x14ac:dyDescent="0.3">
      <c r="B237" s="1" t="s">
        <v>218</v>
      </c>
      <c r="C237" s="1" t="s">
        <v>239</v>
      </c>
      <c r="D237" s="1" t="s">
        <v>234</v>
      </c>
      <c r="J237" s="2">
        <v>0.1</v>
      </c>
      <c r="K237" s="2">
        <f>SUM(N237,P237,R237,T237,V237,X237,Z237,AD237,AG237,AI237,AK237,AX237,AZ237,BB237,BD237,AB237)</f>
        <v>0</v>
      </c>
      <c r="L237" s="2">
        <f>SUM(M237,AF237,AM237,AO237,AQ237,AS237,AT237)</f>
        <v>0</v>
      </c>
      <c r="AN237" s="5" t="str">
        <f>IF(AM237&gt;0,AM237*$AN$1,"")</f>
        <v/>
      </c>
      <c r="AP237" s="5" t="str">
        <f>IF(AO237&gt;0,AO237*$AP$1,"")</f>
        <v/>
      </c>
      <c r="AR237" s="5" t="str">
        <f>IF(AQ237&gt;0,AQ237*$AR$1,"")</f>
        <v/>
      </c>
      <c r="AU237" s="5">
        <f t="shared" si="29"/>
        <v>0</v>
      </c>
      <c r="AV237" s="11">
        <f t="shared" si="30"/>
        <v>0</v>
      </c>
      <c r="AW237" s="5">
        <f t="shared" si="31"/>
        <v>0</v>
      </c>
    </row>
    <row r="238" spans="1:57" ht="15" thickBot="1" x14ac:dyDescent="0.35">
      <c r="B238" s="1" t="s">
        <v>224</v>
      </c>
      <c r="C238" s="1" t="s">
        <v>239</v>
      </c>
      <c r="D238" s="1" t="s">
        <v>234</v>
      </c>
      <c r="J238" s="2">
        <v>4.1599999999999993</v>
      </c>
      <c r="K238" s="2">
        <f>SUM(N238,P238,R238,T238,V238,X238,Z238,AD238,AG238,AI238,AK238,AX238,AZ238,BB238,BD238,AB238)</f>
        <v>1.74</v>
      </c>
      <c r="L238" s="2">
        <f t="shared" si="32"/>
        <v>0</v>
      </c>
      <c r="AI238" s="9">
        <v>1.74</v>
      </c>
      <c r="AJ238" s="5">
        <v>482.86205000000001</v>
      </c>
      <c r="AN238" s="5" t="str">
        <f>IF(AM238&gt;0,AM238*$AN$1,"")</f>
        <v/>
      </c>
      <c r="AP238" s="5" t="str">
        <f>IF(AO238&gt;0,AO238*$AP$1,"")</f>
        <v/>
      </c>
      <c r="AR238" s="5" t="str">
        <f>IF(AQ238&gt;0,AQ238*$AR$1,"")</f>
        <v/>
      </c>
      <c r="AU238" s="5">
        <f t="shared" si="29"/>
        <v>482.86205000000001</v>
      </c>
      <c r="AV238" s="11">
        <f t="shared" si="30"/>
        <v>6.4104612180220247E-2</v>
      </c>
      <c r="AW238" s="5">
        <f t="shared" si="31"/>
        <v>64.104612180220244</v>
      </c>
    </row>
    <row r="239" spans="1:57" ht="15" thickTop="1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>
        <f>SUM(K4:K238)</f>
        <v>4301.2100000000019</v>
      </c>
      <c r="L239" s="28">
        <f>SUM(L4:L238)</f>
        <v>23.58</v>
      </c>
      <c r="M239" s="29">
        <f>SUM(M16:M238)</f>
        <v>0</v>
      </c>
      <c r="N239" s="30">
        <f>SUM(N4:N238)</f>
        <v>260.12</v>
      </c>
      <c r="O239" s="31">
        <f>SUM(O4:O238)</f>
        <v>101967.03999999996</v>
      </c>
      <c r="P239" s="32">
        <f>SUM(P4:P238)</f>
        <v>1131.1899999999996</v>
      </c>
      <c r="Q239" s="31">
        <f>SUM(Q4:Q238)</f>
        <v>334266.64999999997</v>
      </c>
      <c r="R239" s="33">
        <f>SUM(R4:R238)</f>
        <v>1026.1300000000001</v>
      </c>
      <c r="S239" s="31">
        <f>SUM(S4:S238)</f>
        <v>173929.03500000003</v>
      </c>
      <c r="T239" s="34">
        <f>SUM(T4:T238)</f>
        <v>1076.4199999999989</v>
      </c>
      <c r="U239" s="31">
        <f>SUM(U4:U238)</f>
        <v>54897.419999999976</v>
      </c>
      <c r="V239" s="28">
        <f>SUM(V4:V238)</f>
        <v>29.2</v>
      </c>
      <c r="W239" s="31">
        <f>SUM(W4:W238)</f>
        <v>1182.5999999999999</v>
      </c>
      <c r="X239" s="28">
        <f>SUM(X16:X238)</f>
        <v>0</v>
      </c>
      <c r="Y239" s="31">
        <f>SUM(Y16:Y238)</f>
        <v>0</v>
      </c>
      <c r="Z239" s="35">
        <f>SUM(Z4:Z238)</f>
        <v>83.98</v>
      </c>
      <c r="AA239" s="31">
        <f>SUM(AA4:AA238)</f>
        <v>1938.3959500000003</v>
      </c>
      <c r="AB239" s="28">
        <f>SUM(AB4:AB238)</f>
        <v>562.29</v>
      </c>
      <c r="AC239" s="31">
        <f>SUM(AC4:AC238)</f>
        <v>49037.310900000011</v>
      </c>
      <c r="AD239" s="36">
        <f>SUM(AD16:AD238)</f>
        <v>0</v>
      </c>
      <c r="AE239" s="31">
        <f>SUM(AE16:AE238)</f>
        <v>0</v>
      </c>
      <c r="AF239" s="28">
        <f>SUM(AF16:AF238)</f>
        <v>0</v>
      </c>
      <c r="AG239" s="28">
        <f>SUM(AG16:AG238)</f>
        <v>0</v>
      </c>
      <c r="AH239" s="31">
        <f>SUM(AH16:AH238)</f>
        <v>0</v>
      </c>
      <c r="AI239" s="35">
        <f>SUM(AI4:AI238)</f>
        <v>131.88</v>
      </c>
      <c r="AJ239" s="31">
        <f>SUM(AJ4:AJ238)</f>
        <v>36022.280100000004</v>
      </c>
      <c r="AK239" s="28">
        <f>SUM(AK16:AK238)</f>
        <v>0</v>
      </c>
      <c r="AL239" s="31">
        <f>SUM(AL16:AL238)</f>
        <v>0</v>
      </c>
      <c r="AM239" s="29">
        <f>SUM(AM4:AM238)</f>
        <v>0.33</v>
      </c>
      <c r="AN239" s="31">
        <f>SUM(AN4:AN238)</f>
        <v>519.09</v>
      </c>
      <c r="AO239" s="29">
        <f>SUM(AO4:AO238)</f>
        <v>11.159999999999997</v>
      </c>
      <c r="AP239" s="31">
        <f>SUM(AP4:AP238)</f>
        <v>29261.52</v>
      </c>
      <c r="AQ239" s="28">
        <f>SUM(AQ16:AQ238)</f>
        <v>0</v>
      </c>
      <c r="AR239" s="31">
        <f>SUM(AR16:AR238)</f>
        <v>0</v>
      </c>
      <c r="AS239" s="28">
        <f>SUM(AS4:AS238)</f>
        <v>12.089999999999996</v>
      </c>
      <c r="AT239" s="28">
        <f>SUM(AT16:AT238)</f>
        <v>0</v>
      </c>
      <c r="AU239" s="31">
        <f>SUM(AU4:AU238)</f>
        <v>753240.73195000028</v>
      </c>
      <c r="AV239" s="28">
        <f>SUM(AV4:AV238)</f>
        <v>100</v>
      </c>
      <c r="AW239" s="31">
        <f>SUM(AW4:AW238)</f>
        <v>99999.999999999985</v>
      </c>
      <c r="AX239" s="37">
        <f>SUM(AX16:AX238)</f>
        <v>0</v>
      </c>
      <c r="AY239" s="31">
        <f>SUM(AY16:AY238)</f>
        <v>0</v>
      </c>
      <c r="AZ239" s="38">
        <f>SUM(AZ16:AZ238)</f>
        <v>0</v>
      </c>
      <c r="BA239" s="31">
        <f>SUM(BA16:BA238)</f>
        <v>0</v>
      </c>
      <c r="BB239" s="39">
        <f>SUM(BB16:BB238)</f>
        <v>0</v>
      </c>
      <c r="BC239" s="31">
        <f>SUM(BC16:BC238)</f>
        <v>0</v>
      </c>
      <c r="BD239" s="40">
        <f>SUM(BD16:BD238)</f>
        <v>0</v>
      </c>
      <c r="BE239" s="31">
        <f>SUM(BE16:BE238)</f>
        <v>0</v>
      </c>
    </row>
    <row r="242" spans="2:3" x14ac:dyDescent="0.3">
      <c r="B242" s="41" t="s">
        <v>225</v>
      </c>
      <c r="C242" s="1">
        <f>SUM(K239,L239)</f>
        <v>4324.7900000000018</v>
      </c>
    </row>
  </sheetData>
  <autoFilter ref="A3:AW239" xr:uid="{00000000-0001-0000-0000-000000000000}"/>
  <conditionalFormatting sqref="I222 I224:I352">
    <cfRule type="notContainsText" dxfId="0" priority="1" operator="notContains" text="#########">
      <formula>ISERROR(SEARCH("#########",I222))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B208D35F-1C16-4038-A1F9-041CDF3F2879}"/>
</file>

<file path=customXml/itemProps2.xml><?xml version="1.0" encoding="utf-8"?>
<ds:datastoreItem xmlns:ds="http://schemas.openxmlformats.org/officeDocument/2006/customXml" ds:itemID="{A74C03AC-BB39-4675-9322-A59083CEE57A}"/>
</file>

<file path=customXml/itemProps3.xml><?xml version="1.0" encoding="utf-8"?>
<ds:datastoreItem xmlns:ds="http://schemas.openxmlformats.org/officeDocument/2006/customXml" ds:itemID="{40C89ECC-790C-4DBF-BE30-140947E1D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David Orthengren</cp:lastModifiedBy>
  <dcterms:created xsi:type="dcterms:W3CDTF">2025-08-13T20:20:31Z</dcterms:created>
  <dcterms:modified xsi:type="dcterms:W3CDTF">2025-10-10T21:01:27Z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