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12/"/>
    </mc:Choice>
  </mc:AlternateContent>
  <xr:revisionPtr revIDLastSave="3" documentId="13_ncr:1_{22EE1D82-C105-4223-98D7-CAF04304DB9C}" xr6:coauthVersionLast="47" xr6:coauthVersionMax="47" xr10:uidLastSave="{90ABD5D7-769D-44B2-A8B4-E0BB5567C4DE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15" i="1" l="1"/>
  <c r="AU316" i="1"/>
  <c r="AU317" i="1"/>
  <c r="AU318" i="1"/>
  <c r="AU319" i="1"/>
  <c r="AU321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22" i="1"/>
  <c r="AU323" i="1"/>
  <c r="AU324" i="1"/>
  <c r="AU325" i="1"/>
  <c r="AU326" i="1"/>
  <c r="AU327" i="1"/>
  <c r="AU328" i="1"/>
  <c r="AU329" i="1"/>
  <c r="AU330" i="1"/>
  <c r="AU331" i="1"/>
  <c r="AU320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K315" i="1"/>
  <c r="L315" i="1"/>
  <c r="K316" i="1"/>
  <c r="L316" i="1"/>
  <c r="K317" i="1"/>
  <c r="L317" i="1"/>
  <c r="K318" i="1"/>
  <c r="L318" i="1"/>
  <c r="AH346" i="1"/>
  <c r="AG346" i="1"/>
  <c r="BE346" i="1"/>
  <c r="BD346" i="1"/>
  <c r="BC346" i="1"/>
  <c r="BB346" i="1"/>
  <c r="BA346" i="1"/>
  <c r="AZ346" i="1"/>
  <c r="AY346" i="1"/>
  <c r="AX346" i="1"/>
  <c r="AT346" i="1"/>
  <c r="AS346" i="1"/>
  <c r="AQ346" i="1"/>
  <c r="AO346" i="1"/>
  <c r="AM346" i="1"/>
  <c r="AL346" i="1"/>
  <c r="AK346" i="1"/>
  <c r="AJ346" i="1"/>
  <c r="AI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AR345" i="1"/>
  <c r="AP345" i="1"/>
  <c r="AN345" i="1"/>
  <c r="L345" i="1"/>
  <c r="K345" i="1"/>
  <c r="AR344" i="1"/>
  <c r="AP344" i="1"/>
  <c r="AN344" i="1"/>
  <c r="L344" i="1"/>
  <c r="K344" i="1"/>
  <c r="AR343" i="1"/>
  <c r="AP343" i="1"/>
  <c r="AN343" i="1"/>
  <c r="L343" i="1"/>
  <c r="K343" i="1"/>
  <c r="AR342" i="1"/>
  <c r="AP342" i="1"/>
  <c r="AN342" i="1"/>
  <c r="L342" i="1"/>
  <c r="K342" i="1"/>
  <c r="AR340" i="1"/>
  <c r="AP340" i="1"/>
  <c r="AN340" i="1"/>
  <c r="L340" i="1"/>
  <c r="K340" i="1"/>
  <c r="AR338" i="1"/>
  <c r="AP338" i="1"/>
  <c r="AN338" i="1"/>
  <c r="L338" i="1"/>
  <c r="K338" i="1"/>
  <c r="AR337" i="1"/>
  <c r="AP337" i="1"/>
  <c r="AN337" i="1"/>
  <c r="L337" i="1"/>
  <c r="K337" i="1"/>
  <c r="AR336" i="1"/>
  <c r="AP336" i="1"/>
  <c r="AN336" i="1"/>
  <c r="L336" i="1"/>
  <c r="K336" i="1"/>
  <c r="AR335" i="1"/>
  <c r="AP335" i="1"/>
  <c r="AN335" i="1"/>
  <c r="L335" i="1"/>
  <c r="K335" i="1"/>
  <c r="AR334" i="1"/>
  <c r="AP334" i="1"/>
  <c r="AN334" i="1"/>
  <c r="L334" i="1"/>
  <c r="K334" i="1"/>
  <c r="AR333" i="1"/>
  <c r="AP333" i="1"/>
  <c r="AN333" i="1"/>
  <c r="L333" i="1"/>
  <c r="K333" i="1"/>
  <c r="AR327" i="1"/>
  <c r="AP327" i="1"/>
  <c r="AN327" i="1"/>
  <c r="L327" i="1"/>
  <c r="K327" i="1"/>
  <c r="AR332" i="1"/>
  <c r="AP332" i="1"/>
  <c r="AN332" i="1"/>
  <c r="L332" i="1"/>
  <c r="K332" i="1"/>
  <c r="AR320" i="1"/>
  <c r="AP320" i="1"/>
  <c r="AN320" i="1"/>
  <c r="L320" i="1"/>
  <c r="K320" i="1"/>
  <c r="AR331" i="1"/>
  <c r="AP331" i="1"/>
  <c r="AN331" i="1"/>
  <c r="L331" i="1"/>
  <c r="K331" i="1"/>
  <c r="AR330" i="1"/>
  <c r="AP330" i="1"/>
  <c r="AN330" i="1"/>
  <c r="L330" i="1"/>
  <c r="K330" i="1"/>
  <c r="AR329" i="1"/>
  <c r="AP329" i="1"/>
  <c r="AN329" i="1"/>
  <c r="L329" i="1"/>
  <c r="K329" i="1"/>
  <c r="AR325" i="1"/>
  <c r="AP325" i="1"/>
  <c r="AN325" i="1"/>
  <c r="L325" i="1"/>
  <c r="K325" i="1"/>
  <c r="AR324" i="1"/>
  <c r="AP324" i="1"/>
  <c r="AN324" i="1"/>
  <c r="L324" i="1"/>
  <c r="K324" i="1"/>
  <c r="AR323" i="1"/>
  <c r="AP323" i="1"/>
  <c r="AN323" i="1"/>
  <c r="L323" i="1"/>
  <c r="K323" i="1"/>
  <c r="AR322" i="1"/>
  <c r="AP322" i="1"/>
  <c r="AN322" i="1"/>
  <c r="L322" i="1"/>
  <c r="K322" i="1"/>
  <c r="AR321" i="1"/>
  <c r="AP321" i="1"/>
  <c r="AN321" i="1"/>
  <c r="L321" i="1"/>
  <c r="K321" i="1"/>
  <c r="AR314" i="1"/>
  <c r="AP314" i="1"/>
  <c r="AN314" i="1"/>
  <c r="L314" i="1"/>
  <c r="K314" i="1"/>
  <c r="AR313" i="1"/>
  <c r="AP313" i="1"/>
  <c r="AN313" i="1"/>
  <c r="L313" i="1"/>
  <c r="K313" i="1"/>
  <c r="AR312" i="1"/>
  <c r="AP312" i="1"/>
  <c r="AN312" i="1"/>
  <c r="L312" i="1"/>
  <c r="K312" i="1"/>
  <c r="AR311" i="1"/>
  <c r="AP311" i="1"/>
  <c r="AN311" i="1"/>
  <c r="L311" i="1"/>
  <c r="K311" i="1"/>
  <c r="AR310" i="1"/>
  <c r="AP310" i="1"/>
  <c r="AN310" i="1"/>
  <c r="L310" i="1"/>
  <c r="K310" i="1"/>
  <c r="AR309" i="1"/>
  <c r="AP309" i="1"/>
  <c r="AN309" i="1"/>
  <c r="L309" i="1"/>
  <c r="K309" i="1"/>
  <c r="AR308" i="1"/>
  <c r="AP308" i="1"/>
  <c r="AN308" i="1"/>
  <c r="L308" i="1"/>
  <c r="K308" i="1"/>
  <c r="AR307" i="1"/>
  <c r="AP307" i="1"/>
  <c r="AN307" i="1"/>
  <c r="L307" i="1"/>
  <c r="K307" i="1"/>
  <c r="AR306" i="1"/>
  <c r="AP306" i="1"/>
  <c r="AN306" i="1"/>
  <c r="L306" i="1"/>
  <c r="K306" i="1"/>
  <c r="AR305" i="1"/>
  <c r="AP305" i="1"/>
  <c r="AN305" i="1"/>
  <c r="L305" i="1"/>
  <c r="K305" i="1"/>
  <c r="AR304" i="1"/>
  <c r="AP304" i="1"/>
  <c r="AN304" i="1"/>
  <c r="L304" i="1"/>
  <c r="K304" i="1"/>
  <c r="AR303" i="1"/>
  <c r="AP303" i="1"/>
  <c r="AN303" i="1"/>
  <c r="L303" i="1"/>
  <c r="K303" i="1"/>
  <c r="AR302" i="1"/>
  <c r="AP302" i="1"/>
  <c r="AN302" i="1"/>
  <c r="L302" i="1"/>
  <c r="K302" i="1"/>
  <c r="AR301" i="1"/>
  <c r="AP301" i="1"/>
  <c r="AN301" i="1"/>
  <c r="L301" i="1"/>
  <c r="K301" i="1"/>
  <c r="AR300" i="1"/>
  <c r="AP300" i="1"/>
  <c r="AN300" i="1"/>
  <c r="L300" i="1"/>
  <c r="K300" i="1"/>
  <c r="AR299" i="1"/>
  <c r="AP299" i="1"/>
  <c r="AN299" i="1"/>
  <c r="L299" i="1"/>
  <c r="K299" i="1"/>
  <c r="AR298" i="1"/>
  <c r="AP298" i="1"/>
  <c r="AN298" i="1"/>
  <c r="L298" i="1"/>
  <c r="K298" i="1"/>
  <c r="AR297" i="1"/>
  <c r="AP297" i="1"/>
  <c r="AN297" i="1"/>
  <c r="L297" i="1"/>
  <c r="K297" i="1"/>
  <c r="AR296" i="1"/>
  <c r="AP296" i="1"/>
  <c r="AN296" i="1"/>
  <c r="L296" i="1"/>
  <c r="K296" i="1"/>
  <c r="AR295" i="1"/>
  <c r="AP295" i="1"/>
  <c r="AN295" i="1"/>
  <c r="L295" i="1"/>
  <c r="K295" i="1"/>
  <c r="AR294" i="1"/>
  <c r="AP294" i="1"/>
  <c r="AN294" i="1"/>
  <c r="L294" i="1"/>
  <c r="K294" i="1"/>
  <c r="AR293" i="1"/>
  <c r="AP293" i="1"/>
  <c r="AN293" i="1"/>
  <c r="L293" i="1"/>
  <c r="K293" i="1"/>
  <c r="AR292" i="1"/>
  <c r="AP292" i="1"/>
  <c r="AN292" i="1"/>
  <c r="L292" i="1"/>
  <c r="K292" i="1"/>
  <c r="AR291" i="1"/>
  <c r="AP291" i="1"/>
  <c r="AN291" i="1"/>
  <c r="L291" i="1"/>
  <c r="K291" i="1"/>
  <c r="AR290" i="1"/>
  <c r="AP290" i="1"/>
  <c r="AN290" i="1"/>
  <c r="L290" i="1"/>
  <c r="K290" i="1"/>
  <c r="AR289" i="1"/>
  <c r="AP289" i="1"/>
  <c r="AN289" i="1"/>
  <c r="L289" i="1"/>
  <c r="K289" i="1"/>
  <c r="AR288" i="1"/>
  <c r="AP288" i="1"/>
  <c r="AN288" i="1"/>
  <c r="L288" i="1"/>
  <c r="K288" i="1"/>
  <c r="AR287" i="1"/>
  <c r="AP287" i="1"/>
  <c r="AN287" i="1"/>
  <c r="L287" i="1"/>
  <c r="K287" i="1"/>
  <c r="AR286" i="1"/>
  <c r="AP286" i="1"/>
  <c r="AN286" i="1"/>
  <c r="L286" i="1"/>
  <c r="K286" i="1"/>
  <c r="AR285" i="1"/>
  <c r="AP285" i="1"/>
  <c r="AN285" i="1"/>
  <c r="L285" i="1"/>
  <c r="K285" i="1"/>
  <c r="AR284" i="1"/>
  <c r="AP284" i="1"/>
  <c r="AN284" i="1"/>
  <c r="L284" i="1"/>
  <c r="K284" i="1"/>
  <c r="AR283" i="1"/>
  <c r="AP283" i="1"/>
  <c r="AN283" i="1"/>
  <c r="L283" i="1"/>
  <c r="K283" i="1"/>
  <c r="AR282" i="1"/>
  <c r="AP282" i="1"/>
  <c r="AN282" i="1"/>
  <c r="L282" i="1"/>
  <c r="K282" i="1"/>
  <c r="AR281" i="1"/>
  <c r="AP281" i="1"/>
  <c r="AN281" i="1"/>
  <c r="L281" i="1"/>
  <c r="K281" i="1"/>
  <c r="AR280" i="1"/>
  <c r="AP280" i="1"/>
  <c r="AN280" i="1"/>
  <c r="L280" i="1"/>
  <c r="K280" i="1"/>
  <c r="AR279" i="1"/>
  <c r="AP279" i="1"/>
  <c r="AN279" i="1"/>
  <c r="L279" i="1"/>
  <c r="K279" i="1"/>
  <c r="AR278" i="1"/>
  <c r="AP278" i="1"/>
  <c r="AN278" i="1"/>
  <c r="L278" i="1"/>
  <c r="K278" i="1"/>
  <c r="AR277" i="1"/>
  <c r="AP277" i="1"/>
  <c r="AN277" i="1"/>
  <c r="L277" i="1"/>
  <c r="K277" i="1"/>
  <c r="AR276" i="1"/>
  <c r="AP276" i="1"/>
  <c r="AN276" i="1"/>
  <c r="L276" i="1"/>
  <c r="K276" i="1"/>
  <c r="AR275" i="1"/>
  <c r="AP275" i="1"/>
  <c r="AN275" i="1"/>
  <c r="L275" i="1"/>
  <c r="K275" i="1"/>
  <c r="AR274" i="1"/>
  <c r="AP274" i="1"/>
  <c r="AN274" i="1"/>
  <c r="L274" i="1"/>
  <c r="K274" i="1"/>
  <c r="AR273" i="1"/>
  <c r="AP273" i="1"/>
  <c r="AN273" i="1"/>
  <c r="L273" i="1"/>
  <c r="K273" i="1"/>
  <c r="AR272" i="1"/>
  <c r="AP272" i="1"/>
  <c r="AN272" i="1"/>
  <c r="L272" i="1"/>
  <c r="K272" i="1"/>
  <c r="AR271" i="1"/>
  <c r="AP271" i="1"/>
  <c r="AN271" i="1"/>
  <c r="L271" i="1"/>
  <c r="K271" i="1"/>
  <c r="AR270" i="1"/>
  <c r="AP270" i="1"/>
  <c r="AN270" i="1"/>
  <c r="L270" i="1"/>
  <c r="K270" i="1"/>
  <c r="AR269" i="1"/>
  <c r="AP269" i="1"/>
  <c r="AN269" i="1"/>
  <c r="L269" i="1"/>
  <c r="K269" i="1"/>
  <c r="AR268" i="1"/>
  <c r="AP268" i="1"/>
  <c r="AN268" i="1"/>
  <c r="L268" i="1"/>
  <c r="K268" i="1"/>
  <c r="AR267" i="1"/>
  <c r="AP267" i="1"/>
  <c r="AN267" i="1"/>
  <c r="L267" i="1"/>
  <c r="K267" i="1"/>
  <c r="AR266" i="1"/>
  <c r="AP266" i="1"/>
  <c r="AN266" i="1"/>
  <c r="L266" i="1"/>
  <c r="K266" i="1"/>
  <c r="AR265" i="1"/>
  <c r="AP265" i="1"/>
  <c r="AN265" i="1"/>
  <c r="L265" i="1"/>
  <c r="K265" i="1"/>
  <c r="AR264" i="1"/>
  <c r="AP264" i="1"/>
  <c r="AN264" i="1"/>
  <c r="L264" i="1"/>
  <c r="K264" i="1"/>
  <c r="AR263" i="1"/>
  <c r="AP263" i="1"/>
  <c r="AN263" i="1"/>
  <c r="L263" i="1"/>
  <c r="K263" i="1"/>
  <c r="AR262" i="1"/>
  <c r="AP262" i="1"/>
  <c r="AN262" i="1"/>
  <c r="L262" i="1"/>
  <c r="K262" i="1"/>
  <c r="AR261" i="1"/>
  <c r="AP261" i="1"/>
  <c r="AN261" i="1"/>
  <c r="L261" i="1"/>
  <c r="K261" i="1"/>
  <c r="AR260" i="1"/>
  <c r="AP260" i="1"/>
  <c r="AN260" i="1"/>
  <c r="L260" i="1"/>
  <c r="K260" i="1"/>
  <c r="AR259" i="1"/>
  <c r="AP259" i="1"/>
  <c r="AN259" i="1"/>
  <c r="L259" i="1"/>
  <c r="K259" i="1"/>
  <c r="AR258" i="1"/>
  <c r="AP258" i="1"/>
  <c r="AN258" i="1"/>
  <c r="L258" i="1"/>
  <c r="K258" i="1"/>
  <c r="AR257" i="1"/>
  <c r="AP257" i="1"/>
  <c r="AN257" i="1"/>
  <c r="L257" i="1"/>
  <c r="K257" i="1"/>
  <c r="AR256" i="1"/>
  <c r="AP256" i="1"/>
  <c r="AN256" i="1"/>
  <c r="L256" i="1"/>
  <c r="K256" i="1"/>
  <c r="AR255" i="1"/>
  <c r="AP255" i="1"/>
  <c r="AN255" i="1"/>
  <c r="L255" i="1"/>
  <c r="K255" i="1"/>
  <c r="AR254" i="1"/>
  <c r="AP254" i="1"/>
  <c r="AN254" i="1"/>
  <c r="L254" i="1"/>
  <c r="K254" i="1"/>
  <c r="AR253" i="1"/>
  <c r="AP253" i="1"/>
  <c r="AN253" i="1"/>
  <c r="L253" i="1"/>
  <c r="K253" i="1"/>
  <c r="AR252" i="1"/>
  <c r="AP252" i="1"/>
  <c r="AN252" i="1"/>
  <c r="L252" i="1"/>
  <c r="K252" i="1"/>
  <c r="AR251" i="1"/>
  <c r="AP251" i="1"/>
  <c r="AN251" i="1"/>
  <c r="L251" i="1"/>
  <c r="K251" i="1"/>
  <c r="AR250" i="1"/>
  <c r="AP250" i="1"/>
  <c r="AN250" i="1"/>
  <c r="L250" i="1"/>
  <c r="K250" i="1"/>
  <c r="AR249" i="1"/>
  <c r="AP249" i="1"/>
  <c r="AN249" i="1"/>
  <c r="L249" i="1"/>
  <c r="K249" i="1"/>
  <c r="AR248" i="1"/>
  <c r="AP248" i="1"/>
  <c r="AN248" i="1"/>
  <c r="L248" i="1"/>
  <c r="K248" i="1"/>
  <c r="AR247" i="1"/>
  <c r="AP247" i="1"/>
  <c r="AN247" i="1"/>
  <c r="L247" i="1"/>
  <c r="K247" i="1"/>
  <c r="AR246" i="1"/>
  <c r="AP246" i="1"/>
  <c r="AN246" i="1"/>
  <c r="L246" i="1"/>
  <c r="K246" i="1"/>
  <c r="AR245" i="1"/>
  <c r="AP245" i="1"/>
  <c r="AN245" i="1"/>
  <c r="L245" i="1"/>
  <c r="K245" i="1"/>
  <c r="AR244" i="1"/>
  <c r="AP244" i="1"/>
  <c r="AN244" i="1"/>
  <c r="L244" i="1"/>
  <c r="K244" i="1"/>
  <c r="AR243" i="1"/>
  <c r="AP243" i="1"/>
  <c r="AN243" i="1"/>
  <c r="L243" i="1"/>
  <c r="K243" i="1"/>
  <c r="AR242" i="1"/>
  <c r="AP242" i="1"/>
  <c r="AN242" i="1"/>
  <c r="L242" i="1"/>
  <c r="K242" i="1"/>
  <c r="AR241" i="1"/>
  <c r="AP241" i="1"/>
  <c r="AN241" i="1"/>
  <c r="L241" i="1"/>
  <c r="K241" i="1"/>
  <c r="AR240" i="1"/>
  <c r="AP240" i="1"/>
  <c r="AN240" i="1"/>
  <c r="L240" i="1"/>
  <c r="K240" i="1"/>
  <c r="AR239" i="1"/>
  <c r="AP239" i="1"/>
  <c r="AN239" i="1"/>
  <c r="L239" i="1"/>
  <c r="K239" i="1"/>
  <c r="AR238" i="1"/>
  <c r="AP238" i="1"/>
  <c r="AN238" i="1"/>
  <c r="L238" i="1"/>
  <c r="K238" i="1"/>
  <c r="AR237" i="1"/>
  <c r="AP237" i="1"/>
  <c r="AN237" i="1"/>
  <c r="L237" i="1"/>
  <c r="K237" i="1"/>
  <c r="AR236" i="1"/>
  <c r="AP236" i="1"/>
  <c r="AN236" i="1"/>
  <c r="L236" i="1"/>
  <c r="K236" i="1"/>
  <c r="AR235" i="1"/>
  <c r="AP235" i="1"/>
  <c r="AN235" i="1"/>
  <c r="L235" i="1"/>
  <c r="K235" i="1"/>
  <c r="AR234" i="1"/>
  <c r="AP234" i="1"/>
  <c r="AN234" i="1"/>
  <c r="L234" i="1"/>
  <c r="K234" i="1"/>
  <c r="AR233" i="1"/>
  <c r="AP233" i="1"/>
  <c r="AN233" i="1"/>
  <c r="L233" i="1"/>
  <c r="K233" i="1"/>
  <c r="AR232" i="1"/>
  <c r="AP232" i="1"/>
  <c r="AN232" i="1"/>
  <c r="L232" i="1"/>
  <c r="K232" i="1"/>
  <c r="AR231" i="1"/>
  <c r="AP231" i="1"/>
  <c r="AN231" i="1"/>
  <c r="L231" i="1"/>
  <c r="K231" i="1"/>
  <c r="AR230" i="1"/>
  <c r="AP230" i="1"/>
  <c r="AN230" i="1"/>
  <c r="L230" i="1"/>
  <c r="K230" i="1"/>
  <c r="AR229" i="1"/>
  <c r="AP229" i="1"/>
  <c r="AN229" i="1"/>
  <c r="L229" i="1"/>
  <c r="K229" i="1"/>
  <c r="AR228" i="1"/>
  <c r="AP228" i="1"/>
  <c r="AN228" i="1"/>
  <c r="L228" i="1"/>
  <c r="K228" i="1"/>
  <c r="AR227" i="1"/>
  <c r="AP227" i="1"/>
  <c r="AN227" i="1"/>
  <c r="L227" i="1"/>
  <c r="K227" i="1"/>
  <c r="AR226" i="1"/>
  <c r="AP226" i="1"/>
  <c r="AN226" i="1"/>
  <c r="L226" i="1"/>
  <c r="K226" i="1"/>
  <c r="AR225" i="1"/>
  <c r="AP225" i="1"/>
  <c r="AN225" i="1"/>
  <c r="L225" i="1"/>
  <c r="K225" i="1"/>
  <c r="AR224" i="1"/>
  <c r="AP224" i="1"/>
  <c r="AN224" i="1"/>
  <c r="L224" i="1"/>
  <c r="K224" i="1"/>
  <c r="AR223" i="1"/>
  <c r="AP223" i="1"/>
  <c r="AN223" i="1"/>
  <c r="L223" i="1"/>
  <c r="K223" i="1"/>
  <c r="AR222" i="1"/>
  <c r="AP222" i="1"/>
  <c r="AN222" i="1"/>
  <c r="L222" i="1"/>
  <c r="K222" i="1"/>
  <c r="AR221" i="1"/>
  <c r="AP221" i="1"/>
  <c r="AN221" i="1"/>
  <c r="L221" i="1"/>
  <c r="K221" i="1"/>
  <c r="AR220" i="1"/>
  <c r="AP220" i="1"/>
  <c r="AN220" i="1"/>
  <c r="L220" i="1"/>
  <c r="K220" i="1"/>
  <c r="AR219" i="1"/>
  <c r="AP219" i="1"/>
  <c r="AN219" i="1"/>
  <c r="L219" i="1"/>
  <c r="K219" i="1"/>
  <c r="AR218" i="1"/>
  <c r="AP218" i="1"/>
  <c r="AN218" i="1"/>
  <c r="L218" i="1"/>
  <c r="K218" i="1"/>
  <c r="AR217" i="1"/>
  <c r="AP217" i="1"/>
  <c r="AN217" i="1"/>
  <c r="L217" i="1"/>
  <c r="K217" i="1"/>
  <c r="AR216" i="1"/>
  <c r="AP216" i="1"/>
  <c r="AN216" i="1"/>
  <c r="L216" i="1"/>
  <c r="K216" i="1"/>
  <c r="AR215" i="1"/>
  <c r="AP215" i="1"/>
  <c r="AN215" i="1"/>
  <c r="L215" i="1"/>
  <c r="K215" i="1"/>
  <c r="AR214" i="1"/>
  <c r="AP214" i="1"/>
  <c r="AN214" i="1"/>
  <c r="L214" i="1"/>
  <c r="K214" i="1"/>
  <c r="AR213" i="1"/>
  <c r="AP213" i="1"/>
  <c r="AN213" i="1"/>
  <c r="L213" i="1"/>
  <c r="K213" i="1"/>
  <c r="AR212" i="1"/>
  <c r="AP212" i="1"/>
  <c r="AN212" i="1"/>
  <c r="L212" i="1"/>
  <c r="K212" i="1"/>
  <c r="AR211" i="1"/>
  <c r="AP211" i="1"/>
  <c r="AN211" i="1"/>
  <c r="L211" i="1"/>
  <c r="K211" i="1"/>
  <c r="AR210" i="1"/>
  <c r="AP210" i="1"/>
  <c r="AN210" i="1"/>
  <c r="L210" i="1"/>
  <c r="K210" i="1"/>
  <c r="AR209" i="1"/>
  <c r="AP209" i="1"/>
  <c r="AN209" i="1"/>
  <c r="L209" i="1"/>
  <c r="K209" i="1"/>
  <c r="AR208" i="1"/>
  <c r="AP208" i="1"/>
  <c r="AN208" i="1"/>
  <c r="L208" i="1"/>
  <c r="K208" i="1"/>
  <c r="AR207" i="1"/>
  <c r="AP207" i="1"/>
  <c r="AN207" i="1"/>
  <c r="L207" i="1"/>
  <c r="K207" i="1"/>
  <c r="AR206" i="1"/>
  <c r="AP206" i="1"/>
  <c r="AN206" i="1"/>
  <c r="L206" i="1"/>
  <c r="K206" i="1"/>
  <c r="AR205" i="1"/>
  <c r="AP205" i="1"/>
  <c r="AN205" i="1"/>
  <c r="L205" i="1"/>
  <c r="K205" i="1"/>
  <c r="AR204" i="1"/>
  <c r="AP204" i="1"/>
  <c r="AN204" i="1"/>
  <c r="L204" i="1"/>
  <c r="K204" i="1"/>
  <c r="AR203" i="1"/>
  <c r="AP203" i="1"/>
  <c r="AN203" i="1"/>
  <c r="L203" i="1"/>
  <c r="K203" i="1"/>
  <c r="AR202" i="1"/>
  <c r="AP202" i="1"/>
  <c r="AN202" i="1"/>
  <c r="L202" i="1"/>
  <c r="K202" i="1"/>
  <c r="AR201" i="1"/>
  <c r="AP201" i="1"/>
  <c r="AN201" i="1"/>
  <c r="L201" i="1"/>
  <c r="K201" i="1"/>
  <c r="AR200" i="1"/>
  <c r="AP200" i="1"/>
  <c r="AN200" i="1"/>
  <c r="L200" i="1"/>
  <c r="K200" i="1"/>
  <c r="AR199" i="1"/>
  <c r="AP199" i="1"/>
  <c r="AN199" i="1"/>
  <c r="L199" i="1"/>
  <c r="K199" i="1"/>
  <c r="AR198" i="1"/>
  <c r="AP198" i="1"/>
  <c r="AN198" i="1"/>
  <c r="L198" i="1"/>
  <c r="K198" i="1"/>
  <c r="AR197" i="1"/>
  <c r="AP197" i="1"/>
  <c r="AN197" i="1"/>
  <c r="L197" i="1"/>
  <c r="K197" i="1"/>
  <c r="AR196" i="1"/>
  <c r="AP196" i="1"/>
  <c r="AN196" i="1"/>
  <c r="L196" i="1"/>
  <c r="K196" i="1"/>
  <c r="AR195" i="1"/>
  <c r="AP195" i="1"/>
  <c r="AN195" i="1"/>
  <c r="L195" i="1"/>
  <c r="K195" i="1"/>
  <c r="AR194" i="1"/>
  <c r="AP194" i="1"/>
  <c r="AN194" i="1"/>
  <c r="L194" i="1"/>
  <c r="K194" i="1"/>
  <c r="AR193" i="1"/>
  <c r="AP193" i="1"/>
  <c r="AN193" i="1"/>
  <c r="L193" i="1"/>
  <c r="K193" i="1"/>
  <c r="AR192" i="1"/>
  <c r="AP192" i="1"/>
  <c r="AN192" i="1"/>
  <c r="L192" i="1"/>
  <c r="K192" i="1"/>
  <c r="AR191" i="1"/>
  <c r="AP191" i="1"/>
  <c r="AN191" i="1"/>
  <c r="L191" i="1"/>
  <c r="K191" i="1"/>
  <c r="AR190" i="1"/>
  <c r="AP190" i="1"/>
  <c r="AN190" i="1"/>
  <c r="L190" i="1"/>
  <c r="K190" i="1"/>
  <c r="AR189" i="1"/>
  <c r="AP189" i="1"/>
  <c r="AN189" i="1"/>
  <c r="L189" i="1"/>
  <c r="K189" i="1"/>
  <c r="AR188" i="1"/>
  <c r="AP188" i="1"/>
  <c r="AN188" i="1"/>
  <c r="L188" i="1"/>
  <c r="K188" i="1"/>
  <c r="AR187" i="1"/>
  <c r="AP187" i="1"/>
  <c r="AN187" i="1"/>
  <c r="L187" i="1"/>
  <c r="K187" i="1"/>
  <c r="AR186" i="1"/>
  <c r="AP186" i="1"/>
  <c r="AN186" i="1"/>
  <c r="L186" i="1"/>
  <c r="K186" i="1"/>
  <c r="AR185" i="1"/>
  <c r="AP185" i="1"/>
  <c r="AN185" i="1"/>
  <c r="L185" i="1"/>
  <c r="K185" i="1"/>
  <c r="AR184" i="1"/>
  <c r="AP184" i="1"/>
  <c r="AN184" i="1"/>
  <c r="L184" i="1"/>
  <c r="K184" i="1"/>
  <c r="AR183" i="1"/>
  <c r="AP183" i="1"/>
  <c r="AN183" i="1"/>
  <c r="L183" i="1"/>
  <c r="K183" i="1"/>
  <c r="AR182" i="1"/>
  <c r="AP182" i="1"/>
  <c r="AN182" i="1"/>
  <c r="L182" i="1"/>
  <c r="K182" i="1"/>
  <c r="AR181" i="1"/>
  <c r="AP181" i="1"/>
  <c r="AN181" i="1"/>
  <c r="L181" i="1"/>
  <c r="K181" i="1"/>
  <c r="AR180" i="1"/>
  <c r="AP180" i="1"/>
  <c r="AN180" i="1"/>
  <c r="L180" i="1"/>
  <c r="K180" i="1"/>
  <c r="AR179" i="1"/>
  <c r="AP179" i="1"/>
  <c r="AN179" i="1"/>
  <c r="L179" i="1"/>
  <c r="K179" i="1"/>
  <c r="AR178" i="1"/>
  <c r="AP178" i="1"/>
  <c r="AN178" i="1"/>
  <c r="L178" i="1"/>
  <c r="K178" i="1"/>
  <c r="AR177" i="1"/>
  <c r="AP177" i="1"/>
  <c r="AN177" i="1"/>
  <c r="L177" i="1"/>
  <c r="K177" i="1"/>
  <c r="AR176" i="1"/>
  <c r="AP176" i="1"/>
  <c r="AN176" i="1"/>
  <c r="L176" i="1"/>
  <c r="K176" i="1"/>
  <c r="AR175" i="1"/>
  <c r="AP175" i="1"/>
  <c r="AN175" i="1"/>
  <c r="L175" i="1"/>
  <c r="K175" i="1"/>
  <c r="AR174" i="1"/>
  <c r="AP174" i="1"/>
  <c r="AN174" i="1"/>
  <c r="L174" i="1"/>
  <c r="K174" i="1"/>
  <c r="AR173" i="1"/>
  <c r="AP173" i="1"/>
  <c r="AN173" i="1"/>
  <c r="L173" i="1"/>
  <c r="K173" i="1"/>
  <c r="AR172" i="1"/>
  <c r="AP172" i="1"/>
  <c r="AN172" i="1"/>
  <c r="L172" i="1"/>
  <c r="K172" i="1"/>
  <c r="AR171" i="1"/>
  <c r="AP171" i="1"/>
  <c r="AN171" i="1"/>
  <c r="L171" i="1"/>
  <c r="K171" i="1"/>
  <c r="AR170" i="1"/>
  <c r="AP170" i="1"/>
  <c r="AN170" i="1"/>
  <c r="L170" i="1"/>
  <c r="K170" i="1"/>
  <c r="AR169" i="1"/>
  <c r="AP169" i="1"/>
  <c r="AN169" i="1"/>
  <c r="L169" i="1"/>
  <c r="K169" i="1"/>
  <c r="AR168" i="1"/>
  <c r="AP168" i="1"/>
  <c r="AN168" i="1"/>
  <c r="L168" i="1"/>
  <c r="K168" i="1"/>
  <c r="AR167" i="1"/>
  <c r="AP167" i="1"/>
  <c r="AN167" i="1"/>
  <c r="L167" i="1"/>
  <c r="K167" i="1"/>
  <c r="AR166" i="1"/>
  <c r="AP166" i="1"/>
  <c r="AN166" i="1"/>
  <c r="L166" i="1"/>
  <c r="K166" i="1"/>
  <c r="AR165" i="1"/>
  <c r="AP165" i="1"/>
  <c r="AN165" i="1"/>
  <c r="L165" i="1"/>
  <c r="K165" i="1"/>
  <c r="AR164" i="1"/>
  <c r="AP164" i="1"/>
  <c r="AN164" i="1"/>
  <c r="L164" i="1"/>
  <c r="K164" i="1"/>
  <c r="AR163" i="1"/>
  <c r="AP163" i="1"/>
  <c r="AN163" i="1"/>
  <c r="L163" i="1"/>
  <c r="K163" i="1"/>
  <c r="AR162" i="1"/>
  <c r="AP162" i="1"/>
  <c r="AN162" i="1"/>
  <c r="L162" i="1"/>
  <c r="K162" i="1"/>
  <c r="AR161" i="1"/>
  <c r="AP161" i="1"/>
  <c r="AN161" i="1"/>
  <c r="L161" i="1"/>
  <c r="K161" i="1"/>
  <c r="AR160" i="1"/>
  <c r="AP160" i="1"/>
  <c r="AN160" i="1"/>
  <c r="L160" i="1"/>
  <c r="K160" i="1"/>
  <c r="AR159" i="1"/>
  <c r="AP159" i="1"/>
  <c r="AN159" i="1"/>
  <c r="L159" i="1"/>
  <c r="K159" i="1"/>
  <c r="AR158" i="1"/>
  <c r="AP158" i="1"/>
  <c r="AN158" i="1"/>
  <c r="L158" i="1"/>
  <c r="K158" i="1"/>
  <c r="AR157" i="1"/>
  <c r="AP157" i="1"/>
  <c r="AN157" i="1"/>
  <c r="L157" i="1"/>
  <c r="K157" i="1"/>
  <c r="AR156" i="1"/>
  <c r="AP156" i="1"/>
  <c r="AN156" i="1"/>
  <c r="L156" i="1"/>
  <c r="K156" i="1"/>
  <c r="AR155" i="1"/>
  <c r="AP155" i="1"/>
  <c r="AN155" i="1"/>
  <c r="L155" i="1"/>
  <c r="K155" i="1"/>
  <c r="AR154" i="1"/>
  <c r="AP154" i="1"/>
  <c r="AN154" i="1"/>
  <c r="L154" i="1"/>
  <c r="K154" i="1"/>
  <c r="AR153" i="1"/>
  <c r="AP153" i="1"/>
  <c r="AN153" i="1"/>
  <c r="L153" i="1"/>
  <c r="K153" i="1"/>
  <c r="AR152" i="1"/>
  <c r="AP152" i="1"/>
  <c r="AN152" i="1"/>
  <c r="L152" i="1"/>
  <c r="K152" i="1"/>
  <c r="AR151" i="1"/>
  <c r="AP151" i="1"/>
  <c r="AN151" i="1"/>
  <c r="L151" i="1"/>
  <c r="K151" i="1"/>
  <c r="AR150" i="1"/>
  <c r="AP150" i="1"/>
  <c r="AN150" i="1"/>
  <c r="L150" i="1"/>
  <c r="K150" i="1"/>
  <c r="AR149" i="1"/>
  <c r="AP149" i="1"/>
  <c r="AN149" i="1"/>
  <c r="L149" i="1"/>
  <c r="K149" i="1"/>
  <c r="AR148" i="1"/>
  <c r="AP148" i="1"/>
  <c r="AN148" i="1"/>
  <c r="L148" i="1"/>
  <c r="K148" i="1"/>
  <c r="AR147" i="1"/>
  <c r="AP147" i="1"/>
  <c r="AN147" i="1"/>
  <c r="L147" i="1"/>
  <c r="K147" i="1"/>
  <c r="AR146" i="1"/>
  <c r="AP146" i="1"/>
  <c r="AN146" i="1"/>
  <c r="L146" i="1"/>
  <c r="K146" i="1"/>
  <c r="AR145" i="1"/>
  <c r="AP145" i="1"/>
  <c r="AN145" i="1"/>
  <c r="L145" i="1"/>
  <c r="K145" i="1"/>
  <c r="AR144" i="1"/>
  <c r="AP144" i="1"/>
  <c r="AN144" i="1"/>
  <c r="L144" i="1"/>
  <c r="K144" i="1"/>
  <c r="AR143" i="1"/>
  <c r="AP143" i="1"/>
  <c r="AN143" i="1"/>
  <c r="L143" i="1"/>
  <c r="K143" i="1"/>
  <c r="AR142" i="1"/>
  <c r="AP142" i="1"/>
  <c r="AN142" i="1"/>
  <c r="L142" i="1"/>
  <c r="K142" i="1"/>
  <c r="AR141" i="1"/>
  <c r="AP141" i="1"/>
  <c r="AN141" i="1"/>
  <c r="L141" i="1"/>
  <c r="K141" i="1"/>
  <c r="AR140" i="1"/>
  <c r="AP140" i="1"/>
  <c r="AN140" i="1"/>
  <c r="L140" i="1"/>
  <c r="K140" i="1"/>
  <c r="AR139" i="1"/>
  <c r="AP139" i="1"/>
  <c r="AN139" i="1"/>
  <c r="L139" i="1"/>
  <c r="K139" i="1"/>
  <c r="AR138" i="1"/>
  <c r="AP138" i="1"/>
  <c r="AN138" i="1"/>
  <c r="L138" i="1"/>
  <c r="K138" i="1"/>
  <c r="AR137" i="1"/>
  <c r="AP137" i="1"/>
  <c r="AN137" i="1"/>
  <c r="L137" i="1"/>
  <c r="K137" i="1"/>
  <c r="AR136" i="1"/>
  <c r="AP136" i="1"/>
  <c r="AN136" i="1"/>
  <c r="L136" i="1"/>
  <c r="K136" i="1"/>
  <c r="AR135" i="1"/>
  <c r="AP135" i="1"/>
  <c r="AN135" i="1"/>
  <c r="L135" i="1"/>
  <c r="K135" i="1"/>
  <c r="AR134" i="1"/>
  <c r="AP134" i="1"/>
  <c r="AN134" i="1"/>
  <c r="L134" i="1"/>
  <c r="K134" i="1"/>
  <c r="AR133" i="1"/>
  <c r="AP133" i="1"/>
  <c r="AN133" i="1"/>
  <c r="L133" i="1"/>
  <c r="K133" i="1"/>
  <c r="AR132" i="1"/>
  <c r="AP132" i="1"/>
  <c r="AN132" i="1"/>
  <c r="L132" i="1"/>
  <c r="K132" i="1"/>
  <c r="AR131" i="1"/>
  <c r="AP131" i="1"/>
  <c r="AN131" i="1"/>
  <c r="L131" i="1"/>
  <c r="K131" i="1"/>
  <c r="AR130" i="1"/>
  <c r="AP130" i="1"/>
  <c r="AN130" i="1"/>
  <c r="L130" i="1"/>
  <c r="K130" i="1"/>
  <c r="AR129" i="1"/>
  <c r="AP129" i="1"/>
  <c r="AN129" i="1"/>
  <c r="L129" i="1"/>
  <c r="K129" i="1"/>
  <c r="AR128" i="1"/>
  <c r="AP128" i="1"/>
  <c r="AN128" i="1"/>
  <c r="L128" i="1"/>
  <c r="K128" i="1"/>
  <c r="AR127" i="1"/>
  <c r="AP127" i="1"/>
  <c r="AN127" i="1"/>
  <c r="L127" i="1"/>
  <c r="K127" i="1"/>
  <c r="AR126" i="1"/>
  <c r="AP126" i="1"/>
  <c r="AN126" i="1"/>
  <c r="L126" i="1"/>
  <c r="K126" i="1"/>
  <c r="AR125" i="1"/>
  <c r="AP125" i="1"/>
  <c r="AN125" i="1"/>
  <c r="L125" i="1"/>
  <c r="K125" i="1"/>
  <c r="AR124" i="1"/>
  <c r="AP124" i="1"/>
  <c r="AN124" i="1"/>
  <c r="L124" i="1"/>
  <c r="K124" i="1"/>
  <c r="AR123" i="1"/>
  <c r="AP123" i="1"/>
  <c r="AN123" i="1"/>
  <c r="L123" i="1"/>
  <c r="K123" i="1"/>
  <c r="AR122" i="1"/>
  <c r="AP122" i="1"/>
  <c r="AN122" i="1"/>
  <c r="L122" i="1"/>
  <c r="K122" i="1"/>
  <c r="AR121" i="1"/>
  <c r="AP121" i="1"/>
  <c r="AN121" i="1"/>
  <c r="L121" i="1"/>
  <c r="K121" i="1"/>
  <c r="AR120" i="1"/>
  <c r="AP120" i="1"/>
  <c r="AN120" i="1"/>
  <c r="L120" i="1"/>
  <c r="K120" i="1"/>
  <c r="AR119" i="1"/>
  <c r="AP119" i="1"/>
  <c r="AN119" i="1"/>
  <c r="L119" i="1"/>
  <c r="K119" i="1"/>
  <c r="AR118" i="1"/>
  <c r="AP118" i="1"/>
  <c r="AN118" i="1"/>
  <c r="L118" i="1"/>
  <c r="K118" i="1"/>
  <c r="AR117" i="1"/>
  <c r="AP117" i="1"/>
  <c r="AN117" i="1"/>
  <c r="L117" i="1"/>
  <c r="K117" i="1"/>
  <c r="AR116" i="1"/>
  <c r="AP116" i="1"/>
  <c r="AN116" i="1"/>
  <c r="L116" i="1"/>
  <c r="K116" i="1"/>
  <c r="AR115" i="1"/>
  <c r="AP115" i="1"/>
  <c r="AN115" i="1"/>
  <c r="L115" i="1"/>
  <c r="K115" i="1"/>
  <c r="AR114" i="1"/>
  <c r="AP114" i="1"/>
  <c r="AN114" i="1"/>
  <c r="L114" i="1"/>
  <c r="K114" i="1"/>
  <c r="AR113" i="1"/>
  <c r="AP113" i="1"/>
  <c r="AN113" i="1"/>
  <c r="L113" i="1"/>
  <c r="K113" i="1"/>
  <c r="AR112" i="1"/>
  <c r="AP112" i="1"/>
  <c r="AN112" i="1"/>
  <c r="L112" i="1"/>
  <c r="K112" i="1"/>
  <c r="AR111" i="1"/>
  <c r="AP111" i="1"/>
  <c r="AN111" i="1"/>
  <c r="L111" i="1"/>
  <c r="K111" i="1"/>
  <c r="AR110" i="1"/>
  <c r="AP110" i="1"/>
  <c r="AN110" i="1"/>
  <c r="L110" i="1"/>
  <c r="K110" i="1"/>
  <c r="AR109" i="1"/>
  <c r="AP109" i="1"/>
  <c r="AN109" i="1"/>
  <c r="L109" i="1"/>
  <c r="K109" i="1"/>
  <c r="AR108" i="1"/>
  <c r="AP108" i="1"/>
  <c r="AN108" i="1"/>
  <c r="L108" i="1"/>
  <c r="K108" i="1"/>
  <c r="AR107" i="1"/>
  <c r="AP107" i="1"/>
  <c r="AN107" i="1"/>
  <c r="L107" i="1"/>
  <c r="K107" i="1"/>
  <c r="AR106" i="1"/>
  <c r="AP106" i="1"/>
  <c r="AN106" i="1"/>
  <c r="L106" i="1"/>
  <c r="K106" i="1"/>
  <c r="AR105" i="1"/>
  <c r="AP105" i="1"/>
  <c r="AN105" i="1"/>
  <c r="L105" i="1"/>
  <c r="K105" i="1"/>
  <c r="AR104" i="1"/>
  <c r="AP104" i="1"/>
  <c r="AN104" i="1"/>
  <c r="L104" i="1"/>
  <c r="K104" i="1"/>
  <c r="AR103" i="1"/>
  <c r="AP103" i="1"/>
  <c r="AN103" i="1"/>
  <c r="L103" i="1"/>
  <c r="K103" i="1"/>
  <c r="AR102" i="1"/>
  <c r="AP102" i="1"/>
  <c r="AN102" i="1"/>
  <c r="L102" i="1"/>
  <c r="K102" i="1"/>
  <c r="AR101" i="1"/>
  <c r="AP101" i="1"/>
  <c r="AN101" i="1"/>
  <c r="L101" i="1"/>
  <c r="K101" i="1"/>
  <c r="AR100" i="1"/>
  <c r="AP100" i="1"/>
  <c r="AN100" i="1"/>
  <c r="L100" i="1"/>
  <c r="K100" i="1"/>
  <c r="AR99" i="1"/>
  <c r="AP99" i="1"/>
  <c r="AN99" i="1"/>
  <c r="L99" i="1"/>
  <c r="K99" i="1"/>
  <c r="AR98" i="1"/>
  <c r="AP98" i="1"/>
  <c r="AN98" i="1"/>
  <c r="L98" i="1"/>
  <c r="K98" i="1"/>
  <c r="AR97" i="1"/>
  <c r="AP97" i="1"/>
  <c r="AN97" i="1"/>
  <c r="L97" i="1"/>
  <c r="K97" i="1"/>
  <c r="AR96" i="1"/>
  <c r="AP96" i="1"/>
  <c r="AN96" i="1"/>
  <c r="L96" i="1"/>
  <c r="K96" i="1"/>
  <c r="AR95" i="1"/>
  <c r="AP95" i="1"/>
  <c r="AN95" i="1"/>
  <c r="L95" i="1"/>
  <c r="K95" i="1"/>
  <c r="AR94" i="1"/>
  <c r="AP94" i="1"/>
  <c r="AN94" i="1"/>
  <c r="L94" i="1"/>
  <c r="K94" i="1"/>
  <c r="AR93" i="1"/>
  <c r="AP93" i="1"/>
  <c r="AN93" i="1"/>
  <c r="L93" i="1"/>
  <c r="K93" i="1"/>
  <c r="AR92" i="1"/>
  <c r="AP92" i="1"/>
  <c r="AN92" i="1"/>
  <c r="L92" i="1"/>
  <c r="K92" i="1"/>
  <c r="AR91" i="1"/>
  <c r="AP91" i="1"/>
  <c r="AN91" i="1"/>
  <c r="L91" i="1"/>
  <c r="K91" i="1"/>
  <c r="AR90" i="1"/>
  <c r="AP90" i="1"/>
  <c r="AN90" i="1"/>
  <c r="L90" i="1"/>
  <c r="K90" i="1"/>
  <c r="AR89" i="1"/>
  <c r="AP89" i="1"/>
  <c r="AN89" i="1"/>
  <c r="L89" i="1"/>
  <c r="K89" i="1"/>
  <c r="AR88" i="1"/>
  <c r="AP88" i="1"/>
  <c r="AN88" i="1"/>
  <c r="L88" i="1"/>
  <c r="K88" i="1"/>
  <c r="AR87" i="1"/>
  <c r="AP87" i="1"/>
  <c r="AN87" i="1"/>
  <c r="L87" i="1"/>
  <c r="K87" i="1"/>
  <c r="AR86" i="1"/>
  <c r="AP86" i="1"/>
  <c r="AN86" i="1"/>
  <c r="L86" i="1"/>
  <c r="K86" i="1"/>
  <c r="AR85" i="1"/>
  <c r="AP85" i="1"/>
  <c r="AN85" i="1"/>
  <c r="L85" i="1"/>
  <c r="K85" i="1"/>
  <c r="AR84" i="1"/>
  <c r="AP84" i="1"/>
  <c r="AN84" i="1"/>
  <c r="L84" i="1"/>
  <c r="K84" i="1"/>
  <c r="AR83" i="1"/>
  <c r="AP83" i="1"/>
  <c r="AN83" i="1"/>
  <c r="L83" i="1"/>
  <c r="K83" i="1"/>
  <c r="AR82" i="1"/>
  <c r="AP82" i="1"/>
  <c r="AN82" i="1"/>
  <c r="L82" i="1"/>
  <c r="K82" i="1"/>
  <c r="AR81" i="1"/>
  <c r="AP81" i="1"/>
  <c r="AN81" i="1"/>
  <c r="L81" i="1"/>
  <c r="K81" i="1"/>
  <c r="AR80" i="1"/>
  <c r="AP80" i="1"/>
  <c r="AN80" i="1"/>
  <c r="L80" i="1"/>
  <c r="K80" i="1"/>
  <c r="AR79" i="1"/>
  <c r="AP79" i="1"/>
  <c r="AN79" i="1"/>
  <c r="L79" i="1"/>
  <c r="K79" i="1"/>
  <c r="AR78" i="1"/>
  <c r="AP78" i="1"/>
  <c r="AN78" i="1"/>
  <c r="L78" i="1"/>
  <c r="K78" i="1"/>
  <c r="AR77" i="1"/>
  <c r="AP77" i="1"/>
  <c r="AN77" i="1"/>
  <c r="L77" i="1"/>
  <c r="K77" i="1"/>
  <c r="AR76" i="1"/>
  <c r="AP76" i="1"/>
  <c r="AN76" i="1"/>
  <c r="L76" i="1"/>
  <c r="K76" i="1"/>
  <c r="AR75" i="1"/>
  <c r="AP75" i="1"/>
  <c r="AN75" i="1"/>
  <c r="L75" i="1"/>
  <c r="K75" i="1"/>
  <c r="AR74" i="1"/>
  <c r="AP74" i="1"/>
  <c r="AN74" i="1"/>
  <c r="L74" i="1"/>
  <c r="K74" i="1"/>
  <c r="AR73" i="1"/>
  <c r="AP73" i="1"/>
  <c r="AN73" i="1"/>
  <c r="L73" i="1"/>
  <c r="K73" i="1"/>
  <c r="AR72" i="1"/>
  <c r="AP72" i="1"/>
  <c r="AN72" i="1"/>
  <c r="L72" i="1"/>
  <c r="K72" i="1"/>
  <c r="AR71" i="1"/>
  <c r="AP71" i="1"/>
  <c r="AN71" i="1"/>
  <c r="L71" i="1"/>
  <c r="K71" i="1"/>
  <c r="AR70" i="1"/>
  <c r="AP70" i="1"/>
  <c r="AN70" i="1"/>
  <c r="L70" i="1"/>
  <c r="K70" i="1"/>
  <c r="AR69" i="1"/>
  <c r="AP69" i="1"/>
  <c r="AN69" i="1"/>
  <c r="L69" i="1"/>
  <c r="K69" i="1"/>
  <c r="AR68" i="1"/>
  <c r="AP68" i="1"/>
  <c r="AN68" i="1"/>
  <c r="L68" i="1"/>
  <c r="K68" i="1"/>
  <c r="AR67" i="1"/>
  <c r="AP67" i="1"/>
  <c r="AN67" i="1"/>
  <c r="L67" i="1"/>
  <c r="K67" i="1"/>
  <c r="AR66" i="1"/>
  <c r="AP66" i="1"/>
  <c r="AN66" i="1"/>
  <c r="L66" i="1"/>
  <c r="K66" i="1"/>
  <c r="AR65" i="1"/>
  <c r="AP65" i="1"/>
  <c r="AN65" i="1"/>
  <c r="L65" i="1"/>
  <c r="K65" i="1"/>
  <c r="AR64" i="1"/>
  <c r="AP64" i="1"/>
  <c r="AN64" i="1"/>
  <c r="L64" i="1"/>
  <c r="K64" i="1"/>
  <c r="AR63" i="1"/>
  <c r="AP63" i="1"/>
  <c r="AN63" i="1"/>
  <c r="L63" i="1"/>
  <c r="K63" i="1"/>
  <c r="AR62" i="1"/>
  <c r="AP62" i="1"/>
  <c r="AN62" i="1"/>
  <c r="L62" i="1"/>
  <c r="K62" i="1"/>
  <c r="AR61" i="1"/>
  <c r="AP61" i="1"/>
  <c r="AN61" i="1"/>
  <c r="L61" i="1"/>
  <c r="K61" i="1"/>
  <c r="AR60" i="1"/>
  <c r="AP60" i="1"/>
  <c r="AN60" i="1"/>
  <c r="L60" i="1"/>
  <c r="K60" i="1"/>
  <c r="AR59" i="1"/>
  <c r="AP59" i="1"/>
  <c r="AN59" i="1"/>
  <c r="L59" i="1"/>
  <c r="K59" i="1"/>
  <c r="AR58" i="1"/>
  <c r="AP58" i="1"/>
  <c r="AN58" i="1"/>
  <c r="L58" i="1"/>
  <c r="K58" i="1"/>
  <c r="AR57" i="1"/>
  <c r="AP57" i="1"/>
  <c r="AN57" i="1"/>
  <c r="L57" i="1"/>
  <c r="K57" i="1"/>
  <c r="AR56" i="1"/>
  <c r="AP56" i="1"/>
  <c r="AN56" i="1"/>
  <c r="L56" i="1"/>
  <c r="K56" i="1"/>
  <c r="AR55" i="1"/>
  <c r="AP55" i="1"/>
  <c r="AN55" i="1"/>
  <c r="L55" i="1"/>
  <c r="K55" i="1"/>
  <c r="AR54" i="1"/>
  <c r="AP54" i="1"/>
  <c r="AN54" i="1"/>
  <c r="L54" i="1"/>
  <c r="K54" i="1"/>
  <c r="AR53" i="1"/>
  <c r="AP53" i="1"/>
  <c r="AN53" i="1"/>
  <c r="L53" i="1"/>
  <c r="K53" i="1"/>
  <c r="AR52" i="1"/>
  <c r="AP52" i="1"/>
  <c r="AN52" i="1"/>
  <c r="L52" i="1"/>
  <c r="K52" i="1"/>
  <c r="AR51" i="1"/>
  <c r="AP51" i="1"/>
  <c r="AN51" i="1"/>
  <c r="L51" i="1"/>
  <c r="K51" i="1"/>
  <c r="AR50" i="1"/>
  <c r="AP50" i="1"/>
  <c r="AN50" i="1"/>
  <c r="L50" i="1"/>
  <c r="K50" i="1"/>
  <c r="AR49" i="1"/>
  <c r="AP49" i="1"/>
  <c r="AN49" i="1"/>
  <c r="L49" i="1"/>
  <c r="K49" i="1"/>
  <c r="AR48" i="1"/>
  <c r="AP48" i="1"/>
  <c r="AN48" i="1"/>
  <c r="L48" i="1"/>
  <c r="K48" i="1"/>
  <c r="AR47" i="1"/>
  <c r="AP47" i="1"/>
  <c r="AN47" i="1"/>
  <c r="L47" i="1"/>
  <c r="K47" i="1"/>
  <c r="AR46" i="1"/>
  <c r="AP46" i="1"/>
  <c r="AN46" i="1"/>
  <c r="L46" i="1"/>
  <c r="K46" i="1"/>
  <c r="AR45" i="1"/>
  <c r="AP45" i="1"/>
  <c r="AN45" i="1"/>
  <c r="L45" i="1"/>
  <c r="K45" i="1"/>
  <c r="AR44" i="1"/>
  <c r="AP44" i="1"/>
  <c r="AN44" i="1"/>
  <c r="L44" i="1"/>
  <c r="K44" i="1"/>
  <c r="AR43" i="1"/>
  <c r="AP43" i="1"/>
  <c r="AN43" i="1"/>
  <c r="L43" i="1"/>
  <c r="K43" i="1"/>
  <c r="AR42" i="1"/>
  <c r="AP42" i="1"/>
  <c r="AN42" i="1"/>
  <c r="L42" i="1"/>
  <c r="K42" i="1"/>
  <c r="AR41" i="1"/>
  <c r="AP41" i="1"/>
  <c r="AN41" i="1"/>
  <c r="L41" i="1"/>
  <c r="K41" i="1"/>
  <c r="AR40" i="1"/>
  <c r="AP40" i="1"/>
  <c r="AN40" i="1"/>
  <c r="L40" i="1"/>
  <c r="K40" i="1"/>
  <c r="AR39" i="1"/>
  <c r="AP39" i="1"/>
  <c r="AN39" i="1"/>
  <c r="L39" i="1"/>
  <c r="K39" i="1"/>
  <c r="AR38" i="1"/>
  <c r="AP38" i="1"/>
  <c r="AN38" i="1"/>
  <c r="L38" i="1"/>
  <c r="K38" i="1"/>
  <c r="AR37" i="1"/>
  <c r="AP37" i="1"/>
  <c r="AN37" i="1"/>
  <c r="L37" i="1"/>
  <c r="K37" i="1"/>
  <c r="AR36" i="1"/>
  <c r="AP36" i="1"/>
  <c r="AN36" i="1"/>
  <c r="L36" i="1"/>
  <c r="K36" i="1"/>
  <c r="AR35" i="1"/>
  <c r="AP35" i="1"/>
  <c r="AN35" i="1"/>
  <c r="L35" i="1"/>
  <c r="K35" i="1"/>
  <c r="AR34" i="1"/>
  <c r="AP34" i="1"/>
  <c r="AN34" i="1"/>
  <c r="L34" i="1"/>
  <c r="K34" i="1"/>
  <c r="AR33" i="1"/>
  <c r="AP33" i="1"/>
  <c r="AN33" i="1"/>
  <c r="L33" i="1"/>
  <c r="K33" i="1"/>
  <c r="AR32" i="1"/>
  <c r="AP32" i="1"/>
  <c r="AN32" i="1"/>
  <c r="L32" i="1"/>
  <c r="K32" i="1"/>
  <c r="AR31" i="1"/>
  <c r="AP31" i="1"/>
  <c r="AN31" i="1"/>
  <c r="L31" i="1"/>
  <c r="K31" i="1"/>
  <c r="AR30" i="1"/>
  <c r="AP30" i="1"/>
  <c r="AN30" i="1"/>
  <c r="L30" i="1"/>
  <c r="K30" i="1"/>
  <c r="AR29" i="1"/>
  <c r="AP29" i="1"/>
  <c r="AN29" i="1"/>
  <c r="L29" i="1"/>
  <c r="K29" i="1"/>
  <c r="AR28" i="1"/>
  <c r="AP28" i="1"/>
  <c r="AN28" i="1"/>
  <c r="L28" i="1"/>
  <c r="K28" i="1"/>
  <c r="AR27" i="1"/>
  <c r="AP27" i="1"/>
  <c r="AN27" i="1"/>
  <c r="L27" i="1"/>
  <c r="K27" i="1"/>
  <c r="AR26" i="1"/>
  <c r="AP26" i="1"/>
  <c r="AN26" i="1"/>
  <c r="L26" i="1"/>
  <c r="K26" i="1"/>
  <c r="AR25" i="1"/>
  <c r="AP25" i="1"/>
  <c r="AN25" i="1"/>
  <c r="L25" i="1"/>
  <c r="K25" i="1"/>
  <c r="AR24" i="1"/>
  <c r="AP24" i="1"/>
  <c r="AN24" i="1"/>
  <c r="L24" i="1"/>
  <c r="K24" i="1"/>
  <c r="AR23" i="1"/>
  <c r="AP23" i="1"/>
  <c r="AN23" i="1"/>
  <c r="L23" i="1"/>
  <c r="K23" i="1"/>
  <c r="AR22" i="1"/>
  <c r="AP22" i="1"/>
  <c r="AN22" i="1"/>
  <c r="L22" i="1"/>
  <c r="K22" i="1"/>
  <c r="AR21" i="1"/>
  <c r="AP21" i="1"/>
  <c r="AN21" i="1"/>
  <c r="L21" i="1"/>
  <c r="K21" i="1"/>
  <c r="AR20" i="1"/>
  <c r="AP20" i="1"/>
  <c r="AN20" i="1"/>
  <c r="L20" i="1"/>
  <c r="K20" i="1"/>
  <c r="AR19" i="1"/>
  <c r="AP19" i="1"/>
  <c r="AN19" i="1"/>
  <c r="L19" i="1"/>
  <c r="K19" i="1"/>
  <c r="AR18" i="1"/>
  <c r="AP18" i="1"/>
  <c r="AN18" i="1"/>
  <c r="L18" i="1"/>
  <c r="K18" i="1"/>
  <c r="AR17" i="1"/>
  <c r="AP17" i="1"/>
  <c r="AN17" i="1"/>
  <c r="L17" i="1"/>
  <c r="K17" i="1"/>
  <c r="AR16" i="1"/>
  <c r="AP16" i="1"/>
  <c r="AN16" i="1"/>
  <c r="L16" i="1"/>
  <c r="K16" i="1"/>
  <c r="AR15" i="1"/>
  <c r="AP15" i="1"/>
  <c r="AN15" i="1"/>
  <c r="L15" i="1"/>
  <c r="K15" i="1"/>
  <c r="AR14" i="1"/>
  <c r="AP14" i="1"/>
  <c r="AN14" i="1"/>
  <c r="L14" i="1"/>
  <c r="K14" i="1"/>
  <c r="AR13" i="1"/>
  <c r="AP13" i="1"/>
  <c r="AN13" i="1"/>
  <c r="L13" i="1"/>
  <c r="L346" i="1" s="1"/>
  <c r="K13" i="1"/>
  <c r="AR12" i="1"/>
  <c r="AP12" i="1"/>
  <c r="AN12" i="1"/>
  <c r="L12" i="1"/>
  <c r="K12" i="1"/>
  <c r="AR11" i="1"/>
  <c r="AP11" i="1"/>
  <c r="AN11" i="1"/>
  <c r="L11" i="1"/>
  <c r="K11" i="1"/>
  <c r="AR10" i="1"/>
  <c r="AP10" i="1"/>
  <c r="AN10" i="1"/>
  <c r="L10" i="1"/>
  <c r="K10" i="1"/>
  <c r="AR9" i="1"/>
  <c r="AP9" i="1"/>
  <c r="AN9" i="1"/>
  <c r="L9" i="1"/>
  <c r="K9" i="1"/>
  <c r="AR8" i="1"/>
  <c r="AP8" i="1"/>
  <c r="AN8" i="1"/>
  <c r="L8" i="1"/>
  <c r="K8" i="1"/>
  <c r="AR7" i="1"/>
  <c r="AR346" i="1" s="1"/>
  <c r="AP7" i="1"/>
  <c r="AN7" i="1"/>
  <c r="L7" i="1"/>
  <c r="K7" i="1"/>
  <c r="AR6" i="1"/>
  <c r="AP6" i="1"/>
  <c r="AN6" i="1"/>
  <c r="L6" i="1"/>
  <c r="K6" i="1"/>
  <c r="AR5" i="1"/>
  <c r="AP5" i="1"/>
  <c r="AN5" i="1"/>
  <c r="L5" i="1"/>
  <c r="K5" i="1"/>
  <c r="AR4" i="1"/>
  <c r="AP4" i="1"/>
  <c r="AN4" i="1"/>
  <c r="L4" i="1"/>
  <c r="K4" i="1"/>
  <c r="AR3" i="1"/>
  <c r="AP3" i="1"/>
  <c r="AN3" i="1"/>
  <c r="L3" i="1"/>
  <c r="K3" i="1"/>
  <c r="AV107" i="1" l="1"/>
  <c r="AW107" i="1" s="1"/>
  <c r="AV302" i="1"/>
  <c r="AW302" i="1" s="1"/>
  <c r="AV106" i="1"/>
  <c r="AW106" i="1" s="1"/>
  <c r="AV335" i="1"/>
  <c r="AW335" i="1" s="1"/>
  <c r="AV217" i="1"/>
  <c r="AW217" i="1" s="1"/>
  <c r="AV49" i="1"/>
  <c r="AW49" i="1" s="1"/>
  <c r="AV20" i="1"/>
  <c r="AW20" i="1" s="1"/>
  <c r="AV243" i="1"/>
  <c r="AW243" i="1" s="1"/>
  <c r="AV131" i="1"/>
  <c r="AW131" i="1" s="1"/>
  <c r="AV75" i="1"/>
  <c r="AW75" i="1" s="1"/>
  <c r="AV242" i="1"/>
  <c r="AW242" i="1" s="1"/>
  <c r="AV77" i="1"/>
  <c r="AW77" i="1" s="1"/>
  <c r="AV333" i="1"/>
  <c r="AW333" i="1" s="1"/>
  <c r="AV271" i="1"/>
  <c r="AW271" i="1" s="1"/>
  <c r="AV187" i="1"/>
  <c r="AW187" i="1" s="1"/>
  <c r="AV74" i="1"/>
  <c r="AW74" i="1" s="1"/>
  <c r="AV45" i="1"/>
  <c r="AW45" i="1" s="1"/>
  <c r="AV23" i="1"/>
  <c r="AW23" i="1" s="1"/>
  <c r="AV300" i="1"/>
  <c r="AW300" i="1" s="1"/>
  <c r="AV104" i="1"/>
  <c r="AW104" i="1" s="1"/>
  <c r="AV299" i="1"/>
  <c r="AW299" i="1" s="1"/>
  <c r="AV332" i="1"/>
  <c r="AW332" i="1" s="1"/>
  <c r="AV211" i="1"/>
  <c r="AW211" i="1" s="1"/>
  <c r="AN346" i="1"/>
  <c r="AP346" i="1"/>
  <c r="AV160" i="1"/>
  <c r="AW160" i="1" s="1"/>
  <c r="AV48" i="1"/>
  <c r="AW48" i="1" s="1"/>
  <c r="AV103" i="1"/>
  <c r="AW103" i="1" s="1"/>
  <c r="AV214" i="1"/>
  <c r="AW214" i="1" s="1"/>
  <c r="AV46" i="1"/>
  <c r="AW46" i="1" s="1"/>
  <c r="AV241" i="1"/>
  <c r="AW241" i="1" s="1"/>
  <c r="AV17" i="1"/>
  <c r="AW17" i="1" s="1"/>
  <c r="AV296" i="1"/>
  <c r="AW296" i="1" s="1"/>
  <c r="AV240" i="1"/>
  <c r="AW240" i="1" s="1"/>
  <c r="AV44" i="1"/>
  <c r="AW44" i="1" s="1"/>
  <c r="AV43" i="1"/>
  <c r="AW43" i="1" s="1"/>
  <c r="AV294" i="1"/>
  <c r="AW294" i="1" s="1"/>
  <c r="K346" i="1"/>
  <c r="C349" i="1" s="1"/>
  <c r="AV253" i="1"/>
  <c r="AW253" i="1" s="1"/>
  <c r="AV85" i="1"/>
  <c r="AW85" i="1" s="1"/>
  <c r="AV319" i="1"/>
  <c r="AW319" i="1" s="1"/>
  <c r="AV270" i="1"/>
  <c r="AW270" i="1" s="1"/>
  <c r="AV101" i="1"/>
  <c r="AW101" i="1" s="1"/>
  <c r="AV99" i="1"/>
  <c r="AW99" i="1" s="1"/>
  <c r="AV318" i="1"/>
  <c r="AW318" i="1" s="1"/>
  <c r="AV334" i="1"/>
  <c r="AW334" i="1" s="1"/>
  <c r="AV244" i="1"/>
  <c r="AW244" i="1" s="1"/>
  <c r="AV159" i="1"/>
  <c r="AW159" i="1" s="1"/>
  <c r="AV47" i="1"/>
  <c r="AW47" i="1" s="1"/>
  <c r="AV298" i="1"/>
  <c r="AW298" i="1" s="1"/>
  <c r="AU346" i="1"/>
  <c r="AV316" i="1"/>
  <c r="AW316" i="1" s="1"/>
  <c r="AV155" i="1"/>
  <c r="AW155" i="1" s="1"/>
  <c r="AV61" i="1" l="1"/>
  <c r="AW61" i="1" s="1"/>
  <c r="AV66" i="1"/>
  <c r="AW66" i="1" s="1"/>
  <c r="AV24" i="1"/>
  <c r="AW24" i="1" s="1"/>
  <c r="AV80" i="1"/>
  <c r="AW80" i="1" s="1"/>
  <c r="AV136" i="1"/>
  <c r="AW136" i="1" s="1"/>
  <c r="AV194" i="1"/>
  <c r="AW194" i="1" s="1"/>
  <c r="AV250" i="1"/>
  <c r="AW250" i="1" s="1"/>
  <c r="AV233" i="1"/>
  <c r="AW233" i="1" s="1"/>
  <c r="AV205" i="1"/>
  <c r="AW205" i="1" s="1"/>
  <c r="AV121" i="1"/>
  <c r="AW121" i="1" s="1"/>
  <c r="AV279" i="1"/>
  <c r="AW279" i="1" s="1"/>
  <c r="AV166" i="1"/>
  <c r="AW166" i="1" s="1"/>
  <c r="AV330" i="1"/>
  <c r="AW330" i="1" s="1"/>
  <c r="AV58" i="1"/>
  <c r="AW58" i="1" s="1"/>
  <c r="AV108" i="1"/>
  <c r="AW108" i="1" s="1"/>
  <c r="AV315" i="1"/>
  <c r="AW315" i="1" s="1"/>
  <c r="AV25" i="1"/>
  <c r="AW25" i="1" s="1"/>
  <c r="AV109" i="1"/>
  <c r="AW109" i="1" s="1"/>
  <c r="AV36" i="1"/>
  <c r="AW36" i="1" s="1"/>
  <c r="AV92" i="1"/>
  <c r="AW92" i="1" s="1"/>
  <c r="AV148" i="1"/>
  <c r="AW148" i="1" s="1"/>
  <c r="AV35" i="1"/>
  <c r="AW35" i="1" s="1"/>
  <c r="AV91" i="1"/>
  <c r="AW91" i="1" s="1"/>
  <c r="AV147" i="1"/>
  <c r="AW147" i="1" s="1"/>
  <c r="AV261" i="1"/>
  <c r="AW261" i="1" s="1"/>
  <c r="AV221" i="1"/>
  <c r="AW221" i="1" s="1"/>
  <c r="AV314" i="1"/>
  <c r="AW314" i="1" s="1"/>
  <c r="AV229" i="1"/>
  <c r="AW229" i="1" s="1"/>
  <c r="AV283" i="1"/>
  <c r="AW283" i="1" s="1"/>
  <c r="AV37" i="1"/>
  <c r="AW37" i="1" s="1"/>
  <c r="AV323" i="1"/>
  <c r="AW323" i="1" s="1"/>
  <c r="AV146" i="1"/>
  <c r="AW146" i="1" s="1"/>
  <c r="AV34" i="1"/>
  <c r="AW34" i="1" s="1"/>
  <c r="AV260" i="1"/>
  <c r="AW260" i="1" s="1"/>
  <c r="AV52" i="1"/>
  <c r="AW52" i="1" s="1"/>
  <c r="AV339" i="1"/>
  <c r="AW339" i="1" s="1"/>
  <c r="AV308" i="1"/>
  <c r="AW308" i="1" s="1"/>
  <c r="AV256" i="1"/>
  <c r="AW256" i="1" s="1"/>
  <c r="AV263" i="1"/>
  <c r="AW263" i="1" s="1"/>
  <c r="AV278" i="1"/>
  <c r="AW278" i="1" s="1"/>
  <c r="AV89" i="1"/>
  <c r="AW89" i="1" s="1"/>
  <c r="AV170" i="1"/>
  <c r="AW170" i="1" s="1"/>
  <c r="AV174" i="1"/>
  <c r="AW174" i="1" s="1"/>
  <c r="AV53" i="1"/>
  <c r="AW53" i="1" s="1"/>
  <c r="AV164" i="1"/>
  <c r="AW164" i="1" s="1"/>
  <c r="AV322" i="1"/>
  <c r="AW322" i="1" s="1"/>
  <c r="AV277" i="1"/>
  <c r="AW277" i="1" s="1"/>
  <c r="AV10" i="1"/>
  <c r="AW10" i="1" s="1"/>
  <c r="AV284" i="1"/>
  <c r="AW284" i="1" s="1"/>
  <c r="AV173" i="1"/>
  <c r="AW173" i="1" s="1"/>
  <c r="AV331" i="1"/>
  <c r="AW331" i="1" s="1"/>
  <c r="AV222" i="1"/>
  <c r="AW222" i="1" s="1"/>
  <c r="AV249" i="1"/>
  <c r="AW249" i="1" s="1"/>
  <c r="AV289" i="1"/>
  <c r="AW289" i="1" s="1"/>
  <c r="AV183" i="1"/>
  <c r="AW183" i="1" s="1"/>
  <c r="AV81" i="1"/>
  <c r="AW81" i="1" s="1"/>
  <c r="AV317" i="1"/>
  <c r="AW317" i="1" s="1"/>
  <c r="AV137" i="1"/>
  <c r="AW137" i="1" s="1"/>
  <c r="AV228" i="1"/>
  <c r="AW228" i="1" s="1"/>
  <c r="AV305" i="1"/>
  <c r="AW305" i="1" s="1"/>
  <c r="AV203" i="1"/>
  <c r="AW203" i="1" s="1"/>
  <c r="AV312" i="1"/>
  <c r="AW312" i="1" s="1"/>
  <c r="AV321" i="1"/>
  <c r="AW321" i="1" s="1"/>
  <c r="AV235" i="1"/>
  <c r="AW235" i="1" s="1"/>
  <c r="AV276" i="1"/>
  <c r="AW276" i="1" s="1"/>
  <c r="AV62" i="1"/>
  <c r="AW62" i="1" s="1"/>
  <c r="AV86" i="1"/>
  <c r="AW86" i="1" s="1"/>
  <c r="AV56" i="1"/>
  <c r="AW56" i="1" s="1"/>
  <c r="AV112" i="1"/>
  <c r="AW112" i="1" s="1"/>
  <c r="AV168" i="1"/>
  <c r="AW168" i="1" s="1"/>
  <c r="AV226" i="1"/>
  <c r="AW226" i="1" s="1"/>
  <c r="AV282" i="1"/>
  <c r="AW282" i="1" s="1"/>
  <c r="AV55" i="1"/>
  <c r="AW55" i="1" s="1"/>
  <c r="AV111" i="1"/>
  <c r="AW111" i="1" s="1"/>
  <c r="AV167" i="1"/>
  <c r="AW167" i="1" s="1"/>
  <c r="AV313" i="1"/>
  <c r="AW313" i="1" s="1"/>
  <c r="AV4" i="1"/>
  <c r="AW4" i="1" s="1"/>
  <c r="AV227" i="1"/>
  <c r="AW227" i="1" s="1"/>
  <c r="AV117" i="1"/>
  <c r="AW117" i="1" s="1"/>
  <c r="AV207" i="1"/>
  <c r="AW207" i="1" s="1"/>
  <c r="AV198" i="1"/>
  <c r="AW198" i="1" s="1"/>
  <c r="AV309" i="1"/>
  <c r="AW309" i="1" s="1"/>
  <c r="AV220" i="1"/>
  <c r="AW220" i="1" s="1"/>
  <c r="AV304" i="1"/>
  <c r="AW304" i="1" s="1"/>
  <c r="AV72" i="1"/>
  <c r="AW72" i="1" s="1"/>
  <c r="AV63" i="1"/>
  <c r="AW63" i="1" s="1"/>
  <c r="AV306" i="1"/>
  <c r="AW306" i="1" s="1"/>
  <c r="AV110" i="1"/>
  <c r="AW110" i="1" s="1"/>
  <c r="AV307" i="1"/>
  <c r="AW307" i="1" s="1"/>
  <c r="AV149" i="1"/>
  <c r="AW149" i="1" s="1"/>
  <c r="AV325" i="1"/>
  <c r="AW325" i="1" s="1"/>
  <c r="AV67" i="1"/>
  <c r="AW67" i="1" s="1"/>
  <c r="AV33" i="1"/>
  <c r="AW33" i="1" s="1"/>
  <c r="AV165" i="1"/>
  <c r="AW165" i="1" s="1"/>
  <c r="AV71" i="1"/>
  <c r="AW71" i="1" s="1"/>
  <c r="AV340" i="1"/>
  <c r="AW340" i="1" s="1"/>
  <c r="AV88" i="1"/>
  <c r="AW88" i="1" s="1"/>
  <c r="AV257" i="1"/>
  <c r="AW257" i="1" s="1"/>
  <c r="AV30" i="1"/>
  <c r="AW30" i="1" s="1"/>
  <c r="AV13" i="1"/>
  <c r="AW13" i="1" s="1"/>
  <c r="AV200" i="1"/>
  <c r="AW200" i="1" s="1"/>
  <c r="AV116" i="1"/>
  <c r="AW116" i="1" s="1"/>
  <c r="AV176" i="1"/>
  <c r="AW176" i="1" s="1"/>
  <c r="AV344" i="1"/>
  <c r="AW344" i="1" s="1"/>
  <c r="AV345" i="1"/>
  <c r="AW345" i="1" s="1"/>
  <c r="AV232" i="1"/>
  <c r="AW232" i="1" s="1"/>
  <c r="AV94" i="1"/>
  <c r="AW94" i="1" s="1"/>
  <c r="AV29" i="1"/>
  <c r="AW29" i="1" s="1"/>
  <c r="AV120" i="1"/>
  <c r="AW120" i="1" s="1"/>
  <c r="AV180" i="1"/>
  <c r="AW180" i="1" s="1"/>
  <c r="AV175" i="1"/>
  <c r="AW175" i="1" s="1"/>
  <c r="AV248" i="1"/>
  <c r="AW248" i="1" s="1"/>
  <c r="AV127" i="1"/>
  <c r="AW127" i="1" s="1"/>
  <c r="AV281" i="1"/>
  <c r="AW281" i="1" s="1"/>
  <c r="AV182" i="1"/>
  <c r="AW182" i="1" s="1"/>
  <c r="AV179" i="1"/>
  <c r="AW179" i="1" s="1"/>
  <c r="AV251" i="1"/>
  <c r="AW251" i="1" s="1"/>
  <c r="AV202" i="1"/>
  <c r="AW202" i="1" s="1"/>
  <c r="AV292" i="1"/>
  <c r="AW292" i="1" s="1"/>
  <c r="AV230" i="1"/>
  <c r="AW230" i="1" s="1"/>
  <c r="AV209" i="1"/>
  <c r="AW209" i="1" s="1"/>
  <c r="AV310" i="1"/>
  <c r="AW310" i="1" s="1"/>
  <c r="AV84" i="1"/>
  <c r="AW84" i="1" s="1"/>
  <c r="AV341" i="1"/>
  <c r="AW341" i="1" s="1"/>
  <c r="AV338" i="1"/>
  <c r="AW338" i="1" s="1"/>
  <c r="AV259" i="1"/>
  <c r="AW259" i="1" s="1"/>
  <c r="AV234" i="1"/>
  <c r="AW234" i="1" s="1"/>
  <c r="AV65" i="1"/>
  <c r="AW65" i="1" s="1"/>
  <c r="AV9" i="1"/>
  <c r="AW9" i="1" s="1"/>
  <c r="AV311" i="1"/>
  <c r="AW311" i="1" s="1"/>
  <c r="AV238" i="1"/>
  <c r="AW238" i="1" s="1"/>
  <c r="AV97" i="1"/>
  <c r="AW97" i="1" s="1"/>
  <c r="AV83" i="1"/>
  <c r="AW83" i="1" s="1"/>
  <c r="AV57" i="1"/>
  <c r="AW57" i="1" s="1"/>
  <c r="AV177" i="1"/>
  <c r="AW177" i="1" s="1"/>
  <c r="AV3" i="1"/>
  <c r="AV87" i="1"/>
  <c r="AW87" i="1" s="1"/>
  <c r="AV199" i="1"/>
  <c r="AW199" i="1" s="1"/>
  <c r="AV11" i="1"/>
  <c r="AW11" i="1" s="1"/>
  <c r="AV142" i="1"/>
  <c r="AW142" i="1" s="1"/>
  <c r="AV320" i="1"/>
  <c r="AW320" i="1" s="1"/>
  <c r="AV15" i="1"/>
  <c r="AW15" i="1" s="1"/>
  <c r="AV32" i="1"/>
  <c r="AW32" i="1" s="1"/>
  <c r="AV285" i="1"/>
  <c r="AW285" i="1" s="1"/>
  <c r="AV60" i="1"/>
  <c r="AW60" i="1" s="1"/>
  <c r="AV16" i="1"/>
  <c r="AW16" i="1" s="1"/>
  <c r="AV172" i="1"/>
  <c r="AW172" i="1" s="1"/>
  <c r="AV82" i="1"/>
  <c r="AW82" i="1" s="1"/>
  <c r="AV118" i="1"/>
  <c r="AW118" i="1" s="1"/>
  <c r="AV324" i="1"/>
  <c r="AW324" i="1" s="1"/>
  <c r="AV124" i="1"/>
  <c r="AW124" i="1" s="1"/>
  <c r="AV115" i="1"/>
  <c r="AW115" i="1" s="1"/>
  <c r="AV184" i="1"/>
  <c r="AW184" i="1" s="1"/>
  <c r="AV197" i="1"/>
  <c r="AW197" i="1" s="1"/>
  <c r="AV90" i="1"/>
  <c r="AW90" i="1" s="1"/>
  <c r="AV223" i="1"/>
  <c r="AW223" i="1" s="1"/>
  <c r="AV254" i="1"/>
  <c r="AW254" i="1" s="1"/>
  <c r="AV154" i="1"/>
  <c r="AW154" i="1" s="1"/>
  <c r="AV8" i="1"/>
  <c r="AW8" i="1" s="1"/>
  <c r="AV195" i="1"/>
  <c r="AW195" i="1" s="1"/>
  <c r="AV93" i="1"/>
  <c r="AW93" i="1" s="1"/>
  <c r="AV267" i="1"/>
  <c r="AW267" i="1" s="1"/>
  <c r="AV286" i="1"/>
  <c r="AW286" i="1" s="1"/>
  <c r="AV140" i="1"/>
  <c r="AW140" i="1" s="1"/>
  <c r="AV144" i="1"/>
  <c r="AW144" i="1" s="1"/>
  <c r="AV193" i="1"/>
  <c r="AW193" i="1" s="1"/>
  <c r="AV38" i="1"/>
  <c r="AW38" i="1" s="1"/>
  <c r="AV54" i="1"/>
  <c r="AW54" i="1" s="1"/>
  <c r="AV28" i="1"/>
  <c r="AW28" i="1" s="1"/>
  <c r="AV139" i="1"/>
  <c r="AW139" i="1" s="1"/>
  <c r="AV143" i="1"/>
  <c r="AW143" i="1" s="1"/>
  <c r="AV295" i="1"/>
  <c r="AW295" i="1" s="1"/>
  <c r="AV171" i="1"/>
  <c r="AW171" i="1" s="1"/>
  <c r="AV128" i="1"/>
  <c r="AW128" i="1" s="1"/>
  <c r="AV119" i="1"/>
  <c r="AW119" i="1" s="1"/>
  <c r="AV201" i="1"/>
  <c r="AW201" i="1" s="1"/>
  <c r="AV114" i="1"/>
  <c r="AW114" i="1" s="1"/>
  <c r="AV258" i="1"/>
  <c r="AW258" i="1" s="1"/>
  <c r="AV126" i="1"/>
  <c r="AW126" i="1" s="1"/>
  <c r="AV12" i="1"/>
  <c r="AW12" i="1" s="1"/>
  <c r="AV123" i="1"/>
  <c r="AW123" i="1" s="1"/>
  <c r="AV192" i="1"/>
  <c r="AW192" i="1" s="1"/>
  <c r="AV145" i="1"/>
  <c r="AW145" i="1" s="1"/>
  <c r="AV181" i="1"/>
  <c r="AW181" i="1" s="1"/>
  <c r="AV122" i="1"/>
  <c r="AW122" i="1" s="1"/>
  <c r="AV7" i="1"/>
  <c r="AW7" i="1" s="1"/>
  <c r="AV14" i="1"/>
  <c r="AW14" i="1" s="1"/>
  <c r="AV287" i="1"/>
  <c r="AW287" i="1" s="1"/>
  <c r="AV328" i="1"/>
  <c r="AW328" i="1" s="1"/>
  <c r="AV26" i="1"/>
  <c r="AW26" i="1" s="1"/>
  <c r="AV178" i="1"/>
  <c r="AW178" i="1" s="1"/>
  <c r="AV102" i="1"/>
  <c r="AW102" i="1" s="1"/>
  <c r="AV138" i="1"/>
  <c r="AW138" i="1" s="1"/>
  <c r="AV19" i="1"/>
  <c r="AW19" i="1" s="1"/>
  <c r="AV239" i="1"/>
  <c r="AW239" i="1" s="1"/>
  <c r="AV130" i="1"/>
  <c r="AW130" i="1" s="1"/>
  <c r="AV290" i="1"/>
  <c r="AW290" i="1" s="1"/>
  <c r="AV186" i="1"/>
  <c r="AW186" i="1" s="1"/>
  <c r="AV288" i="1"/>
  <c r="AW288" i="1" s="1"/>
  <c r="AV169" i="1"/>
  <c r="AW169" i="1" s="1"/>
  <c r="AV231" i="1"/>
  <c r="AW231" i="1" s="1"/>
  <c r="AV204" i="1"/>
  <c r="AW204" i="1" s="1"/>
  <c r="AV31" i="1"/>
  <c r="AW31" i="1" s="1"/>
  <c r="AV59" i="1"/>
  <c r="AW59" i="1" s="1"/>
  <c r="AV27" i="1"/>
  <c r="AW27" i="1" s="1"/>
  <c r="AV73" i="1"/>
  <c r="AW73" i="1" s="1"/>
  <c r="AV6" i="1"/>
  <c r="AW6" i="1" s="1"/>
  <c r="AV150" i="1"/>
  <c r="AW150" i="1" s="1"/>
  <c r="AV185" i="1"/>
  <c r="AW185" i="1" s="1"/>
  <c r="AV293" i="1"/>
  <c r="AW293" i="1" s="1"/>
  <c r="AV297" i="1"/>
  <c r="AW297" i="1" s="1"/>
  <c r="AV41" i="1"/>
  <c r="AW41" i="1" s="1"/>
  <c r="AV255" i="1"/>
  <c r="AW255" i="1" s="1"/>
  <c r="AV64" i="1"/>
  <c r="AW64" i="1" s="1"/>
  <c r="AV21" i="1"/>
  <c r="AW21" i="1" s="1"/>
  <c r="AV5" i="1"/>
  <c r="AW5" i="1" s="1"/>
  <c r="AV68" i="1"/>
  <c r="AW68" i="1" s="1"/>
  <c r="AV224" i="1"/>
  <c r="AW224" i="1" s="1"/>
  <c r="AV163" i="1"/>
  <c r="AW163" i="1" s="1"/>
  <c r="AV275" i="1"/>
  <c r="AW275" i="1" s="1"/>
  <c r="AV100" i="1"/>
  <c r="AW100" i="1" s="1"/>
  <c r="AV272" i="1"/>
  <c r="AW272" i="1" s="1"/>
  <c r="AV189" i="1"/>
  <c r="AW189" i="1" s="1"/>
  <c r="AV337" i="1"/>
  <c r="AW337" i="1" s="1"/>
  <c r="AV252" i="1"/>
  <c r="AW252" i="1" s="1"/>
  <c r="AV18" i="1"/>
  <c r="AW18" i="1" s="1"/>
  <c r="AV105" i="1"/>
  <c r="AW105" i="1" s="1"/>
  <c r="AV280" i="1"/>
  <c r="AW280" i="1" s="1"/>
  <c r="AV216" i="1"/>
  <c r="AW216" i="1" s="1"/>
  <c r="AV342" i="1"/>
  <c r="AW342" i="1" s="1"/>
  <c r="AV188" i="1"/>
  <c r="AW188" i="1" s="1"/>
  <c r="AV326" i="1"/>
  <c r="AW326" i="1" s="1"/>
  <c r="AV225" i="1"/>
  <c r="AW225" i="1" s="1"/>
  <c r="AV273" i="1"/>
  <c r="AW273" i="1" s="1"/>
  <c r="AV264" i="1"/>
  <c r="AW264" i="1" s="1"/>
  <c r="AV196" i="1"/>
  <c r="AW196" i="1" s="1"/>
  <c r="AV327" i="1"/>
  <c r="AW327" i="1" s="1"/>
  <c r="AV141" i="1"/>
  <c r="AW141" i="1" s="1"/>
  <c r="AV336" i="1"/>
  <c r="AW336" i="1" s="1"/>
  <c r="AV265" i="1"/>
  <c r="AW265" i="1" s="1"/>
  <c r="AV156" i="1"/>
  <c r="AW156" i="1" s="1"/>
  <c r="AV162" i="1"/>
  <c r="AW162" i="1" s="1"/>
  <c r="AV212" i="1"/>
  <c r="AW212" i="1" s="1"/>
  <c r="AV69" i="1"/>
  <c r="AW69" i="1" s="1"/>
  <c r="AV50" i="1"/>
  <c r="AW50" i="1" s="1"/>
  <c r="AV246" i="1"/>
  <c r="AW246" i="1" s="1"/>
  <c r="AV39" i="1"/>
  <c r="AW39" i="1" s="1"/>
  <c r="AV113" i="1"/>
  <c r="AW113" i="1" s="1"/>
  <c r="AV219" i="1"/>
  <c r="AW219" i="1" s="1"/>
  <c r="AV215" i="1"/>
  <c r="AW215" i="1" s="1"/>
  <c r="AV151" i="1"/>
  <c r="AW151" i="1" s="1"/>
  <c r="AV76" i="1"/>
  <c r="AW76" i="1" s="1"/>
  <c r="AV218" i="1"/>
  <c r="AW218" i="1" s="1"/>
  <c r="AV125" i="1"/>
  <c r="AW125" i="1" s="1"/>
  <c r="AV343" i="1"/>
  <c r="AW343" i="1" s="1"/>
  <c r="AV135" i="1"/>
  <c r="AW135" i="1" s="1"/>
  <c r="AV70" i="1"/>
  <c r="AW70" i="1" s="1"/>
  <c r="AV206" i="1"/>
  <c r="AW206" i="1" s="1"/>
  <c r="AV51" i="1"/>
  <c r="AW51" i="1" s="1"/>
  <c r="AV262" i="1"/>
  <c r="AW262" i="1" s="1"/>
  <c r="AV133" i="1"/>
  <c r="AW133" i="1" s="1"/>
  <c r="AV95" i="1"/>
  <c r="AW95" i="1" s="1"/>
  <c r="AV208" i="1"/>
  <c r="AW208" i="1" s="1"/>
  <c r="AV78" i="1"/>
  <c r="AW78" i="1" s="1"/>
  <c r="AV291" i="1"/>
  <c r="AW291" i="1" s="1"/>
  <c r="AV161" i="1"/>
  <c r="AW161" i="1" s="1"/>
  <c r="AV40" i="1"/>
  <c r="AW40" i="1" s="1"/>
  <c r="AV245" i="1"/>
  <c r="AW245" i="1" s="1"/>
  <c r="AV96" i="1"/>
  <c r="AW96" i="1" s="1"/>
  <c r="AV134" i="1"/>
  <c r="AW134" i="1" s="1"/>
  <c r="AV152" i="1"/>
  <c r="AW152" i="1" s="1"/>
  <c r="AV42" i="1"/>
  <c r="AW42" i="1" s="1"/>
  <c r="AV191" i="1"/>
  <c r="AW191" i="1" s="1"/>
  <c r="AV236" i="1"/>
  <c r="AW236" i="1" s="1"/>
  <c r="AV274" i="1"/>
  <c r="AW274" i="1" s="1"/>
  <c r="AV303" i="1"/>
  <c r="AW303" i="1" s="1"/>
  <c r="AV268" i="1"/>
  <c r="AW268" i="1" s="1"/>
  <c r="AV98" i="1"/>
  <c r="AW98" i="1" s="1"/>
  <c r="AV79" i="1"/>
  <c r="AW79" i="1" s="1"/>
  <c r="AV132" i="1"/>
  <c r="AW132" i="1" s="1"/>
  <c r="AV157" i="1"/>
  <c r="AW157" i="1" s="1"/>
  <c r="AV210" i="1"/>
  <c r="AW210" i="1" s="1"/>
  <c r="AV247" i="1"/>
  <c r="AW247" i="1" s="1"/>
  <c r="AV22" i="1"/>
  <c r="AW22" i="1" s="1"/>
  <c r="AV269" i="1"/>
  <c r="AW269" i="1" s="1"/>
  <c r="AV153" i="1"/>
  <c r="AW153" i="1" s="1"/>
  <c r="AV266" i="1"/>
  <c r="AW266" i="1" s="1"/>
  <c r="AV129" i="1"/>
  <c r="AW129" i="1" s="1"/>
  <c r="AV301" i="1"/>
  <c r="AW301" i="1" s="1"/>
  <c r="AV158" i="1"/>
  <c r="AW158" i="1" s="1"/>
  <c r="AV237" i="1"/>
  <c r="AW237" i="1" s="1"/>
  <c r="AV329" i="1"/>
  <c r="AW329" i="1" s="1"/>
  <c r="AV213" i="1"/>
  <c r="AW213" i="1" s="1"/>
  <c r="AV190" i="1"/>
  <c r="AW190" i="1" s="1"/>
  <c r="AV346" i="1" l="1"/>
  <c r="AW3" i="1"/>
  <c r="AW346" i="1" s="1"/>
</calcChain>
</file>

<file path=xl/sharedStrings.xml><?xml version="1.0" encoding="utf-8"?>
<sst xmlns="http://schemas.openxmlformats.org/spreadsheetml/2006/main" count="2658" uniqueCount="308">
  <si>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</si>
  <si>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</si>
  <si>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</si>
  <si>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</si>
  <si>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</si>
  <si>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</si>
  <si>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</si>
  <si>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</si>
  <si>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</si>
  <si>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</si>
  <si>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</si>
  <si>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</si>
  <si>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</si>
  <si>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</si>
  <si>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</si>
  <si>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</si>
  <si>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</si>
  <si>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</si>
  <si>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</si>
  <si>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</si>
  <si>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</si>
  <si>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</si>
  <si>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</si>
  <si>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</si>
  <si>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</si>
  <si>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</si>
  <si>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</si>
  <si>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</si>
  <si>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</si>
  <si>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</si>
  <si>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</si>
  <si>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</si>
  <si>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</si>
  <si>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</si>
  <si>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</si>
  <si>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</si>
  <si>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</si>
  <si>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</si>
  <si>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</si>
  <si>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</si>
  <si>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</si>
  <si>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</si>
  <si>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</si>
  <si>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</si>
  <si>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</si>
  <si>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</si>
  <si>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</si>
  <si>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</si>
  <si>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</si>
  <si>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</si>
  <si>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</si>
  <si>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</si>
  <si>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</si>
  <si>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</si>
  <si>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</si>
  <si>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</si>
  <si>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</si>
  <si>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</si>
  <si>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04-031-3840</t>
  </si>
  <si>
    <t>BRADLEY J SOBOLIK</t>
  </si>
  <si>
    <t>PO BOX 233</t>
  </si>
  <si>
    <t>HALLOCK MN 56728-0233</t>
  </si>
  <si>
    <t>SWSW</t>
  </si>
  <si>
    <t>31</t>
  </si>
  <si>
    <t>163</t>
  </si>
  <si>
    <t>049</t>
  </si>
  <si>
    <t>SESW</t>
  </si>
  <si>
    <t>09-006-0320</t>
  </si>
  <si>
    <t>NWNW</t>
  </si>
  <si>
    <t>06</t>
  </si>
  <si>
    <t>162</t>
  </si>
  <si>
    <t>NENW</t>
  </si>
  <si>
    <t>11-001-0020</t>
  </si>
  <si>
    <t>BURLEY FAMILY TRUST</t>
  </si>
  <si>
    <t>3003 BROADWAY BVLD W UNI</t>
  </si>
  <si>
    <t>TUCSON AZ 85742-2554</t>
  </si>
  <si>
    <t>01</t>
  </si>
  <si>
    <t>050</t>
  </si>
  <si>
    <t>SENW</t>
  </si>
  <si>
    <t>SWNE</t>
  </si>
  <si>
    <t>NWNE</t>
  </si>
  <si>
    <t>NENE</t>
  </si>
  <si>
    <t>SENE</t>
  </si>
  <si>
    <t>11-001-0040</t>
  </si>
  <si>
    <t>RONALD D BALDWIN</t>
  </si>
  <si>
    <t>PO BOX 32</t>
  </si>
  <si>
    <t>HUMBOLDT MN 56731-0000</t>
  </si>
  <si>
    <t>SWNW</t>
  </si>
  <si>
    <t>11-001-0080</t>
  </si>
  <si>
    <t>RONALD D &amp; COLETTE BALDWIN</t>
  </si>
  <si>
    <t>HUMBOLDT MN 56731-0032</t>
  </si>
  <si>
    <t>NWSE</t>
  </si>
  <si>
    <t>11-002-0100</t>
  </si>
  <si>
    <t>DIANE M YOUNGGREN</t>
  </si>
  <si>
    <t>420 HOLLY AVE SE</t>
  </si>
  <si>
    <t>HALLOCK MN 56728-0000</t>
  </si>
  <si>
    <t>02</t>
  </si>
  <si>
    <t>11-002-0120</t>
  </si>
  <si>
    <t>MICHELLE M MAHOUR TRUST</t>
  </si>
  <si>
    <t>2726 EAST GELDING DR</t>
  </si>
  <si>
    <t>PHOENIX AZ 85032-0000</t>
  </si>
  <si>
    <t>11-002-0140</t>
  </si>
  <si>
    <t>LOWELL &amp; JULI YOUNGGREN</t>
  </si>
  <si>
    <t>2358 290TH AVE</t>
  </si>
  <si>
    <t>NESW</t>
  </si>
  <si>
    <t>SWSE</t>
  </si>
  <si>
    <t>SESE</t>
  </si>
  <si>
    <t>NESE</t>
  </si>
  <si>
    <t>11-002-0150</t>
  </si>
  <si>
    <t>NATHAN H &amp; VICTORIA YOUNGGREN</t>
  </si>
  <si>
    <t>2288 280TH AVE</t>
  </si>
  <si>
    <t>NWSW</t>
  </si>
  <si>
    <t>11-003-0160</t>
  </si>
  <si>
    <t>BRADLEY D &amp; SUSAN L HEMMES</t>
  </si>
  <si>
    <t>PO BOX 52</t>
  </si>
  <si>
    <t>03</t>
  </si>
  <si>
    <t>11-003-0165</t>
  </si>
  <si>
    <t>MARSHAL D HEMMES</t>
  </si>
  <si>
    <t>PO BOX 27</t>
  </si>
  <si>
    <t>11-003-0170</t>
  </si>
  <si>
    <t>MARSHALL D HEMMES ETAL</t>
  </si>
  <si>
    <t>11-003-0180</t>
  </si>
  <si>
    <t>11-003-0190</t>
  </si>
  <si>
    <t>MARSHAL D &amp; LORNA J HEMMES</t>
  </si>
  <si>
    <t>11-003-0200</t>
  </si>
  <si>
    <t>GREGORY S HEMMES</t>
  </si>
  <si>
    <t>PO BOX 12</t>
  </si>
  <si>
    <t>KENNEDY MN 56733-0000</t>
  </si>
  <si>
    <t>11-003-0220</t>
  </si>
  <si>
    <t>RICHARD OLSONAWSKI</t>
  </si>
  <si>
    <t>11704 15TH ST E</t>
  </si>
  <si>
    <t>EDGEWOOD WA 98372-0000</t>
  </si>
  <si>
    <t>11-003-0240</t>
  </si>
  <si>
    <t>LORNA J HEMMES</t>
  </si>
  <si>
    <t>11-009-0700</t>
  </si>
  <si>
    <t>GARY A WEBSTER</t>
  </si>
  <si>
    <t>1239 390TH ST</t>
  </si>
  <si>
    <t>ST VINCENT MN 56755-0000</t>
  </si>
  <si>
    <t>09</t>
  </si>
  <si>
    <t>11-010-0760</t>
  </si>
  <si>
    <t>COREY C YOUNGGREN</t>
  </si>
  <si>
    <t>710 4TH ST SE</t>
  </si>
  <si>
    <t>HALLOCK MN 56728-0351</t>
  </si>
  <si>
    <t>10</t>
  </si>
  <si>
    <t>11-010-0800</t>
  </si>
  <si>
    <t>JANICE C YOUNGGREN</t>
  </si>
  <si>
    <t>PO BOX 309</t>
  </si>
  <si>
    <t>11-010-0805</t>
  </si>
  <si>
    <t>11-010-0810</t>
  </si>
  <si>
    <t>AMERICAN CRYSTAL SUGAR CO</t>
  </si>
  <si>
    <t>101 3RD ST N</t>
  </si>
  <si>
    <t>MOORHEAD MN 56560-0000</t>
  </si>
  <si>
    <t>11-010-0820</t>
  </si>
  <si>
    <t>DOUGLAS MACKAY</t>
  </si>
  <si>
    <t>4141 US HWY 75</t>
  </si>
  <si>
    <t>NOYES MN 56740-9706</t>
  </si>
  <si>
    <t>11-011-0840</t>
  </si>
  <si>
    <t>11</t>
  </si>
  <si>
    <t>11-011-0860</t>
  </si>
  <si>
    <t>LOWELL A JOHNSON</t>
  </si>
  <si>
    <t>4574 LILAC LN N</t>
  </si>
  <si>
    <t>LAKE ELMO MN 55042-8544</t>
  </si>
  <si>
    <t>11-011-0880</t>
  </si>
  <si>
    <t>11-012-0930</t>
  </si>
  <si>
    <t>12</t>
  </si>
  <si>
    <t>11-013-1000</t>
  </si>
  <si>
    <t>NATHAN A &amp; TRACI A OLSONAWSKI</t>
  </si>
  <si>
    <t>1609 310TH ST</t>
  </si>
  <si>
    <t>13</t>
  </si>
  <si>
    <t>11-013-1010</t>
  </si>
  <si>
    <t>MICHAEL &amp; COURTNEY OLSONAWSKI</t>
  </si>
  <si>
    <t>1729 310TH ST</t>
  </si>
  <si>
    <t>11-014-1020</t>
  </si>
  <si>
    <t>AARON &amp; SKYLER YOUNGGREN</t>
  </si>
  <si>
    <t>3159 170TH AVE</t>
  </si>
  <si>
    <t>14</t>
  </si>
  <si>
    <t>11-014-1030</t>
  </si>
  <si>
    <t>DANIEL &amp; DIANE YOUNGGREN</t>
  </si>
  <si>
    <t>722 6TH ST SE</t>
  </si>
  <si>
    <t>11-014-1035</t>
  </si>
  <si>
    <t>11-014-1040</t>
  </si>
  <si>
    <t>WILWAND HOLDINGS LLC</t>
  </si>
  <si>
    <t>PO BOX 409</t>
  </si>
  <si>
    <t>PEMBINA ND 58271-0409</t>
  </si>
  <si>
    <t>11-014-1050</t>
  </si>
  <si>
    <t>11-014-1060</t>
  </si>
  <si>
    <t>YOUNGGREN FARMS INC</t>
  </si>
  <si>
    <t>2041 308TH ST</t>
  </si>
  <si>
    <t>11-015-1080</t>
  </si>
  <si>
    <t>US BANK, PAM HEDRICH</t>
  </si>
  <si>
    <t>PO BOX 1980</t>
  </si>
  <si>
    <t>FARGO ND 58107-1980</t>
  </si>
  <si>
    <t>15</t>
  </si>
  <si>
    <t>11-015-1120</t>
  </si>
  <si>
    <t>CYNTHIA M NELSON ETAL</t>
  </si>
  <si>
    <t>3120 US HWY 59</t>
  </si>
  <si>
    <t>LANCASTER MN 56735-0000</t>
  </si>
  <si>
    <t>11-015-1140</t>
  </si>
  <si>
    <t>11-022-1500</t>
  </si>
  <si>
    <t>22</t>
  </si>
  <si>
    <t>11-022-1520</t>
  </si>
  <si>
    <t>MATTHEW KUZNIA</t>
  </si>
  <si>
    <t>2405 250TH ST</t>
  </si>
  <si>
    <t>11-022-1540</t>
  </si>
  <si>
    <t>RACHELE M. LISTER</t>
  </si>
  <si>
    <t>6012 SE ALDERHILL LOOP</t>
  </si>
  <si>
    <t>MILWAUKIE OR 97267-0000</t>
  </si>
  <si>
    <t>11-022-1550</t>
  </si>
  <si>
    <t>11-022-1555</t>
  </si>
  <si>
    <t>11-022-1560</t>
  </si>
  <si>
    <t>11-022-1580</t>
  </si>
  <si>
    <t>11-023-1600</t>
  </si>
  <si>
    <t>23</t>
  </si>
  <si>
    <t>11-023-1620</t>
  </si>
  <si>
    <t>11-023-1640</t>
  </si>
  <si>
    <t>11-023-1660</t>
  </si>
  <si>
    <t>11-024-1700</t>
  </si>
  <si>
    <t>24</t>
  </si>
  <si>
    <t>11-024-1710</t>
  </si>
  <si>
    <t>11-024-1720</t>
  </si>
  <si>
    <t>11-026-1820</t>
  </si>
  <si>
    <t>26</t>
  </si>
  <si>
    <t>11-026-1840</t>
  </si>
  <si>
    <t>11-026-1860</t>
  </si>
  <si>
    <t>ELIZABETH MAHOUR TRUST</t>
  </si>
  <si>
    <t>2704 E FRIESS DR</t>
  </si>
  <si>
    <t>PHOENIX AZ 85032-8612</t>
  </si>
  <si>
    <t>11-026-1880</t>
  </si>
  <si>
    <t>ERIK E YOUNGGREN</t>
  </si>
  <si>
    <t>11-027-1900</t>
  </si>
  <si>
    <t>27</t>
  </si>
  <si>
    <t>11-027-1920</t>
  </si>
  <si>
    <t>RICKY A PEDERSON</t>
  </si>
  <si>
    <t>10546 166TH ST W</t>
  </si>
  <si>
    <t>LAKEVILLE MN 55044-0000</t>
  </si>
  <si>
    <t>11-027-1925</t>
  </si>
  <si>
    <t>WAYNE &amp; LYNETTE PEDERSON TRUST</t>
  </si>
  <si>
    <t>14376 EDENBERRY DR</t>
  </si>
  <si>
    <t>LAKE OSWEGO OR 97035-8720</t>
  </si>
  <si>
    <t>11-027-1930</t>
  </si>
  <si>
    <t>11-027-1935</t>
  </si>
  <si>
    <t>GLENN D PEDERSON</t>
  </si>
  <si>
    <t>2100 DRAPER AVE</t>
  </si>
  <si>
    <t>ROSEVILLE MN 55113-0000</t>
  </si>
  <si>
    <t>11-027-1940</t>
  </si>
  <si>
    <t>JOEL &amp; LISA LINDEGARD</t>
  </si>
  <si>
    <t>PO BOX 786</t>
  </si>
  <si>
    <t>11-027-1950</t>
  </si>
  <si>
    <t>RICHARD &amp; DAWN LINDEGARD</t>
  </si>
  <si>
    <t>606 S FOREST AVE</t>
  </si>
  <si>
    <t>HALLOCK MN 56728-0353</t>
  </si>
  <si>
    <t>11-034-2420</t>
  </si>
  <si>
    <t>34</t>
  </si>
  <si>
    <t>11-034-2430</t>
  </si>
  <si>
    <t>11-034-2440</t>
  </si>
  <si>
    <t>H I PARTNERS LLC</t>
  </si>
  <si>
    <t>11-035-2450</t>
  </si>
  <si>
    <t>MICHAEL &amp; NATHAN OLSONAWSKI</t>
  </si>
  <si>
    <t>35</t>
  </si>
  <si>
    <t>11-035-2460</t>
  </si>
  <si>
    <t>11-035-2470</t>
  </si>
  <si>
    <t>11-035-2473</t>
  </si>
  <si>
    <t>11-035-2475</t>
  </si>
  <si>
    <t>15-002-0130</t>
  </si>
  <si>
    <t>161</t>
  </si>
  <si>
    <t>26-035-3560</t>
  </si>
  <si>
    <t>WILWAND GRAIN</t>
  </si>
  <si>
    <t>26-036-3680</t>
  </si>
  <si>
    <t>FREDERICK &amp; SUSAN MILLER</t>
  </si>
  <si>
    <t>16320 ORCHARD BEND RD</t>
  </si>
  <si>
    <t>POWAY CA 92064-0000</t>
  </si>
  <si>
    <t>36</t>
  </si>
  <si>
    <t>26-036-3720</t>
  </si>
  <si>
    <t>CR-58</t>
  </si>
  <si>
    <t>CSAH 12</t>
  </si>
  <si>
    <t>CSAH 4</t>
  </si>
  <si>
    <t>CR-65</t>
  </si>
  <si>
    <t>CR-59</t>
  </si>
  <si>
    <t>170TH AVE</t>
  </si>
  <si>
    <t>T-158</t>
  </si>
  <si>
    <t>T-160</t>
  </si>
  <si>
    <t>340TH ST</t>
  </si>
  <si>
    <t>180TH AVE</t>
  </si>
  <si>
    <t>150TH AVE</t>
  </si>
  <si>
    <t>325TH ST</t>
  </si>
  <si>
    <t>310TH ST</t>
  </si>
  <si>
    <t>T-161</t>
  </si>
  <si>
    <t>300TH ST</t>
  </si>
  <si>
    <t>T-122</t>
  </si>
  <si>
    <t>TOTAL WATERSHED ACRES:</t>
  </si>
  <si>
    <t>KITTSON CO ROADS</t>
  </si>
  <si>
    <t>HILL TWP ROADS</t>
  </si>
  <si>
    <t>SAINT VINCENT TWP RAODS</t>
  </si>
  <si>
    <t>CLOW TWP ROADS</t>
  </si>
  <si>
    <t>HAMPDEN TWP ROADS</t>
  </si>
  <si>
    <t>KITTSON HWY DEPT. 401 2ND STREET SW</t>
  </si>
  <si>
    <t>HALLOCK MN 56728</t>
  </si>
  <si>
    <t>TY DIAMOND 2270 310TH ST</t>
  </si>
  <si>
    <t>TRACI OLSONAWSKI 1609 310TH ST</t>
  </si>
  <si>
    <t>MARK WIESE PO BOX 72</t>
  </si>
  <si>
    <t>HUMBOLDT MN 56731</t>
  </si>
  <si>
    <t>NEIL WIESE PO BOX 11</t>
  </si>
  <si>
    <t>CSAH 16</t>
  </si>
  <si>
    <t>26-099-3820</t>
  </si>
  <si>
    <t>BURLINGTON NORTHERN SANTA FE</t>
  </si>
  <si>
    <t>04-099-4400</t>
  </si>
  <si>
    <t>PO BOX 961089</t>
  </si>
  <si>
    <t>FORT WORTH TX 76161-0089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</si>
</sst>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52"/>
  <sheetViews>
    <sheetView tabSelected="1" workbookViewId="0">
      <pane xSplit="1" ySplit="2" topLeftCell="B327" activePane="bottomRight" state="frozen"/>
      <selection pane="topRight" activeCell="B1" sqref="B1"/>
      <selection pane="bottomLeft" activeCell="A3" sqref="A3"/>
      <selection pane="bottomRight" activeCell="G330" sqref="G330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3" style="1" bestFit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customWidth="1"/>
    <col min="25" max="25" width="17.6640625" style="5" customWidth="1"/>
    <col min="26" max="26" width="17.6640625" style="9" customWidth="1"/>
    <col min="27" max="27" width="17.6640625" style="5" customWidth="1"/>
    <col min="28" max="28" width="15.44140625" style="10" hidden="1" customWidth="1"/>
    <col min="29" max="29" width="19.6640625" style="5" hidden="1" customWidth="1"/>
    <col min="30" max="30" width="17.5546875" style="2" hidden="1" customWidth="1"/>
    <col min="31" max="31" width="14.33203125" style="2" hidden="1" customWidth="1"/>
    <col min="32" max="32" width="10.109375" style="5" hidden="1" customWidth="1"/>
    <col min="33" max="33" width="13.6640625" style="2" customWidth="1"/>
    <col min="34" max="34" width="13.6640625" style="5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customWidth="1"/>
    <col min="40" max="40" width="17.6640625" style="5" customWidth="1"/>
    <col min="41" max="41" width="17.6640625" style="3" customWidth="1"/>
    <col min="42" max="42" width="17.6640625" style="5" customWidth="1"/>
    <col min="43" max="43" width="17.6640625" style="2" customWidth="1"/>
    <col min="44" max="44" width="17.6640625" style="5" customWidth="1"/>
    <col min="45" max="46" width="17.6640625" style="2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2" hidden="1" customWidth="1"/>
    <col min="51" max="51" width="13.6640625" style="5" hidden="1" customWidth="1"/>
    <col min="52" max="52" width="13.6640625" style="13" hidden="1" customWidth="1"/>
    <col min="53" max="53" width="13.6640625" style="5" hidden="1" customWidth="1"/>
    <col min="54" max="54" width="13.6640625" style="14" hidden="1" customWidth="1"/>
    <col min="55" max="55" width="13.6640625" style="5" hidden="1" customWidth="1"/>
    <col min="56" max="56" width="13.6640625" style="15" hidden="1" customWidth="1"/>
    <col min="57" max="57" width="13.6640625" style="5" hidden="1" customWidth="1"/>
  </cols>
  <sheetData>
    <row r="1" spans="1:57" x14ac:dyDescent="0.3">
      <c r="AN1" s="5">
        <v>1860</v>
      </c>
      <c r="AP1" s="5">
        <v>3100</v>
      </c>
      <c r="AR1" s="5">
        <v>1</v>
      </c>
      <c r="AW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16" t="s">
        <v>56</v>
      </c>
      <c r="AH2" s="16" t="s">
        <v>57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25.89</v>
      </c>
      <c r="J3" s="2">
        <v>22.85</v>
      </c>
      <c r="K3" s="2">
        <f t="shared" ref="K3:K66" si="0">SUM(N3,P3,R3,T3,V3,X3,Z3,AB3,AE3,AI3,AK3,AX3,AZ3,BB3,BD3,AG3)</f>
        <v>19.990000000000002</v>
      </c>
      <c r="L3" s="2">
        <f t="shared" ref="L3:L66" si="1">SUM(M3,AD3,AM3,AO3,AQ3,AS3,AT3)</f>
        <v>0.03</v>
      </c>
      <c r="N3" s="4">
        <v>9.6999999999999993</v>
      </c>
      <c r="O3" s="5">
        <v>5281.65</v>
      </c>
      <c r="P3" s="6">
        <v>6.3</v>
      </c>
      <c r="Q3" s="5">
        <v>2819.25</v>
      </c>
      <c r="Z3" s="9">
        <v>3.99</v>
      </c>
      <c r="AA3" s="5">
        <v>119.94840000000001</v>
      </c>
      <c r="AN3" s="5" t="str">
        <f t="shared" ref="AN3:AN66" si="2">IF(AM3&gt;0,AM3*$AN$1,"")</f>
        <v/>
      </c>
      <c r="AO3" s="3">
        <v>0.02</v>
      </c>
      <c r="AP3" s="5">
        <f t="shared" ref="AP3:AP66" si="3">IF(AO3&gt;0,AO3*$AP$1,"")</f>
        <v>62</v>
      </c>
      <c r="AR3" s="5" t="str">
        <f t="shared" ref="AR3:AR66" si="4">IF(AQ3&gt;0,AQ3*$AR$1,"")</f>
        <v/>
      </c>
      <c r="AS3" s="2">
        <v>0.01</v>
      </c>
      <c r="AU3" s="5">
        <f>SUM(O3,Q3,S3,U3,W3,Y3,AA3,AC3,AF3,AJ3,AL3,AY3,BA3,BC3,BE3,AH3)</f>
        <v>8220.8483999999989</v>
      </c>
      <c r="AV3" s="11">
        <f t="shared" ref="AV3:AV66" si="5">(AU3/$AU$346)*100</f>
        <v>0.23952380324376385</v>
      </c>
      <c r="AW3" s="5">
        <f>(AV3/100)*$AW$1</f>
        <v>239.52380324376387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25.89</v>
      </c>
      <c r="J4" s="2">
        <v>0.18</v>
      </c>
      <c r="K4" s="2">
        <f t="shared" si="0"/>
        <v>0.18</v>
      </c>
      <c r="L4" s="2">
        <f t="shared" si="1"/>
        <v>0</v>
      </c>
      <c r="N4" s="4">
        <v>0.16</v>
      </c>
      <c r="O4" s="5">
        <v>87.12</v>
      </c>
      <c r="P4" s="6">
        <v>0.02</v>
      </c>
      <c r="Q4" s="5">
        <v>8.9500000000000011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6">SUM(O4,Q4,S4,U4,W4,Y4,AA4,AC4,AF4,AJ4,AL4,AY4,BA4,BC4,BE4,AH4)</f>
        <v>96.070000000000007</v>
      </c>
      <c r="AV4" s="11">
        <f t="shared" si="5"/>
        <v>2.7991091257233741E-3</v>
      </c>
      <c r="AW4" s="5">
        <f t="shared" ref="AW4:AW67" si="7">(AV4/100)*$AW$1</f>
        <v>2.799109125723374</v>
      </c>
    </row>
    <row r="5" spans="1:57" x14ac:dyDescent="0.3">
      <c r="A5" s="1" t="s">
        <v>67</v>
      </c>
      <c r="B5" s="1" t="s">
        <v>59</v>
      </c>
      <c r="C5" s="1" t="s">
        <v>60</v>
      </c>
      <c r="D5" s="1" t="s">
        <v>61</v>
      </c>
      <c r="E5" s="1" t="s">
        <v>68</v>
      </c>
      <c r="F5" s="1" t="s">
        <v>69</v>
      </c>
      <c r="G5" s="1" t="s">
        <v>70</v>
      </c>
      <c r="H5" s="1" t="s">
        <v>65</v>
      </c>
      <c r="I5" s="2">
        <v>153.19999999999999</v>
      </c>
      <c r="J5" s="2">
        <v>34.75</v>
      </c>
      <c r="K5" s="2">
        <f t="shared" si="0"/>
        <v>8.2199999999999989</v>
      </c>
      <c r="L5" s="2">
        <f t="shared" si="1"/>
        <v>0.01</v>
      </c>
      <c r="N5" s="4">
        <v>3.34</v>
      </c>
      <c r="O5" s="5">
        <v>1818.63</v>
      </c>
      <c r="P5" s="6">
        <v>4.76</v>
      </c>
      <c r="Q5" s="5">
        <v>2130.1</v>
      </c>
      <c r="Z5" s="9">
        <v>0.12</v>
      </c>
      <c r="AA5" s="5">
        <v>3.7751999999999999</v>
      </c>
      <c r="AN5" s="5" t="str">
        <f t="shared" si="2"/>
        <v/>
      </c>
      <c r="AO5" s="3">
        <v>0.01</v>
      </c>
      <c r="AP5" s="5">
        <f t="shared" si="3"/>
        <v>31</v>
      </c>
      <c r="AR5" s="5" t="str">
        <f t="shared" si="4"/>
        <v/>
      </c>
      <c r="AU5" s="5">
        <f t="shared" si="6"/>
        <v>3952.5052000000001</v>
      </c>
      <c r="AV5" s="11">
        <f t="shared" si="5"/>
        <v>0.11516075127291651</v>
      </c>
      <c r="AW5" s="5">
        <f t="shared" si="7"/>
        <v>115.16075127291651</v>
      </c>
    </row>
    <row r="6" spans="1:57" x14ac:dyDescent="0.3">
      <c r="A6" s="1" t="s">
        <v>67</v>
      </c>
      <c r="B6" s="1" t="s">
        <v>59</v>
      </c>
      <c r="C6" s="1" t="s">
        <v>60</v>
      </c>
      <c r="D6" s="1" t="s">
        <v>61</v>
      </c>
      <c r="E6" s="1" t="s">
        <v>71</v>
      </c>
      <c r="F6" s="1" t="s">
        <v>69</v>
      </c>
      <c r="G6" s="1" t="s">
        <v>70</v>
      </c>
      <c r="H6" s="1" t="s">
        <v>65</v>
      </c>
      <c r="I6" s="2">
        <v>153.19999999999999</v>
      </c>
      <c r="J6" s="2">
        <v>19.2</v>
      </c>
      <c r="K6" s="2">
        <f t="shared" si="0"/>
        <v>6.1899999999999995</v>
      </c>
      <c r="L6" s="2">
        <f t="shared" si="1"/>
        <v>0</v>
      </c>
      <c r="N6" s="4">
        <v>0.16</v>
      </c>
      <c r="O6" s="5">
        <v>87.12</v>
      </c>
      <c r="P6" s="6">
        <v>3.32</v>
      </c>
      <c r="Q6" s="5">
        <v>1485.7</v>
      </c>
      <c r="R6" s="7">
        <v>1.1599999999999999</v>
      </c>
      <c r="S6" s="5">
        <v>251.14</v>
      </c>
      <c r="T6" s="8">
        <v>1.55</v>
      </c>
      <c r="U6" s="5">
        <v>100.75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6"/>
        <v>1924.71</v>
      </c>
      <c r="AV6" s="11">
        <f t="shared" si="5"/>
        <v>5.6078623143239664E-2</v>
      </c>
      <c r="AW6" s="5">
        <f t="shared" si="7"/>
        <v>56.078623143239668</v>
      </c>
    </row>
    <row r="7" spans="1:57" x14ac:dyDescent="0.3">
      <c r="A7" s="1" t="s">
        <v>67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2">
        <v>153.19999999999999</v>
      </c>
      <c r="J7" s="2">
        <v>0.08</v>
      </c>
      <c r="K7" s="2">
        <f t="shared" si="0"/>
        <v>0.08</v>
      </c>
      <c r="L7" s="2">
        <f t="shared" si="1"/>
        <v>0</v>
      </c>
      <c r="N7" s="4">
        <v>0.08</v>
      </c>
      <c r="O7" s="5">
        <v>43.56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6"/>
        <v>43.56</v>
      </c>
      <c r="AV7" s="11">
        <f t="shared" si="5"/>
        <v>1.2691703290986798E-3</v>
      </c>
      <c r="AW7" s="5">
        <f t="shared" si="7"/>
        <v>1.2691703290986798</v>
      </c>
    </row>
    <row r="8" spans="1:57" x14ac:dyDescent="0.3">
      <c r="A8" s="1" t="s">
        <v>72</v>
      </c>
      <c r="B8" s="1" t="s">
        <v>73</v>
      </c>
      <c r="C8" s="1" t="s">
        <v>74</v>
      </c>
      <c r="D8" s="1" t="s">
        <v>75</v>
      </c>
      <c r="E8" s="1" t="s">
        <v>71</v>
      </c>
      <c r="F8" s="1" t="s">
        <v>76</v>
      </c>
      <c r="G8" s="1" t="s">
        <v>70</v>
      </c>
      <c r="H8" s="1" t="s">
        <v>77</v>
      </c>
      <c r="I8" s="2">
        <v>158.24</v>
      </c>
      <c r="J8" s="2">
        <v>0.06</v>
      </c>
      <c r="K8" s="2">
        <f t="shared" si="0"/>
        <v>0.06</v>
      </c>
      <c r="L8" s="2">
        <f t="shared" si="1"/>
        <v>0</v>
      </c>
      <c r="P8" s="6">
        <v>0.06</v>
      </c>
      <c r="Q8" s="5">
        <v>26.85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6"/>
        <v>26.85</v>
      </c>
      <c r="AV8" s="11">
        <f t="shared" si="5"/>
        <v>7.8230540257804291E-4</v>
      </c>
      <c r="AW8" s="5">
        <f t="shared" si="7"/>
        <v>0.78230540257804293</v>
      </c>
    </row>
    <row r="9" spans="1:57" x14ac:dyDescent="0.3">
      <c r="A9" s="1" t="s">
        <v>72</v>
      </c>
      <c r="B9" s="1" t="s">
        <v>73</v>
      </c>
      <c r="C9" s="1" t="s">
        <v>74</v>
      </c>
      <c r="D9" s="1" t="s">
        <v>75</v>
      </c>
      <c r="E9" s="1" t="s">
        <v>78</v>
      </c>
      <c r="F9" s="1" t="s">
        <v>76</v>
      </c>
      <c r="G9" s="1" t="s">
        <v>70</v>
      </c>
      <c r="H9" s="1" t="s">
        <v>77</v>
      </c>
      <c r="I9" s="2">
        <v>158.24</v>
      </c>
      <c r="J9" s="2">
        <v>7.0000000000000007E-2</v>
      </c>
      <c r="K9" s="2">
        <f t="shared" si="0"/>
        <v>7.0000000000000007E-2</v>
      </c>
      <c r="L9" s="2">
        <f t="shared" si="1"/>
        <v>0</v>
      </c>
      <c r="P9" s="6">
        <v>0.05</v>
      </c>
      <c r="Q9" s="5">
        <v>22.375</v>
      </c>
      <c r="R9" s="7">
        <v>0.02</v>
      </c>
      <c r="S9" s="5">
        <v>4.33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6"/>
        <v>26.704999999999998</v>
      </c>
      <c r="AV9" s="11">
        <f t="shared" si="5"/>
        <v>7.7808066204270528E-4</v>
      </c>
      <c r="AW9" s="5">
        <f t="shared" si="7"/>
        <v>0.77808066204270532</v>
      </c>
    </row>
    <row r="10" spans="1:57" x14ac:dyDescent="0.3">
      <c r="A10" s="1" t="s">
        <v>72</v>
      </c>
      <c r="B10" s="1" t="s">
        <v>73</v>
      </c>
      <c r="C10" s="1" t="s">
        <v>74</v>
      </c>
      <c r="D10" s="1" t="s">
        <v>75</v>
      </c>
      <c r="E10" s="1" t="s">
        <v>79</v>
      </c>
      <c r="F10" s="1" t="s">
        <v>76</v>
      </c>
      <c r="G10" s="1" t="s">
        <v>70</v>
      </c>
      <c r="H10" s="1" t="s">
        <v>77</v>
      </c>
      <c r="I10" s="2">
        <v>158.24</v>
      </c>
      <c r="J10" s="2">
        <v>41.25</v>
      </c>
      <c r="K10" s="2">
        <f t="shared" si="0"/>
        <v>33.56</v>
      </c>
      <c r="L10" s="2">
        <f t="shared" si="1"/>
        <v>0</v>
      </c>
      <c r="P10" s="6">
        <v>4.87</v>
      </c>
      <c r="Q10" s="5">
        <v>2179.3249999999998</v>
      </c>
      <c r="R10" s="7">
        <v>23.24</v>
      </c>
      <c r="S10" s="5">
        <v>5031.46</v>
      </c>
      <c r="T10" s="8">
        <v>5.45</v>
      </c>
      <c r="U10" s="5">
        <v>354.25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6"/>
        <v>7565.0349999999999</v>
      </c>
      <c r="AV10" s="11">
        <f t="shared" si="5"/>
        <v>0.22041593114309069</v>
      </c>
      <c r="AW10" s="5">
        <f t="shared" si="7"/>
        <v>220.41593114309069</v>
      </c>
    </row>
    <row r="11" spans="1:57" x14ac:dyDescent="0.3">
      <c r="A11" s="1" t="s">
        <v>72</v>
      </c>
      <c r="B11" s="1" t="s">
        <v>73</v>
      </c>
      <c r="C11" s="1" t="s">
        <v>74</v>
      </c>
      <c r="D11" s="1" t="s">
        <v>75</v>
      </c>
      <c r="E11" s="1" t="s">
        <v>80</v>
      </c>
      <c r="F11" s="1" t="s">
        <v>76</v>
      </c>
      <c r="G11" s="1" t="s">
        <v>70</v>
      </c>
      <c r="H11" s="1" t="s">
        <v>77</v>
      </c>
      <c r="I11" s="2">
        <v>158.24</v>
      </c>
      <c r="J11" s="2">
        <v>37.15</v>
      </c>
      <c r="K11" s="2">
        <f t="shared" si="0"/>
        <v>37</v>
      </c>
      <c r="L11" s="2">
        <f t="shared" si="1"/>
        <v>0</v>
      </c>
      <c r="N11" s="4">
        <v>6.34</v>
      </c>
      <c r="O11" s="5">
        <v>3452.13</v>
      </c>
      <c r="P11" s="6">
        <v>28.77</v>
      </c>
      <c r="Q11" s="5">
        <v>12874.575000000001</v>
      </c>
      <c r="R11" s="7">
        <v>1.89</v>
      </c>
      <c r="S11" s="5">
        <v>409.185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6"/>
        <v>16735.890000000003</v>
      </c>
      <c r="AV11" s="11">
        <f t="shared" si="5"/>
        <v>0.48761926122725685</v>
      </c>
      <c r="AW11" s="5">
        <f t="shared" si="7"/>
        <v>487.6192612272568</v>
      </c>
    </row>
    <row r="12" spans="1:57" x14ac:dyDescent="0.3">
      <c r="A12" s="1" t="s">
        <v>72</v>
      </c>
      <c r="B12" s="1" t="s">
        <v>73</v>
      </c>
      <c r="C12" s="1" t="s">
        <v>74</v>
      </c>
      <c r="D12" s="1" t="s">
        <v>75</v>
      </c>
      <c r="E12" s="1" t="s">
        <v>81</v>
      </c>
      <c r="F12" s="1" t="s">
        <v>76</v>
      </c>
      <c r="G12" s="1" t="s">
        <v>70</v>
      </c>
      <c r="H12" s="1" t="s">
        <v>77</v>
      </c>
      <c r="I12" s="2">
        <v>158.24</v>
      </c>
      <c r="J12" s="2">
        <v>36.19</v>
      </c>
      <c r="K12" s="2">
        <f t="shared" si="0"/>
        <v>1.0699999999999998</v>
      </c>
      <c r="L12" s="2">
        <f t="shared" si="1"/>
        <v>0</v>
      </c>
      <c r="P12" s="6">
        <v>0.95</v>
      </c>
      <c r="Q12" s="5">
        <v>425.125</v>
      </c>
      <c r="R12" s="7">
        <v>0.12</v>
      </c>
      <c r="S12" s="5">
        <v>25.98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6"/>
        <v>451.10500000000002</v>
      </c>
      <c r="AV12" s="11">
        <f t="shared" si="5"/>
        <v>1.3143459166851699E-2</v>
      </c>
      <c r="AW12" s="5">
        <f t="shared" si="7"/>
        <v>13.143459166851699</v>
      </c>
    </row>
    <row r="13" spans="1:57" x14ac:dyDescent="0.3">
      <c r="A13" s="1" t="s">
        <v>72</v>
      </c>
      <c r="B13" s="1" t="s">
        <v>73</v>
      </c>
      <c r="C13" s="1" t="s">
        <v>74</v>
      </c>
      <c r="D13" s="1" t="s">
        <v>75</v>
      </c>
      <c r="E13" s="1" t="s">
        <v>82</v>
      </c>
      <c r="F13" s="1" t="s">
        <v>76</v>
      </c>
      <c r="G13" s="1" t="s">
        <v>70</v>
      </c>
      <c r="H13" s="1" t="s">
        <v>77</v>
      </c>
      <c r="I13" s="2">
        <v>158.24</v>
      </c>
      <c r="J13" s="2">
        <v>40.5</v>
      </c>
      <c r="K13" s="2">
        <f t="shared" si="0"/>
        <v>0.62</v>
      </c>
      <c r="L13" s="2">
        <f t="shared" si="1"/>
        <v>0</v>
      </c>
      <c r="P13" s="6">
        <v>0.01</v>
      </c>
      <c r="Q13" s="5">
        <v>4.4750000000000014</v>
      </c>
      <c r="R13" s="7">
        <v>7.0000000000000007E-2</v>
      </c>
      <c r="S13" s="5">
        <v>15.154999999999999</v>
      </c>
      <c r="T13" s="8">
        <v>0.54</v>
      </c>
      <c r="U13" s="5">
        <v>35.1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6"/>
        <v>54.730000000000004</v>
      </c>
      <c r="AV13" s="11">
        <f t="shared" si="5"/>
        <v>1.594621031027795E-3</v>
      </c>
      <c r="AW13" s="5">
        <f t="shared" si="7"/>
        <v>1.5946210310277951</v>
      </c>
    </row>
    <row r="14" spans="1:57" x14ac:dyDescent="0.3">
      <c r="A14" s="1" t="s">
        <v>83</v>
      </c>
      <c r="B14" s="1" t="s">
        <v>84</v>
      </c>
      <c r="C14" s="1" t="s">
        <v>85</v>
      </c>
      <c r="D14" s="1" t="s">
        <v>86</v>
      </c>
      <c r="E14" s="1" t="s">
        <v>87</v>
      </c>
      <c r="F14" s="1" t="s">
        <v>76</v>
      </c>
      <c r="G14" s="1" t="s">
        <v>70</v>
      </c>
      <c r="H14" s="1" t="s">
        <v>77</v>
      </c>
      <c r="I14" s="2">
        <v>158</v>
      </c>
      <c r="J14" s="2">
        <v>38.68</v>
      </c>
      <c r="K14" s="2">
        <f t="shared" si="0"/>
        <v>23.63</v>
      </c>
      <c r="L14" s="2">
        <f t="shared" si="1"/>
        <v>0</v>
      </c>
      <c r="P14" s="6">
        <v>22.86</v>
      </c>
      <c r="Q14" s="5">
        <v>10229.85</v>
      </c>
      <c r="R14" s="7">
        <v>0.77</v>
      </c>
      <c r="S14" s="5">
        <v>166.70500000000001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6"/>
        <v>10396.555</v>
      </c>
      <c r="AV14" s="11">
        <f t="shared" si="5"/>
        <v>0.30291549887149966</v>
      </c>
      <c r="AW14" s="5">
        <f t="shared" si="7"/>
        <v>302.91549887149966</v>
      </c>
    </row>
    <row r="15" spans="1:57" x14ac:dyDescent="0.3">
      <c r="A15" s="1" t="s">
        <v>83</v>
      </c>
      <c r="B15" s="1" t="s">
        <v>84</v>
      </c>
      <c r="C15" s="1" t="s">
        <v>85</v>
      </c>
      <c r="D15" s="1" t="s">
        <v>86</v>
      </c>
      <c r="E15" s="1" t="s">
        <v>68</v>
      </c>
      <c r="F15" s="1" t="s">
        <v>76</v>
      </c>
      <c r="G15" s="1" t="s">
        <v>70</v>
      </c>
      <c r="H15" s="1" t="s">
        <v>77</v>
      </c>
      <c r="I15" s="2">
        <v>158</v>
      </c>
      <c r="J15" s="2">
        <v>35.909999999999997</v>
      </c>
      <c r="K15" s="2">
        <f t="shared" si="0"/>
        <v>30.32</v>
      </c>
      <c r="L15" s="2">
        <f t="shared" si="1"/>
        <v>0</v>
      </c>
      <c r="N15" s="4">
        <v>18.11</v>
      </c>
      <c r="O15" s="5">
        <v>9860.8950000000004</v>
      </c>
      <c r="P15" s="6">
        <v>11.57</v>
      </c>
      <c r="Q15" s="5">
        <v>5177.5749999999998</v>
      </c>
      <c r="R15" s="7">
        <v>0.64</v>
      </c>
      <c r="S15" s="5">
        <v>138.56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6"/>
        <v>15177.03</v>
      </c>
      <c r="AV15" s="11">
        <f t="shared" si="5"/>
        <v>0.4422000954967984</v>
      </c>
      <c r="AW15" s="5">
        <f t="shared" si="7"/>
        <v>442.20009549679838</v>
      </c>
    </row>
    <row r="16" spans="1:57" x14ac:dyDescent="0.3">
      <c r="A16" s="1" t="s">
        <v>83</v>
      </c>
      <c r="B16" s="1" t="s">
        <v>84</v>
      </c>
      <c r="C16" s="1" t="s">
        <v>85</v>
      </c>
      <c r="D16" s="1" t="s">
        <v>86</v>
      </c>
      <c r="E16" s="1" t="s">
        <v>71</v>
      </c>
      <c r="F16" s="1" t="s">
        <v>76</v>
      </c>
      <c r="G16" s="1" t="s">
        <v>70</v>
      </c>
      <c r="H16" s="1" t="s">
        <v>77</v>
      </c>
      <c r="I16" s="2">
        <v>158</v>
      </c>
      <c r="J16" s="2">
        <v>36.630000000000003</v>
      </c>
      <c r="K16" s="2">
        <f t="shared" si="0"/>
        <v>36.629999999999995</v>
      </c>
      <c r="L16" s="2">
        <f t="shared" si="1"/>
        <v>0</v>
      </c>
      <c r="N16" s="4">
        <v>21.88</v>
      </c>
      <c r="O16" s="5">
        <v>11913.66</v>
      </c>
      <c r="P16" s="6">
        <v>14.75</v>
      </c>
      <c r="Q16" s="5">
        <v>6600.625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6"/>
        <v>18514.285</v>
      </c>
      <c r="AV16" s="11">
        <f t="shared" si="5"/>
        <v>0.53943482980892443</v>
      </c>
      <c r="AW16" s="5">
        <f t="shared" si="7"/>
        <v>539.43482980892441</v>
      </c>
    </row>
    <row r="17" spans="1:49" x14ac:dyDescent="0.3">
      <c r="A17" s="1" t="s">
        <v>83</v>
      </c>
      <c r="B17" s="1" t="s">
        <v>84</v>
      </c>
      <c r="C17" s="1" t="s">
        <v>85</v>
      </c>
      <c r="D17" s="1" t="s">
        <v>86</v>
      </c>
      <c r="E17" s="1" t="s">
        <v>78</v>
      </c>
      <c r="F17" s="1" t="s">
        <v>76</v>
      </c>
      <c r="G17" s="1" t="s">
        <v>70</v>
      </c>
      <c r="H17" s="1" t="s">
        <v>77</v>
      </c>
      <c r="I17" s="2">
        <v>158</v>
      </c>
      <c r="J17" s="2">
        <v>39.71</v>
      </c>
      <c r="K17" s="2">
        <f t="shared" si="0"/>
        <v>39.15</v>
      </c>
      <c r="L17" s="2">
        <f t="shared" si="1"/>
        <v>0</v>
      </c>
      <c r="P17" s="6">
        <v>38.64</v>
      </c>
      <c r="Q17" s="5">
        <v>17291.400000000001</v>
      </c>
      <c r="R17" s="7">
        <v>0.51</v>
      </c>
      <c r="S17" s="5">
        <v>110.41500000000001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6"/>
        <v>17401.815000000002</v>
      </c>
      <c r="AV17" s="11">
        <f t="shared" si="5"/>
        <v>0.50702174633756536</v>
      </c>
      <c r="AW17" s="5">
        <f t="shared" si="7"/>
        <v>507.02174633756539</v>
      </c>
    </row>
    <row r="18" spans="1:49" x14ac:dyDescent="0.3">
      <c r="A18" s="1" t="s">
        <v>88</v>
      </c>
      <c r="B18" s="1" t="s">
        <v>89</v>
      </c>
      <c r="C18" s="1" t="s">
        <v>85</v>
      </c>
      <c r="D18" s="1" t="s">
        <v>90</v>
      </c>
      <c r="E18" s="1" t="s">
        <v>91</v>
      </c>
      <c r="F18" s="1" t="s">
        <v>76</v>
      </c>
      <c r="G18" s="1" t="s">
        <v>70</v>
      </c>
      <c r="H18" s="1" t="s">
        <v>77</v>
      </c>
      <c r="I18" s="2">
        <v>158.36000000000001</v>
      </c>
      <c r="J18" s="2">
        <v>41.65</v>
      </c>
      <c r="K18" s="2">
        <f t="shared" si="0"/>
        <v>0.59000000000000008</v>
      </c>
      <c r="L18" s="2">
        <f t="shared" si="1"/>
        <v>0</v>
      </c>
      <c r="R18" s="7">
        <v>0.05</v>
      </c>
      <c r="S18" s="5">
        <v>10.824999999999999</v>
      </c>
      <c r="T18" s="8">
        <v>0.54</v>
      </c>
      <c r="U18" s="5">
        <v>35.1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6"/>
        <v>45.924999999999997</v>
      </c>
      <c r="AV18" s="11">
        <f t="shared" si="5"/>
        <v>1.3380773040371182E-3</v>
      </c>
      <c r="AW18" s="5">
        <f t="shared" si="7"/>
        <v>1.3380773040371181</v>
      </c>
    </row>
    <row r="19" spans="1:49" x14ac:dyDescent="0.3">
      <c r="A19" s="1" t="s">
        <v>88</v>
      </c>
      <c r="B19" s="1" t="s">
        <v>89</v>
      </c>
      <c r="C19" s="1" t="s">
        <v>85</v>
      </c>
      <c r="D19" s="1" t="s">
        <v>90</v>
      </c>
      <c r="E19" s="1" t="s">
        <v>79</v>
      </c>
      <c r="F19" s="1" t="s">
        <v>76</v>
      </c>
      <c r="G19" s="1" t="s">
        <v>70</v>
      </c>
      <c r="H19" s="1" t="s">
        <v>77</v>
      </c>
      <c r="I19" s="2">
        <v>158.36000000000001</v>
      </c>
      <c r="J19" s="2">
        <v>0.09</v>
      </c>
      <c r="K19" s="2">
        <f t="shared" si="0"/>
        <v>6.0000000000000005E-2</v>
      </c>
      <c r="L19" s="2">
        <f t="shared" si="1"/>
        <v>0</v>
      </c>
      <c r="R19" s="7">
        <v>0.01</v>
      </c>
      <c r="S19" s="5">
        <v>2.165</v>
      </c>
      <c r="T19" s="8">
        <v>0.05</v>
      </c>
      <c r="U19" s="5">
        <v>3.25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6"/>
        <v>5.415</v>
      </c>
      <c r="AV19" s="11">
        <f t="shared" si="5"/>
        <v>1.5777220688864443E-4</v>
      </c>
      <c r="AW19" s="5">
        <f t="shared" si="7"/>
        <v>0.15777220688864443</v>
      </c>
    </row>
    <row r="20" spans="1:49" x14ac:dyDescent="0.3">
      <c r="A20" s="1" t="s">
        <v>92</v>
      </c>
      <c r="B20" s="1" t="s">
        <v>93</v>
      </c>
      <c r="C20" s="1" t="s">
        <v>94</v>
      </c>
      <c r="D20" s="1" t="s">
        <v>95</v>
      </c>
      <c r="E20" s="1" t="s">
        <v>71</v>
      </c>
      <c r="F20" s="1" t="s">
        <v>96</v>
      </c>
      <c r="G20" s="1" t="s">
        <v>70</v>
      </c>
      <c r="H20" s="1" t="s">
        <v>77</v>
      </c>
      <c r="I20" s="2">
        <v>152.32</v>
      </c>
      <c r="J20" s="2">
        <v>0.06</v>
      </c>
      <c r="K20" s="2">
        <f t="shared" si="0"/>
        <v>0.06</v>
      </c>
      <c r="L20" s="2">
        <f t="shared" si="1"/>
        <v>0</v>
      </c>
      <c r="P20" s="6">
        <v>0.06</v>
      </c>
      <c r="Q20" s="5">
        <v>26.85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6"/>
        <v>26.85</v>
      </c>
      <c r="AV20" s="11">
        <f t="shared" si="5"/>
        <v>7.8230540257804291E-4</v>
      </c>
      <c r="AW20" s="5">
        <f t="shared" si="7"/>
        <v>0.78230540257804293</v>
      </c>
    </row>
    <row r="21" spans="1:49" x14ac:dyDescent="0.3">
      <c r="A21" s="1" t="s">
        <v>92</v>
      </c>
      <c r="B21" s="1" t="s">
        <v>93</v>
      </c>
      <c r="C21" s="1" t="s">
        <v>94</v>
      </c>
      <c r="D21" s="1" t="s">
        <v>95</v>
      </c>
      <c r="E21" s="1" t="s">
        <v>78</v>
      </c>
      <c r="F21" s="1" t="s">
        <v>96</v>
      </c>
      <c r="G21" s="1" t="s">
        <v>70</v>
      </c>
      <c r="H21" s="1" t="s">
        <v>77</v>
      </c>
      <c r="I21" s="2">
        <v>152.32</v>
      </c>
      <c r="J21" s="2">
        <v>7.0000000000000007E-2</v>
      </c>
      <c r="K21" s="2">
        <f t="shared" si="0"/>
        <v>0.06</v>
      </c>
      <c r="L21" s="2">
        <f t="shared" si="1"/>
        <v>0</v>
      </c>
      <c r="P21" s="6">
        <v>0.06</v>
      </c>
      <c r="Q21" s="5">
        <v>40.274999999999999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6"/>
        <v>40.274999999999999</v>
      </c>
      <c r="AV21" s="11">
        <f t="shared" si="5"/>
        <v>1.1734581038670645E-3</v>
      </c>
      <c r="AW21" s="5">
        <f t="shared" si="7"/>
        <v>1.1734581038670644</v>
      </c>
    </row>
    <row r="22" spans="1:49" x14ac:dyDescent="0.3">
      <c r="A22" s="1" t="s">
        <v>92</v>
      </c>
      <c r="B22" s="1" t="s">
        <v>93</v>
      </c>
      <c r="C22" s="1" t="s">
        <v>94</v>
      </c>
      <c r="D22" s="1" t="s">
        <v>95</v>
      </c>
      <c r="E22" s="1" t="s">
        <v>79</v>
      </c>
      <c r="F22" s="1" t="s">
        <v>96</v>
      </c>
      <c r="G22" s="1" t="s">
        <v>70</v>
      </c>
      <c r="H22" s="1" t="s">
        <v>77</v>
      </c>
      <c r="I22" s="2">
        <v>152.32</v>
      </c>
      <c r="J22" s="2">
        <v>39.840000000000003</v>
      </c>
      <c r="K22" s="2">
        <f t="shared" si="0"/>
        <v>39.83</v>
      </c>
      <c r="L22" s="2">
        <f t="shared" si="1"/>
        <v>0</v>
      </c>
      <c r="N22" s="4">
        <v>0.92</v>
      </c>
      <c r="O22" s="5">
        <v>751.41000000000008</v>
      </c>
      <c r="P22" s="6">
        <v>35.909999999999997</v>
      </c>
      <c r="Q22" s="5">
        <v>23912.162499999991</v>
      </c>
      <c r="R22" s="7">
        <v>3</v>
      </c>
      <c r="S22" s="5">
        <v>733.93500000000006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6"/>
        <v>25397.507499999992</v>
      </c>
      <c r="AV22" s="11">
        <f t="shared" si="5"/>
        <v>0.73998537539167075</v>
      </c>
      <c r="AW22" s="5">
        <f t="shared" si="7"/>
        <v>739.98537539167069</v>
      </c>
    </row>
    <row r="23" spans="1:49" x14ac:dyDescent="0.3">
      <c r="A23" s="1" t="s">
        <v>92</v>
      </c>
      <c r="B23" s="1" t="s">
        <v>93</v>
      </c>
      <c r="C23" s="1" t="s">
        <v>94</v>
      </c>
      <c r="D23" s="1" t="s">
        <v>95</v>
      </c>
      <c r="E23" s="1" t="s">
        <v>80</v>
      </c>
      <c r="F23" s="1" t="s">
        <v>96</v>
      </c>
      <c r="G23" s="1" t="s">
        <v>70</v>
      </c>
      <c r="H23" s="1" t="s">
        <v>77</v>
      </c>
      <c r="I23" s="2">
        <v>152.32</v>
      </c>
      <c r="J23" s="2">
        <v>37.61</v>
      </c>
      <c r="K23" s="2">
        <f t="shared" si="0"/>
        <v>37.6</v>
      </c>
      <c r="L23" s="2">
        <f t="shared" si="1"/>
        <v>0</v>
      </c>
      <c r="N23" s="4">
        <v>7.15</v>
      </c>
      <c r="O23" s="5">
        <v>3893.1750000000002</v>
      </c>
      <c r="P23" s="6">
        <v>25.35</v>
      </c>
      <c r="Q23" s="5">
        <v>11556.6875</v>
      </c>
      <c r="R23" s="7">
        <v>5.0999999999999996</v>
      </c>
      <c r="S23" s="5">
        <v>1286.01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6"/>
        <v>16735.872499999998</v>
      </c>
      <c r="AV23" s="11">
        <f t="shared" si="5"/>
        <v>0.48761875134477822</v>
      </c>
      <c r="AW23" s="5">
        <f t="shared" si="7"/>
        <v>487.61875134477822</v>
      </c>
    </row>
    <row r="24" spans="1:49" x14ac:dyDescent="0.3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81</v>
      </c>
      <c r="F24" s="1" t="s">
        <v>96</v>
      </c>
      <c r="G24" s="1" t="s">
        <v>70</v>
      </c>
      <c r="H24" s="1" t="s">
        <v>77</v>
      </c>
      <c r="I24" s="2">
        <v>152.32</v>
      </c>
      <c r="J24" s="2">
        <v>34.46</v>
      </c>
      <c r="K24" s="2">
        <f t="shared" si="0"/>
        <v>34.450000000000003</v>
      </c>
      <c r="L24" s="2">
        <f t="shared" si="1"/>
        <v>0</v>
      </c>
      <c r="N24" s="4">
        <v>7.24</v>
      </c>
      <c r="O24" s="5">
        <v>3942.18</v>
      </c>
      <c r="P24" s="6">
        <v>21.83</v>
      </c>
      <c r="Q24" s="5">
        <v>9869.6124999999993</v>
      </c>
      <c r="R24" s="7">
        <v>5.38</v>
      </c>
      <c r="S24" s="5">
        <v>1534.9849999999999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6"/>
        <v>15346.7775</v>
      </c>
      <c r="AV24" s="11">
        <f t="shared" si="5"/>
        <v>0.44714588269695166</v>
      </c>
      <c r="AW24" s="5">
        <f t="shared" si="7"/>
        <v>447.14588269695167</v>
      </c>
    </row>
    <row r="25" spans="1:49" x14ac:dyDescent="0.3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82</v>
      </c>
      <c r="F25" s="1" t="s">
        <v>96</v>
      </c>
      <c r="G25" s="1" t="s">
        <v>70</v>
      </c>
      <c r="H25" s="1" t="s">
        <v>77</v>
      </c>
      <c r="I25" s="2">
        <v>152.32</v>
      </c>
      <c r="J25" s="2">
        <v>36.340000000000003</v>
      </c>
      <c r="K25" s="2">
        <f t="shared" si="0"/>
        <v>36.340000000000003</v>
      </c>
      <c r="L25" s="2">
        <f t="shared" si="1"/>
        <v>0</v>
      </c>
      <c r="P25" s="6">
        <v>25.5</v>
      </c>
      <c r="Q25" s="5">
        <v>16407.587500000001</v>
      </c>
      <c r="R25" s="7">
        <v>10.84</v>
      </c>
      <c r="S25" s="5">
        <v>3361.1624999999999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6"/>
        <v>19768.75</v>
      </c>
      <c r="AV25" s="11">
        <f t="shared" si="5"/>
        <v>0.57598509971004419</v>
      </c>
      <c r="AW25" s="5">
        <f t="shared" si="7"/>
        <v>575.98509971004421</v>
      </c>
    </row>
    <row r="26" spans="1:49" x14ac:dyDescent="0.3">
      <c r="A26" s="1" t="s">
        <v>97</v>
      </c>
      <c r="B26" s="1" t="s">
        <v>98</v>
      </c>
      <c r="C26" s="1" t="s">
        <v>99</v>
      </c>
      <c r="D26" s="1" t="s">
        <v>100</v>
      </c>
      <c r="E26" s="1" t="s">
        <v>87</v>
      </c>
      <c r="F26" s="1" t="s">
        <v>96</v>
      </c>
      <c r="G26" s="1" t="s">
        <v>70</v>
      </c>
      <c r="H26" s="1" t="s">
        <v>77</v>
      </c>
      <c r="I26" s="2">
        <v>151.04</v>
      </c>
      <c r="J26" s="2">
        <v>38.42</v>
      </c>
      <c r="K26" s="2">
        <f t="shared" si="0"/>
        <v>36.43</v>
      </c>
      <c r="L26" s="2">
        <f t="shared" si="1"/>
        <v>2</v>
      </c>
      <c r="N26" s="4">
        <v>19.63</v>
      </c>
      <c r="O26" s="5">
        <v>16032.8025</v>
      </c>
      <c r="P26" s="6">
        <v>16.8</v>
      </c>
      <c r="Q26" s="5">
        <v>11277</v>
      </c>
      <c r="AN26" s="5" t="str">
        <f t="shared" si="2"/>
        <v/>
      </c>
      <c r="AO26" s="3">
        <v>0.57999999999999996</v>
      </c>
      <c r="AP26" s="5">
        <f t="shared" si="3"/>
        <v>1797.9999999999998</v>
      </c>
      <c r="AR26" s="5" t="str">
        <f t="shared" si="4"/>
        <v/>
      </c>
      <c r="AS26" s="2">
        <v>1.42</v>
      </c>
      <c r="AU26" s="5">
        <f t="shared" si="6"/>
        <v>27309.802499999998</v>
      </c>
      <c r="AV26" s="11">
        <f t="shared" si="5"/>
        <v>0.79570227333666077</v>
      </c>
      <c r="AW26" s="5">
        <f t="shared" si="7"/>
        <v>795.70227333666082</v>
      </c>
    </row>
    <row r="27" spans="1:49" x14ac:dyDescent="0.3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68</v>
      </c>
      <c r="F27" s="1" t="s">
        <v>96</v>
      </c>
      <c r="G27" s="1" t="s">
        <v>70</v>
      </c>
      <c r="H27" s="1" t="s">
        <v>77</v>
      </c>
      <c r="I27" s="2">
        <v>151.04</v>
      </c>
      <c r="J27" s="2">
        <v>36.36</v>
      </c>
      <c r="K27" s="2">
        <f t="shared" si="0"/>
        <v>34.46</v>
      </c>
      <c r="L27" s="2">
        <f t="shared" si="1"/>
        <v>1.9000000000000001</v>
      </c>
      <c r="N27" s="4">
        <v>12.43</v>
      </c>
      <c r="O27" s="5">
        <v>8638.4925000000003</v>
      </c>
      <c r="P27" s="6">
        <v>22.03</v>
      </c>
      <c r="Q27" s="5">
        <v>13134.125</v>
      </c>
      <c r="AN27" s="5" t="str">
        <f t="shared" si="2"/>
        <v/>
      </c>
      <c r="AO27" s="3">
        <v>0.56000000000000005</v>
      </c>
      <c r="AP27" s="5">
        <f t="shared" si="3"/>
        <v>1736.0000000000002</v>
      </c>
      <c r="AR27" s="5" t="str">
        <f t="shared" si="4"/>
        <v/>
      </c>
      <c r="AS27" s="2">
        <v>1.34</v>
      </c>
      <c r="AU27" s="5">
        <f t="shared" si="6"/>
        <v>21772.6175</v>
      </c>
      <c r="AV27" s="11">
        <f t="shared" si="5"/>
        <v>0.63437006698380793</v>
      </c>
      <c r="AW27" s="5">
        <f t="shared" si="7"/>
        <v>634.37006698380787</v>
      </c>
    </row>
    <row r="28" spans="1:49" x14ac:dyDescent="0.3">
      <c r="A28" s="1" t="s">
        <v>97</v>
      </c>
      <c r="B28" s="1" t="s">
        <v>98</v>
      </c>
      <c r="C28" s="1" t="s">
        <v>99</v>
      </c>
      <c r="D28" s="1" t="s">
        <v>100</v>
      </c>
      <c r="E28" s="1" t="s">
        <v>71</v>
      </c>
      <c r="F28" s="1" t="s">
        <v>96</v>
      </c>
      <c r="G28" s="1" t="s">
        <v>70</v>
      </c>
      <c r="H28" s="1" t="s">
        <v>77</v>
      </c>
      <c r="I28" s="2">
        <v>151.04</v>
      </c>
      <c r="J28" s="2">
        <v>35.35</v>
      </c>
      <c r="K28" s="2">
        <f t="shared" si="0"/>
        <v>35.35</v>
      </c>
      <c r="L28" s="2">
        <f t="shared" si="1"/>
        <v>0</v>
      </c>
      <c r="N28" s="4">
        <v>8.879999999999999</v>
      </c>
      <c r="O28" s="5">
        <v>4954.95</v>
      </c>
      <c r="P28" s="6">
        <v>25.55</v>
      </c>
      <c r="Q28" s="5">
        <v>13709.1625</v>
      </c>
      <c r="R28" s="7">
        <v>0.92</v>
      </c>
      <c r="S28" s="5">
        <v>297.68750000000011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6"/>
        <v>18961.8</v>
      </c>
      <c r="AV28" s="11">
        <f t="shared" si="5"/>
        <v>0.55247369022734949</v>
      </c>
      <c r="AW28" s="5">
        <f t="shared" si="7"/>
        <v>552.47369022734949</v>
      </c>
    </row>
    <row r="29" spans="1:49" x14ac:dyDescent="0.3">
      <c r="A29" s="1" t="s">
        <v>97</v>
      </c>
      <c r="B29" s="1" t="s">
        <v>98</v>
      </c>
      <c r="C29" s="1" t="s">
        <v>99</v>
      </c>
      <c r="D29" s="1" t="s">
        <v>100</v>
      </c>
      <c r="E29" s="1" t="s">
        <v>78</v>
      </c>
      <c r="F29" s="1" t="s">
        <v>96</v>
      </c>
      <c r="G29" s="1" t="s">
        <v>70</v>
      </c>
      <c r="H29" s="1" t="s">
        <v>77</v>
      </c>
      <c r="I29" s="2">
        <v>151.04</v>
      </c>
      <c r="J29" s="2">
        <v>37.340000000000003</v>
      </c>
      <c r="K29" s="2">
        <f t="shared" si="0"/>
        <v>37.330000000000005</v>
      </c>
      <c r="L29" s="2">
        <f t="shared" si="1"/>
        <v>0</v>
      </c>
      <c r="N29" s="4">
        <v>4.49</v>
      </c>
      <c r="O29" s="5">
        <v>3667.2075</v>
      </c>
      <c r="P29" s="6">
        <v>32.270000000000003</v>
      </c>
      <c r="Q29" s="5">
        <v>21661.237499999999</v>
      </c>
      <c r="R29" s="7">
        <v>0.56999999999999995</v>
      </c>
      <c r="S29" s="5">
        <v>185.10749999999999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6"/>
        <v>25513.552499999998</v>
      </c>
      <c r="AV29" s="11">
        <f t="shared" si="5"/>
        <v>0.74336647894631414</v>
      </c>
      <c r="AW29" s="5">
        <f t="shared" si="7"/>
        <v>743.36647894631415</v>
      </c>
    </row>
    <row r="30" spans="1:49" x14ac:dyDescent="0.3">
      <c r="A30" s="1" t="s">
        <v>101</v>
      </c>
      <c r="B30" s="1" t="s">
        <v>102</v>
      </c>
      <c r="C30" s="1" t="s">
        <v>103</v>
      </c>
      <c r="D30" s="1" t="s">
        <v>95</v>
      </c>
      <c r="E30" s="1" t="s">
        <v>66</v>
      </c>
      <c r="F30" s="1" t="s">
        <v>96</v>
      </c>
      <c r="G30" s="1" t="s">
        <v>70</v>
      </c>
      <c r="H30" s="1" t="s">
        <v>77</v>
      </c>
      <c r="I30" s="2">
        <v>160</v>
      </c>
      <c r="J30" s="2">
        <v>0.06</v>
      </c>
      <c r="K30" s="2">
        <f t="shared" si="0"/>
        <v>6.0000000000000005E-2</v>
      </c>
      <c r="L30" s="2">
        <f t="shared" si="1"/>
        <v>0</v>
      </c>
      <c r="N30" s="4">
        <v>0.02</v>
      </c>
      <c r="O30" s="5">
        <v>16.335000000000001</v>
      </c>
      <c r="P30" s="6">
        <v>0.03</v>
      </c>
      <c r="Q30" s="5">
        <v>20.137499999999999</v>
      </c>
      <c r="R30" s="7">
        <v>0.01</v>
      </c>
      <c r="S30" s="5">
        <v>3.2475000000000001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6"/>
        <v>39.72</v>
      </c>
      <c r="AV30" s="11">
        <f t="shared" si="5"/>
        <v>1.1572875452662891E-3</v>
      </c>
      <c r="AW30" s="5">
        <f t="shared" si="7"/>
        <v>1.157287545266289</v>
      </c>
    </row>
    <row r="31" spans="1:49" x14ac:dyDescent="0.3">
      <c r="A31" s="1" t="s">
        <v>101</v>
      </c>
      <c r="B31" s="1" t="s">
        <v>102</v>
      </c>
      <c r="C31" s="1" t="s">
        <v>103</v>
      </c>
      <c r="D31" s="1" t="s">
        <v>95</v>
      </c>
      <c r="E31" s="1" t="s">
        <v>104</v>
      </c>
      <c r="F31" s="1" t="s">
        <v>96</v>
      </c>
      <c r="G31" s="1" t="s">
        <v>70</v>
      </c>
      <c r="H31" s="1" t="s">
        <v>77</v>
      </c>
      <c r="I31" s="2">
        <v>160</v>
      </c>
      <c r="J31" s="2">
        <v>7.0000000000000007E-2</v>
      </c>
      <c r="K31" s="2">
        <f t="shared" si="0"/>
        <v>6.9999999999999993E-2</v>
      </c>
      <c r="L31" s="2">
        <f t="shared" si="1"/>
        <v>0</v>
      </c>
      <c r="P31" s="6">
        <v>0.06</v>
      </c>
      <c r="Q31" s="5">
        <v>40.274999999999999</v>
      </c>
      <c r="R31" s="7">
        <v>0.01</v>
      </c>
      <c r="S31" s="5">
        <v>3.2475000000000001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6"/>
        <v>43.522500000000001</v>
      </c>
      <c r="AV31" s="11">
        <f t="shared" si="5"/>
        <v>1.2680777237878166E-3</v>
      </c>
      <c r="AW31" s="5">
        <f t="shared" si="7"/>
        <v>1.2680777237878165</v>
      </c>
    </row>
    <row r="32" spans="1:49" x14ac:dyDescent="0.3">
      <c r="A32" s="1" t="s">
        <v>101</v>
      </c>
      <c r="B32" s="1" t="s">
        <v>102</v>
      </c>
      <c r="C32" s="1" t="s">
        <v>103</v>
      </c>
      <c r="D32" s="1" t="s">
        <v>95</v>
      </c>
      <c r="E32" s="1" t="s">
        <v>105</v>
      </c>
      <c r="F32" s="1" t="s">
        <v>96</v>
      </c>
      <c r="G32" s="1" t="s">
        <v>70</v>
      </c>
      <c r="H32" s="1" t="s">
        <v>77</v>
      </c>
      <c r="I32" s="2">
        <v>160</v>
      </c>
      <c r="J32" s="2">
        <v>37.06</v>
      </c>
      <c r="K32" s="2">
        <f t="shared" si="0"/>
        <v>37.06</v>
      </c>
      <c r="L32" s="2">
        <f t="shared" si="1"/>
        <v>0</v>
      </c>
      <c r="N32" s="4">
        <v>7.67</v>
      </c>
      <c r="O32" s="5">
        <v>6264.4724999999999</v>
      </c>
      <c r="P32" s="6">
        <v>22.22</v>
      </c>
      <c r="Q32" s="5">
        <v>14915.174999999999</v>
      </c>
      <c r="R32" s="7">
        <v>7.17</v>
      </c>
      <c r="S32" s="5">
        <v>2328.4575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6"/>
        <v>23508.105</v>
      </c>
      <c r="AV32" s="11">
        <f t="shared" si="5"/>
        <v>0.68493547656878595</v>
      </c>
      <c r="AW32" s="5">
        <f t="shared" si="7"/>
        <v>684.93547656878593</v>
      </c>
    </row>
    <row r="33" spans="1:49" x14ac:dyDescent="0.3">
      <c r="A33" s="1" t="s">
        <v>101</v>
      </c>
      <c r="B33" s="1" t="s">
        <v>102</v>
      </c>
      <c r="C33" s="1" t="s">
        <v>103</v>
      </c>
      <c r="D33" s="1" t="s">
        <v>95</v>
      </c>
      <c r="E33" s="1" t="s">
        <v>91</v>
      </c>
      <c r="F33" s="1" t="s">
        <v>96</v>
      </c>
      <c r="G33" s="1" t="s">
        <v>70</v>
      </c>
      <c r="H33" s="1" t="s">
        <v>77</v>
      </c>
      <c r="I33" s="2">
        <v>160</v>
      </c>
      <c r="J33" s="2">
        <v>44.39</v>
      </c>
      <c r="K33" s="2">
        <f t="shared" si="0"/>
        <v>44.379999999999995</v>
      </c>
      <c r="L33" s="2">
        <f t="shared" si="1"/>
        <v>0</v>
      </c>
      <c r="N33" s="4">
        <v>0.06</v>
      </c>
      <c r="O33" s="5">
        <v>49.005000000000003</v>
      </c>
      <c r="P33" s="6">
        <v>29.33</v>
      </c>
      <c r="Q33" s="5">
        <v>19687.762500000001</v>
      </c>
      <c r="R33" s="7">
        <v>14.99</v>
      </c>
      <c r="S33" s="5">
        <v>4868.0025000000014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6"/>
        <v>24604.770000000004</v>
      </c>
      <c r="AV33" s="11">
        <f t="shared" si="5"/>
        <v>0.71688806332179356</v>
      </c>
      <c r="AW33" s="5">
        <f t="shared" si="7"/>
        <v>716.88806332179354</v>
      </c>
    </row>
    <row r="34" spans="1:49" x14ac:dyDescent="0.3">
      <c r="A34" s="1" t="s">
        <v>101</v>
      </c>
      <c r="B34" s="1" t="s">
        <v>102</v>
      </c>
      <c r="C34" s="1" t="s">
        <v>103</v>
      </c>
      <c r="D34" s="1" t="s">
        <v>95</v>
      </c>
      <c r="E34" s="1" t="s">
        <v>106</v>
      </c>
      <c r="F34" s="1" t="s">
        <v>96</v>
      </c>
      <c r="G34" s="1" t="s">
        <v>70</v>
      </c>
      <c r="H34" s="1" t="s">
        <v>77</v>
      </c>
      <c r="I34" s="2">
        <v>160</v>
      </c>
      <c r="J34" s="2">
        <v>33.31</v>
      </c>
      <c r="K34" s="2">
        <f t="shared" si="0"/>
        <v>33.299999999999997</v>
      </c>
      <c r="L34" s="2">
        <f t="shared" si="1"/>
        <v>0</v>
      </c>
      <c r="N34" s="4">
        <v>1.83</v>
      </c>
      <c r="O34" s="5">
        <v>1494.6524999999999</v>
      </c>
      <c r="P34" s="6">
        <v>20.81</v>
      </c>
      <c r="Q34" s="5">
        <v>13968.7125</v>
      </c>
      <c r="R34" s="7">
        <v>10.66</v>
      </c>
      <c r="S34" s="5">
        <v>3461.835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6"/>
        <v>18925.2</v>
      </c>
      <c r="AV34" s="11">
        <f t="shared" si="5"/>
        <v>0.55140730744394706</v>
      </c>
      <c r="AW34" s="5">
        <f t="shared" si="7"/>
        <v>551.40730744394705</v>
      </c>
    </row>
    <row r="35" spans="1:49" x14ac:dyDescent="0.3">
      <c r="A35" s="1" t="s">
        <v>101</v>
      </c>
      <c r="B35" s="1" t="s">
        <v>102</v>
      </c>
      <c r="C35" s="1" t="s">
        <v>103</v>
      </c>
      <c r="D35" s="1" t="s">
        <v>95</v>
      </c>
      <c r="E35" s="1" t="s">
        <v>107</v>
      </c>
      <c r="F35" s="1" t="s">
        <v>96</v>
      </c>
      <c r="G35" s="1" t="s">
        <v>70</v>
      </c>
      <c r="H35" s="1" t="s">
        <v>77</v>
      </c>
      <c r="I35" s="2">
        <v>160</v>
      </c>
      <c r="J35" s="2">
        <v>39.950000000000003</v>
      </c>
      <c r="K35" s="2">
        <f t="shared" si="0"/>
        <v>39.950000000000003</v>
      </c>
      <c r="L35" s="2">
        <f t="shared" si="1"/>
        <v>0</v>
      </c>
      <c r="P35" s="6">
        <v>20.37</v>
      </c>
      <c r="Q35" s="5">
        <v>13673.362499999999</v>
      </c>
      <c r="R35" s="7">
        <v>19.239999999999998</v>
      </c>
      <c r="S35" s="5">
        <v>6248.19</v>
      </c>
      <c r="T35" s="8">
        <v>0.34</v>
      </c>
      <c r="U35" s="5">
        <v>33.150000000000013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U35" s="5">
        <f t="shared" si="6"/>
        <v>19954.702499999999</v>
      </c>
      <c r="AV35" s="11">
        <f t="shared" si="5"/>
        <v>0.58140303808519844</v>
      </c>
      <c r="AW35" s="5">
        <f t="shared" si="7"/>
        <v>581.40303808519843</v>
      </c>
    </row>
    <row r="36" spans="1:49" x14ac:dyDescent="0.3">
      <c r="A36" s="1" t="s">
        <v>101</v>
      </c>
      <c r="B36" s="1" t="s">
        <v>102</v>
      </c>
      <c r="C36" s="1" t="s">
        <v>103</v>
      </c>
      <c r="D36" s="1" t="s">
        <v>95</v>
      </c>
      <c r="E36" s="1" t="s">
        <v>79</v>
      </c>
      <c r="F36" s="1" t="s">
        <v>96</v>
      </c>
      <c r="G36" s="1" t="s">
        <v>70</v>
      </c>
      <c r="H36" s="1" t="s">
        <v>77</v>
      </c>
      <c r="I36" s="2">
        <v>160</v>
      </c>
      <c r="J36" s="2">
        <v>0.11</v>
      </c>
      <c r="K36" s="2">
        <f t="shared" si="0"/>
        <v>0.11</v>
      </c>
      <c r="L36" s="2">
        <f t="shared" si="1"/>
        <v>0</v>
      </c>
      <c r="N36" s="4">
        <v>0.01</v>
      </c>
      <c r="O36" s="5">
        <v>8.1675000000000004</v>
      </c>
      <c r="P36" s="6">
        <v>0.1</v>
      </c>
      <c r="Q36" s="5">
        <v>67.125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U36" s="5">
        <f t="shared" si="6"/>
        <v>75.292500000000004</v>
      </c>
      <c r="AV36" s="11">
        <f t="shared" si="5"/>
        <v>2.19373294315111E-3</v>
      </c>
      <c r="AW36" s="5">
        <f t="shared" si="7"/>
        <v>2.1937329431511099</v>
      </c>
    </row>
    <row r="37" spans="1:49" x14ac:dyDescent="0.3">
      <c r="A37" s="1" t="s">
        <v>101</v>
      </c>
      <c r="B37" s="1" t="s">
        <v>102</v>
      </c>
      <c r="C37" s="1" t="s">
        <v>103</v>
      </c>
      <c r="D37" s="1" t="s">
        <v>95</v>
      </c>
      <c r="E37" s="1" t="s">
        <v>82</v>
      </c>
      <c r="F37" s="1" t="s">
        <v>96</v>
      </c>
      <c r="G37" s="1" t="s">
        <v>70</v>
      </c>
      <c r="H37" s="1" t="s">
        <v>77</v>
      </c>
      <c r="I37" s="2">
        <v>160</v>
      </c>
      <c r="J37" s="2">
        <v>0.1</v>
      </c>
      <c r="K37" s="2">
        <f t="shared" si="0"/>
        <v>0.1</v>
      </c>
      <c r="L37" s="2">
        <f t="shared" si="1"/>
        <v>0</v>
      </c>
      <c r="P37" s="6">
        <v>0.1</v>
      </c>
      <c r="Q37" s="5">
        <v>67.125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U37" s="5">
        <f t="shared" si="6"/>
        <v>67.125</v>
      </c>
      <c r="AV37" s="11">
        <f t="shared" si="5"/>
        <v>1.9557635064451073E-3</v>
      </c>
      <c r="AW37" s="5">
        <f t="shared" si="7"/>
        <v>1.9557635064451071</v>
      </c>
    </row>
    <row r="38" spans="1:49" x14ac:dyDescent="0.3">
      <c r="A38" s="1" t="s">
        <v>108</v>
      </c>
      <c r="B38" s="1" t="s">
        <v>109</v>
      </c>
      <c r="C38" s="1" t="s">
        <v>110</v>
      </c>
      <c r="D38" s="1" t="s">
        <v>95</v>
      </c>
      <c r="E38" s="1" t="s">
        <v>62</v>
      </c>
      <c r="F38" s="1" t="s">
        <v>96</v>
      </c>
      <c r="G38" s="1" t="s">
        <v>70</v>
      </c>
      <c r="H38" s="1" t="s">
        <v>77</v>
      </c>
      <c r="I38" s="2">
        <v>160</v>
      </c>
      <c r="J38" s="2">
        <v>35.71</v>
      </c>
      <c r="K38" s="2">
        <f t="shared" si="0"/>
        <v>34.089999999999996</v>
      </c>
      <c r="L38" s="2">
        <f t="shared" si="1"/>
        <v>1.63</v>
      </c>
      <c r="N38" s="4">
        <v>17.010000000000002</v>
      </c>
      <c r="O38" s="5">
        <v>13892.9175</v>
      </c>
      <c r="P38" s="6">
        <v>16.68</v>
      </c>
      <c r="Q38" s="5">
        <v>11196.45</v>
      </c>
      <c r="Z38" s="9">
        <v>0.4</v>
      </c>
      <c r="AA38" s="5">
        <v>18.876000000000001</v>
      </c>
      <c r="AM38" s="3">
        <v>0.06</v>
      </c>
      <c r="AN38" s="5">
        <f t="shared" si="2"/>
        <v>111.6</v>
      </c>
      <c r="AO38" s="3">
        <v>0.39</v>
      </c>
      <c r="AP38" s="5">
        <f t="shared" si="3"/>
        <v>1209</v>
      </c>
      <c r="AR38" s="5" t="str">
        <f t="shared" si="4"/>
        <v/>
      </c>
      <c r="AS38" s="2">
        <v>1.18</v>
      </c>
      <c r="AU38" s="5">
        <f t="shared" si="6"/>
        <v>25108.2435</v>
      </c>
      <c r="AV38" s="11">
        <f t="shared" si="5"/>
        <v>0.73155733852123017</v>
      </c>
      <c r="AW38" s="5">
        <f t="shared" si="7"/>
        <v>731.55733852123024</v>
      </c>
    </row>
    <row r="39" spans="1:49" x14ac:dyDescent="0.3">
      <c r="A39" s="1" t="s">
        <v>108</v>
      </c>
      <c r="B39" s="1" t="s">
        <v>109</v>
      </c>
      <c r="C39" s="1" t="s">
        <v>110</v>
      </c>
      <c r="D39" s="1" t="s">
        <v>95</v>
      </c>
      <c r="E39" s="1" t="s">
        <v>111</v>
      </c>
      <c r="F39" s="1" t="s">
        <v>96</v>
      </c>
      <c r="G39" s="1" t="s">
        <v>70</v>
      </c>
      <c r="H39" s="1" t="s">
        <v>77</v>
      </c>
      <c r="I39" s="2">
        <v>160</v>
      </c>
      <c r="J39" s="2">
        <v>43.32</v>
      </c>
      <c r="K39" s="2">
        <f t="shared" si="0"/>
        <v>41.19</v>
      </c>
      <c r="L39" s="2">
        <f t="shared" si="1"/>
        <v>2.13</v>
      </c>
      <c r="N39" s="4">
        <v>16.61</v>
      </c>
      <c r="O39" s="5">
        <v>13566.217500000001</v>
      </c>
      <c r="P39" s="6">
        <v>24.58</v>
      </c>
      <c r="Q39" s="5">
        <v>16499.325000000001</v>
      </c>
      <c r="AN39" s="5" t="str">
        <f t="shared" si="2"/>
        <v/>
      </c>
      <c r="AO39" s="3">
        <v>0.56000000000000005</v>
      </c>
      <c r="AP39" s="5">
        <f t="shared" si="3"/>
        <v>1736.0000000000002</v>
      </c>
      <c r="AR39" s="5" t="str">
        <f t="shared" si="4"/>
        <v/>
      </c>
      <c r="AS39" s="2">
        <v>1.57</v>
      </c>
      <c r="AU39" s="5">
        <f t="shared" si="6"/>
        <v>30065.542500000003</v>
      </c>
      <c r="AV39" s="11">
        <f t="shared" si="5"/>
        <v>0.87599390425287749</v>
      </c>
      <c r="AW39" s="5">
        <f t="shared" si="7"/>
        <v>875.99390425287754</v>
      </c>
    </row>
    <row r="40" spans="1:49" x14ac:dyDescent="0.3">
      <c r="A40" s="1" t="s">
        <v>108</v>
      </c>
      <c r="B40" s="1" t="s">
        <v>109</v>
      </c>
      <c r="C40" s="1" t="s">
        <v>110</v>
      </c>
      <c r="D40" s="1" t="s">
        <v>95</v>
      </c>
      <c r="E40" s="1" t="s">
        <v>66</v>
      </c>
      <c r="F40" s="1" t="s">
        <v>96</v>
      </c>
      <c r="G40" s="1" t="s">
        <v>70</v>
      </c>
      <c r="H40" s="1" t="s">
        <v>77</v>
      </c>
      <c r="I40" s="2">
        <v>160</v>
      </c>
      <c r="J40" s="2">
        <v>34.659999999999997</v>
      </c>
      <c r="K40" s="2">
        <f t="shared" si="0"/>
        <v>34.660000000000004</v>
      </c>
      <c r="L40" s="2">
        <f t="shared" si="1"/>
        <v>0</v>
      </c>
      <c r="N40" s="4">
        <v>11.81</v>
      </c>
      <c r="O40" s="5">
        <v>9645.817500000001</v>
      </c>
      <c r="P40" s="6">
        <v>22.67</v>
      </c>
      <c r="Q40" s="5">
        <v>15217.237499999999</v>
      </c>
      <c r="R40" s="7">
        <v>0.18</v>
      </c>
      <c r="S40" s="5">
        <v>58.454999999999998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U40" s="5">
        <f t="shared" si="6"/>
        <v>24921.510000000002</v>
      </c>
      <c r="AV40" s="11">
        <f t="shared" si="5"/>
        <v>0.72611664481946836</v>
      </c>
      <c r="AW40" s="5">
        <f t="shared" si="7"/>
        <v>726.11664481946843</v>
      </c>
    </row>
    <row r="41" spans="1:49" x14ac:dyDescent="0.3">
      <c r="A41" s="1" t="s">
        <v>108</v>
      </c>
      <c r="B41" s="1" t="s">
        <v>109</v>
      </c>
      <c r="C41" s="1" t="s">
        <v>110</v>
      </c>
      <c r="D41" s="1" t="s">
        <v>95</v>
      </c>
      <c r="E41" s="1" t="s">
        <v>104</v>
      </c>
      <c r="F41" s="1" t="s">
        <v>96</v>
      </c>
      <c r="G41" s="1" t="s">
        <v>70</v>
      </c>
      <c r="H41" s="1" t="s">
        <v>77</v>
      </c>
      <c r="I41" s="2">
        <v>160</v>
      </c>
      <c r="J41" s="2">
        <v>41.83</v>
      </c>
      <c r="K41" s="2">
        <f t="shared" si="0"/>
        <v>40</v>
      </c>
      <c r="L41" s="2">
        <f t="shared" si="1"/>
        <v>0</v>
      </c>
      <c r="N41" s="4">
        <v>4.16</v>
      </c>
      <c r="O41" s="5">
        <v>3397.68</v>
      </c>
      <c r="P41" s="6">
        <v>35.06</v>
      </c>
      <c r="Q41" s="5">
        <v>23534.025000000001</v>
      </c>
      <c r="R41" s="7">
        <v>0.78</v>
      </c>
      <c r="S41" s="5">
        <v>253.30500000000001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U41" s="5">
        <f t="shared" si="6"/>
        <v>27185.010000000002</v>
      </c>
      <c r="AV41" s="11">
        <f t="shared" si="5"/>
        <v>0.79206630138317047</v>
      </c>
      <c r="AW41" s="5">
        <f t="shared" si="7"/>
        <v>792.06630138317041</v>
      </c>
    </row>
    <row r="42" spans="1:49" x14ac:dyDescent="0.3">
      <c r="A42" s="1" t="s">
        <v>108</v>
      </c>
      <c r="B42" s="1" t="s">
        <v>109</v>
      </c>
      <c r="C42" s="1" t="s">
        <v>110</v>
      </c>
      <c r="D42" s="1" t="s">
        <v>95</v>
      </c>
      <c r="E42" s="1" t="s">
        <v>87</v>
      </c>
      <c r="F42" s="1" t="s">
        <v>96</v>
      </c>
      <c r="G42" s="1" t="s">
        <v>70</v>
      </c>
      <c r="H42" s="1" t="s">
        <v>77</v>
      </c>
      <c r="I42" s="2">
        <v>160</v>
      </c>
      <c r="J42" s="2">
        <v>0.08</v>
      </c>
      <c r="K42" s="2">
        <f t="shared" si="0"/>
        <v>6.9999999999999993E-2</v>
      </c>
      <c r="L42" s="2">
        <f t="shared" si="1"/>
        <v>0</v>
      </c>
      <c r="N42" s="4">
        <v>0.06</v>
      </c>
      <c r="O42" s="5">
        <v>49.005000000000003</v>
      </c>
      <c r="P42" s="6">
        <v>0.01</v>
      </c>
      <c r="Q42" s="5">
        <v>6.7125000000000004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U42" s="5">
        <f t="shared" si="6"/>
        <v>55.717500000000001</v>
      </c>
      <c r="AV42" s="11">
        <f t="shared" si="5"/>
        <v>1.6233929708805255E-3</v>
      </c>
      <c r="AW42" s="5">
        <f t="shared" si="7"/>
        <v>1.6233929708805255</v>
      </c>
    </row>
    <row r="43" spans="1:49" x14ac:dyDescent="0.3">
      <c r="A43" s="1" t="s">
        <v>108</v>
      </c>
      <c r="B43" s="1" t="s">
        <v>109</v>
      </c>
      <c r="C43" s="1" t="s">
        <v>110</v>
      </c>
      <c r="D43" s="1" t="s">
        <v>95</v>
      </c>
      <c r="E43" s="1" t="s">
        <v>78</v>
      </c>
      <c r="F43" s="1" t="s">
        <v>96</v>
      </c>
      <c r="G43" s="1" t="s">
        <v>70</v>
      </c>
      <c r="H43" s="1" t="s">
        <v>77</v>
      </c>
      <c r="I43" s="2">
        <v>160</v>
      </c>
      <c r="J43" s="2">
        <v>0.08</v>
      </c>
      <c r="K43" s="2">
        <f t="shared" si="0"/>
        <v>0.08</v>
      </c>
      <c r="L43" s="2">
        <f t="shared" si="1"/>
        <v>0</v>
      </c>
      <c r="N43" s="4">
        <v>0.06</v>
      </c>
      <c r="O43" s="5">
        <v>49.005000000000003</v>
      </c>
      <c r="P43" s="6">
        <v>0.02</v>
      </c>
      <c r="Q43" s="5">
        <v>13.425000000000001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U43" s="5">
        <f t="shared" si="6"/>
        <v>62.430000000000007</v>
      </c>
      <c r="AV43" s="11">
        <f t="shared" si="5"/>
        <v>1.8189693215250363E-3</v>
      </c>
      <c r="AW43" s="5">
        <f t="shared" si="7"/>
        <v>1.8189693215250364</v>
      </c>
    </row>
    <row r="44" spans="1:49" x14ac:dyDescent="0.3">
      <c r="A44" s="1" t="s">
        <v>112</v>
      </c>
      <c r="B44" s="1" t="s">
        <v>113</v>
      </c>
      <c r="C44" s="1" t="s">
        <v>114</v>
      </c>
      <c r="D44" s="1" t="s">
        <v>86</v>
      </c>
      <c r="E44" s="1" t="s">
        <v>79</v>
      </c>
      <c r="F44" s="1" t="s">
        <v>115</v>
      </c>
      <c r="G44" s="1" t="s">
        <v>70</v>
      </c>
      <c r="H44" s="1" t="s">
        <v>77</v>
      </c>
      <c r="I44" s="2">
        <v>72.13</v>
      </c>
      <c r="J44" s="2">
        <v>7.0000000000000007E-2</v>
      </c>
      <c r="K44" s="2">
        <f t="shared" si="0"/>
        <v>0.06</v>
      </c>
      <c r="L44" s="2">
        <f t="shared" si="1"/>
        <v>0</v>
      </c>
      <c r="N44" s="4">
        <v>0.01</v>
      </c>
      <c r="O44" s="5">
        <v>8.1675000000000004</v>
      </c>
      <c r="P44" s="6">
        <v>0.02</v>
      </c>
      <c r="Q44" s="5">
        <v>13.425000000000001</v>
      </c>
      <c r="AG44" s="2">
        <v>0.03</v>
      </c>
      <c r="AH44" s="5">
        <v>3.3344999999999998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U44" s="5">
        <f t="shared" si="6"/>
        <v>24.927</v>
      </c>
      <c r="AV44" s="11">
        <f t="shared" si="5"/>
        <v>7.2627660223697869E-4</v>
      </c>
      <c r="AW44" s="5">
        <f t="shared" si="7"/>
        <v>0.72627660223697865</v>
      </c>
    </row>
    <row r="45" spans="1:49" x14ac:dyDescent="0.3">
      <c r="A45" s="1" t="s">
        <v>112</v>
      </c>
      <c r="B45" s="1" t="s">
        <v>113</v>
      </c>
      <c r="C45" s="1" t="s">
        <v>114</v>
      </c>
      <c r="D45" s="1" t="s">
        <v>86</v>
      </c>
      <c r="E45" s="1" t="s">
        <v>80</v>
      </c>
      <c r="F45" s="1" t="s">
        <v>115</v>
      </c>
      <c r="G45" s="1" t="s">
        <v>70</v>
      </c>
      <c r="H45" s="1" t="s">
        <v>77</v>
      </c>
      <c r="I45" s="2">
        <v>72.13</v>
      </c>
      <c r="J45" s="2">
        <v>0.06</v>
      </c>
      <c r="K45" s="2">
        <f t="shared" si="0"/>
        <v>0.06</v>
      </c>
      <c r="L45" s="2">
        <f t="shared" si="1"/>
        <v>0</v>
      </c>
      <c r="R45" s="7">
        <v>0.02</v>
      </c>
      <c r="S45" s="5">
        <v>6.4950000000000001</v>
      </c>
      <c r="AG45" s="2">
        <v>0.04</v>
      </c>
      <c r="AH45" s="5">
        <v>4.4460000000000006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U45" s="5">
        <f t="shared" si="6"/>
        <v>10.941000000000001</v>
      </c>
      <c r="AV45" s="11">
        <f t="shared" si="5"/>
        <v>3.1877852549744388E-4</v>
      </c>
      <c r="AW45" s="5">
        <f t="shared" si="7"/>
        <v>0.3187785254974439</v>
      </c>
    </row>
    <row r="46" spans="1:49" x14ac:dyDescent="0.3">
      <c r="A46" s="1" t="s">
        <v>112</v>
      </c>
      <c r="B46" s="1" t="s">
        <v>113</v>
      </c>
      <c r="C46" s="1" t="s">
        <v>114</v>
      </c>
      <c r="D46" s="1" t="s">
        <v>86</v>
      </c>
      <c r="E46" s="1" t="s">
        <v>81</v>
      </c>
      <c r="F46" s="1" t="s">
        <v>115</v>
      </c>
      <c r="G46" s="1" t="s">
        <v>70</v>
      </c>
      <c r="H46" s="1" t="s">
        <v>77</v>
      </c>
      <c r="I46" s="2">
        <v>72.13</v>
      </c>
      <c r="J46" s="2">
        <v>32.89</v>
      </c>
      <c r="K46" s="2">
        <f t="shared" si="0"/>
        <v>32.380000000000003</v>
      </c>
      <c r="L46" s="2">
        <f t="shared" si="1"/>
        <v>0</v>
      </c>
      <c r="N46" s="4">
        <v>2.4300000000000002</v>
      </c>
      <c r="O46" s="5">
        <v>1984.7025000000001</v>
      </c>
      <c r="P46" s="6">
        <v>17.489999999999998</v>
      </c>
      <c r="Q46" s="5">
        <v>11740.1625</v>
      </c>
      <c r="R46" s="7">
        <v>5.44</v>
      </c>
      <c r="S46" s="5">
        <v>1766.64</v>
      </c>
      <c r="T46" s="8">
        <v>0.16</v>
      </c>
      <c r="U46" s="5">
        <v>15.6</v>
      </c>
      <c r="AG46" s="2">
        <v>6.86</v>
      </c>
      <c r="AH46" s="5">
        <v>762.48900000000003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U46" s="5">
        <f t="shared" si="6"/>
        <v>16269.593999999999</v>
      </c>
      <c r="AV46" s="11">
        <f t="shared" si="5"/>
        <v>0.47403319493300977</v>
      </c>
      <c r="AW46" s="5">
        <f t="shared" si="7"/>
        <v>474.03319493300978</v>
      </c>
    </row>
    <row r="47" spans="1:49" x14ac:dyDescent="0.3">
      <c r="A47" s="1" t="s">
        <v>112</v>
      </c>
      <c r="B47" s="1" t="s">
        <v>113</v>
      </c>
      <c r="C47" s="1" t="s">
        <v>114</v>
      </c>
      <c r="D47" s="1" t="s">
        <v>86</v>
      </c>
      <c r="E47" s="1" t="s">
        <v>82</v>
      </c>
      <c r="F47" s="1" t="s">
        <v>115</v>
      </c>
      <c r="G47" s="1" t="s">
        <v>70</v>
      </c>
      <c r="H47" s="1" t="s">
        <v>77</v>
      </c>
      <c r="I47" s="2">
        <v>72.13</v>
      </c>
      <c r="J47" s="2">
        <v>34.82</v>
      </c>
      <c r="K47" s="2">
        <f t="shared" si="0"/>
        <v>34.46</v>
      </c>
      <c r="L47" s="2">
        <f t="shared" si="1"/>
        <v>0</v>
      </c>
      <c r="N47" s="4">
        <v>17.5</v>
      </c>
      <c r="O47" s="5">
        <v>14293.125</v>
      </c>
      <c r="P47" s="6">
        <v>8.68</v>
      </c>
      <c r="Q47" s="5">
        <v>5826.45</v>
      </c>
      <c r="Z47" s="9">
        <v>0.53</v>
      </c>
      <c r="AA47" s="5">
        <v>25.0107</v>
      </c>
      <c r="AG47" s="2">
        <v>7.75</v>
      </c>
      <c r="AH47" s="5">
        <v>861.41250000000002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U47" s="5">
        <f t="shared" si="6"/>
        <v>21005.998199999998</v>
      </c>
      <c r="AV47" s="11">
        <f t="shared" si="5"/>
        <v>0.61203373848806875</v>
      </c>
      <c r="AW47" s="5">
        <f t="shared" si="7"/>
        <v>612.03373848806871</v>
      </c>
    </row>
    <row r="48" spans="1:49" x14ac:dyDescent="0.3">
      <c r="A48" s="1" t="s">
        <v>116</v>
      </c>
      <c r="B48" s="1" t="s">
        <v>117</v>
      </c>
      <c r="C48" s="1" t="s">
        <v>118</v>
      </c>
      <c r="D48" s="1" t="s">
        <v>86</v>
      </c>
      <c r="E48" s="1" t="s">
        <v>78</v>
      </c>
      <c r="F48" s="1" t="s">
        <v>115</v>
      </c>
      <c r="G48" s="1" t="s">
        <v>70</v>
      </c>
      <c r="H48" s="1" t="s">
        <v>77</v>
      </c>
      <c r="I48" s="2">
        <v>74.819999999999993</v>
      </c>
      <c r="J48" s="2">
        <v>7.0000000000000007E-2</v>
      </c>
      <c r="K48" s="2">
        <f t="shared" si="0"/>
        <v>0.06</v>
      </c>
      <c r="L48" s="2">
        <f t="shared" si="1"/>
        <v>0</v>
      </c>
      <c r="P48" s="6">
        <v>0.04</v>
      </c>
      <c r="Q48" s="5">
        <v>26.85</v>
      </c>
      <c r="R48" s="7">
        <v>0.02</v>
      </c>
      <c r="S48" s="5">
        <v>6.4950000000000001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U48" s="5">
        <f t="shared" si="6"/>
        <v>33.344999999999999</v>
      </c>
      <c r="AV48" s="11">
        <f t="shared" si="5"/>
        <v>9.715446424195471E-4</v>
      </c>
      <c r="AW48" s="5">
        <f t="shared" si="7"/>
        <v>0.97154464241954719</v>
      </c>
    </row>
    <row r="49" spans="1:49" x14ac:dyDescent="0.3">
      <c r="A49" s="1" t="s">
        <v>116</v>
      </c>
      <c r="B49" s="1" t="s">
        <v>117</v>
      </c>
      <c r="C49" s="1" t="s">
        <v>118</v>
      </c>
      <c r="D49" s="1" t="s">
        <v>86</v>
      </c>
      <c r="E49" s="1" t="s">
        <v>79</v>
      </c>
      <c r="F49" s="1" t="s">
        <v>115</v>
      </c>
      <c r="G49" s="1" t="s">
        <v>70</v>
      </c>
      <c r="H49" s="1" t="s">
        <v>77</v>
      </c>
      <c r="I49" s="2">
        <v>74.819999999999993</v>
      </c>
      <c r="J49" s="2">
        <v>38.01</v>
      </c>
      <c r="K49" s="2">
        <f t="shared" si="0"/>
        <v>37.349999999999994</v>
      </c>
      <c r="L49" s="2">
        <f t="shared" si="1"/>
        <v>0</v>
      </c>
      <c r="N49" s="4">
        <v>3.9</v>
      </c>
      <c r="O49" s="5">
        <v>3185.3249999999998</v>
      </c>
      <c r="P49" s="6">
        <v>26.46</v>
      </c>
      <c r="Q49" s="5">
        <v>17761.275000000001</v>
      </c>
      <c r="R49" s="7">
        <v>4.05</v>
      </c>
      <c r="S49" s="5">
        <v>1315.2375</v>
      </c>
      <c r="AG49" s="2">
        <v>2.94</v>
      </c>
      <c r="AH49" s="5">
        <v>326.78100000000001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U49" s="5">
        <f t="shared" si="6"/>
        <v>22588.6185</v>
      </c>
      <c r="AV49" s="11">
        <f t="shared" si="5"/>
        <v>0.65814518768433261</v>
      </c>
      <c r="AW49" s="5">
        <f t="shared" si="7"/>
        <v>658.14518768433254</v>
      </c>
    </row>
    <row r="50" spans="1:49" x14ac:dyDescent="0.3">
      <c r="A50" s="1" t="s">
        <v>116</v>
      </c>
      <c r="B50" s="1" t="s">
        <v>117</v>
      </c>
      <c r="C50" s="1" t="s">
        <v>118</v>
      </c>
      <c r="D50" s="1" t="s">
        <v>86</v>
      </c>
      <c r="E50" s="1" t="s">
        <v>80</v>
      </c>
      <c r="F50" s="1" t="s">
        <v>115</v>
      </c>
      <c r="G50" s="1" t="s">
        <v>70</v>
      </c>
      <c r="H50" s="1" t="s">
        <v>77</v>
      </c>
      <c r="I50" s="2">
        <v>74.819999999999993</v>
      </c>
      <c r="J50" s="2">
        <v>35.43</v>
      </c>
      <c r="K50" s="2">
        <f t="shared" si="0"/>
        <v>31.64</v>
      </c>
      <c r="L50" s="2">
        <f t="shared" si="1"/>
        <v>0</v>
      </c>
      <c r="R50" s="7">
        <v>1.54</v>
      </c>
      <c r="S50" s="5">
        <v>500.11500000000001</v>
      </c>
      <c r="T50" s="8">
        <v>0.87</v>
      </c>
      <c r="U50" s="5">
        <v>84.825000000000003</v>
      </c>
      <c r="AG50" s="2">
        <v>29.23</v>
      </c>
      <c r="AH50" s="5">
        <v>3248.9144999999999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U50" s="5">
        <f t="shared" si="6"/>
        <v>3833.8544999999999</v>
      </c>
      <c r="AV50" s="11">
        <f t="shared" si="5"/>
        <v>0.11170372767404624</v>
      </c>
      <c r="AW50" s="5">
        <f t="shared" si="7"/>
        <v>111.70372767404623</v>
      </c>
    </row>
    <row r="51" spans="1:49" x14ac:dyDescent="0.3">
      <c r="A51" s="1" t="s">
        <v>119</v>
      </c>
      <c r="B51" s="1" t="s">
        <v>120</v>
      </c>
      <c r="C51" s="1" t="s">
        <v>118</v>
      </c>
      <c r="D51" s="1" t="s">
        <v>86</v>
      </c>
      <c r="E51" s="1" t="s">
        <v>105</v>
      </c>
      <c r="F51" s="1" t="s">
        <v>115</v>
      </c>
      <c r="G51" s="1" t="s">
        <v>70</v>
      </c>
      <c r="H51" s="1" t="s">
        <v>77</v>
      </c>
      <c r="I51" s="2">
        <v>71.430000000000007</v>
      </c>
      <c r="J51" s="2">
        <v>0.06</v>
      </c>
      <c r="K51" s="2">
        <f t="shared" si="0"/>
        <v>0.06</v>
      </c>
      <c r="L51" s="2">
        <f t="shared" si="1"/>
        <v>0</v>
      </c>
      <c r="N51" s="4">
        <v>0.04</v>
      </c>
      <c r="O51" s="5">
        <v>32.67</v>
      </c>
      <c r="P51" s="6">
        <v>0.02</v>
      </c>
      <c r="Q51" s="5">
        <v>13.425000000000001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U51" s="5">
        <f t="shared" si="6"/>
        <v>46.094999999999999</v>
      </c>
      <c r="AV51" s="11">
        <f t="shared" si="5"/>
        <v>1.3430304481130313E-3</v>
      </c>
      <c r="AW51" s="5">
        <f t="shared" si="7"/>
        <v>1.3430304481130313</v>
      </c>
    </row>
    <row r="52" spans="1:49" x14ac:dyDescent="0.3">
      <c r="A52" s="1" t="s">
        <v>119</v>
      </c>
      <c r="B52" s="1" t="s">
        <v>120</v>
      </c>
      <c r="C52" s="1" t="s">
        <v>118</v>
      </c>
      <c r="D52" s="1" t="s">
        <v>86</v>
      </c>
      <c r="E52" s="1" t="s">
        <v>91</v>
      </c>
      <c r="F52" s="1" t="s">
        <v>115</v>
      </c>
      <c r="G52" s="1" t="s">
        <v>70</v>
      </c>
      <c r="H52" s="1" t="s">
        <v>77</v>
      </c>
      <c r="I52" s="2">
        <v>71.430000000000007</v>
      </c>
      <c r="J52" s="2">
        <v>7.0000000000000007E-2</v>
      </c>
      <c r="K52" s="2">
        <f t="shared" si="0"/>
        <v>7.0000000000000007E-2</v>
      </c>
      <c r="L52" s="2">
        <f t="shared" si="1"/>
        <v>0</v>
      </c>
      <c r="N52" s="4">
        <v>0.02</v>
      </c>
      <c r="O52" s="5">
        <v>16.335000000000001</v>
      </c>
      <c r="P52" s="6">
        <v>0.05</v>
      </c>
      <c r="Q52" s="5">
        <v>33.5625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U52" s="5">
        <f t="shared" si="6"/>
        <v>49.897500000000001</v>
      </c>
      <c r="AV52" s="11">
        <f t="shared" si="5"/>
        <v>1.4538206266345587E-3</v>
      </c>
      <c r="AW52" s="5">
        <f t="shared" si="7"/>
        <v>1.4538206266345588</v>
      </c>
    </row>
    <row r="53" spans="1:49" x14ac:dyDescent="0.3">
      <c r="A53" s="1" t="s">
        <v>119</v>
      </c>
      <c r="B53" s="1" t="s">
        <v>120</v>
      </c>
      <c r="C53" s="1" t="s">
        <v>118</v>
      </c>
      <c r="D53" s="1" t="s">
        <v>86</v>
      </c>
      <c r="E53" s="1" t="s">
        <v>106</v>
      </c>
      <c r="F53" s="1" t="s">
        <v>115</v>
      </c>
      <c r="G53" s="1" t="s">
        <v>70</v>
      </c>
      <c r="H53" s="1" t="s">
        <v>77</v>
      </c>
      <c r="I53" s="2">
        <v>71.430000000000007</v>
      </c>
      <c r="J53" s="2">
        <v>32.67</v>
      </c>
      <c r="K53" s="2">
        <f t="shared" si="0"/>
        <v>32.67</v>
      </c>
      <c r="L53" s="2">
        <f t="shared" si="1"/>
        <v>0</v>
      </c>
      <c r="N53" s="4">
        <v>16.62</v>
      </c>
      <c r="O53" s="5">
        <v>13574.385</v>
      </c>
      <c r="P53" s="6">
        <v>16.05</v>
      </c>
      <c r="Q53" s="5">
        <v>10773.5625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U53" s="5">
        <f t="shared" si="6"/>
        <v>24347.947500000002</v>
      </c>
      <c r="AV53" s="11">
        <f t="shared" si="5"/>
        <v>0.70940524658981585</v>
      </c>
      <c r="AW53" s="5">
        <f t="shared" si="7"/>
        <v>709.40524658981587</v>
      </c>
    </row>
    <row r="54" spans="1:49" x14ac:dyDescent="0.3">
      <c r="A54" s="1" t="s">
        <v>119</v>
      </c>
      <c r="B54" s="1" t="s">
        <v>120</v>
      </c>
      <c r="C54" s="1" t="s">
        <v>118</v>
      </c>
      <c r="D54" s="1" t="s">
        <v>86</v>
      </c>
      <c r="E54" s="1" t="s">
        <v>107</v>
      </c>
      <c r="F54" s="1" t="s">
        <v>115</v>
      </c>
      <c r="G54" s="1" t="s">
        <v>70</v>
      </c>
      <c r="H54" s="1" t="s">
        <v>77</v>
      </c>
      <c r="I54" s="2">
        <v>71.430000000000007</v>
      </c>
      <c r="J54" s="2">
        <v>34.729999999999997</v>
      </c>
      <c r="K54" s="2">
        <f t="shared" si="0"/>
        <v>34.74</v>
      </c>
      <c r="L54" s="2">
        <f t="shared" si="1"/>
        <v>0</v>
      </c>
      <c r="N54" s="4">
        <v>10.57</v>
      </c>
      <c r="O54" s="5">
        <v>8633.0475000000006</v>
      </c>
      <c r="P54" s="6">
        <v>22.58</v>
      </c>
      <c r="Q54" s="5">
        <v>15156.825000000001</v>
      </c>
      <c r="R54" s="7">
        <v>0.45</v>
      </c>
      <c r="S54" s="5">
        <v>146.13749999999999</v>
      </c>
      <c r="Z54" s="9">
        <v>1.1399999999999999</v>
      </c>
      <c r="AA54" s="5">
        <v>53.710799999999999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U54" s="5">
        <f t="shared" si="6"/>
        <v>23989.720800000003</v>
      </c>
      <c r="AV54" s="11">
        <f t="shared" si="5"/>
        <v>0.69896790272546938</v>
      </c>
      <c r="AW54" s="5">
        <f t="shared" si="7"/>
        <v>698.96790272546934</v>
      </c>
    </row>
    <row r="55" spans="1:49" x14ac:dyDescent="0.3">
      <c r="A55" s="1" t="s">
        <v>119</v>
      </c>
      <c r="B55" s="1" t="s">
        <v>120</v>
      </c>
      <c r="C55" s="1" t="s">
        <v>118</v>
      </c>
      <c r="D55" s="1" t="s">
        <v>86</v>
      </c>
      <c r="E55" s="1" t="s">
        <v>82</v>
      </c>
      <c r="F55" s="1" t="s">
        <v>115</v>
      </c>
      <c r="G55" s="1" t="s">
        <v>70</v>
      </c>
      <c r="H55" s="1" t="s">
        <v>77</v>
      </c>
      <c r="I55" s="2">
        <v>71.430000000000007</v>
      </c>
      <c r="J55" s="2">
        <v>0.06</v>
      </c>
      <c r="K55" s="2">
        <f t="shared" si="0"/>
        <v>0.05</v>
      </c>
      <c r="L55" s="2">
        <f t="shared" si="1"/>
        <v>0</v>
      </c>
      <c r="N55" s="4">
        <v>0.04</v>
      </c>
      <c r="O55" s="5">
        <v>32.67</v>
      </c>
      <c r="Z55" s="9">
        <v>0.01</v>
      </c>
      <c r="AA55" s="5">
        <v>0.47189999999999999</v>
      </c>
      <c r="AN55" s="5" t="str">
        <f t="shared" si="2"/>
        <v/>
      </c>
      <c r="AP55" s="5" t="str">
        <f t="shared" si="3"/>
        <v/>
      </c>
      <c r="AR55" s="5" t="str">
        <f t="shared" si="4"/>
        <v/>
      </c>
      <c r="AU55" s="5">
        <f t="shared" si="6"/>
        <v>33.1419</v>
      </c>
      <c r="AV55" s="11">
        <f t="shared" si="5"/>
        <v>9.6562709205591209E-4</v>
      </c>
      <c r="AW55" s="5">
        <f t="shared" si="7"/>
        <v>0.96562709205591213</v>
      </c>
    </row>
    <row r="56" spans="1:49" x14ac:dyDescent="0.3">
      <c r="A56" s="1" t="s">
        <v>121</v>
      </c>
      <c r="B56" s="1" t="s">
        <v>113</v>
      </c>
      <c r="C56" s="1" t="s">
        <v>114</v>
      </c>
      <c r="D56" s="1" t="s">
        <v>86</v>
      </c>
      <c r="E56" s="1" t="s">
        <v>107</v>
      </c>
      <c r="F56" s="1" t="s">
        <v>115</v>
      </c>
      <c r="G56" s="1" t="s">
        <v>70</v>
      </c>
      <c r="H56" s="1" t="s">
        <v>77</v>
      </c>
      <c r="I56" s="2">
        <v>5.74</v>
      </c>
      <c r="J56" s="2">
        <v>4.4800000000000004</v>
      </c>
      <c r="K56" s="2">
        <f t="shared" si="0"/>
        <v>4.4700000000000006</v>
      </c>
      <c r="L56" s="2">
        <f t="shared" si="1"/>
        <v>0</v>
      </c>
      <c r="N56" s="4">
        <v>2.72</v>
      </c>
      <c r="O56" s="5">
        <v>2221.56</v>
      </c>
      <c r="Z56" s="9">
        <v>1.75</v>
      </c>
      <c r="AA56" s="5">
        <v>82.582499999999996</v>
      </c>
      <c r="AN56" s="5" t="str">
        <f t="shared" si="2"/>
        <v/>
      </c>
      <c r="AP56" s="5" t="str">
        <f t="shared" si="3"/>
        <v/>
      </c>
      <c r="AR56" s="5" t="str">
        <f t="shared" si="4"/>
        <v/>
      </c>
      <c r="AU56" s="5">
        <f t="shared" si="6"/>
        <v>2304.1424999999999</v>
      </c>
      <c r="AV56" s="11">
        <f t="shared" si="5"/>
        <v>6.7133822199615584E-2</v>
      </c>
      <c r="AW56" s="5">
        <f t="shared" si="7"/>
        <v>67.133822199615594</v>
      </c>
    </row>
    <row r="57" spans="1:49" x14ac:dyDescent="0.3">
      <c r="A57" s="1" t="s">
        <v>121</v>
      </c>
      <c r="B57" s="1" t="s">
        <v>113</v>
      </c>
      <c r="C57" s="1" t="s">
        <v>114</v>
      </c>
      <c r="D57" s="1" t="s">
        <v>86</v>
      </c>
      <c r="E57" s="1" t="s">
        <v>82</v>
      </c>
      <c r="F57" s="1" t="s">
        <v>115</v>
      </c>
      <c r="G57" s="1" t="s">
        <v>70</v>
      </c>
      <c r="H57" s="1" t="s">
        <v>77</v>
      </c>
      <c r="I57" s="2">
        <v>5.74</v>
      </c>
      <c r="J57" s="2">
        <v>0.03</v>
      </c>
      <c r="K57" s="2">
        <f t="shared" si="0"/>
        <v>0.03</v>
      </c>
      <c r="L57" s="2">
        <f t="shared" si="1"/>
        <v>0</v>
      </c>
      <c r="N57" s="4">
        <v>0.01</v>
      </c>
      <c r="O57" s="5">
        <v>8.1675000000000004</v>
      </c>
      <c r="Z57" s="9">
        <v>0.02</v>
      </c>
      <c r="AA57" s="5">
        <v>0.94379999999999997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U57" s="5">
        <f t="shared" si="6"/>
        <v>9.1113</v>
      </c>
      <c r="AV57" s="11">
        <f t="shared" si="5"/>
        <v>2.6546812716980717E-4</v>
      </c>
      <c r="AW57" s="5">
        <f t="shared" si="7"/>
        <v>0.26546812716980717</v>
      </c>
    </row>
    <row r="58" spans="1:49" x14ac:dyDescent="0.3">
      <c r="A58" s="1" t="s">
        <v>122</v>
      </c>
      <c r="B58" s="1" t="s">
        <v>123</v>
      </c>
      <c r="C58" s="1" t="s">
        <v>118</v>
      </c>
      <c r="D58" s="1" t="s">
        <v>86</v>
      </c>
      <c r="E58" s="1" t="s">
        <v>66</v>
      </c>
      <c r="F58" s="1" t="s">
        <v>115</v>
      </c>
      <c r="G58" s="1" t="s">
        <v>70</v>
      </c>
      <c r="H58" s="1" t="s">
        <v>77</v>
      </c>
      <c r="I58" s="2">
        <v>80</v>
      </c>
      <c r="J58" s="2">
        <v>0.06</v>
      </c>
      <c r="K58" s="2">
        <f t="shared" si="0"/>
        <v>0.05</v>
      </c>
      <c r="L58" s="2">
        <f t="shared" si="1"/>
        <v>0</v>
      </c>
      <c r="N58" s="4">
        <v>0.01</v>
      </c>
      <c r="O58" s="5">
        <v>8.1675000000000004</v>
      </c>
      <c r="P58" s="6">
        <v>0.04</v>
      </c>
      <c r="Q58" s="5">
        <v>26.85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U58" s="5">
        <f t="shared" si="6"/>
        <v>35.017499999999998</v>
      </c>
      <c r="AV58" s="11">
        <f t="shared" si="5"/>
        <v>1.0202748392840453E-3</v>
      </c>
      <c r="AW58" s="5">
        <f t="shared" si="7"/>
        <v>1.0202748392840453</v>
      </c>
    </row>
    <row r="59" spans="1:49" x14ac:dyDescent="0.3">
      <c r="A59" s="1" t="s">
        <v>122</v>
      </c>
      <c r="B59" s="1" t="s">
        <v>123</v>
      </c>
      <c r="C59" s="1" t="s">
        <v>118</v>
      </c>
      <c r="D59" s="1" t="s">
        <v>86</v>
      </c>
      <c r="E59" s="1" t="s">
        <v>105</v>
      </c>
      <c r="F59" s="1" t="s">
        <v>115</v>
      </c>
      <c r="G59" s="1" t="s">
        <v>70</v>
      </c>
      <c r="H59" s="1" t="s">
        <v>77</v>
      </c>
      <c r="I59" s="2">
        <v>80</v>
      </c>
      <c r="J59" s="2">
        <v>36.119999999999997</v>
      </c>
      <c r="K59" s="2">
        <f t="shared" si="0"/>
        <v>35.82</v>
      </c>
      <c r="L59" s="2">
        <f t="shared" si="1"/>
        <v>0</v>
      </c>
      <c r="N59" s="4">
        <v>15.87</v>
      </c>
      <c r="O59" s="5">
        <v>12961.8225</v>
      </c>
      <c r="P59" s="6">
        <v>19.95</v>
      </c>
      <c r="Q59" s="5">
        <v>13391.4375</v>
      </c>
      <c r="AN59" s="5" t="str">
        <f t="shared" si="2"/>
        <v/>
      </c>
      <c r="AP59" s="5" t="str">
        <f t="shared" si="3"/>
        <v/>
      </c>
      <c r="AR59" s="5" t="str">
        <f t="shared" si="4"/>
        <v/>
      </c>
      <c r="AU59" s="5">
        <f t="shared" si="6"/>
        <v>26353.260000000002</v>
      </c>
      <c r="AV59" s="11">
        <f t="shared" si="5"/>
        <v>0.76783231558822485</v>
      </c>
      <c r="AW59" s="5">
        <f t="shared" si="7"/>
        <v>767.8323155882249</v>
      </c>
    </row>
    <row r="60" spans="1:49" x14ac:dyDescent="0.3">
      <c r="A60" s="1" t="s">
        <v>122</v>
      </c>
      <c r="B60" s="1" t="s">
        <v>123</v>
      </c>
      <c r="C60" s="1" t="s">
        <v>118</v>
      </c>
      <c r="D60" s="1" t="s">
        <v>86</v>
      </c>
      <c r="E60" s="1" t="s">
        <v>91</v>
      </c>
      <c r="F60" s="1" t="s">
        <v>115</v>
      </c>
      <c r="G60" s="1" t="s">
        <v>70</v>
      </c>
      <c r="H60" s="1" t="s">
        <v>77</v>
      </c>
      <c r="I60" s="2">
        <v>80</v>
      </c>
      <c r="J60" s="2">
        <v>42.4</v>
      </c>
      <c r="K60" s="2">
        <f t="shared" si="0"/>
        <v>40</v>
      </c>
      <c r="L60" s="2">
        <f t="shared" si="1"/>
        <v>0</v>
      </c>
      <c r="N60" s="4">
        <v>1.92</v>
      </c>
      <c r="O60" s="5">
        <v>1568.16</v>
      </c>
      <c r="P60" s="6">
        <v>36.299999999999997</v>
      </c>
      <c r="Q60" s="5">
        <v>24366.375</v>
      </c>
      <c r="R60" s="7">
        <v>1.78</v>
      </c>
      <c r="S60" s="5">
        <v>578.05500000000006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U60" s="5">
        <f t="shared" si="6"/>
        <v>26512.59</v>
      </c>
      <c r="AV60" s="11">
        <f t="shared" si="5"/>
        <v>0.77247457703302036</v>
      </c>
      <c r="AW60" s="5">
        <f t="shared" si="7"/>
        <v>772.47457703302041</v>
      </c>
    </row>
    <row r="61" spans="1:49" x14ac:dyDescent="0.3">
      <c r="A61" s="1" t="s">
        <v>122</v>
      </c>
      <c r="B61" s="1" t="s">
        <v>123</v>
      </c>
      <c r="C61" s="1" t="s">
        <v>118</v>
      </c>
      <c r="D61" s="1" t="s">
        <v>86</v>
      </c>
      <c r="E61" s="1" t="s">
        <v>79</v>
      </c>
      <c r="F61" s="1" t="s">
        <v>115</v>
      </c>
      <c r="G61" s="1" t="s">
        <v>70</v>
      </c>
      <c r="H61" s="1" t="s">
        <v>77</v>
      </c>
      <c r="I61" s="2">
        <v>80</v>
      </c>
      <c r="J61" s="2">
        <v>0.09</v>
      </c>
      <c r="K61" s="2">
        <f t="shared" si="0"/>
        <v>0.09</v>
      </c>
      <c r="L61" s="2">
        <f t="shared" si="1"/>
        <v>0</v>
      </c>
      <c r="N61" s="4">
        <v>0.05</v>
      </c>
      <c r="O61" s="5">
        <v>40.837500000000013</v>
      </c>
      <c r="P61" s="6">
        <v>0.04</v>
      </c>
      <c r="Q61" s="5">
        <v>26.85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U61" s="5">
        <f t="shared" si="6"/>
        <v>67.687500000000014</v>
      </c>
      <c r="AV61" s="11">
        <f t="shared" si="5"/>
        <v>1.9721525861080558E-3</v>
      </c>
      <c r="AW61" s="5">
        <f t="shared" si="7"/>
        <v>1.9721525861080558</v>
      </c>
    </row>
    <row r="62" spans="1:49" x14ac:dyDescent="0.3">
      <c r="A62" s="1" t="s">
        <v>124</v>
      </c>
      <c r="B62" s="1" t="s">
        <v>125</v>
      </c>
      <c r="C62" s="1" t="s">
        <v>126</v>
      </c>
      <c r="D62" s="1" t="s">
        <v>127</v>
      </c>
      <c r="E62" s="1" t="s">
        <v>71</v>
      </c>
      <c r="F62" s="1" t="s">
        <v>115</v>
      </c>
      <c r="G62" s="1" t="s">
        <v>70</v>
      </c>
      <c r="H62" s="1" t="s">
        <v>77</v>
      </c>
      <c r="I62" s="2">
        <v>74.569999999999993</v>
      </c>
      <c r="J62" s="2">
        <v>35.15</v>
      </c>
      <c r="K62" s="2">
        <f t="shared" si="0"/>
        <v>0.21</v>
      </c>
      <c r="L62" s="2">
        <f t="shared" si="1"/>
        <v>0</v>
      </c>
      <c r="R62" s="7">
        <v>0.09</v>
      </c>
      <c r="S62" s="5">
        <v>29.227499999999999</v>
      </c>
      <c r="AG62" s="2">
        <v>0.12</v>
      </c>
      <c r="AH62" s="5">
        <v>13.337999999999999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U62" s="5">
        <f t="shared" si="6"/>
        <v>42.5655</v>
      </c>
      <c r="AV62" s="11">
        <f t="shared" si="5"/>
        <v>1.240194436254588E-3</v>
      </c>
      <c r="AW62" s="5">
        <f t="shared" si="7"/>
        <v>1.240194436254588</v>
      </c>
    </row>
    <row r="63" spans="1:49" x14ac:dyDescent="0.3">
      <c r="A63" s="1" t="s">
        <v>124</v>
      </c>
      <c r="B63" s="1" t="s">
        <v>125</v>
      </c>
      <c r="C63" s="1" t="s">
        <v>126</v>
      </c>
      <c r="D63" s="1" t="s">
        <v>127</v>
      </c>
      <c r="E63" s="1" t="s">
        <v>78</v>
      </c>
      <c r="F63" s="1" t="s">
        <v>115</v>
      </c>
      <c r="G63" s="1" t="s">
        <v>70</v>
      </c>
      <c r="H63" s="1" t="s">
        <v>77</v>
      </c>
      <c r="I63" s="2">
        <v>74.569999999999993</v>
      </c>
      <c r="J63" s="2">
        <v>38.130000000000003</v>
      </c>
      <c r="K63" s="2">
        <f t="shared" si="0"/>
        <v>4.84</v>
      </c>
      <c r="L63" s="2">
        <f t="shared" si="1"/>
        <v>0</v>
      </c>
      <c r="P63" s="6">
        <v>3.69</v>
      </c>
      <c r="Q63" s="5">
        <v>2476.9124999999999</v>
      </c>
      <c r="R63" s="7">
        <v>1.1499999999999999</v>
      </c>
      <c r="S63" s="5">
        <v>373.46249999999998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U63" s="5">
        <f t="shared" si="6"/>
        <v>2850.375</v>
      </c>
      <c r="AV63" s="11">
        <f t="shared" si="5"/>
        <v>8.3048929678710956E-2</v>
      </c>
      <c r="AW63" s="5">
        <f t="shared" si="7"/>
        <v>83.048929678710948</v>
      </c>
    </row>
    <row r="64" spans="1:49" x14ac:dyDescent="0.3">
      <c r="A64" s="1" t="s">
        <v>128</v>
      </c>
      <c r="B64" s="1" t="s">
        <v>129</v>
      </c>
      <c r="C64" s="1" t="s">
        <v>130</v>
      </c>
      <c r="D64" s="1" t="s">
        <v>131</v>
      </c>
      <c r="E64" s="1" t="s">
        <v>62</v>
      </c>
      <c r="F64" s="1" t="s">
        <v>115</v>
      </c>
      <c r="G64" s="1" t="s">
        <v>70</v>
      </c>
      <c r="H64" s="1" t="s">
        <v>77</v>
      </c>
      <c r="I64" s="2">
        <v>80</v>
      </c>
      <c r="J64" s="2">
        <v>0.06</v>
      </c>
      <c r="K64" s="2">
        <f t="shared" si="0"/>
        <v>0.06</v>
      </c>
      <c r="L64" s="2">
        <f t="shared" si="1"/>
        <v>0</v>
      </c>
      <c r="P64" s="6">
        <v>0.06</v>
      </c>
      <c r="Q64" s="5">
        <v>40.274999999999999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U64" s="5">
        <f t="shared" si="6"/>
        <v>40.274999999999999</v>
      </c>
      <c r="AV64" s="11">
        <f t="shared" si="5"/>
        <v>1.1734581038670645E-3</v>
      </c>
      <c r="AW64" s="5">
        <f t="shared" si="7"/>
        <v>1.1734581038670644</v>
      </c>
    </row>
    <row r="65" spans="1:49" x14ac:dyDescent="0.3">
      <c r="A65" s="1" t="s">
        <v>128</v>
      </c>
      <c r="B65" s="1" t="s">
        <v>129</v>
      </c>
      <c r="C65" s="1" t="s">
        <v>130</v>
      </c>
      <c r="D65" s="1" t="s">
        <v>131</v>
      </c>
      <c r="E65" s="1" t="s">
        <v>66</v>
      </c>
      <c r="F65" s="1" t="s">
        <v>115</v>
      </c>
      <c r="G65" s="1" t="s">
        <v>70</v>
      </c>
      <c r="H65" s="1" t="s">
        <v>77</v>
      </c>
      <c r="I65" s="2">
        <v>80</v>
      </c>
      <c r="J65" s="2">
        <v>36.67</v>
      </c>
      <c r="K65" s="2">
        <f t="shared" si="0"/>
        <v>34.54</v>
      </c>
      <c r="L65" s="2">
        <f t="shared" si="1"/>
        <v>0</v>
      </c>
      <c r="N65" s="4">
        <v>7.04</v>
      </c>
      <c r="O65" s="5">
        <v>5749.92</v>
      </c>
      <c r="P65" s="6">
        <v>27.5</v>
      </c>
      <c r="Q65" s="5">
        <v>18459.375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U65" s="5">
        <f t="shared" si="6"/>
        <v>24209.294999999998</v>
      </c>
      <c r="AV65" s="11">
        <f t="shared" si="5"/>
        <v>0.70536544771343024</v>
      </c>
      <c r="AW65" s="5">
        <f t="shared" si="7"/>
        <v>705.36544771343017</v>
      </c>
    </row>
    <row r="66" spans="1:49" x14ac:dyDescent="0.3">
      <c r="A66" s="1" t="s">
        <v>128</v>
      </c>
      <c r="B66" s="1" t="s">
        <v>129</v>
      </c>
      <c r="C66" s="1" t="s">
        <v>130</v>
      </c>
      <c r="D66" s="1" t="s">
        <v>131</v>
      </c>
      <c r="E66" s="1" t="s">
        <v>104</v>
      </c>
      <c r="F66" s="1" t="s">
        <v>115</v>
      </c>
      <c r="G66" s="1" t="s">
        <v>70</v>
      </c>
      <c r="H66" s="1" t="s">
        <v>77</v>
      </c>
      <c r="I66" s="2">
        <v>80</v>
      </c>
      <c r="J66" s="2">
        <v>42.08</v>
      </c>
      <c r="K66" s="2">
        <f t="shared" si="0"/>
        <v>5.09</v>
      </c>
      <c r="L66" s="2">
        <f t="shared" si="1"/>
        <v>0</v>
      </c>
      <c r="P66" s="6">
        <v>3.69</v>
      </c>
      <c r="Q66" s="5">
        <v>2476.9124999999999</v>
      </c>
      <c r="R66" s="7">
        <v>1.4</v>
      </c>
      <c r="S66" s="5">
        <v>454.65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U66" s="5">
        <f t="shared" si="6"/>
        <v>2931.5625</v>
      </c>
      <c r="AV66" s="11">
        <f t="shared" si="5"/>
        <v>8.5414420176729761E-2</v>
      </c>
      <c r="AW66" s="5">
        <f t="shared" si="7"/>
        <v>85.414420176729763</v>
      </c>
    </row>
    <row r="67" spans="1:49" x14ac:dyDescent="0.3">
      <c r="A67" s="1" t="s">
        <v>132</v>
      </c>
      <c r="B67" s="1" t="s">
        <v>133</v>
      </c>
      <c r="C67" s="1" t="s">
        <v>118</v>
      </c>
      <c r="D67" s="1" t="s">
        <v>86</v>
      </c>
      <c r="E67" s="1" t="s">
        <v>62</v>
      </c>
      <c r="F67" s="1" t="s">
        <v>115</v>
      </c>
      <c r="G67" s="1" t="s">
        <v>70</v>
      </c>
      <c r="H67" s="1" t="s">
        <v>77</v>
      </c>
      <c r="I67" s="2">
        <v>80</v>
      </c>
      <c r="J67" s="2">
        <v>36.07</v>
      </c>
      <c r="K67" s="2">
        <f t="shared" ref="K67:K130" si="8">SUM(N67,P67,R67,T67,V67,X67,Z67,AB67,AE67,AI67,AK67,AX67,AZ67,BB67,BD67,AG67)</f>
        <v>13.95</v>
      </c>
      <c r="L67" s="2">
        <f t="shared" ref="L67:L130" si="9">SUM(M67,AD67,AM67,AO67,AQ67,AS67,AT67)</f>
        <v>0</v>
      </c>
      <c r="N67" s="4">
        <v>1.28</v>
      </c>
      <c r="O67" s="5">
        <v>1045.44</v>
      </c>
      <c r="P67" s="6">
        <v>12.67</v>
      </c>
      <c r="Q67" s="5">
        <v>8504.7374999999993</v>
      </c>
      <c r="AN67" s="5" t="str">
        <f t="shared" ref="AN67:AN130" si="10">IF(AM67&gt;0,AM67*$AN$1,"")</f>
        <v/>
      </c>
      <c r="AP67" s="5" t="str">
        <f t="shared" ref="AP67:AP130" si="11">IF(AO67&gt;0,AO67*$AP$1,"")</f>
        <v/>
      </c>
      <c r="AR67" s="5" t="str">
        <f t="shared" ref="AR67:AR130" si="12">IF(AQ67&gt;0,AQ67*$AR$1,"")</f>
        <v/>
      </c>
      <c r="AU67" s="5">
        <f t="shared" si="6"/>
        <v>9550.1774999999998</v>
      </c>
      <c r="AV67" s="11">
        <f t="shared" ref="AV67:AV130" si="13">(AU67/$AU$346)*100</f>
        <v>0.2782553241649634</v>
      </c>
      <c r="AW67" s="5">
        <f t="shared" si="7"/>
        <v>278.25532416496338</v>
      </c>
    </row>
    <row r="68" spans="1:49" x14ac:dyDescent="0.3">
      <c r="A68" s="1" t="s">
        <v>132</v>
      </c>
      <c r="B68" s="1" t="s">
        <v>133</v>
      </c>
      <c r="C68" s="1" t="s">
        <v>118</v>
      </c>
      <c r="D68" s="1" t="s">
        <v>86</v>
      </c>
      <c r="E68" s="1" t="s">
        <v>111</v>
      </c>
      <c r="F68" s="1" t="s">
        <v>115</v>
      </c>
      <c r="G68" s="1" t="s">
        <v>70</v>
      </c>
      <c r="H68" s="1" t="s">
        <v>77</v>
      </c>
      <c r="I68" s="2">
        <v>80</v>
      </c>
      <c r="J68" s="2">
        <v>40.64</v>
      </c>
      <c r="K68" s="2">
        <f t="shared" si="8"/>
        <v>0.19</v>
      </c>
      <c r="L68" s="2">
        <f t="shared" si="9"/>
        <v>0</v>
      </c>
      <c r="P68" s="6">
        <v>0.19</v>
      </c>
      <c r="Q68" s="5">
        <v>127.53749999999999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U68" s="5">
        <f t="shared" ref="AU68:AU131" si="14">SUM(O68,Q68,S68,U68,W68,Y68,AA68,AC68,AF68,AJ68,AL68,AY68,BA68,BC68,BE68,AH68)</f>
        <v>127.53749999999999</v>
      </c>
      <c r="AV68" s="11">
        <f t="shared" si="13"/>
        <v>3.715950662245704E-3</v>
      </c>
      <c r="AW68" s="5">
        <f t="shared" ref="AW68:AW131" si="15">(AV68/100)*$AW$1</f>
        <v>3.7159506622457039</v>
      </c>
    </row>
    <row r="69" spans="1:49" x14ac:dyDescent="0.3">
      <c r="A69" s="1" t="s">
        <v>134</v>
      </c>
      <c r="B69" s="1" t="s">
        <v>135</v>
      </c>
      <c r="C69" s="1" t="s">
        <v>136</v>
      </c>
      <c r="D69" s="1" t="s">
        <v>137</v>
      </c>
      <c r="E69" s="1" t="s">
        <v>81</v>
      </c>
      <c r="F69" s="1" t="s">
        <v>138</v>
      </c>
      <c r="G69" s="1" t="s">
        <v>70</v>
      </c>
      <c r="H69" s="1" t="s">
        <v>77</v>
      </c>
      <c r="I69" s="2">
        <v>239.5</v>
      </c>
      <c r="J69" s="2">
        <v>42.61</v>
      </c>
      <c r="K69" s="2">
        <f t="shared" si="8"/>
        <v>16.07</v>
      </c>
      <c r="L69" s="2">
        <f t="shared" si="9"/>
        <v>0</v>
      </c>
      <c r="N69" s="4">
        <v>0.51</v>
      </c>
      <c r="O69" s="5">
        <v>416.54250000000002</v>
      </c>
      <c r="P69" s="6">
        <v>14.82</v>
      </c>
      <c r="Q69" s="5">
        <v>9947.9250000000011</v>
      </c>
      <c r="R69" s="7">
        <v>0.74</v>
      </c>
      <c r="S69" s="5">
        <v>240.315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U69" s="5">
        <f t="shared" si="14"/>
        <v>10604.782500000001</v>
      </c>
      <c r="AV69" s="11">
        <f t="shared" si="13"/>
        <v>0.30898244480130671</v>
      </c>
      <c r="AW69" s="5">
        <f t="shared" si="15"/>
        <v>308.98244480130671</v>
      </c>
    </row>
    <row r="70" spans="1:49" x14ac:dyDescent="0.3">
      <c r="A70" s="1" t="s">
        <v>134</v>
      </c>
      <c r="B70" s="1" t="s">
        <v>135</v>
      </c>
      <c r="C70" s="1" t="s">
        <v>136</v>
      </c>
      <c r="D70" s="1" t="s">
        <v>137</v>
      </c>
      <c r="E70" s="1" t="s">
        <v>82</v>
      </c>
      <c r="F70" s="1" t="s">
        <v>138</v>
      </c>
      <c r="G70" s="1" t="s">
        <v>70</v>
      </c>
      <c r="H70" s="1" t="s">
        <v>77</v>
      </c>
      <c r="I70" s="2">
        <v>239.5</v>
      </c>
      <c r="J70" s="2">
        <v>36.15</v>
      </c>
      <c r="K70" s="2">
        <f t="shared" si="8"/>
        <v>20.67</v>
      </c>
      <c r="L70" s="2">
        <f t="shared" si="9"/>
        <v>0</v>
      </c>
      <c r="P70" s="6">
        <v>17.39</v>
      </c>
      <c r="Q70" s="5">
        <v>11673.0375</v>
      </c>
      <c r="R70" s="7">
        <v>3.28</v>
      </c>
      <c r="S70" s="5">
        <v>1065.18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U70" s="5">
        <f t="shared" si="14"/>
        <v>12738.217500000001</v>
      </c>
      <c r="AV70" s="11">
        <f t="shared" si="13"/>
        <v>0.37114250910481089</v>
      </c>
      <c r="AW70" s="5">
        <f t="shared" si="15"/>
        <v>371.14250910481093</v>
      </c>
    </row>
    <row r="71" spans="1:49" x14ac:dyDescent="0.3">
      <c r="A71" s="1" t="s">
        <v>139</v>
      </c>
      <c r="B71" s="1" t="s">
        <v>140</v>
      </c>
      <c r="C71" s="1" t="s">
        <v>141</v>
      </c>
      <c r="D71" s="1" t="s">
        <v>142</v>
      </c>
      <c r="E71" s="1" t="s">
        <v>71</v>
      </c>
      <c r="F71" s="1" t="s">
        <v>143</v>
      </c>
      <c r="G71" s="1" t="s">
        <v>70</v>
      </c>
      <c r="H71" s="1" t="s">
        <v>77</v>
      </c>
      <c r="I71" s="2">
        <v>157.03</v>
      </c>
      <c r="J71" s="2">
        <v>0.08</v>
      </c>
      <c r="K71" s="2">
        <f t="shared" si="8"/>
        <v>0.08</v>
      </c>
      <c r="L71" s="2">
        <f t="shared" si="9"/>
        <v>0</v>
      </c>
      <c r="N71" s="4">
        <v>0.05</v>
      </c>
      <c r="O71" s="5">
        <v>40.837500000000013</v>
      </c>
      <c r="P71" s="6">
        <v>0.03</v>
      </c>
      <c r="Q71" s="5">
        <v>20.137499999999999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U71" s="5">
        <f t="shared" si="14"/>
        <v>60.975000000000009</v>
      </c>
      <c r="AV71" s="11">
        <f t="shared" si="13"/>
        <v>1.7765762354635447E-3</v>
      </c>
      <c r="AW71" s="5">
        <f t="shared" si="15"/>
        <v>1.7765762354635448</v>
      </c>
    </row>
    <row r="72" spans="1:49" x14ac:dyDescent="0.3">
      <c r="A72" s="1" t="s">
        <v>139</v>
      </c>
      <c r="B72" s="1" t="s">
        <v>140</v>
      </c>
      <c r="C72" s="1" t="s">
        <v>141</v>
      </c>
      <c r="D72" s="1" t="s">
        <v>142</v>
      </c>
      <c r="E72" s="1" t="s">
        <v>78</v>
      </c>
      <c r="F72" s="1" t="s">
        <v>143</v>
      </c>
      <c r="G72" s="1" t="s">
        <v>70</v>
      </c>
      <c r="H72" s="1" t="s">
        <v>77</v>
      </c>
      <c r="I72" s="2">
        <v>157.03</v>
      </c>
      <c r="J72" s="2">
        <v>0.06</v>
      </c>
      <c r="K72" s="2">
        <f t="shared" si="8"/>
        <v>0.05</v>
      </c>
      <c r="L72" s="2">
        <f t="shared" si="9"/>
        <v>0</v>
      </c>
      <c r="P72" s="6">
        <v>0.05</v>
      </c>
      <c r="Q72" s="5">
        <v>33.5625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U72" s="5">
        <f t="shared" si="14"/>
        <v>33.5625</v>
      </c>
      <c r="AV72" s="11">
        <f t="shared" si="13"/>
        <v>9.7788175322255366E-4</v>
      </c>
      <c r="AW72" s="5">
        <f t="shared" si="15"/>
        <v>0.97788175322255355</v>
      </c>
    </row>
    <row r="73" spans="1:49" x14ac:dyDescent="0.3">
      <c r="A73" s="1" t="s">
        <v>139</v>
      </c>
      <c r="B73" s="1" t="s">
        <v>140</v>
      </c>
      <c r="C73" s="1" t="s">
        <v>141</v>
      </c>
      <c r="D73" s="1" t="s">
        <v>142</v>
      </c>
      <c r="E73" s="1" t="s">
        <v>79</v>
      </c>
      <c r="F73" s="1" t="s">
        <v>143</v>
      </c>
      <c r="G73" s="1" t="s">
        <v>70</v>
      </c>
      <c r="H73" s="1" t="s">
        <v>77</v>
      </c>
      <c r="I73" s="2">
        <v>157.03</v>
      </c>
      <c r="J73" s="2">
        <v>33.6</v>
      </c>
      <c r="K73" s="2">
        <f t="shared" si="8"/>
        <v>33.6</v>
      </c>
      <c r="L73" s="2">
        <f t="shared" si="9"/>
        <v>0</v>
      </c>
      <c r="P73" s="6">
        <v>30.23</v>
      </c>
      <c r="Q73" s="5">
        <v>20291.887500000001</v>
      </c>
      <c r="R73" s="7">
        <v>3.37</v>
      </c>
      <c r="S73" s="5">
        <v>1094.4075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U73" s="5">
        <f t="shared" si="14"/>
        <v>21386.295000000002</v>
      </c>
      <c r="AV73" s="11">
        <f t="shared" si="13"/>
        <v>0.62311411991164944</v>
      </c>
      <c r="AW73" s="5">
        <f t="shared" si="15"/>
        <v>623.11411991164937</v>
      </c>
    </row>
    <row r="74" spans="1:49" x14ac:dyDescent="0.3">
      <c r="A74" s="1" t="s">
        <v>139</v>
      </c>
      <c r="B74" s="1" t="s">
        <v>140</v>
      </c>
      <c r="C74" s="1" t="s">
        <v>141</v>
      </c>
      <c r="D74" s="1" t="s">
        <v>142</v>
      </c>
      <c r="E74" s="1" t="s">
        <v>80</v>
      </c>
      <c r="F74" s="1" t="s">
        <v>143</v>
      </c>
      <c r="G74" s="1" t="s">
        <v>70</v>
      </c>
      <c r="H74" s="1" t="s">
        <v>77</v>
      </c>
      <c r="I74" s="2">
        <v>157.03</v>
      </c>
      <c r="J74" s="2">
        <v>44.1</v>
      </c>
      <c r="K74" s="2">
        <f t="shared" si="8"/>
        <v>44.1</v>
      </c>
      <c r="L74" s="2">
        <f t="shared" si="9"/>
        <v>0</v>
      </c>
      <c r="N74" s="4">
        <v>11.83</v>
      </c>
      <c r="O74" s="5">
        <v>9662.1525000000001</v>
      </c>
      <c r="P74" s="6">
        <v>30.7</v>
      </c>
      <c r="Q74" s="5">
        <v>20607.375</v>
      </c>
      <c r="R74" s="7">
        <v>1.57</v>
      </c>
      <c r="S74" s="5">
        <v>509.85750000000002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U74" s="5">
        <f t="shared" si="14"/>
        <v>30779.384999999998</v>
      </c>
      <c r="AV74" s="11">
        <f t="shared" si="13"/>
        <v>0.89679252042940694</v>
      </c>
      <c r="AW74" s="5">
        <f t="shared" si="15"/>
        <v>896.79252042940698</v>
      </c>
    </row>
    <row r="75" spans="1:49" x14ac:dyDescent="0.3">
      <c r="A75" s="1" t="s">
        <v>139</v>
      </c>
      <c r="B75" s="1" t="s">
        <v>140</v>
      </c>
      <c r="C75" s="1" t="s">
        <v>141</v>
      </c>
      <c r="D75" s="1" t="s">
        <v>142</v>
      </c>
      <c r="E75" s="1" t="s">
        <v>81</v>
      </c>
      <c r="F75" s="1" t="s">
        <v>143</v>
      </c>
      <c r="G75" s="1" t="s">
        <v>70</v>
      </c>
      <c r="H75" s="1" t="s">
        <v>77</v>
      </c>
      <c r="I75" s="2">
        <v>157.03</v>
      </c>
      <c r="J75" s="2">
        <v>40.69</v>
      </c>
      <c r="K75" s="2">
        <f t="shared" si="8"/>
        <v>40</v>
      </c>
      <c r="L75" s="2">
        <f t="shared" si="9"/>
        <v>0</v>
      </c>
      <c r="N75" s="4">
        <v>12.12</v>
      </c>
      <c r="O75" s="5">
        <v>9899.01</v>
      </c>
      <c r="P75" s="6">
        <v>27.88</v>
      </c>
      <c r="Q75" s="5">
        <v>18714.45</v>
      </c>
      <c r="AN75" s="5" t="str">
        <f t="shared" si="10"/>
        <v/>
      </c>
      <c r="AP75" s="5" t="str">
        <f t="shared" si="11"/>
        <v/>
      </c>
      <c r="AR75" s="5" t="str">
        <f t="shared" si="12"/>
        <v/>
      </c>
      <c r="AU75" s="5">
        <f t="shared" si="14"/>
        <v>28613.46</v>
      </c>
      <c r="AV75" s="11">
        <f t="shared" si="13"/>
        <v>0.83368582288457094</v>
      </c>
      <c r="AW75" s="5">
        <f t="shared" si="15"/>
        <v>833.68582288457083</v>
      </c>
    </row>
    <row r="76" spans="1:49" x14ac:dyDescent="0.3">
      <c r="A76" s="1" t="s">
        <v>139</v>
      </c>
      <c r="B76" s="1" t="s">
        <v>140</v>
      </c>
      <c r="C76" s="1" t="s">
        <v>141</v>
      </c>
      <c r="D76" s="1" t="s">
        <v>142</v>
      </c>
      <c r="E76" s="1" t="s">
        <v>82</v>
      </c>
      <c r="F76" s="1" t="s">
        <v>143</v>
      </c>
      <c r="G76" s="1" t="s">
        <v>70</v>
      </c>
      <c r="H76" s="1" t="s">
        <v>77</v>
      </c>
      <c r="I76" s="2">
        <v>157.03</v>
      </c>
      <c r="J76" s="2">
        <v>30.59</v>
      </c>
      <c r="K76" s="2">
        <f t="shared" si="8"/>
        <v>30.590000000000003</v>
      </c>
      <c r="L76" s="2">
        <f t="shared" si="9"/>
        <v>0</v>
      </c>
      <c r="N76" s="4">
        <v>3.69</v>
      </c>
      <c r="O76" s="5">
        <v>3013.8074999999999</v>
      </c>
      <c r="P76" s="6">
        <v>24.37</v>
      </c>
      <c r="Q76" s="5">
        <v>16358.362499999999</v>
      </c>
      <c r="R76" s="7">
        <v>2.5299999999999998</v>
      </c>
      <c r="S76" s="5">
        <v>821.61749999999995</v>
      </c>
      <c r="AN76" s="5" t="str">
        <f t="shared" si="10"/>
        <v/>
      </c>
      <c r="AP76" s="5" t="str">
        <f t="shared" si="11"/>
        <v/>
      </c>
      <c r="AR76" s="5" t="str">
        <f t="shared" si="12"/>
        <v/>
      </c>
      <c r="AU76" s="5">
        <f t="shared" si="14"/>
        <v>20193.787499999999</v>
      </c>
      <c r="AV76" s="11">
        <f t="shared" si="13"/>
        <v>0.58836905250513782</v>
      </c>
      <c r="AW76" s="5">
        <f t="shared" si="15"/>
        <v>588.3690525051378</v>
      </c>
    </row>
    <row r="77" spans="1:49" x14ac:dyDescent="0.3">
      <c r="A77" s="1" t="s">
        <v>144</v>
      </c>
      <c r="B77" s="1" t="s">
        <v>145</v>
      </c>
      <c r="C77" s="1" t="s">
        <v>146</v>
      </c>
      <c r="D77" s="1" t="s">
        <v>95</v>
      </c>
      <c r="E77" s="1" t="s">
        <v>105</v>
      </c>
      <c r="F77" s="1" t="s">
        <v>143</v>
      </c>
      <c r="G77" s="1" t="s">
        <v>70</v>
      </c>
      <c r="H77" s="1" t="s">
        <v>77</v>
      </c>
      <c r="I77" s="2">
        <v>106.97</v>
      </c>
      <c r="J77" s="2">
        <v>35.4</v>
      </c>
      <c r="K77" s="2">
        <f t="shared" si="8"/>
        <v>13.39</v>
      </c>
      <c r="L77" s="2">
        <f t="shared" si="9"/>
        <v>0</v>
      </c>
      <c r="AG77" s="2">
        <v>13.39</v>
      </c>
      <c r="AH77" s="5">
        <v>1488.2985000000001</v>
      </c>
      <c r="AN77" s="5" t="str">
        <f t="shared" si="10"/>
        <v/>
      </c>
      <c r="AP77" s="5" t="str">
        <f t="shared" si="11"/>
        <v/>
      </c>
      <c r="AR77" s="5" t="str">
        <f t="shared" si="12"/>
        <v/>
      </c>
      <c r="AU77" s="5">
        <f t="shared" si="14"/>
        <v>1488.2985000000001</v>
      </c>
      <c r="AV77" s="11">
        <f t="shared" si="13"/>
        <v>4.3363275873325793E-2</v>
      </c>
      <c r="AW77" s="5">
        <f t="shared" si="15"/>
        <v>43.363275873325797</v>
      </c>
    </row>
    <row r="78" spans="1:49" x14ac:dyDescent="0.3">
      <c r="A78" s="1" t="s">
        <v>144</v>
      </c>
      <c r="B78" s="1" t="s">
        <v>145</v>
      </c>
      <c r="C78" s="1" t="s">
        <v>146</v>
      </c>
      <c r="D78" s="1" t="s">
        <v>95</v>
      </c>
      <c r="E78" s="1" t="s">
        <v>91</v>
      </c>
      <c r="F78" s="1" t="s">
        <v>143</v>
      </c>
      <c r="G78" s="1" t="s">
        <v>70</v>
      </c>
      <c r="H78" s="1" t="s">
        <v>77</v>
      </c>
      <c r="I78" s="2">
        <v>106.97</v>
      </c>
      <c r="J78" s="2">
        <v>42.37</v>
      </c>
      <c r="K78" s="2">
        <f t="shared" si="8"/>
        <v>16.5</v>
      </c>
      <c r="L78" s="2">
        <f t="shared" si="9"/>
        <v>0</v>
      </c>
      <c r="P78" s="6">
        <v>0.1</v>
      </c>
      <c r="Q78" s="5">
        <v>67.125</v>
      </c>
      <c r="AG78" s="2">
        <v>16.399999999999999</v>
      </c>
      <c r="AH78" s="5">
        <v>1822.86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U78" s="5">
        <f t="shared" si="14"/>
        <v>1889.9849999999999</v>
      </c>
      <c r="AV78" s="11">
        <f t="shared" si="13"/>
        <v>5.5066870625380349E-2</v>
      </c>
      <c r="AW78" s="5">
        <f t="shared" si="15"/>
        <v>55.066870625380353</v>
      </c>
    </row>
    <row r="79" spans="1:49" x14ac:dyDescent="0.3">
      <c r="A79" s="1" t="s">
        <v>144</v>
      </c>
      <c r="B79" s="1" t="s">
        <v>145</v>
      </c>
      <c r="C79" s="1" t="s">
        <v>146</v>
      </c>
      <c r="D79" s="1" t="s">
        <v>95</v>
      </c>
      <c r="E79" s="1" t="s">
        <v>107</v>
      </c>
      <c r="F79" s="1" t="s">
        <v>143</v>
      </c>
      <c r="G79" s="1" t="s">
        <v>70</v>
      </c>
      <c r="H79" s="1" t="s">
        <v>77</v>
      </c>
      <c r="I79" s="2">
        <v>106.97</v>
      </c>
      <c r="J79" s="2">
        <v>15.58</v>
      </c>
      <c r="K79" s="2">
        <f t="shared" si="8"/>
        <v>12.54</v>
      </c>
      <c r="L79" s="2">
        <f t="shared" si="9"/>
        <v>0</v>
      </c>
      <c r="P79" s="6">
        <v>6.62</v>
      </c>
      <c r="Q79" s="5">
        <v>4443.6750000000002</v>
      </c>
      <c r="R79" s="7">
        <v>1.2</v>
      </c>
      <c r="S79" s="5">
        <v>389.7</v>
      </c>
      <c r="AG79" s="2">
        <v>4.72</v>
      </c>
      <c r="AH79" s="5">
        <v>524.62800000000004</v>
      </c>
      <c r="AN79" s="5" t="str">
        <f t="shared" si="10"/>
        <v/>
      </c>
      <c r="AP79" s="5" t="str">
        <f t="shared" si="11"/>
        <v/>
      </c>
      <c r="AR79" s="5" t="str">
        <f t="shared" si="12"/>
        <v/>
      </c>
      <c r="AU79" s="5">
        <f t="shared" si="14"/>
        <v>5358.0029999999997</v>
      </c>
      <c r="AV79" s="11">
        <f t="shared" si="13"/>
        <v>0.15611153422455723</v>
      </c>
      <c r="AW79" s="5">
        <f t="shared" si="15"/>
        <v>156.11153422455723</v>
      </c>
    </row>
    <row r="80" spans="1:49" x14ac:dyDescent="0.3">
      <c r="A80" s="1" t="s">
        <v>144</v>
      </c>
      <c r="B80" s="1" t="s">
        <v>145</v>
      </c>
      <c r="C80" s="1" t="s">
        <v>146</v>
      </c>
      <c r="D80" s="1" t="s">
        <v>95</v>
      </c>
      <c r="E80" s="1" t="s">
        <v>106</v>
      </c>
      <c r="F80" s="1" t="s">
        <v>143</v>
      </c>
      <c r="G80" s="1" t="s">
        <v>70</v>
      </c>
      <c r="H80" s="1" t="s">
        <v>77</v>
      </c>
      <c r="I80" s="2">
        <v>106.97</v>
      </c>
      <c r="J80" s="2">
        <v>12.73</v>
      </c>
      <c r="K80" s="2">
        <f t="shared" si="8"/>
        <v>8</v>
      </c>
      <c r="L80" s="2">
        <f t="shared" si="9"/>
        <v>0</v>
      </c>
      <c r="R80" s="7">
        <v>0.01</v>
      </c>
      <c r="S80" s="5">
        <v>3.2475000000000001</v>
      </c>
      <c r="AG80" s="2">
        <v>7.99</v>
      </c>
      <c r="AH80" s="5">
        <v>888.08850000000007</v>
      </c>
      <c r="AN80" s="5" t="str">
        <f t="shared" si="10"/>
        <v/>
      </c>
      <c r="AP80" s="5" t="str">
        <f t="shared" si="11"/>
        <v/>
      </c>
      <c r="AR80" s="5" t="str">
        <f t="shared" si="12"/>
        <v/>
      </c>
      <c r="AU80" s="5">
        <f t="shared" si="14"/>
        <v>891.33600000000001</v>
      </c>
      <c r="AV80" s="11">
        <f t="shared" si="13"/>
        <v>2.597009192969469E-2</v>
      </c>
      <c r="AW80" s="5">
        <f t="shared" si="15"/>
        <v>25.970091929694693</v>
      </c>
    </row>
    <row r="81" spans="1:49" x14ac:dyDescent="0.3">
      <c r="A81" s="1" t="s">
        <v>147</v>
      </c>
      <c r="B81" s="1" t="s">
        <v>145</v>
      </c>
      <c r="C81" s="1" t="s">
        <v>146</v>
      </c>
      <c r="D81" s="1" t="s">
        <v>95</v>
      </c>
      <c r="E81" s="1" t="s">
        <v>87</v>
      </c>
      <c r="F81" s="1" t="s">
        <v>143</v>
      </c>
      <c r="G81" s="1" t="s">
        <v>70</v>
      </c>
      <c r="H81" s="1" t="s">
        <v>77</v>
      </c>
      <c r="I81" s="2">
        <v>160</v>
      </c>
      <c r="J81" s="2">
        <v>35.25</v>
      </c>
      <c r="K81" s="2">
        <f t="shared" si="8"/>
        <v>35.06</v>
      </c>
      <c r="L81" s="2">
        <f t="shared" si="9"/>
        <v>0</v>
      </c>
      <c r="P81" s="6">
        <v>22.78</v>
      </c>
      <c r="Q81" s="5">
        <v>15291.075000000001</v>
      </c>
      <c r="R81" s="7">
        <v>12.28</v>
      </c>
      <c r="S81" s="5">
        <v>3987.93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U81" s="5">
        <f t="shared" si="14"/>
        <v>19279.005000000001</v>
      </c>
      <c r="AV81" s="11">
        <f t="shared" si="13"/>
        <v>0.56171582003087905</v>
      </c>
      <c r="AW81" s="5">
        <f t="shared" si="15"/>
        <v>561.71582003087906</v>
      </c>
    </row>
    <row r="82" spans="1:49" x14ac:dyDescent="0.3">
      <c r="A82" s="1" t="s">
        <v>147</v>
      </c>
      <c r="B82" s="1" t="s">
        <v>145</v>
      </c>
      <c r="C82" s="1" t="s">
        <v>146</v>
      </c>
      <c r="D82" s="1" t="s">
        <v>95</v>
      </c>
      <c r="E82" s="1" t="s">
        <v>68</v>
      </c>
      <c r="F82" s="1" t="s">
        <v>143</v>
      </c>
      <c r="G82" s="1" t="s">
        <v>70</v>
      </c>
      <c r="H82" s="1" t="s">
        <v>77</v>
      </c>
      <c r="I82" s="2">
        <v>160</v>
      </c>
      <c r="J82" s="2">
        <v>42.38</v>
      </c>
      <c r="K82" s="2">
        <f t="shared" si="8"/>
        <v>42.37</v>
      </c>
      <c r="L82" s="2">
        <f t="shared" si="9"/>
        <v>0</v>
      </c>
      <c r="N82" s="4">
        <v>4.08</v>
      </c>
      <c r="O82" s="5">
        <v>3332.34</v>
      </c>
      <c r="P82" s="6">
        <v>37.72</v>
      </c>
      <c r="Q82" s="5">
        <v>25319.55</v>
      </c>
      <c r="R82" s="7">
        <v>0.56999999999999995</v>
      </c>
      <c r="S82" s="5">
        <v>185.10749999999999</v>
      </c>
      <c r="AN82" s="5" t="str">
        <f t="shared" si="10"/>
        <v/>
      </c>
      <c r="AP82" s="5" t="str">
        <f t="shared" si="11"/>
        <v/>
      </c>
      <c r="AR82" s="5" t="str">
        <f t="shared" si="12"/>
        <v/>
      </c>
      <c r="AU82" s="5">
        <f t="shared" si="14"/>
        <v>28836.997499999998</v>
      </c>
      <c r="AV82" s="11">
        <f t="shared" si="13"/>
        <v>0.84019884314262638</v>
      </c>
      <c r="AW82" s="5">
        <f t="shared" si="15"/>
        <v>840.1988431426264</v>
      </c>
    </row>
    <row r="83" spans="1:49" x14ac:dyDescent="0.3">
      <c r="A83" s="1" t="s">
        <v>147</v>
      </c>
      <c r="B83" s="1" t="s">
        <v>145</v>
      </c>
      <c r="C83" s="1" t="s">
        <v>146</v>
      </c>
      <c r="D83" s="1" t="s">
        <v>95</v>
      </c>
      <c r="E83" s="1" t="s">
        <v>71</v>
      </c>
      <c r="F83" s="1" t="s">
        <v>143</v>
      </c>
      <c r="G83" s="1" t="s">
        <v>70</v>
      </c>
      <c r="H83" s="1" t="s">
        <v>77</v>
      </c>
      <c r="I83" s="2">
        <v>160</v>
      </c>
      <c r="J83" s="2">
        <v>43.76</v>
      </c>
      <c r="K83" s="2">
        <f t="shared" si="8"/>
        <v>43.76</v>
      </c>
      <c r="L83" s="2">
        <f t="shared" si="9"/>
        <v>0</v>
      </c>
      <c r="N83" s="4">
        <v>8.6999999999999993</v>
      </c>
      <c r="O83" s="5">
        <v>7105.7249999999995</v>
      </c>
      <c r="P83" s="6">
        <v>34.24</v>
      </c>
      <c r="Q83" s="5">
        <v>22983.599999999999</v>
      </c>
      <c r="R83" s="7">
        <v>0.82</v>
      </c>
      <c r="S83" s="5">
        <v>266.29500000000002</v>
      </c>
      <c r="AN83" s="5" t="str">
        <f t="shared" si="10"/>
        <v/>
      </c>
      <c r="AP83" s="5" t="str">
        <f t="shared" si="11"/>
        <v/>
      </c>
      <c r="AR83" s="5" t="str">
        <f t="shared" si="12"/>
        <v/>
      </c>
      <c r="AU83" s="5">
        <f t="shared" si="14"/>
        <v>30355.619999999995</v>
      </c>
      <c r="AV83" s="11">
        <f t="shared" si="13"/>
        <v>0.88444564337452847</v>
      </c>
      <c r="AW83" s="5">
        <f t="shared" si="15"/>
        <v>884.44564337452846</v>
      </c>
    </row>
    <row r="84" spans="1:49" x14ac:dyDescent="0.3">
      <c r="A84" s="1" t="s">
        <v>147</v>
      </c>
      <c r="B84" s="1" t="s">
        <v>145</v>
      </c>
      <c r="C84" s="1" t="s">
        <v>146</v>
      </c>
      <c r="D84" s="1" t="s">
        <v>95</v>
      </c>
      <c r="E84" s="1" t="s">
        <v>78</v>
      </c>
      <c r="F84" s="1" t="s">
        <v>143</v>
      </c>
      <c r="G84" s="1" t="s">
        <v>70</v>
      </c>
      <c r="H84" s="1" t="s">
        <v>77</v>
      </c>
      <c r="I84" s="2">
        <v>160</v>
      </c>
      <c r="J84" s="2">
        <v>35.74</v>
      </c>
      <c r="K84" s="2">
        <f t="shared" si="8"/>
        <v>35.49</v>
      </c>
      <c r="L84" s="2">
        <f t="shared" si="9"/>
        <v>0</v>
      </c>
      <c r="P84" s="6">
        <v>24.91</v>
      </c>
      <c r="Q84" s="5">
        <v>16720.837500000001</v>
      </c>
      <c r="R84" s="7">
        <v>10.58</v>
      </c>
      <c r="S84" s="5">
        <v>3435.855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U84" s="5">
        <f t="shared" si="14"/>
        <v>20156.692500000001</v>
      </c>
      <c r="AV84" s="11">
        <f t="shared" si="13"/>
        <v>0.5872882473316321</v>
      </c>
      <c r="AW84" s="5">
        <f t="shared" si="15"/>
        <v>587.28824733163208</v>
      </c>
    </row>
    <row r="85" spans="1:49" x14ac:dyDescent="0.3">
      <c r="A85" s="1" t="s">
        <v>148</v>
      </c>
      <c r="B85" s="1" t="s">
        <v>149</v>
      </c>
      <c r="C85" s="1" t="s">
        <v>150</v>
      </c>
      <c r="D85" s="1" t="s">
        <v>151</v>
      </c>
      <c r="E85" s="1" t="s">
        <v>107</v>
      </c>
      <c r="F85" s="1" t="s">
        <v>143</v>
      </c>
      <c r="G85" s="1" t="s">
        <v>70</v>
      </c>
      <c r="H85" s="1" t="s">
        <v>77</v>
      </c>
      <c r="I85" s="2">
        <v>50.03</v>
      </c>
      <c r="J85" s="2">
        <v>24.43</v>
      </c>
      <c r="K85" s="2">
        <f t="shared" si="8"/>
        <v>24.43</v>
      </c>
      <c r="L85" s="2">
        <f t="shared" si="9"/>
        <v>0</v>
      </c>
      <c r="N85" s="4">
        <v>0.03</v>
      </c>
      <c r="O85" s="5">
        <v>24.502500000000001</v>
      </c>
      <c r="P85" s="6">
        <v>0.04</v>
      </c>
      <c r="Q85" s="5">
        <v>26.85</v>
      </c>
      <c r="R85" s="7">
        <v>0.04</v>
      </c>
      <c r="S85" s="5">
        <v>12.99</v>
      </c>
      <c r="X85" s="2">
        <v>24.29</v>
      </c>
      <c r="Y85" s="5">
        <v>2451.1890000000012</v>
      </c>
      <c r="AG85" s="2">
        <v>0.03</v>
      </c>
      <c r="AH85" s="5">
        <v>3.3344999999999998</v>
      </c>
      <c r="AN85" s="5" t="str">
        <f t="shared" si="10"/>
        <v/>
      </c>
      <c r="AP85" s="5" t="str">
        <f t="shared" si="11"/>
        <v/>
      </c>
      <c r="AR85" s="5" t="str">
        <f t="shared" si="12"/>
        <v/>
      </c>
      <c r="AU85" s="5">
        <f t="shared" si="14"/>
        <v>2518.8660000000013</v>
      </c>
      <c r="AV85" s="11">
        <f t="shared" si="13"/>
        <v>7.3390036505405806E-2</v>
      </c>
      <c r="AW85" s="5">
        <f t="shared" si="15"/>
        <v>73.390036505405803</v>
      </c>
    </row>
    <row r="86" spans="1:49" x14ac:dyDescent="0.3">
      <c r="A86" s="1" t="s">
        <v>148</v>
      </c>
      <c r="B86" s="1" t="s">
        <v>149</v>
      </c>
      <c r="C86" s="1" t="s">
        <v>150</v>
      </c>
      <c r="D86" s="1" t="s">
        <v>151</v>
      </c>
      <c r="E86" s="1" t="s">
        <v>106</v>
      </c>
      <c r="F86" s="1" t="s">
        <v>143</v>
      </c>
      <c r="G86" s="1" t="s">
        <v>70</v>
      </c>
      <c r="H86" s="1" t="s">
        <v>77</v>
      </c>
      <c r="I86" s="2">
        <v>50.03</v>
      </c>
      <c r="J86" s="2">
        <v>19.55</v>
      </c>
      <c r="K86" s="2">
        <f t="shared" si="8"/>
        <v>19.54</v>
      </c>
      <c r="L86" s="2">
        <f t="shared" si="9"/>
        <v>0</v>
      </c>
      <c r="R86" s="7">
        <v>0.02</v>
      </c>
      <c r="S86" s="5">
        <v>6.4950000000000001</v>
      </c>
      <c r="X86" s="2">
        <v>19.45</v>
      </c>
      <c r="Y86" s="5">
        <v>1860.105</v>
      </c>
      <c r="AG86" s="2">
        <v>7.0000000000000007E-2</v>
      </c>
      <c r="AH86" s="5">
        <v>7.7805000000000009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U86" s="5">
        <f t="shared" si="14"/>
        <v>1874.3805</v>
      </c>
      <c r="AV86" s="11">
        <f t="shared" si="13"/>
        <v>5.4612215703423971E-2</v>
      </c>
      <c r="AW86" s="5">
        <f t="shared" si="15"/>
        <v>54.612215703423971</v>
      </c>
    </row>
    <row r="87" spans="1:49" x14ac:dyDescent="0.3">
      <c r="A87" s="1" t="s">
        <v>152</v>
      </c>
      <c r="B87" s="1" t="s">
        <v>153</v>
      </c>
      <c r="C87" s="1" t="s">
        <v>154</v>
      </c>
      <c r="D87" s="1" t="s">
        <v>155</v>
      </c>
      <c r="E87" s="1" t="s">
        <v>111</v>
      </c>
      <c r="F87" s="1" t="s">
        <v>143</v>
      </c>
      <c r="G87" s="1" t="s">
        <v>70</v>
      </c>
      <c r="H87" s="1" t="s">
        <v>77</v>
      </c>
      <c r="I87" s="2">
        <v>160</v>
      </c>
      <c r="J87" s="2">
        <v>41.23</v>
      </c>
      <c r="K87" s="2">
        <f t="shared" si="8"/>
        <v>8.92</v>
      </c>
      <c r="L87" s="2">
        <f t="shared" si="9"/>
        <v>0</v>
      </c>
      <c r="P87" s="6">
        <v>0.01</v>
      </c>
      <c r="Q87" s="5">
        <v>6.7125000000000004</v>
      </c>
      <c r="R87" s="7">
        <v>0.48</v>
      </c>
      <c r="S87" s="5">
        <v>155.88</v>
      </c>
      <c r="T87" s="8">
        <v>8.43</v>
      </c>
      <c r="U87" s="5">
        <v>821.92499999999995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U87" s="5">
        <f t="shared" si="14"/>
        <v>984.51749999999993</v>
      </c>
      <c r="AV87" s="11">
        <f t="shared" si="13"/>
        <v>2.8685041310339974E-2</v>
      </c>
      <c r="AW87" s="5">
        <f t="shared" si="15"/>
        <v>28.685041310339976</v>
      </c>
    </row>
    <row r="88" spans="1:49" x14ac:dyDescent="0.3">
      <c r="A88" s="1" t="s">
        <v>152</v>
      </c>
      <c r="B88" s="1" t="s">
        <v>153</v>
      </c>
      <c r="C88" s="1" t="s">
        <v>154</v>
      </c>
      <c r="D88" s="1" t="s">
        <v>155</v>
      </c>
      <c r="E88" s="1" t="s">
        <v>87</v>
      </c>
      <c r="F88" s="1" t="s">
        <v>143</v>
      </c>
      <c r="G88" s="1" t="s">
        <v>70</v>
      </c>
      <c r="H88" s="1" t="s">
        <v>77</v>
      </c>
      <c r="I88" s="2">
        <v>160</v>
      </c>
      <c r="J88" s="2">
        <v>0.09</v>
      </c>
      <c r="K88" s="2">
        <f t="shared" si="8"/>
        <v>0.04</v>
      </c>
      <c r="L88" s="2">
        <f t="shared" si="9"/>
        <v>0</v>
      </c>
      <c r="P88" s="6">
        <v>0.01</v>
      </c>
      <c r="Q88" s="5">
        <v>6.7125000000000004</v>
      </c>
      <c r="R88" s="7">
        <v>0.03</v>
      </c>
      <c r="S88" s="5">
        <v>9.7424999999999997</v>
      </c>
      <c r="AN88" s="5" t="str">
        <f t="shared" si="10"/>
        <v/>
      </c>
      <c r="AP88" s="5" t="str">
        <f t="shared" si="11"/>
        <v/>
      </c>
      <c r="AR88" s="5" t="str">
        <f t="shared" si="12"/>
        <v/>
      </c>
      <c r="AU88" s="5">
        <f t="shared" si="14"/>
        <v>16.454999999999998</v>
      </c>
      <c r="AV88" s="11">
        <f t="shared" si="13"/>
        <v>4.7943521040676705E-4</v>
      </c>
      <c r="AW88" s="5">
        <f t="shared" si="15"/>
        <v>0.47943521040676707</v>
      </c>
    </row>
    <row r="89" spans="1:49" x14ac:dyDescent="0.3">
      <c r="A89" s="1" t="s">
        <v>152</v>
      </c>
      <c r="B89" s="1" t="s">
        <v>153</v>
      </c>
      <c r="C89" s="1" t="s">
        <v>154</v>
      </c>
      <c r="D89" s="1" t="s">
        <v>155</v>
      </c>
      <c r="E89" s="1" t="s">
        <v>104</v>
      </c>
      <c r="F89" s="1" t="s">
        <v>143</v>
      </c>
      <c r="G89" s="1" t="s">
        <v>70</v>
      </c>
      <c r="H89" s="1" t="s">
        <v>77</v>
      </c>
      <c r="I89" s="2">
        <v>160</v>
      </c>
      <c r="J89" s="2">
        <v>42.82</v>
      </c>
      <c r="K89" s="2">
        <f t="shared" si="8"/>
        <v>0.03</v>
      </c>
      <c r="L89" s="2">
        <f t="shared" si="9"/>
        <v>0</v>
      </c>
      <c r="R89" s="7">
        <v>0.03</v>
      </c>
      <c r="S89" s="5">
        <v>9.7424999999999997</v>
      </c>
      <c r="AN89" s="5" t="str">
        <f t="shared" si="10"/>
        <v/>
      </c>
      <c r="AP89" s="5" t="str">
        <f t="shared" si="11"/>
        <v/>
      </c>
      <c r="AR89" s="5" t="str">
        <f t="shared" si="12"/>
        <v/>
      </c>
      <c r="AU89" s="5">
        <f t="shared" si="14"/>
        <v>9.7424999999999997</v>
      </c>
      <c r="AV89" s="11">
        <f t="shared" si="13"/>
        <v>2.8385885976225635E-4</v>
      </c>
      <c r="AW89" s="5">
        <f t="shared" si="15"/>
        <v>0.28385885976225633</v>
      </c>
    </row>
    <row r="90" spans="1:49" x14ac:dyDescent="0.3">
      <c r="A90" s="1" t="s">
        <v>156</v>
      </c>
      <c r="B90" s="1" t="s">
        <v>84</v>
      </c>
      <c r="C90" s="1" t="s">
        <v>85</v>
      </c>
      <c r="D90" s="1" t="s">
        <v>86</v>
      </c>
      <c r="E90" s="1" t="s">
        <v>87</v>
      </c>
      <c r="F90" s="1" t="s">
        <v>157</v>
      </c>
      <c r="G90" s="1" t="s">
        <v>70</v>
      </c>
      <c r="H90" s="1" t="s">
        <v>77</v>
      </c>
      <c r="I90" s="2">
        <v>320</v>
      </c>
      <c r="J90" s="2">
        <v>35.04</v>
      </c>
      <c r="K90" s="2">
        <f t="shared" si="8"/>
        <v>33.39</v>
      </c>
      <c r="L90" s="2">
        <f t="shared" si="9"/>
        <v>1.65</v>
      </c>
      <c r="N90" s="4">
        <v>15.73</v>
      </c>
      <c r="O90" s="5">
        <v>12847.477500000001</v>
      </c>
      <c r="P90" s="6">
        <v>17.66</v>
      </c>
      <c r="Q90" s="5">
        <v>11854.275</v>
      </c>
      <c r="AN90" s="5" t="str">
        <f t="shared" si="10"/>
        <v/>
      </c>
      <c r="AO90" s="3">
        <v>0.43</v>
      </c>
      <c r="AP90" s="5">
        <f t="shared" si="11"/>
        <v>1333</v>
      </c>
      <c r="AR90" s="5" t="str">
        <f t="shared" si="12"/>
        <v/>
      </c>
      <c r="AS90" s="2">
        <v>1.22</v>
      </c>
      <c r="AU90" s="5">
        <f t="shared" si="14"/>
        <v>24701.752500000002</v>
      </c>
      <c r="AV90" s="11">
        <f t="shared" si="13"/>
        <v>0.71971375917674785</v>
      </c>
      <c r="AW90" s="5">
        <f t="shared" si="15"/>
        <v>719.71375917674777</v>
      </c>
    </row>
    <row r="91" spans="1:49" x14ac:dyDescent="0.3">
      <c r="A91" s="1" t="s">
        <v>156</v>
      </c>
      <c r="B91" s="1" t="s">
        <v>84</v>
      </c>
      <c r="C91" s="1" t="s">
        <v>85</v>
      </c>
      <c r="D91" s="1" t="s">
        <v>86</v>
      </c>
      <c r="E91" s="1" t="s">
        <v>68</v>
      </c>
      <c r="F91" s="1" t="s">
        <v>157</v>
      </c>
      <c r="G91" s="1" t="s">
        <v>70</v>
      </c>
      <c r="H91" s="1" t="s">
        <v>77</v>
      </c>
      <c r="I91" s="2">
        <v>320</v>
      </c>
      <c r="J91" s="2">
        <v>44.81</v>
      </c>
      <c r="K91" s="2">
        <f t="shared" si="8"/>
        <v>42.66</v>
      </c>
      <c r="L91" s="2">
        <f t="shared" si="9"/>
        <v>2.1500000000000004</v>
      </c>
      <c r="N91" s="4">
        <v>24.93</v>
      </c>
      <c r="O91" s="5">
        <v>20361.577499999999</v>
      </c>
      <c r="P91" s="6">
        <v>17.73</v>
      </c>
      <c r="Q91" s="5">
        <v>11901.262500000001</v>
      </c>
      <c r="AN91" s="5" t="str">
        <f t="shared" si="10"/>
        <v/>
      </c>
      <c r="AO91" s="3">
        <v>0.56000000000000005</v>
      </c>
      <c r="AP91" s="5">
        <f t="shared" si="11"/>
        <v>1736.0000000000002</v>
      </c>
      <c r="AR91" s="5" t="str">
        <f t="shared" si="12"/>
        <v/>
      </c>
      <c r="AS91" s="2">
        <v>1.59</v>
      </c>
      <c r="AU91" s="5">
        <f t="shared" si="14"/>
        <v>32262.84</v>
      </c>
      <c r="AV91" s="11">
        <f t="shared" si="13"/>
        <v>0.94001467540078165</v>
      </c>
      <c r="AW91" s="5">
        <f t="shared" si="15"/>
        <v>940.01467540078158</v>
      </c>
    </row>
    <row r="92" spans="1:49" x14ac:dyDescent="0.3">
      <c r="A92" s="1" t="s">
        <v>156</v>
      </c>
      <c r="B92" s="1" t="s">
        <v>84</v>
      </c>
      <c r="C92" s="1" t="s">
        <v>85</v>
      </c>
      <c r="D92" s="1" t="s">
        <v>86</v>
      </c>
      <c r="E92" s="1" t="s">
        <v>71</v>
      </c>
      <c r="F92" s="1" t="s">
        <v>157</v>
      </c>
      <c r="G92" s="1" t="s">
        <v>70</v>
      </c>
      <c r="H92" s="1" t="s">
        <v>77</v>
      </c>
      <c r="I92" s="2">
        <v>320</v>
      </c>
      <c r="J92" s="2">
        <v>43.14</v>
      </c>
      <c r="K92" s="2">
        <f t="shared" si="8"/>
        <v>43.14</v>
      </c>
      <c r="L92" s="2">
        <f t="shared" si="9"/>
        <v>0</v>
      </c>
      <c r="N92" s="4">
        <v>9.23</v>
      </c>
      <c r="O92" s="5">
        <v>7538.6025</v>
      </c>
      <c r="P92" s="6">
        <v>32.83</v>
      </c>
      <c r="Q92" s="5">
        <v>22037.137500000001</v>
      </c>
      <c r="R92" s="7">
        <v>1.08</v>
      </c>
      <c r="S92" s="5">
        <v>350.73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U92" s="5">
        <f t="shared" si="14"/>
        <v>29926.47</v>
      </c>
      <c r="AV92" s="11">
        <f t="shared" si="13"/>
        <v>0.87194186819701036</v>
      </c>
      <c r="AW92" s="5">
        <f t="shared" si="15"/>
        <v>871.94186819701031</v>
      </c>
    </row>
    <row r="93" spans="1:49" x14ac:dyDescent="0.3">
      <c r="A93" s="1" t="s">
        <v>156</v>
      </c>
      <c r="B93" s="1" t="s">
        <v>84</v>
      </c>
      <c r="C93" s="1" t="s">
        <v>85</v>
      </c>
      <c r="D93" s="1" t="s">
        <v>86</v>
      </c>
      <c r="E93" s="1" t="s">
        <v>78</v>
      </c>
      <c r="F93" s="1" t="s">
        <v>157</v>
      </c>
      <c r="G93" s="1" t="s">
        <v>70</v>
      </c>
      <c r="H93" s="1" t="s">
        <v>77</v>
      </c>
      <c r="I93" s="2">
        <v>320</v>
      </c>
      <c r="J93" s="2">
        <v>34.82</v>
      </c>
      <c r="K93" s="2">
        <f t="shared" si="8"/>
        <v>34.82</v>
      </c>
      <c r="L93" s="2">
        <f t="shared" si="9"/>
        <v>0</v>
      </c>
      <c r="N93" s="4">
        <v>3.17</v>
      </c>
      <c r="O93" s="5">
        <v>2589.0974999999999</v>
      </c>
      <c r="P93" s="6">
        <v>30.14</v>
      </c>
      <c r="Q93" s="5">
        <v>20231.474999999999</v>
      </c>
      <c r="R93" s="7">
        <v>1.51</v>
      </c>
      <c r="S93" s="5">
        <v>490.3725</v>
      </c>
      <c r="AN93" s="5" t="str">
        <f t="shared" si="10"/>
        <v/>
      </c>
      <c r="AP93" s="5" t="str">
        <f t="shared" si="11"/>
        <v/>
      </c>
      <c r="AR93" s="5" t="str">
        <f t="shared" si="12"/>
        <v/>
      </c>
      <c r="AU93" s="5">
        <f t="shared" si="14"/>
        <v>23310.945</v>
      </c>
      <c r="AV93" s="11">
        <f t="shared" si="13"/>
        <v>0.67919099488639167</v>
      </c>
      <c r="AW93" s="5">
        <f t="shared" si="15"/>
        <v>679.19099488639165</v>
      </c>
    </row>
    <row r="94" spans="1:49" x14ac:dyDescent="0.3">
      <c r="A94" s="1" t="s">
        <v>156</v>
      </c>
      <c r="B94" s="1" t="s">
        <v>84</v>
      </c>
      <c r="C94" s="1" t="s">
        <v>85</v>
      </c>
      <c r="D94" s="1" t="s">
        <v>86</v>
      </c>
      <c r="E94" s="1" t="s">
        <v>79</v>
      </c>
      <c r="F94" s="1" t="s">
        <v>157</v>
      </c>
      <c r="G94" s="1" t="s">
        <v>70</v>
      </c>
      <c r="H94" s="1" t="s">
        <v>77</v>
      </c>
      <c r="I94" s="2">
        <v>320</v>
      </c>
      <c r="J94" s="2">
        <v>36.68</v>
      </c>
      <c r="K94" s="2">
        <f t="shared" si="8"/>
        <v>36.69</v>
      </c>
      <c r="L94" s="2">
        <f t="shared" si="9"/>
        <v>0</v>
      </c>
      <c r="P94" s="6">
        <v>19.98</v>
      </c>
      <c r="Q94" s="5">
        <v>13411.575000000001</v>
      </c>
      <c r="R94" s="7">
        <v>16.71</v>
      </c>
      <c r="S94" s="5">
        <v>5426.5725000000002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U94" s="5">
        <f t="shared" si="14"/>
        <v>18838.147499999999</v>
      </c>
      <c r="AV94" s="11">
        <f t="shared" si="13"/>
        <v>0.54887093347530924</v>
      </c>
      <c r="AW94" s="5">
        <f t="shared" si="15"/>
        <v>548.87093347530924</v>
      </c>
    </row>
    <row r="95" spans="1:49" x14ac:dyDescent="0.3">
      <c r="A95" s="1" t="s">
        <v>156</v>
      </c>
      <c r="B95" s="1" t="s">
        <v>84</v>
      </c>
      <c r="C95" s="1" t="s">
        <v>85</v>
      </c>
      <c r="D95" s="1" t="s">
        <v>86</v>
      </c>
      <c r="E95" s="1" t="s">
        <v>80</v>
      </c>
      <c r="F95" s="1" t="s">
        <v>157</v>
      </c>
      <c r="G95" s="1" t="s">
        <v>70</v>
      </c>
      <c r="H95" s="1" t="s">
        <v>77</v>
      </c>
      <c r="I95" s="2">
        <v>320</v>
      </c>
      <c r="J95" s="2">
        <v>45.14</v>
      </c>
      <c r="K95" s="2">
        <f t="shared" si="8"/>
        <v>45.14</v>
      </c>
      <c r="L95" s="2">
        <f t="shared" si="9"/>
        <v>0</v>
      </c>
      <c r="N95" s="4">
        <v>9.1300000000000008</v>
      </c>
      <c r="O95" s="5">
        <v>7456.9275000000007</v>
      </c>
      <c r="P95" s="6">
        <v>35.89</v>
      </c>
      <c r="Q95" s="5">
        <v>24091.162499999999</v>
      </c>
      <c r="R95" s="7">
        <v>0.12</v>
      </c>
      <c r="S95" s="5">
        <v>38.97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U95" s="5">
        <f t="shared" si="14"/>
        <v>31587.06</v>
      </c>
      <c r="AV95" s="11">
        <f t="shared" si="13"/>
        <v>0.92032505361477834</v>
      </c>
      <c r="AW95" s="5">
        <f t="shared" si="15"/>
        <v>920.32505361477843</v>
      </c>
    </row>
    <row r="96" spans="1:49" x14ac:dyDescent="0.3">
      <c r="A96" s="1" t="s">
        <v>156</v>
      </c>
      <c r="B96" s="1" t="s">
        <v>84</v>
      </c>
      <c r="C96" s="1" t="s">
        <v>85</v>
      </c>
      <c r="D96" s="1" t="s">
        <v>86</v>
      </c>
      <c r="E96" s="1" t="s">
        <v>81</v>
      </c>
      <c r="F96" s="1" t="s">
        <v>157</v>
      </c>
      <c r="G96" s="1" t="s">
        <v>70</v>
      </c>
      <c r="H96" s="1" t="s">
        <v>77</v>
      </c>
      <c r="I96" s="2">
        <v>320</v>
      </c>
      <c r="J96" s="2">
        <v>40.18</v>
      </c>
      <c r="K96" s="2">
        <f t="shared" si="8"/>
        <v>36.56</v>
      </c>
      <c r="L96" s="2">
        <f t="shared" si="9"/>
        <v>0</v>
      </c>
      <c r="N96" s="4">
        <v>4.25</v>
      </c>
      <c r="O96" s="5">
        <v>3471.1875</v>
      </c>
      <c r="P96" s="6">
        <v>21.97</v>
      </c>
      <c r="Q96" s="5">
        <v>14747.362499999999</v>
      </c>
      <c r="AG96" s="2">
        <v>10.34</v>
      </c>
      <c r="AH96" s="5">
        <v>1149.2909999999999</v>
      </c>
      <c r="AN96" s="5" t="str">
        <f t="shared" si="10"/>
        <v/>
      </c>
      <c r="AP96" s="5" t="str">
        <f t="shared" si="11"/>
        <v/>
      </c>
      <c r="AR96" s="5" t="str">
        <f t="shared" si="12"/>
        <v/>
      </c>
      <c r="AU96" s="5">
        <f t="shared" si="14"/>
        <v>19367.841</v>
      </c>
      <c r="AV96" s="11">
        <f t="shared" si="13"/>
        <v>0.56430415830810154</v>
      </c>
      <c r="AW96" s="5">
        <f t="shared" si="15"/>
        <v>564.30415830810159</v>
      </c>
    </row>
    <row r="97" spans="1:49" x14ac:dyDescent="0.3">
      <c r="A97" s="1" t="s">
        <v>156</v>
      </c>
      <c r="B97" s="1" t="s">
        <v>84</v>
      </c>
      <c r="C97" s="1" t="s">
        <v>85</v>
      </c>
      <c r="D97" s="1" t="s">
        <v>86</v>
      </c>
      <c r="E97" s="1" t="s">
        <v>82</v>
      </c>
      <c r="F97" s="1" t="s">
        <v>157</v>
      </c>
      <c r="G97" s="1" t="s">
        <v>70</v>
      </c>
      <c r="H97" s="1" t="s">
        <v>77</v>
      </c>
      <c r="I97" s="2">
        <v>320</v>
      </c>
      <c r="J97" s="2">
        <v>34.01</v>
      </c>
      <c r="K97" s="2">
        <f t="shared" si="8"/>
        <v>28.79</v>
      </c>
      <c r="L97" s="2">
        <f t="shared" si="9"/>
        <v>0</v>
      </c>
      <c r="P97" s="6">
        <v>9.14</v>
      </c>
      <c r="Q97" s="5">
        <v>6135.2250000000004</v>
      </c>
      <c r="R97" s="7">
        <v>5.67</v>
      </c>
      <c r="S97" s="5">
        <v>1841.3325</v>
      </c>
      <c r="AG97" s="2">
        <v>13.98</v>
      </c>
      <c r="AH97" s="5">
        <v>1553.877</v>
      </c>
      <c r="AN97" s="5" t="str">
        <f t="shared" si="10"/>
        <v/>
      </c>
      <c r="AP97" s="5" t="str">
        <f t="shared" si="11"/>
        <v/>
      </c>
      <c r="AR97" s="5" t="str">
        <f t="shared" si="12"/>
        <v/>
      </c>
      <c r="AU97" s="5">
        <f t="shared" si="14"/>
        <v>9530.4345000000012</v>
      </c>
      <c r="AV97" s="11">
        <f t="shared" si="13"/>
        <v>0.27768008932090016</v>
      </c>
      <c r="AW97" s="5">
        <f t="shared" si="15"/>
        <v>277.68008932090015</v>
      </c>
    </row>
    <row r="98" spans="1:49" x14ac:dyDescent="0.3">
      <c r="A98" s="1" t="s">
        <v>158</v>
      </c>
      <c r="B98" s="1" t="s">
        <v>159</v>
      </c>
      <c r="C98" s="1" t="s">
        <v>160</v>
      </c>
      <c r="D98" s="1" t="s">
        <v>161</v>
      </c>
      <c r="E98" s="1" t="s">
        <v>104</v>
      </c>
      <c r="F98" s="1" t="s">
        <v>157</v>
      </c>
      <c r="G98" s="1" t="s">
        <v>70</v>
      </c>
      <c r="H98" s="1" t="s">
        <v>77</v>
      </c>
      <c r="I98" s="2">
        <v>160</v>
      </c>
      <c r="J98" s="2">
        <v>7.0000000000000007E-2</v>
      </c>
      <c r="K98" s="2">
        <f t="shared" si="8"/>
        <v>6.9999999999999993E-2</v>
      </c>
      <c r="L98" s="2">
        <f t="shared" si="9"/>
        <v>0</v>
      </c>
      <c r="P98" s="6">
        <v>0.03</v>
      </c>
      <c r="Q98" s="5">
        <v>20.137499999999999</v>
      </c>
      <c r="R98" s="7">
        <v>0.03</v>
      </c>
      <c r="S98" s="5">
        <v>9.7424999999999997</v>
      </c>
      <c r="T98" s="8">
        <v>0.01</v>
      </c>
      <c r="U98" s="5">
        <v>0.97499999999999998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U98" s="5">
        <f t="shared" si="14"/>
        <v>30.855</v>
      </c>
      <c r="AV98" s="11">
        <f t="shared" si="13"/>
        <v>8.9899564977823153E-4</v>
      </c>
      <c r="AW98" s="5">
        <f t="shared" si="15"/>
        <v>0.89899564977823154</v>
      </c>
    </row>
    <row r="99" spans="1:49" x14ac:dyDescent="0.3">
      <c r="A99" s="1" t="s">
        <v>158</v>
      </c>
      <c r="B99" s="1" t="s">
        <v>159</v>
      </c>
      <c r="C99" s="1" t="s">
        <v>160</v>
      </c>
      <c r="D99" s="1" t="s">
        <v>161</v>
      </c>
      <c r="E99" s="1" t="s">
        <v>105</v>
      </c>
      <c r="F99" s="1" t="s">
        <v>157</v>
      </c>
      <c r="G99" s="1" t="s">
        <v>70</v>
      </c>
      <c r="H99" s="1" t="s">
        <v>77</v>
      </c>
      <c r="I99" s="2">
        <v>160</v>
      </c>
      <c r="J99" s="2">
        <v>34.6</v>
      </c>
      <c r="K99" s="2">
        <f t="shared" si="8"/>
        <v>5.0699999999999994</v>
      </c>
      <c r="L99" s="2">
        <f t="shared" si="9"/>
        <v>0</v>
      </c>
      <c r="T99" s="8">
        <v>0.14000000000000001</v>
      </c>
      <c r="U99" s="5">
        <v>13.65</v>
      </c>
      <c r="AG99" s="2">
        <v>4.93</v>
      </c>
      <c r="AH99" s="5">
        <v>547.96950000000004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U99" s="5">
        <f t="shared" si="14"/>
        <v>561.61950000000002</v>
      </c>
      <c r="AV99" s="11">
        <f t="shared" si="13"/>
        <v>1.636342529024876E-2</v>
      </c>
      <c r="AW99" s="5">
        <f t="shared" si="15"/>
        <v>16.36342529024876</v>
      </c>
    </row>
    <row r="100" spans="1:49" x14ac:dyDescent="0.3">
      <c r="A100" s="1" t="s">
        <v>158</v>
      </c>
      <c r="B100" s="1" t="s">
        <v>159</v>
      </c>
      <c r="C100" s="1" t="s">
        <v>160</v>
      </c>
      <c r="D100" s="1" t="s">
        <v>161</v>
      </c>
      <c r="E100" s="1" t="s">
        <v>91</v>
      </c>
      <c r="F100" s="1" t="s">
        <v>157</v>
      </c>
      <c r="G100" s="1" t="s">
        <v>70</v>
      </c>
      <c r="H100" s="1" t="s">
        <v>77</v>
      </c>
      <c r="I100" s="2">
        <v>160</v>
      </c>
      <c r="J100" s="2">
        <v>44.27</v>
      </c>
      <c r="K100" s="2">
        <f t="shared" si="8"/>
        <v>30.349999999999998</v>
      </c>
      <c r="L100" s="2">
        <f t="shared" si="9"/>
        <v>0</v>
      </c>
      <c r="P100" s="6">
        <v>13.2</v>
      </c>
      <c r="Q100" s="5">
        <v>8860.5</v>
      </c>
      <c r="R100" s="7">
        <v>9.25</v>
      </c>
      <c r="S100" s="5">
        <v>3003.9375</v>
      </c>
      <c r="T100" s="8">
        <v>1.52</v>
      </c>
      <c r="U100" s="5">
        <v>148.19999999999999</v>
      </c>
      <c r="AG100" s="2">
        <v>6.38</v>
      </c>
      <c r="AH100" s="5">
        <v>709.13700000000006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U100" s="5">
        <f t="shared" si="14"/>
        <v>12721.774500000001</v>
      </c>
      <c r="AV100" s="11">
        <f t="shared" si="13"/>
        <v>0.37066342352810361</v>
      </c>
      <c r="AW100" s="5">
        <f t="shared" si="15"/>
        <v>370.66342352810364</v>
      </c>
    </row>
    <row r="101" spans="1:49" x14ac:dyDescent="0.3">
      <c r="A101" s="1" t="s">
        <v>158</v>
      </c>
      <c r="B101" s="1" t="s">
        <v>159</v>
      </c>
      <c r="C101" s="1" t="s">
        <v>160</v>
      </c>
      <c r="D101" s="1" t="s">
        <v>161</v>
      </c>
      <c r="E101" s="1" t="s">
        <v>79</v>
      </c>
      <c r="F101" s="1" t="s">
        <v>157</v>
      </c>
      <c r="G101" s="1" t="s">
        <v>70</v>
      </c>
      <c r="H101" s="1" t="s">
        <v>77</v>
      </c>
      <c r="I101" s="2">
        <v>160</v>
      </c>
      <c r="J101" s="2">
        <v>0.1</v>
      </c>
      <c r="K101" s="2">
        <f t="shared" si="8"/>
        <v>0.1</v>
      </c>
      <c r="L101" s="2">
        <f t="shared" si="9"/>
        <v>0</v>
      </c>
      <c r="P101" s="6">
        <v>0.1</v>
      </c>
      <c r="Q101" s="5">
        <v>67.125</v>
      </c>
      <c r="AN101" s="5" t="str">
        <f t="shared" si="10"/>
        <v/>
      </c>
      <c r="AP101" s="5" t="str">
        <f t="shared" si="11"/>
        <v/>
      </c>
      <c r="AR101" s="5" t="str">
        <f t="shared" si="12"/>
        <v/>
      </c>
      <c r="AU101" s="5">
        <f t="shared" si="14"/>
        <v>67.125</v>
      </c>
      <c r="AV101" s="11">
        <f t="shared" si="13"/>
        <v>1.9557635064451073E-3</v>
      </c>
      <c r="AW101" s="5">
        <f t="shared" si="15"/>
        <v>1.9557635064451071</v>
      </c>
    </row>
    <row r="102" spans="1:49" x14ac:dyDescent="0.3">
      <c r="A102" s="1" t="s">
        <v>158</v>
      </c>
      <c r="B102" s="1" t="s">
        <v>159</v>
      </c>
      <c r="C102" s="1" t="s">
        <v>160</v>
      </c>
      <c r="D102" s="1" t="s">
        <v>161</v>
      </c>
      <c r="E102" s="1" t="s">
        <v>82</v>
      </c>
      <c r="F102" s="1" t="s">
        <v>157</v>
      </c>
      <c r="G102" s="1" t="s">
        <v>70</v>
      </c>
      <c r="H102" s="1" t="s">
        <v>77</v>
      </c>
      <c r="I102" s="2">
        <v>160</v>
      </c>
      <c r="J102" s="2">
        <v>0.09</v>
      </c>
      <c r="K102" s="2">
        <f t="shared" si="8"/>
        <v>7.0000000000000007E-2</v>
      </c>
      <c r="L102" s="2">
        <f t="shared" si="9"/>
        <v>0</v>
      </c>
      <c r="P102" s="6">
        <v>0.04</v>
      </c>
      <c r="Q102" s="5">
        <v>26.85</v>
      </c>
      <c r="R102" s="7">
        <v>0.03</v>
      </c>
      <c r="S102" s="5">
        <v>9.7424999999999997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U102" s="5">
        <f t="shared" si="14"/>
        <v>36.592500000000001</v>
      </c>
      <c r="AV102" s="11">
        <f t="shared" si="13"/>
        <v>1.0661642623402995E-3</v>
      </c>
      <c r="AW102" s="5">
        <f t="shared" si="15"/>
        <v>1.0661642623402996</v>
      </c>
    </row>
    <row r="103" spans="1:49" x14ac:dyDescent="0.3">
      <c r="A103" s="1" t="s">
        <v>158</v>
      </c>
      <c r="B103" s="1" t="s">
        <v>159</v>
      </c>
      <c r="C103" s="1" t="s">
        <v>160</v>
      </c>
      <c r="D103" s="1" t="s">
        <v>161</v>
      </c>
      <c r="E103" s="1" t="s">
        <v>107</v>
      </c>
      <c r="F103" s="1" t="s">
        <v>157</v>
      </c>
      <c r="G103" s="1" t="s">
        <v>70</v>
      </c>
      <c r="H103" s="1" t="s">
        <v>77</v>
      </c>
      <c r="I103" s="2">
        <v>160</v>
      </c>
      <c r="J103" s="2">
        <v>41.11</v>
      </c>
      <c r="K103" s="2">
        <f t="shared" si="8"/>
        <v>12.969999999999999</v>
      </c>
      <c r="L103" s="2">
        <f t="shared" si="9"/>
        <v>0</v>
      </c>
      <c r="P103" s="6">
        <v>1.1299999999999999</v>
      </c>
      <c r="Q103" s="5">
        <v>758.51249999999993</v>
      </c>
      <c r="R103" s="7">
        <v>5.0999999999999996</v>
      </c>
      <c r="S103" s="5">
        <v>1656.2249999999999</v>
      </c>
      <c r="T103" s="8">
        <v>1.28</v>
      </c>
      <c r="U103" s="5">
        <v>124.8</v>
      </c>
      <c r="AG103" s="2">
        <v>5.46</v>
      </c>
      <c r="AH103" s="5">
        <v>606.87900000000002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U103" s="5">
        <f t="shared" si="14"/>
        <v>3146.4164999999998</v>
      </c>
      <c r="AV103" s="11">
        <f t="shared" si="13"/>
        <v>9.1674436749001748E-2</v>
      </c>
      <c r="AW103" s="5">
        <f t="shared" si="15"/>
        <v>91.674436749001757</v>
      </c>
    </row>
    <row r="104" spans="1:49" x14ac:dyDescent="0.3">
      <c r="A104" s="1" t="s">
        <v>158</v>
      </c>
      <c r="B104" s="1" t="s">
        <v>159</v>
      </c>
      <c r="C104" s="1" t="s">
        <v>160</v>
      </c>
      <c r="D104" s="1" t="s">
        <v>161</v>
      </c>
      <c r="E104" s="1" t="s">
        <v>106</v>
      </c>
      <c r="F104" s="1" t="s">
        <v>157</v>
      </c>
      <c r="G104" s="1" t="s">
        <v>70</v>
      </c>
      <c r="H104" s="1" t="s">
        <v>77</v>
      </c>
      <c r="I104" s="2">
        <v>160</v>
      </c>
      <c r="J104" s="2">
        <v>33.46</v>
      </c>
      <c r="K104" s="2">
        <f t="shared" si="8"/>
        <v>4.5</v>
      </c>
      <c r="L104" s="2">
        <f t="shared" si="9"/>
        <v>0</v>
      </c>
      <c r="AG104" s="2">
        <v>4.5</v>
      </c>
      <c r="AH104" s="5">
        <v>500.17500000000001</v>
      </c>
      <c r="AN104" s="5" t="str">
        <f t="shared" si="10"/>
        <v/>
      </c>
      <c r="AP104" s="5" t="str">
        <f t="shared" si="11"/>
        <v/>
      </c>
      <c r="AR104" s="5" t="str">
        <f t="shared" si="12"/>
        <v/>
      </c>
      <c r="AU104" s="5">
        <f t="shared" si="14"/>
        <v>500.17500000000001</v>
      </c>
      <c r="AV104" s="11">
        <f t="shared" si="13"/>
        <v>1.4573169636293208E-2</v>
      </c>
      <c r="AW104" s="5">
        <f t="shared" si="15"/>
        <v>14.573169636293207</v>
      </c>
    </row>
    <row r="105" spans="1:49" x14ac:dyDescent="0.3">
      <c r="A105" s="1" t="s">
        <v>162</v>
      </c>
      <c r="B105" s="1" t="s">
        <v>159</v>
      </c>
      <c r="C105" s="1" t="s">
        <v>160</v>
      </c>
      <c r="D105" s="1" t="s">
        <v>161</v>
      </c>
      <c r="E105" s="1" t="s">
        <v>62</v>
      </c>
      <c r="F105" s="1" t="s">
        <v>157</v>
      </c>
      <c r="G105" s="1" t="s">
        <v>70</v>
      </c>
      <c r="H105" s="1" t="s">
        <v>77</v>
      </c>
      <c r="I105" s="2">
        <v>160</v>
      </c>
      <c r="J105" s="2">
        <v>33.01</v>
      </c>
      <c r="K105" s="2">
        <f t="shared" si="8"/>
        <v>31.54</v>
      </c>
      <c r="L105" s="2">
        <f t="shared" si="9"/>
        <v>1.47</v>
      </c>
      <c r="N105" s="4">
        <v>13.68</v>
      </c>
      <c r="O105" s="5">
        <v>11173.14</v>
      </c>
      <c r="P105" s="6">
        <v>17.399999999999999</v>
      </c>
      <c r="Q105" s="5">
        <v>11679.75</v>
      </c>
      <c r="R105" s="7">
        <v>0.46</v>
      </c>
      <c r="S105" s="5">
        <v>149.38499999999999</v>
      </c>
      <c r="AN105" s="5" t="str">
        <f t="shared" si="10"/>
        <v/>
      </c>
      <c r="AO105" s="3">
        <v>0.41</v>
      </c>
      <c r="AP105" s="5">
        <f t="shared" si="11"/>
        <v>1271</v>
      </c>
      <c r="AR105" s="5" t="str">
        <f t="shared" si="12"/>
        <v/>
      </c>
      <c r="AS105" s="2">
        <v>1.06</v>
      </c>
      <c r="AU105" s="5">
        <f t="shared" si="14"/>
        <v>23002.274999999998</v>
      </c>
      <c r="AV105" s="11">
        <f t="shared" si="13"/>
        <v>0.67019754205161464</v>
      </c>
      <c r="AW105" s="5">
        <f t="shared" si="15"/>
        <v>670.19754205161462</v>
      </c>
    </row>
    <row r="106" spans="1:49" x14ac:dyDescent="0.3">
      <c r="A106" s="1" t="s">
        <v>162</v>
      </c>
      <c r="B106" s="1" t="s">
        <v>159</v>
      </c>
      <c r="C106" s="1" t="s">
        <v>160</v>
      </c>
      <c r="D106" s="1" t="s">
        <v>161</v>
      </c>
      <c r="E106" s="1" t="s">
        <v>111</v>
      </c>
      <c r="F106" s="1" t="s">
        <v>157</v>
      </c>
      <c r="G106" s="1" t="s">
        <v>70</v>
      </c>
      <c r="H106" s="1" t="s">
        <v>77</v>
      </c>
      <c r="I106" s="2">
        <v>160</v>
      </c>
      <c r="J106" s="2">
        <v>44.11</v>
      </c>
      <c r="K106" s="2">
        <f t="shared" si="8"/>
        <v>42.14</v>
      </c>
      <c r="L106" s="2">
        <f t="shared" si="9"/>
        <v>1.97</v>
      </c>
      <c r="N106" s="4">
        <v>16.05</v>
      </c>
      <c r="O106" s="5">
        <v>13108.8375</v>
      </c>
      <c r="P106" s="6">
        <v>23.27</v>
      </c>
      <c r="Q106" s="5">
        <v>15619.987499999999</v>
      </c>
      <c r="R106" s="7">
        <v>2.82</v>
      </c>
      <c r="S106" s="5">
        <v>915.79499999999996</v>
      </c>
      <c r="AN106" s="5" t="str">
        <f t="shared" si="10"/>
        <v/>
      </c>
      <c r="AO106" s="3">
        <v>0.55000000000000004</v>
      </c>
      <c r="AP106" s="5">
        <f t="shared" si="11"/>
        <v>1705.0000000000002</v>
      </c>
      <c r="AR106" s="5" t="str">
        <f t="shared" si="12"/>
        <v/>
      </c>
      <c r="AS106" s="2">
        <v>1.42</v>
      </c>
      <c r="AU106" s="5">
        <f t="shared" si="14"/>
        <v>29644.619999999995</v>
      </c>
      <c r="AV106" s="11">
        <f t="shared" si="13"/>
        <v>0.8637298466805623</v>
      </c>
      <c r="AW106" s="5">
        <f t="shared" si="15"/>
        <v>863.72984668056233</v>
      </c>
    </row>
    <row r="107" spans="1:49" x14ac:dyDescent="0.3">
      <c r="A107" s="1" t="s">
        <v>162</v>
      </c>
      <c r="B107" s="1" t="s">
        <v>159</v>
      </c>
      <c r="C107" s="1" t="s">
        <v>160</v>
      </c>
      <c r="D107" s="1" t="s">
        <v>161</v>
      </c>
      <c r="E107" s="1" t="s">
        <v>87</v>
      </c>
      <c r="F107" s="1" t="s">
        <v>157</v>
      </c>
      <c r="G107" s="1" t="s">
        <v>70</v>
      </c>
      <c r="H107" s="1" t="s">
        <v>77</v>
      </c>
      <c r="I107" s="2">
        <v>160</v>
      </c>
      <c r="J107" s="2">
        <v>0.1</v>
      </c>
      <c r="K107" s="2">
        <f t="shared" si="8"/>
        <v>0.1</v>
      </c>
      <c r="L107" s="2">
        <f t="shared" si="9"/>
        <v>0</v>
      </c>
      <c r="N107" s="4">
        <v>0.1</v>
      </c>
      <c r="O107" s="5">
        <v>81.675000000000011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U107" s="5">
        <f t="shared" si="14"/>
        <v>81.675000000000011</v>
      </c>
      <c r="AV107" s="11">
        <f t="shared" si="13"/>
        <v>2.3796943670600251E-3</v>
      </c>
      <c r="AW107" s="5">
        <f t="shared" si="15"/>
        <v>2.3796943670600248</v>
      </c>
    </row>
    <row r="108" spans="1:49" x14ac:dyDescent="0.3">
      <c r="A108" s="1" t="s">
        <v>162</v>
      </c>
      <c r="B108" s="1" t="s">
        <v>159</v>
      </c>
      <c r="C108" s="1" t="s">
        <v>160</v>
      </c>
      <c r="D108" s="1" t="s">
        <v>161</v>
      </c>
      <c r="E108" s="1" t="s">
        <v>78</v>
      </c>
      <c r="F108" s="1" t="s">
        <v>157</v>
      </c>
      <c r="G108" s="1" t="s">
        <v>70</v>
      </c>
      <c r="H108" s="1" t="s">
        <v>77</v>
      </c>
      <c r="I108" s="2">
        <v>160</v>
      </c>
      <c r="J108" s="2">
        <v>0.1</v>
      </c>
      <c r="K108" s="2">
        <f t="shared" si="8"/>
        <v>0.1</v>
      </c>
      <c r="L108" s="2">
        <f t="shared" si="9"/>
        <v>0</v>
      </c>
      <c r="N108" s="4">
        <v>7.0000000000000007E-2</v>
      </c>
      <c r="O108" s="5">
        <v>57.172500000000007</v>
      </c>
      <c r="P108" s="6">
        <v>0.03</v>
      </c>
      <c r="Q108" s="5">
        <v>20.137499999999999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U108" s="5">
        <f t="shared" si="14"/>
        <v>77.31</v>
      </c>
      <c r="AV108" s="11">
        <f t="shared" si="13"/>
        <v>2.2525151088755497E-3</v>
      </c>
      <c r="AW108" s="5">
        <f t="shared" si="15"/>
        <v>2.2525151088755497</v>
      </c>
    </row>
    <row r="109" spans="1:49" x14ac:dyDescent="0.3">
      <c r="A109" s="1" t="s">
        <v>162</v>
      </c>
      <c r="B109" s="1" t="s">
        <v>159</v>
      </c>
      <c r="C109" s="1" t="s">
        <v>160</v>
      </c>
      <c r="D109" s="1" t="s">
        <v>161</v>
      </c>
      <c r="E109" s="1" t="s">
        <v>104</v>
      </c>
      <c r="F109" s="1" t="s">
        <v>157</v>
      </c>
      <c r="G109" s="1" t="s">
        <v>70</v>
      </c>
      <c r="H109" s="1" t="s">
        <v>77</v>
      </c>
      <c r="I109" s="2">
        <v>160</v>
      </c>
      <c r="J109" s="2">
        <v>43.39</v>
      </c>
      <c r="K109" s="2">
        <f t="shared" si="8"/>
        <v>40</v>
      </c>
      <c r="L109" s="2">
        <f t="shared" si="9"/>
        <v>0</v>
      </c>
      <c r="N109" s="4">
        <v>2.11</v>
      </c>
      <c r="O109" s="5">
        <v>1723.3425</v>
      </c>
      <c r="P109" s="6">
        <v>20.43</v>
      </c>
      <c r="Q109" s="5">
        <v>13713.637500000001</v>
      </c>
      <c r="R109" s="7">
        <v>15.25</v>
      </c>
      <c r="S109" s="5">
        <v>4952.4375</v>
      </c>
      <c r="T109" s="8">
        <v>1.22</v>
      </c>
      <c r="U109" s="5">
        <v>118.95</v>
      </c>
      <c r="AG109" s="2">
        <v>0.99</v>
      </c>
      <c r="AH109" s="5">
        <v>110.0385</v>
      </c>
      <c r="AN109" s="5" t="str">
        <f t="shared" si="10"/>
        <v/>
      </c>
      <c r="AP109" s="5" t="str">
        <f t="shared" si="11"/>
        <v/>
      </c>
      <c r="AR109" s="5" t="str">
        <f t="shared" si="12"/>
        <v/>
      </c>
      <c r="AU109" s="5">
        <f t="shared" si="14"/>
        <v>20618.406000000003</v>
      </c>
      <c r="AV109" s="11">
        <f t="shared" si="13"/>
        <v>0.60074079725689156</v>
      </c>
      <c r="AW109" s="5">
        <f t="shared" si="15"/>
        <v>600.74079725689148</v>
      </c>
    </row>
    <row r="110" spans="1:49" x14ac:dyDescent="0.3">
      <c r="A110" s="1" t="s">
        <v>162</v>
      </c>
      <c r="B110" s="1" t="s">
        <v>159</v>
      </c>
      <c r="C110" s="1" t="s">
        <v>160</v>
      </c>
      <c r="D110" s="1" t="s">
        <v>161</v>
      </c>
      <c r="E110" s="1" t="s">
        <v>66</v>
      </c>
      <c r="F110" s="1" t="s">
        <v>157</v>
      </c>
      <c r="G110" s="1" t="s">
        <v>70</v>
      </c>
      <c r="H110" s="1" t="s">
        <v>77</v>
      </c>
      <c r="I110" s="2">
        <v>160</v>
      </c>
      <c r="J110" s="2">
        <v>33.47</v>
      </c>
      <c r="K110" s="2">
        <f t="shared" si="8"/>
        <v>20.369999999999997</v>
      </c>
      <c r="L110" s="2">
        <f t="shared" si="9"/>
        <v>0</v>
      </c>
      <c r="N110" s="4">
        <v>5.52</v>
      </c>
      <c r="O110" s="5">
        <v>4508.46</v>
      </c>
      <c r="P110" s="6">
        <v>7.06</v>
      </c>
      <c r="Q110" s="5">
        <v>4739.0249999999996</v>
      </c>
      <c r="R110" s="7">
        <v>3.78</v>
      </c>
      <c r="S110" s="5">
        <v>1227.5550000000001</v>
      </c>
      <c r="T110" s="8">
        <v>4.01</v>
      </c>
      <c r="U110" s="5">
        <v>390.97500000000002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U110" s="5">
        <f t="shared" si="14"/>
        <v>10866.015000000001</v>
      </c>
      <c r="AV110" s="11">
        <f t="shared" si="13"/>
        <v>0.31659375191784189</v>
      </c>
      <c r="AW110" s="5">
        <f t="shared" si="15"/>
        <v>316.59375191784187</v>
      </c>
    </row>
    <row r="111" spans="1:49" x14ac:dyDescent="0.3">
      <c r="A111" s="1" t="s">
        <v>163</v>
      </c>
      <c r="B111" s="1" t="s">
        <v>89</v>
      </c>
      <c r="C111" s="1" t="s">
        <v>85</v>
      </c>
      <c r="D111" s="1" t="s">
        <v>90</v>
      </c>
      <c r="E111" s="1" t="s">
        <v>68</v>
      </c>
      <c r="F111" s="1" t="s">
        <v>164</v>
      </c>
      <c r="G111" s="1" t="s">
        <v>70</v>
      </c>
      <c r="H111" s="1" t="s">
        <v>77</v>
      </c>
      <c r="I111" s="2">
        <v>160</v>
      </c>
      <c r="J111" s="2">
        <v>42.69</v>
      </c>
      <c r="K111" s="2">
        <f t="shared" si="8"/>
        <v>1.27</v>
      </c>
      <c r="L111" s="2">
        <f t="shared" si="9"/>
        <v>0</v>
      </c>
      <c r="P111" s="6">
        <v>1.27</v>
      </c>
      <c r="Q111" s="5">
        <v>852.48750000000007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U111" s="5">
        <f t="shared" si="14"/>
        <v>852.48750000000007</v>
      </c>
      <c r="AV111" s="11">
        <f t="shared" si="13"/>
        <v>2.4838196531852867E-2</v>
      </c>
      <c r="AW111" s="5">
        <f t="shared" si="15"/>
        <v>24.838196531852866</v>
      </c>
    </row>
    <row r="112" spans="1:49" x14ac:dyDescent="0.3">
      <c r="A112" s="1" t="s">
        <v>165</v>
      </c>
      <c r="B112" s="1" t="s">
        <v>166</v>
      </c>
      <c r="C112" s="1" t="s">
        <v>167</v>
      </c>
      <c r="D112" s="1" t="s">
        <v>95</v>
      </c>
      <c r="E112" s="1" t="s">
        <v>87</v>
      </c>
      <c r="F112" s="1" t="s">
        <v>168</v>
      </c>
      <c r="G112" s="1" t="s">
        <v>70</v>
      </c>
      <c r="H112" s="1" t="s">
        <v>77</v>
      </c>
      <c r="I112" s="2">
        <v>160</v>
      </c>
      <c r="J112" s="2">
        <v>38.29</v>
      </c>
      <c r="K112" s="2">
        <f t="shared" si="8"/>
        <v>6.41</v>
      </c>
      <c r="L112" s="2">
        <f t="shared" si="9"/>
        <v>0</v>
      </c>
      <c r="P112" s="6">
        <v>2.11</v>
      </c>
      <c r="Q112" s="5">
        <v>1416.3375000000001</v>
      </c>
      <c r="R112" s="7">
        <v>4.3</v>
      </c>
      <c r="S112" s="5">
        <v>1396.425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U112" s="5">
        <f t="shared" si="14"/>
        <v>2812.7624999999998</v>
      </c>
      <c r="AV112" s="11">
        <f t="shared" si="13"/>
        <v>8.1953046551915168E-2</v>
      </c>
      <c r="AW112" s="5">
        <f t="shared" si="15"/>
        <v>81.953046551915179</v>
      </c>
    </row>
    <row r="113" spans="1:49" x14ac:dyDescent="0.3">
      <c r="A113" s="1" t="s">
        <v>169</v>
      </c>
      <c r="B113" s="1" t="s">
        <v>170</v>
      </c>
      <c r="C113" s="1" t="s">
        <v>171</v>
      </c>
      <c r="D113" s="1" t="s">
        <v>95</v>
      </c>
      <c r="E113" s="1" t="s">
        <v>62</v>
      </c>
      <c r="F113" s="1" t="s">
        <v>168</v>
      </c>
      <c r="G113" s="1" t="s">
        <v>70</v>
      </c>
      <c r="H113" s="1" t="s">
        <v>77</v>
      </c>
      <c r="I113" s="2">
        <v>160</v>
      </c>
      <c r="J113" s="2">
        <v>35.5</v>
      </c>
      <c r="K113" s="2">
        <f t="shared" si="8"/>
        <v>2.85</v>
      </c>
      <c r="L113" s="2">
        <f t="shared" si="9"/>
        <v>0</v>
      </c>
      <c r="P113" s="6">
        <v>2.85</v>
      </c>
      <c r="Q113" s="5">
        <v>1913.0625</v>
      </c>
      <c r="AN113" s="5" t="str">
        <f t="shared" si="10"/>
        <v/>
      </c>
      <c r="AP113" s="5" t="str">
        <f t="shared" si="11"/>
        <v/>
      </c>
      <c r="AR113" s="5" t="str">
        <f t="shared" si="12"/>
        <v/>
      </c>
      <c r="AU113" s="5">
        <f t="shared" si="14"/>
        <v>1913.0625</v>
      </c>
      <c r="AV113" s="11">
        <f t="shared" si="13"/>
        <v>5.5739259933685559E-2</v>
      </c>
      <c r="AW113" s="5">
        <f t="shared" si="15"/>
        <v>55.73925993368556</v>
      </c>
    </row>
    <row r="114" spans="1:49" x14ac:dyDescent="0.3">
      <c r="A114" s="1" t="s">
        <v>169</v>
      </c>
      <c r="B114" s="1" t="s">
        <v>170</v>
      </c>
      <c r="C114" s="1" t="s">
        <v>171</v>
      </c>
      <c r="D114" s="1" t="s">
        <v>95</v>
      </c>
      <c r="E114" s="1" t="s">
        <v>111</v>
      </c>
      <c r="F114" s="1" t="s">
        <v>168</v>
      </c>
      <c r="G114" s="1" t="s">
        <v>70</v>
      </c>
      <c r="H114" s="1" t="s">
        <v>77</v>
      </c>
      <c r="I114" s="2">
        <v>160</v>
      </c>
      <c r="J114" s="2">
        <v>37.11</v>
      </c>
      <c r="K114" s="2">
        <f t="shared" si="8"/>
        <v>9.85</v>
      </c>
      <c r="L114" s="2">
        <f t="shared" si="9"/>
        <v>0</v>
      </c>
      <c r="P114" s="6">
        <v>3.14</v>
      </c>
      <c r="Q114" s="5">
        <v>2107.7249999999999</v>
      </c>
      <c r="R114" s="7">
        <v>6.71</v>
      </c>
      <c r="S114" s="5">
        <v>2179.0725000000002</v>
      </c>
      <c r="AN114" s="5" t="str">
        <f t="shared" si="10"/>
        <v/>
      </c>
      <c r="AP114" s="5" t="str">
        <f t="shared" si="11"/>
        <v/>
      </c>
      <c r="AR114" s="5" t="str">
        <f t="shared" si="12"/>
        <v/>
      </c>
      <c r="AU114" s="5">
        <f t="shared" si="14"/>
        <v>4286.7975000000006</v>
      </c>
      <c r="AV114" s="11">
        <f t="shared" si="13"/>
        <v>0.12490073906920106</v>
      </c>
      <c r="AW114" s="5">
        <f t="shared" si="15"/>
        <v>124.90073906920105</v>
      </c>
    </row>
    <row r="115" spans="1:49" x14ac:dyDescent="0.3">
      <c r="A115" s="1" t="s">
        <v>169</v>
      </c>
      <c r="B115" s="1" t="s">
        <v>170</v>
      </c>
      <c r="C115" s="1" t="s">
        <v>171</v>
      </c>
      <c r="D115" s="1" t="s">
        <v>95</v>
      </c>
      <c r="E115" s="1" t="s">
        <v>87</v>
      </c>
      <c r="F115" s="1" t="s">
        <v>168</v>
      </c>
      <c r="G115" s="1" t="s">
        <v>70</v>
      </c>
      <c r="H115" s="1" t="s">
        <v>77</v>
      </c>
      <c r="I115" s="2">
        <v>160</v>
      </c>
      <c r="J115" s="2">
        <v>0.11</v>
      </c>
      <c r="K115" s="2">
        <f t="shared" si="8"/>
        <v>0.03</v>
      </c>
      <c r="L115" s="2">
        <f t="shared" si="9"/>
        <v>0</v>
      </c>
      <c r="P115" s="6">
        <v>0.02</v>
      </c>
      <c r="Q115" s="5">
        <v>13.425000000000001</v>
      </c>
      <c r="R115" s="7">
        <v>0.01</v>
      </c>
      <c r="S115" s="5">
        <v>3.2475000000000001</v>
      </c>
      <c r="AN115" s="5" t="str">
        <f t="shared" si="10"/>
        <v/>
      </c>
      <c r="AP115" s="5" t="str">
        <f t="shared" si="11"/>
        <v/>
      </c>
      <c r="AR115" s="5" t="str">
        <f t="shared" si="12"/>
        <v/>
      </c>
      <c r="AU115" s="5">
        <f t="shared" si="14"/>
        <v>16.672499999999999</v>
      </c>
      <c r="AV115" s="11">
        <f t="shared" si="13"/>
        <v>4.8577232120977355E-4</v>
      </c>
      <c r="AW115" s="5">
        <f t="shared" si="15"/>
        <v>0.48577232120977359</v>
      </c>
    </row>
    <row r="116" spans="1:49" x14ac:dyDescent="0.3">
      <c r="A116" s="1" t="s">
        <v>172</v>
      </c>
      <c r="B116" s="1" t="s">
        <v>173</v>
      </c>
      <c r="C116" s="1" t="s">
        <v>174</v>
      </c>
      <c r="D116" s="1" t="s">
        <v>95</v>
      </c>
      <c r="E116" s="1" t="s">
        <v>82</v>
      </c>
      <c r="F116" s="1" t="s">
        <v>175</v>
      </c>
      <c r="G116" s="1" t="s">
        <v>70</v>
      </c>
      <c r="H116" s="1" t="s">
        <v>77</v>
      </c>
      <c r="I116" s="2">
        <v>15.25</v>
      </c>
      <c r="J116" s="2">
        <v>13.94</v>
      </c>
      <c r="K116" s="2">
        <f t="shared" si="8"/>
        <v>3.06</v>
      </c>
      <c r="L116" s="2">
        <f t="shared" si="9"/>
        <v>2.48</v>
      </c>
      <c r="P116" s="6">
        <v>0.04</v>
      </c>
      <c r="Q116" s="5">
        <v>26.85</v>
      </c>
      <c r="Z116" s="9">
        <v>3.02</v>
      </c>
      <c r="AA116" s="5">
        <v>127.959</v>
      </c>
      <c r="AN116" s="5" t="str">
        <f t="shared" si="10"/>
        <v/>
      </c>
      <c r="AP116" s="5" t="str">
        <f t="shared" si="11"/>
        <v/>
      </c>
      <c r="AR116" s="5" t="str">
        <f t="shared" si="12"/>
        <v/>
      </c>
      <c r="AT116" s="2">
        <v>2.48</v>
      </c>
      <c r="AU116" s="5">
        <f t="shared" si="14"/>
        <v>154.809</v>
      </c>
      <c r="AV116" s="11">
        <f t="shared" si="13"/>
        <v>4.5105369485178492E-3</v>
      </c>
      <c r="AW116" s="5">
        <f t="shared" si="15"/>
        <v>4.5105369485178493</v>
      </c>
    </row>
    <row r="117" spans="1:49" x14ac:dyDescent="0.3">
      <c r="A117" s="1" t="s">
        <v>172</v>
      </c>
      <c r="B117" s="1" t="s">
        <v>173</v>
      </c>
      <c r="C117" s="1" t="s">
        <v>174</v>
      </c>
      <c r="D117" s="1" t="s">
        <v>95</v>
      </c>
      <c r="E117" s="1" t="s">
        <v>107</v>
      </c>
      <c r="F117" s="1" t="s">
        <v>175</v>
      </c>
      <c r="G117" s="1" t="s">
        <v>70</v>
      </c>
      <c r="H117" s="1" t="s">
        <v>77</v>
      </c>
      <c r="I117" s="2">
        <v>15.25</v>
      </c>
      <c r="J117" s="2">
        <v>1.31</v>
      </c>
      <c r="K117" s="2">
        <f t="shared" si="8"/>
        <v>0.26</v>
      </c>
      <c r="L117" s="2">
        <f t="shared" si="9"/>
        <v>1.05</v>
      </c>
      <c r="P117" s="6">
        <v>0.01</v>
      </c>
      <c r="Q117" s="5">
        <v>6.7125000000000004</v>
      </c>
      <c r="Z117" s="9">
        <v>0.25</v>
      </c>
      <c r="AA117" s="5">
        <v>10.725</v>
      </c>
      <c r="AN117" s="5" t="str">
        <f t="shared" si="10"/>
        <v/>
      </c>
      <c r="AP117" s="5" t="str">
        <f t="shared" si="11"/>
        <v/>
      </c>
      <c r="AR117" s="5" t="str">
        <f t="shared" si="12"/>
        <v/>
      </c>
      <c r="AT117" s="2">
        <v>1.05</v>
      </c>
      <c r="AU117" s="5">
        <f t="shared" si="14"/>
        <v>17.4375</v>
      </c>
      <c r="AV117" s="11">
        <f t="shared" si="13"/>
        <v>5.0806146955138267E-4</v>
      </c>
      <c r="AW117" s="5">
        <f t="shared" si="15"/>
        <v>0.50806146955138265</v>
      </c>
    </row>
    <row r="118" spans="1:49" x14ac:dyDescent="0.3">
      <c r="A118" s="1" t="s">
        <v>176</v>
      </c>
      <c r="B118" s="1" t="s">
        <v>177</v>
      </c>
      <c r="C118" s="1" t="s">
        <v>178</v>
      </c>
      <c r="D118" s="1" t="s">
        <v>95</v>
      </c>
      <c r="E118" s="1" t="s">
        <v>71</v>
      </c>
      <c r="F118" s="1" t="s">
        <v>175</v>
      </c>
      <c r="G118" s="1" t="s">
        <v>70</v>
      </c>
      <c r="H118" s="1" t="s">
        <v>77</v>
      </c>
      <c r="I118" s="2">
        <v>146.07</v>
      </c>
      <c r="J118" s="2">
        <v>0.06</v>
      </c>
      <c r="K118" s="2">
        <f t="shared" si="8"/>
        <v>6.9999999999999993E-2</v>
      </c>
      <c r="L118" s="2">
        <f t="shared" si="9"/>
        <v>0</v>
      </c>
      <c r="P118" s="6">
        <v>0.01</v>
      </c>
      <c r="Q118" s="5">
        <v>6.7125000000000004</v>
      </c>
      <c r="R118" s="7">
        <v>0.06</v>
      </c>
      <c r="S118" s="5">
        <v>19.484999999999999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U118" s="5">
        <f t="shared" si="14"/>
        <v>26.197499999999998</v>
      </c>
      <c r="AV118" s="11">
        <f t="shared" si="13"/>
        <v>7.6329407016902345E-4</v>
      </c>
      <c r="AW118" s="5">
        <f t="shared" si="15"/>
        <v>0.7632940701690234</v>
      </c>
    </row>
    <row r="119" spans="1:49" x14ac:dyDescent="0.3">
      <c r="A119" s="1" t="s">
        <v>176</v>
      </c>
      <c r="B119" s="1" t="s">
        <v>177</v>
      </c>
      <c r="C119" s="1" t="s">
        <v>178</v>
      </c>
      <c r="D119" s="1" t="s">
        <v>95</v>
      </c>
      <c r="E119" s="1" t="s">
        <v>78</v>
      </c>
      <c r="F119" s="1" t="s">
        <v>175</v>
      </c>
      <c r="G119" s="1" t="s">
        <v>70</v>
      </c>
      <c r="H119" s="1" t="s">
        <v>77</v>
      </c>
      <c r="I119" s="2">
        <v>146.07</v>
      </c>
      <c r="J119" s="2">
        <v>7.0000000000000007E-2</v>
      </c>
      <c r="K119" s="2">
        <f t="shared" si="8"/>
        <v>7.0000000000000007E-2</v>
      </c>
      <c r="L119" s="2">
        <f t="shared" si="9"/>
        <v>0</v>
      </c>
      <c r="P119" s="6">
        <v>0.05</v>
      </c>
      <c r="Q119" s="5">
        <v>33.5625</v>
      </c>
      <c r="R119" s="7">
        <v>0.02</v>
      </c>
      <c r="S119" s="5">
        <v>6.4950000000000001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U119" s="5">
        <f t="shared" si="14"/>
        <v>40.057499999999997</v>
      </c>
      <c r="AV119" s="11">
        <f t="shared" si="13"/>
        <v>1.1671209930640579E-3</v>
      </c>
      <c r="AW119" s="5">
        <f t="shared" si="15"/>
        <v>1.1671209930640578</v>
      </c>
    </row>
    <row r="120" spans="1:49" x14ac:dyDescent="0.3">
      <c r="A120" s="1" t="s">
        <v>176</v>
      </c>
      <c r="B120" s="1" t="s">
        <v>177</v>
      </c>
      <c r="C120" s="1" t="s">
        <v>178</v>
      </c>
      <c r="D120" s="1" t="s">
        <v>95</v>
      </c>
      <c r="E120" s="1" t="s">
        <v>79</v>
      </c>
      <c r="F120" s="1" t="s">
        <v>175</v>
      </c>
      <c r="G120" s="1" t="s">
        <v>70</v>
      </c>
      <c r="H120" s="1" t="s">
        <v>77</v>
      </c>
      <c r="I120" s="2">
        <v>146.07</v>
      </c>
      <c r="J120" s="2">
        <v>40.299999999999997</v>
      </c>
      <c r="K120" s="2">
        <f t="shared" si="8"/>
        <v>22.220000000000002</v>
      </c>
      <c r="L120" s="2">
        <f t="shared" si="9"/>
        <v>0</v>
      </c>
      <c r="P120" s="6">
        <v>18.28</v>
      </c>
      <c r="Q120" s="5">
        <v>12270.45</v>
      </c>
      <c r="R120" s="7">
        <v>3.94</v>
      </c>
      <c r="S120" s="5">
        <v>1279.5150000000001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U120" s="5">
        <f t="shared" si="14"/>
        <v>13549.965</v>
      </c>
      <c r="AV120" s="11">
        <f t="shared" si="13"/>
        <v>0.39479369922694196</v>
      </c>
      <c r="AW120" s="5">
        <f t="shared" si="15"/>
        <v>394.79369922694195</v>
      </c>
    </row>
    <row r="121" spans="1:49" x14ac:dyDescent="0.3">
      <c r="A121" s="1" t="s">
        <v>176</v>
      </c>
      <c r="B121" s="1" t="s">
        <v>177</v>
      </c>
      <c r="C121" s="1" t="s">
        <v>178</v>
      </c>
      <c r="D121" s="1" t="s">
        <v>95</v>
      </c>
      <c r="E121" s="1" t="s">
        <v>80</v>
      </c>
      <c r="F121" s="1" t="s">
        <v>175</v>
      </c>
      <c r="G121" s="1" t="s">
        <v>70</v>
      </c>
      <c r="H121" s="1" t="s">
        <v>77</v>
      </c>
      <c r="I121" s="2">
        <v>146.07</v>
      </c>
      <c r="J121" s="2">
        <v>37.97</v>
      </c>
      <c r="K121" s="2">
        <f t="shared" si="8"/>
        <v>1.1800000000000002</v>
      </c>
      <c r="L121" s="2">
        <f t="shared" si="9"/>
        <v>0</v>
      </c>
      <c r="P121" s="6">
        <v>0.1</v>
      </c>
      <c r="Q121" s="5">
        <v>67.125</v>
      </c>
      <c r="R121" s="7">
        <v>1.08</v>
      </c>
      <c r="S121" s="5">
        <v>350.73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U121" s="5">
        <f t="shared" si="14"/>
        <v>417.85500000000002</v>
      </c>
      <c r="AV121" s="11">
        <f t="shared" si="13"/>
        <v>1.2174682457886337E-2</v>
      </c>
      <c r="AW121" s="5">
        <f t="shared" si="15"/>
        <v>12.174682457886338</v>
      </c>
    </row>
    <row r="122" spans="1:49" x14ac:dyDescent="0.3">
      <c r="A122" s="1" t="s">
        <v>176</v>
      </c>
      <c r="B122" s="1" t="s">
        <v>177</v>
      </c>
      <c r="C122" s="1" t="s">
        <v>178</v>
      </c>
      <c r="D122" s="1" t="s">
        <v>95</v>
      </c>
      <c r="E122" s="1" t="s">
        <v>81</v>
      </c>
      <c r="F122" s="1" t="s">
        <v>175</v>
      </c>
      <c r="G122" s="1" t="s">
        <v>70</v>
      </c>
      <c r="H122" s="1" t="s">
        <v>77</v>
      </c>
      <c r="I122" s="2">
        <v>146.07</v>
      </c>
      <c r="J122" s="2">
        <v>36.76</v>
      </c>
      <c r="K122" s="2">
        <f t="shared" si="8"/>
        <v>0.44</v>
      </c>
      <c r="L122" s="2">
        <f t="shared" si="9"/>
        <v>0</v>
      </c>
      <c r="AG122" s="2">
        <v>0.44</v>
      </c>
      <c r="AH122" s="5">
        <v>48.906000000000013</v>
      </c>
      <c r="AN122" s="5" t="str">
        <f t="shared" si="10"/>
        <v/>
      </c>
      <c r="AP122" s="5" t="str">
        <f t="shared" si="11"/>
        <v/>
      </c>
      <c r="AR122" s="5" t="str">
        <f t="shared" si="12"/>
        <v/>
      </c>
      <c r="AU122" s="5">
        <f t="shared" si="14"/>
        <v>48.906000000000013</v>
      </c>
      <c r="AV122" s="11">
        <f t="shared" si="13"/>
        <v>1.4249321422153361E-3</v>
      </c>
      <c r="AW122" s="5">
        <f t="shared" si="15"/>
        <v>1.4249321422153363</v>
      </c>
    </row>
    <row r="123" spans="1:49" x14ac:dyDescent="0.3">
      <c r="A123" s="1" t="s">
        <v>176</v>
      </c>
      <c r="B123" s="1" t="s">
        <v>177</v>
      </c>
      <c r="C123" s="1" t="s">
        <v>178</v>
      </c>
      <c r="D123" s="1" t="s">
        <v>95</v>
      </c>
      <c r="E123" s="1" t="s">
        <v>82</v>
      </c>
      <c r="F123" s="1" t="s">
        <v>175</v>
      </c>
      <c r="G123" s="1" t="s">
        <v>70</v>
      </c>
      <c r="H123" s="1" t="s">
        <v>77</v>
      </c>
      <c r="I123" s="2">
        <v>146.07</v>
      </c>
      <c r="J123" s="2">
        <v>26.05</v>
      </c>
      <c r="K123" s="2">
        <f t="shared" si="8"/>
        <v>6.94</v>
      </c>
      <c r="L123" s="2">
        <f t="shared" si="9"/>
        <v>0.16</v>
      </c>
      <c r="P123" s="6">
        <v>4</v>
      </c>
      <c r="Q123" s="5">
        <v>2685</v>
      </c>
      <c r="R123" s="7">
        <v>2.83</v>
      </c>
      <c r="S123" s="5">
        <v>919.04250000000002</v>
      </c>
      <c r="T123" s="8">
        <v>0.11</v>
      </c>
      <c r="U123" s="5">
        <v>10.725</v>
      </c>
      <c r="AN123" s="5" t="str">
        <f t="shared" si="10"/>
        <v/>
      </c>
      <c r="AP123" s="5" t="str">
        <f t="shared" si="11"/>
        <v/>
      </c>
      <c r="AR123" s="5" t="str">
        <f t="shared" si="12"/>
        <v/>
      </c>
      <c r="AT123" s="2">
        <v>0.16</v>
      </c>
      <c r="AU123" s="5">
        <f t="shared" si="14"/>
        <v>3614.7674999999999</v>
      </c>
      <c r="AV123" s="11">
        <f t="shared" si="13"/>
        <v>0.10532037781428402</v>
      </c>
      <c r="AW123" s="5">
        <f t="shared" si="15"/>
        <v>105.32037781428403</v>
      </c>
    </row>
    <row r="124" spans="1:49" x14ac:dyDescent="0.3">
      <c r="A124" s="1" t="s">
        <v>179</v>
      </c>
      <c r="B124" s="1" t="s">
        <v>140</v>
      </c>
      <c r="C124" s="1" t="s">
        <v>141</v>
      </c>
      <c r="D124" s="1" t="s">
        <v>142</v>
      </c>
      <c r="E124" s="1" t="s">
        <v>104</v>
      </c>
      <c r="F124" s="1" t="s">
        <v>175</v>
      </c>
      <c r="G124" s="1" t="s">
        <v>70</v>
      </c>
      <c r="H124" s="1" t="s">
        <v>77</v>
      </c>
      <c r="I124" s="2">
        <v>158.68</v>
      </c>
      <c r="J124" s="2">
        <v>7.0000000000000007E-2</v>
      </c>
      <c r="K124" s="2">
        <f t="shared" si="8"/>
        <v>0.06</v>
      </c>
      <c r="L124" s="2">
        <f t="shared" si="9"/>
        <v>0</v>
      </c>
      <c r="P124" s="6">
        <v>0.04</v>
      </c>
      <c r="Q124" s="5">
        <v>26.85</v>
      </c>
      <c r="R124" s="7">
        <v>0.02</v>
      </c>
      <c r="S124" s="5">
        <v>6.4950000000000001</v>
      </c>
      <c r="AN124" s="5" t="str">
        <f t="shared" si="10"/>
        <v/>
      </c>
      <c r="AP124" s="5" t="str">
        <f t="shared" si="11"/>
        <v/>
      </c>
      <c r="AR124" s="5" t="str">
        <f t="shared" si="12"/>
        <v/>
      </c>
      <c r="AU124" s="5">
        <f t="shared" si="14"/>
        <v>33.344999999999999</v>
      </c>
      <c r="AV124" s="11">
        <f t="shared" si="13"/>
        <v>9.715446424195471E-4</v>
      </c>
      <c r="AW124" s="5">
        <f t="shared" si="15"/>
        <v>0.97154464241954719</v>
      </c>
    </row>
    <row r="125" spans="1:49" x14ac:dyDescent="0.3">
      <c r="A125" s="1" t="s">
        <v>179</v>
      </c>
      <c r="B125" s="1" t="s">
        <v>140</v>
      </c>
      <c r="C125" s="1" t="s">
        <v>141</v>
      </c>
      <c r="D125" s="1" t="s">
        <v>142</v>
      </c>
      <c r="E125" s="1" t="s">
        <v>66</v>
      </c>
      <c r="F125" s="1" t="s">
        <v>175</v>
      </c>
      <c r="G125" s="1" t="s">
        <v>70</v>
      </c>
      <c r="H125" s="1" t="s">
        <v>77</v>
      </c>
      <c r="I125" s="2">
        <v>158.68</v>
      </c>
      <c r="J125" s="2">
        <v>7.0000000000000007E-2</v>
      </c>
      <c r="K125" s="2">
        <f t="shared" si="8"/>
        <v>6.0000000000000005E-2</v>
      </c>
      <c r="L125" s="2">
        <f t="shared" si="9"/>
        <v>0</v>
      </c>
      <c r="N125" s="4">
        <v>0.01</v>
      </c>
      <c r="O125" s="5">
        <v>8.1675000000000004</v>
      </c>
      <c r="P125" s="6">
        <v>0.05</v>
      </c>
      <c r="Q125" s="5">
        <v>33.5625</v>
      </c>
      <c r="AN125" s="5" t="str">
        <f t="shared" si="10"/>
        <v/>
      </c>
      <c r="AP125" s="5" t="str">
        <f t="shared" si="11"/>
        <v/>
      </c>
      <c r="AR125" s="5" t="str">
        <f t="shared" si="12"/>
        <v/>
      </c>
      <c r="AU125" s="5">
        <f t="shared" si="14"/>
        <v>41.730000000000004</v>
      </c>
      <c r="AV125" s="11">
        <f t="shared" si="13"/>
        <v>1.2158511899285564E-3</v>
      </c>
      <c r="AW125" s="5">
        <f t="shared" si="15"/>
        <v>1.2158511899285562</v>
      </c>
    </row>
    <row r="126" spans="1:49" x14ac:dyDescent="0.3">
      <c r="A126" s="1" t="s">
        <v>179</v>
      </c>
      <c r="B126" s="1" t="s">
        <v>140</v>
      </c>
      <c r="C126" s="1" t="s">
        <v>141</v>
      </c>
      <c r="D126" s="1" t="s">
        <v>142</v>
      </c>
      <c r="E126" s="1" t="s">
        <v>105</v>
      </c>
      <c r="F126" s="1" t="s">
        <v>175</v>
      </c>
      <c r="G126" s="1" t="s">
        <v>70</v>
      </c>
      <c r="H126" s="1" t="s">
        <v>77</v>
      </c>
      <c r="I126" s="2">
        <v>158.68</v>
      </c>
      <c r="J126" s="2">
        <v>37.78</v>
      </c>
      <c r="K126" s="2">
        <f t="shared" si="8"/>
        <v>37.78</v>
      </c>
      <c r="L126" s="2">
        <f t="shared" si="9"/>
        <v>0</v>
      </c>
      <c r="N126" s="4">
        <v>5.08</v>
      </c>
      <c r="O126" s="5">
        <v>4149.09</v>
      </c>
      <c r="P126" s="6">
        <v>29.48</v>
      </c>
      <c r="Q126" s="5">
        <v>19788.45</v>
      </c>
      <c r="R126" s="7">
        <v>3.22</v>
      </c>
      <c r="S126" s="5">
        <v>1045.6949999999999</v>
      </c>
      <c r="AN126" s="5" t="str">
        <f t="shared" si="10"/>
        <v/>
      </c>
      <c r="AP126" s="5" t="str">
        <f t="shared" si="11"/>
        <v/>
      </c>
      <c r="AR126" s="5" t="str">
        <f t="shared" si="12"/>
        <v/>
      </c>
      <c r="AU126" s="5">
        <f t="shared" si="14"/>
        <v>24983.235000000001</v>
      </c>
      <c r="AV126" s="11">
        <f t="shared" si="13"/>
        <v>0.72791507316114912</v>
      </c>
      <c r="AW126" s="5">
        <f t="shared" si="15"/>
        <v>727.91507316114905</v>
      </c>
    </row>
    <row r="127" spans="1:49" x14ac:dyDescent="0.3">
      <c r="A127" s="1" t="s">
        <v>179</v>
      </c>
      <c r="B127" s="1" t="s">
        <v>140</v>
      </c>
      <c r="C127" s="1" t="s">
        <v>141</v>
      </c>
      <c r="D127" s="1" t="s">
        <v>142</v>
      </c>
      <c r="E127" s="1" t="s">
        <v>91</v>
      </c>
      <c r="F127" s="1" t="s">
        <v>175</v>
      </c>
      <c r="G127" s="1" t="s">
        <v>70</v>
      </c>
      <c r="H127" s="1" t="s">
        <v>77</v>
      </c>
      <c r="I127" s="2">
        <v>158.68</v>
      </c>
      <c r="J127" s="2">
        <v>39.520000000000003</v>
      </c>
      <c r="K127" s="2">
        <f t="shared" si="8"/>
        <v>39.519999999999996</v>
      </c>
      <c r="L127" s="2">
        <f t="shared" si="9"/>
        <v>0</v>
      </c>
      <c r="N127" s="4">
        <v>0.04</v>
      </c>
      <c r="O127" s="5">
        <v>32.67</v>
      </c>
      <c r="P127" s="6">
        <v>33.51</v>
      </c>
      <c r="Q127" s="5">
        <v>22493.587500000001</v>
      </c>
      <c r="R127" s="7">
        <v>5.97</v>
      </c>
      <c r="S127" s="5">
        <v>1938.7574999999999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U127" s="5">
        <f t="shared" si="14"/>
        <v>24465.014999999999</v>
      </c>
      <c r="AV127" s="11">
        <f t="shared" si="13"/>
        <v>0.71281614184926845</v>
      </c>
      <c r="AW127" s="5">
        <f t="shared" si="15"/>
        <v>712.81614184926843</v>
      </c>
    </row>
    <row r="128" spans="1:49" x14ac:dyDescent="0.3">
      <c r="A128" s="1" t="s">
        <v>179</v>
      </c>
      <c r="B128" s="1" t="s">
        <v>140</v>
      </c>
      <c r="C128" s="1" t="s">
        <v>141</v>
      </c>
      <c r="D128" s="1" t="s">
        <v>142</v>
      </c>
      <c r="E128" s="1" t="s">
        <v>79</v>
      </c>
      <c r="F128" s="1" t="s">
        <v>175</v>
      </c>
      <c r="G128" s="1" t="s">
        <v>70</v>
      </c>
      <c r="H128" s="1" t="s">
        <v>77</v>
      </c>
      <c r="I128" s="2">
        <v>158.68</v>
      </c>
      <c r="J128" s="2">
        <v>0.09</v>
      </c>
      <c r="K128" s="2">
        <f t="shared" si="8"/>
        <v>0.09</v>
      </c>
      <c r="L128" s="2">
        <f t="shared" si="9"/>
        <v>0</v>
      </c>
      <c r="P128" s="6">
        <v>0.09</v>
      </c>
      <c r="Q128" s="5">
        <v>60.412499999999987</v>
      </c>
      <c r="AN128" s="5" t="str">
        <f t="shared" si="10"/>
        <v/>
      </c>
      <c r="AP128" s="5" t="str">
        <f t="shared" si="11"/>
        <v/>
      </c>
      <c r="AR128" s="5" t="str">
        <f t="shared" si="12"/>
        <v/>
      </c>
      <c r="AU128" s="5">
        <f t="shared" si="14"/>
        <v>60.412499999999987</v>
      </c>
      <c r="AV128" s="11">
        <f t="shared" si="13"/>
        <v>1.7601871558005962E-3</v>
      </c>
      <c r="AW128" s="5">
        <f t="shared" si="15"/>
        <v>1.7601871558005961</v>
      </c>
    </row>
    <row r="129" spans="1:49" x14ac:dyDescent="0.3">
      <c r="A129" s="1" t="s">
        <v>179</v>
      </c>
      <c r="B129" s="1" t="s">
        <v>140</v>
      </c>
      <c r="C129" s="1" t="s">
        <v>141</v>
      </c>
      <c r="D129" s="1" t="s">
        <v>142</v>
      </c>
      <c r="E129" s="1" t="s">
        <v>82</v>
      </c>
      <c r="F129" s="1" t="s">
        <v>175</v>
      </c>
      <c r="G129" s="1" t="s">
        <v>70</v>
      </c>
      <c r="H129" s="1" t="s">
        <v>77</v>
      </c>
      <c r="I129" s="2">
        <v>158.68</v>
      </c>
      <c r="J129" s="2">
        <v>0.04</v>
      </c>
      <c r="K129" s="2">
        <f t="shared" si="8"/>
        <v>0.04</v>
      </c>
      <c r="L129" s="2">
        <f t="shared" si="9"/>
        <v>0</v>
      </c>
      <c r="P129" s="6">
        <v>0.04</v>
      </c>
      <c r="Q129" s="5">
        <v>26.85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U129" s="5">
        <f t="shared" si="14"/>
        <v>26.85</v>
      </c>
      <c r="AV129" s="11">
        <f t="shared" si="13"/>
        <v>7.8230540257804291E-4</v>
      </c>
      <c r="AW129" s="5">
        <f t="shared" si="15"/>
        <v>0.78230540257804293</v>
      </c>
    </row>
    <row r="130" spans="1:49" x14ac:dyDescent="0.3">
      <c r="A130" s="1" t="s">
        <v>179</v>
      </c>
      <c r="B130" s="1" t="s">
        <v>140</v>
      </c>
      <c r="C130" s="1" t="s">
        <v>141</v>
      </c>
      <c r="D130" s="1" t="s">
        <v>142</v>
      </c>
      <c r="E130" s="1" t="s">
        <v>107</v>
      </c>
      <c r="F130" s="1" t="s">
        <v>175</v>
      </c>
      <c r="G130" s="1" t="s">
        <v>70</v>
      </c>
      <c r="H130" s="1" t="s">
        <v>77</v>
      </c>
      <c r="I130" s="2">
        <v>158.68</v>
      </c>
      <c r="J130" s="2">
        <v>39.24</v>
      </c>
      <c r="K130" s="2">
        <f t="shared" si="8"/>
        <v>39.200000000000003</v>
      </c>
      <c r="L130" s="2">
        <f t="shared" si="9"/>
        <v>0.04</v>
      </c>
      <c r="P130" s="6">
        <v>21.77</v>
      </c>
      <c r="Q130" s="5">
        <v>14613.112499999999</v>
      </c>
      <c r="R130" s="7">
        <v>17.43</v>
      </c>
      <c r="S130" s="5">
        <v>5660.3924999999999</v>
      </c>
      <c r="AN130" s="5" t="str">
        <f t="shared" si="10"/>
        <v/>
      </c>
      <c r="AP130" s="5" t="str">
        <f t="shared" si="11"/>
        <v/>
      </c>
      <c r="AR130" s="5" t="str">
        <f t="shared" si="12"/>
        <v/>
      </c>
      <c r="AT130" s="2">
        <v>0.04</v>
      </c>
      <c r="AU130" s="5">
        <f t="shared" si="14"/>
        <v>20273.504999999997</v>
      </c>
      <c r="AV130" s="11">
        <f t="shared" si="13"/>
        <v>0.59069171287497069</v>
      </c>
      <c r="AW130" s="5">
        <f t="shared" si="15"/>
        <v>590.69171287497068</v>
      </c>
    </row>
    <row r="131" spans="1:49" x14ac:dyDescent="0.3">
      <c r="A131" s="1" t="s">
        <v>179</v>
      </c>
      <c r="B131" s="1" t="s">
        <v>140</v>
      </c>
      <c r="C131" s="1" t="s">
        <v>141</v>
      </c>
      <c r="D131" s="1" t="s">
        <v>142</v>
      </c>
      <c r="E131" s="1" t="s">
        <v>106</v>
      </c>
      <c r="F131" s="1" t="s">
        <v>175</v>
      </c>
      <c r="G131" s="1" t="s">
        <v>70</v>
      </c>
      <c r="H131" s="1" t="s">
        <v>77</v>
      </c>
      <c r="I131" s="2">
        <v>158.68</v>
      </c>
      <c r="J131" s="2">
        <v>39.869999999999997</v>
      </c>
      <c r="K131" s="2">
        <f t="shared" ref="K131:K194" si="16">SUM(N131,P131,R131,T131,V131,X131,Z131,AB131,AE131,AI131,AK131,AX131,AZ131,BB131,BD131,AG131)</f>
        <v>39.870000000000005</v>
      </c>
      <c r="L131" s="2">
        <f t="shared" ref="L131:L194" si="17">SUM(M131,AD131,AM131,AO131,AQ131,AS131,AT131)</f>
        <v>0</v>
      </c>
      <c r="N131" s="4">
        <v>2.14</v>
      </c>
      <c r="O131" s="5">
        <v>1747.845</v>
      </c>
      <c r="P131" s="6">
        <v>37.28</v>
      </c>
      <c r="Q131" s="5">
        <v>25024.2</v>
      </c>
      <c r="R131" s="7">
        <v>0.45</v>
      </c>
      <c r="S131" s="5">
        <v>146.13749999999999</v>
      </c>
      <c r="AN131" s="5" t="str">
        <f t="shared" ref="AN131:AN194" si="18">IF(AM131&gt;0,AM131*$AN$1,"")</f>
        <v/>
      </c>
      <c r="AP131" s="5" t="str">
        <f t="shared" ref="AP131:AP194" si="19">IF(AO131&gt;0,AO131*$AP$1,"")</f>
        <v/>
      </c>
      <c r="AR131" s="5" t="str">
        <f t="shared" ref="AR131:AR194" si="20">IF(AQ131&gt;0,AQ131*$AR$1,"")</f>
        <v/>
      </c>
      <c r="AU131" s="5">
        <f t="shared" si="14"/>
        <v>26918.182500000003</v>
      </c>
      <c r="AV131" s="11">
        <f t="shared" ref="AV131:AV194" si="21">(AU131/$AU$346)*100</f>
        <v>0.7842919775542545</v>
      </c>
      <c r="AW131" s="5">
        <f t="shared" si="15"/>
        <v>784.29197755425457</v>
      </c>
    </row>
    <row r="132" spans="1:49" x14ac:dyDescent="0.3">
      <c r="A132" s="1" t="s">
        <v>180</v>
      </c>
      <c r="B132" s="1" t="s">
        <v>181</v>
      </c>
      <c r="C132" s="1" t="s">
        <v>182</v>
      </c>
      <c r="D132" s="1" t="s">
        <v>183</v>
      </c>
      <c r="E132" s="1" t="s">
        <v>87</v>
      </c>
      <c r="F132" s="1" t="s">
        <v>175</v>
      </c>
      <c r="G132" s="1" t="s">
        <v>70</v>
      </c>
      <c r="H132" s="1" t="s">
        <v>77</v>
      </c>
      <c r="I132" s="2">
        <v>80</v>
      </c>
      <c r="J132" s="2">
        <v>40.200000000000003</v>
      </c>
      <c r="K132" s="2">
        <f t="shared" si="16"/>
        <v>38.11</v>
      </c>
      <c r="L132" s="2">
        <f t="shared" si="17"/>
        <v>1.89</v>
      </c>
      <c r="N132" s="4">
        <v>20.149999999999999</v>
      </c>
      <c r="O132" s="5">
        <v>16457.512500000001</v>
      </c>
      <c r="P132" s="6">
        <v>17.62</v>
      </c>
      <c r="Q132" s="5">
        <v>11827.424999999999</v>
      </c>
      <c r="R132" s="7">
        <v>0.34</v>
      </c>
      <c r="S132" s="5">
        <v>110.41500000000001</v>
      </c>
      <c r="AN132" s="5" t="str">
        <f t="shared" si="18"/>
        <v/>
      </c>
      <c r="AO132" s="3">
        <v>0.5</v>
      </c>
      <c r="AP132" s="5">
        <f t="shared" si="19"/>
        <v>1550</v>
      </c>
      <c r="AR132" s="5" t="str">
        <f t="shared" si="20"/>
        <v/>
      </c>
      <c r="AS132" s="2">
        <v>1.39</v>
      </c>
      <c r="AU132" s="5">
        <f t="shared" ref="AU132:AU195" si="22">SUM(O132,Q132,S132,U132,W132,Y132,AA132,AC132,AF132,AJ132,AL132,AY132,BA132,BC132,BE132,AH132)</f>
        <v>28395.352500000001</v>
      </c>
      <c r="AV132" s="11">
        <f t="shared" si="21"/>
        <v>0.82733101187552838</v>
      </c>
      <c r="AW132" s="5">
        <f t="shared" ref="AW132:AW195" si="23">(AV132/100)*$AW$1</f>
        <v>827.33101187552836</v>
      </c>
    </row>
    <row r="133" spans="1:49" x14ac:dyDescent="0.3">
      <c r="A133" s="1" t="s">
        <v>180</v>
      </c>
      <c r="B133" s="1" t="s">
        <v>181</v>
      </c>
      <c r="C133" s="1" t="s">
        <v>182</v>
      </c>
      <c r="D133" s="1" t="s">
        <v>183</v>
      </c>
      <c r="E133" s="1" t="s">
        <v>68</v>
      </c>
      <c r="F133" s="1" t="s">
        <v>175</v>
      </c>
      <c r="G133" s="1" t="s">
        <v>70</v>
      </c>
      <c r="H133" s="1" t="s">
        <v>77</v>
      </c>
      <c r="I133" s="2">
        <v>80</v>
      </c>
      <c r="J133" s="2">
        <v>38.21</v>
      </c>
      <c r="K133" s="2">
        <f t="shared" si="16"/>
        <v>36.4</v>
      </c>
      <c r="L133" s="2">
        <f t="shared" si="17"/>
        <v>1.81</v>
      </c>
      <c r="N133" s="4">
        <v>13.97</v>
      </c>
      <c r="O133" s="5">
        <v>11409.997499999999</v>
      </c>
      <c r="P133" s="6">
        <v>22.43</v>
      </c>
      <c r="Q133" s="5">
        <v>15056.137500000001</v>
      </c>
      <c r="AN133" s="5" t="str">
        <f t="shared" si="18"/>
        <v/>
      </c>
      <c r="AO133" s="3">
        <v>0.48</v>
      </c>
      <c r="AP133" s="5">
        <f t="shared" si="19"/>
        <v>1488</v>
      </c>
      <c r="AR133" s="5" t="str">
        <f t="shared" si="20"/>
        <v/>
      </c>
      <c r="AS133" s="2">
        <v>1.33</v>
      </c>
      <c r="AU133" s="5">
        <f t="shared" si="22"/>
        <v>26466.135000000002</v>
      </c>
      <c r="AV133" s="11">
        <f t="shared" si="21"/>
        <v>0.77112105757392313</v>
      </c>
      <c r="AW133" s="5">
        <f t="shared" si="23"/>
        <v>771.12105757392305</v>
      </c>
    </row>
    <row r="134" spans="1:49" x14ac:dyDescent="0.3">
      <c r="A134" s="1" t="s">
        <v>184</v>
      </c>
      <c r="B134" s="1" t="s">
        <v>181</v>
      </c>
      <c r="C134" s="1" t="s">
        <v>182</v>
      </c>
      <c r="D134" s="1" t="s">
        <v>183</v>
      </c>
      <c r="E134" s="1" t="s">
        <v>87</v>
      </c>
      <c r="F134" s="1" t="s">
        <v>175</v>
      </c>
      <c r="G134" s="1" t="s">
        <v>70</v>
      </c>
      <c r="H134" s="1" t="s">
        <v>77</v>
      </c>
      <c r="I134" s="2">
        <v>80</v>
      </c>
      <c r="J134" s="2">
        <v>7.0000000000000007E-2</v>
      </c>
      <c r="K134" s="2">
        <f t="shared" si="16"/>
        <v>7.0000000000000007E-2</v>
      </c>
      <c r="L134" s="2">
        <f t="shared" si="17"/>
        <v>0</v>
      </c>
      <c r="N134" s="4">
        <v>0.03</v>
      </c>
      <c r="O134" s="5">
        <v>24.502500000000001</v>
      </c>
      <c r="P134" s="6">
        <v>0.04</v>
      </c>
      <c r="Q134" s="5">
        <v>26.85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U134" s="5">
        <f t="shared" si="22"/>
        <v>51.352500000000006</v>
      </c>
      <c r="AV134" s="11">
        <f t="shared" si="21"/>
        <v>1.4962137126960505E-3</v>
      </c>
      <c r="AW134" s="5">
        <f t="shared" si="23"/>
        <v>1.4962137126960506</v>
      </c>
    </row>
    <row r="135" spans="1:49" x14ac:dyDescent="0.3">
      <c r="A135" s="1" t="s">
        <v>184</v>
      </c>
      <c r="B135" s="1" t="s">
        <v>181</v>
      </c>
      <c r="C135" s="1" t="s">
        <v>182</v>
      </c>
      <c r="D135" s="1" t="s">
        <v>183</v>
      </c>
      <c r="E135" s="1" t="s">
        <v>68</v>
      </c>
      <c r="F135" s="1" t="s">
        <v>175</v>
      </c>
      <c r="G135" s="1" t="s">
        <v>70</v>
      </c>
      <c r="H135" s="1" t="s">
        <v>77</v>
      </c>
      <c r="I135" s="2">
        <v>80</v>
      </c>
      <c r="J135" s="2">
        <v>0.06</v>
      </c>
      <c r="K135" s="2">
        <f t="shared" si="16"/>
        <v>0.06</v>
      </c>
      <c r="L135" s="2">
        <f t="shared" si="17"/>
        <v>0</v>
      </c>
      <c r="P135" s="6">
        <v>0.06</v>
      </c>
      <c r="Q135" s="5">
        <v>40.274999999999999</v>
      </c>
      <c r="AN135" s="5" t="str">
        <f t="shared" si="18"/>
        <v/>
      </c>
      <c r="AP135" s="5" t="str">
        <f t="shared" si="19"/>
        <v/>
      </c>
      <c r="AR135" s="5" t="str">
        <f t="shared" si="20"/>
        <v/>
      </c>
      <c r="AU135" s="5">
        <f t="shared" si="22"/>
        <v>40.274999999999999</v>
      </c>
      <c r="AV135" s="11">
        <f t="shared" si="21"/>
        <v>1.1734581038670645E-3</v>
      </c>
      <c r="AW135" s="5">
        <f t="shared" si="23"/>
        <v>1.1734581038670644</v>
      </c>
    </row>
    <row r="136" spans="1:49" x14ac:dyDescent="0.3">
      <c r="A136" s="1" t="s">
        <v>184</v>
      </c>
      <c r="B136" s="1" t="s">
        <v>181</v>
      </c>
      <c r="C136" s="1" t="s">
        <v>182</v>
      </c>
      <c r="D136" s="1" t="s">
        <v>183</v>
      </c>
      <c r="E136" s="1" t="s">
        <v>71</v>
      </c>
      <c r="F136" s="1" t="s">
        <v>175</v>
      </c>
      <c r="G136" s="1" t="s">
        <v>70</v>
      </c>
      <c r="H136" s="1" t="s">
        <v>77</v>
      </c>
      <c r="I136" s="2">
        <v>80</v>
      </c>
      <c r="J136" s="2">
        <v>38.17</v>
      </c>
      <c r="K136" s="2">
        <f t="shared" si="16"/>
        <v>38.17</v>
      </c>
      <c r="L136" s="2">
        <f t="shared" si="17"/>
        <v>0</v>
      </c>
      <c r="N136" s="4">
        <v>7.0000000000000007E-2</v>
      </c>
      <c r="O136" s="5">
        <v>57.172500000000007</v>
      </c>
      <c r="P136" s="6">
        <v>29.49</v>
      </c>
      <c r="Q136" s="5">
        <v>19795.162499999999</v>
      </c>
      <c r="R136" s="7">
        <v>8.61</v>
      </c>
      <c r="S136" s="5">
        <v>2796.0974999999999</v>
      </c>
      <c r="AN136" s="5" t="str">
        <f t="shared" si="18"/>
        <v/>
      </c>
      <c r="AP136" s="5" t="str">
        <f t="shared" si="19"/>
        <v/>
      </c>
      <c r="AR136" s="5" t="str">
        <f t="shared" si="20"/>
        <v/>
      </c>
      <c r="AU136" s="5">
        <f t="shared" si="22"/>
        <v>22648.432499999999</v>
      </c>
      <c r="AV136" s="11">
        <f t="shared" si="21"/>
        <v>0.65988793685937175</v>
      </c>
      <c r="AW136" s="5">
        <f t="shared" si="23"/>
        <v>659.88793685937173</v>
      </c>
    </row>
    <row r="137" spans="1:49" x14ac:dyDescent="0.3">
      <c r="A137" s="1" t="s">
        <v>184</v>
      </c>
      <c r="B137" s="1" t="s">
        <v>181</v>
      </c>
      <c r="C137" s="1" t="s">
        <v>182</v>
      </c>
      <c r="D137" s="1" t="s">
        <v>183</v>
      </c>
      <c r="E137" s="1" t="s">
        <v>78</v>
      </c>
      <c r="F137" s="1" t="s">
        <v>175</v>
      </c>
      <c r="G137" s="1" t="s">
        <v>70</v>
      </c>
      <c r="H137" s="1" t="s">
        <v>77</v>
      </c>
      <c r="I137" s="2">
        <v>80</v>
      </c>
      <c r="J137" s="2">
        <v>40.6</v>
      </c>
      <c r="K137" s="2">
        <f t="shared" si="16"/>
        <v>40</v>
      </c>
      <c r="L137" s="2">
        <f t="shared" si="17"/>
        <v>0</v>
      </c>
      <c r="N137" s="4">
        <v>3.44</v>
      </c>
      <c r="O137" s="5">
        <v>2809.62</v>
      </c>
      <c r="P137" s="6">
        <v>34.81</v>
      </c>
      <c r="Q137" s="5">
        <v>23366.212500000001</v>
      </c>
      <c r="R137" s="7">
        <v>1.75</v>
      </c>
      <c r="S137" s="5">
        <v>568.3125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U137" s="5">
        <f t="shared" si="22"/>
        <v>26744.145</v>
      </c>
      <c r="AV137" s="11">
        <f t="shared" si="21"/>
        <v>0.77922119630653841</v>
      </c>
      <c r="AW137" s="5">
        <f t="shared" si="23"/>
        <v>779.22119630653833</v>
      </c>
    </row>
    <row r="138" spans="1:49" x14ac:dyDescent="0.3">
      <c r="A138" s="1" t="s">
        <v>185</v>
      </c>
      <c r="B138" s="1" t="s">
        <v>186</v>
      </c>
      <c r="C138" s="1" t="s">
        <v>187</v>
      </c>
      <c r="D138" s="1" t="s">
        <v>95</v>
      </c>
      <c r="E138" s="1" t="s">
        <v>62</v>
      </c>
      <c r="F138" s="1" t="s">
        <v>175</v>
      </c>
      <c r="G138" s="1" t="s">
        <v>70</v>
      </c>
      <c r="H138" s="1" t="s">
        <v>77</v>
      </c>
      <c r="I138" s="2">
        <v>160</v>
      </c>
      <c r="J138" s="2">
        <v>38.700000000000003</v>
      </c>
      <c r="K138" s="2">
        <f t="shared" si="16"/>
        <v>36.700000000000003</v>
      </c>
      <c r="L138" s="2">
        <f t="shared" si="17"/>
        <v>2</v>
      </c>
      <c r="N138" s="4">
        <v>20.079999999999998</v>
      </c>
      <c r="O138" s="5">
        <v>16400.34</v>
      </c>
      <c r="P138" s="6">
        <v>16.62</v>
      </c>
      <c r="Q138" s="5">
        <v>11156.174999999999</v>
      </c>
      <c r="AN138" s="5" t="str">
        <f t="shared" si="18"/>
        <v/>
      </c>
      <c r="AO138" s="3">
        <v>0.55000000000000004</v>
      </c>
      <c r="AP138" s="5">
        <f t="shared" si="19"/>
        <v>1705.0000000000002</v>
      </c>
      <c r="AR138" s="5" t="str">
        <f t="shared" si="20"/>
        <v/>
      </c>
      <c r="AS138" s="2">
        <v>1.45</v>
      </c>
      <c r="AU138" s="5">
        <f t="shared" si="22"/>
        <v>27556.514999999999</v>
      </c>
      <c r="AV138" s="11">
        <f t="shared" si="21"/>
        <v>0.80289052367682967</v>
      </c>
      <c r="AW138" s="5">
        <f t="shared" si="23"/>
        <v>802.89052367682973</v>
      </c>
    </row>
    <row r="139" spans="1:49" x14ac:dyDescent="0.3">
      <c r="A139" s="1" t="s">
        <v>185</v>
      </c>
      <c r="B139" s="1" t="s">
        <v>186</v>
      </c>
      <c r="C139" s="1" t="s">
        <v>187</v>
      </c>
      <c r="D139" s="1" t="s">
        <v>95</v>
      </c>
      <c r="E139" s="1" t="s">
        <v>111</v>
      </c>
      <c r="F139" s="1" t="s">
        <v>175</v>
      </c>
      <c r="G139" s="1" t="s">
        <v>70</v>
      </c>
      <c r="H139" s="1" t="s">
        <v>77</v>
      </c>
      <c r="I139" s="2">
        <v>160</v>
      </c>
      <c r="J139" s="2">
        <v>40.4</v>
      </c>
      <c r="K139" s="2">
        <f t="shared" si="16"/>
        <v>38.06</v>
      </c>
      <c r="L139" s="2">
        <f t="shared" si="17"/>
        <v>1.94</v>
      </c>
      <c r="N139" s="4">
        <v>19.62</v>
      </c>
      <c r="O139" s="5">
        <v>16024.635</v>
      </c>
      <c r="P139" s="6">
        <v>18.440000000000001</v>
      </c>
      <c r="Q139" s="5">
        <v>12377.85</v>
      </c>
      <c r="AN139" s="5" t="str">
        <f t="shared" si="18"/>
        <v/>
      </c>
      <c r="AO139" s="3">
        <v>0.5</v>
      </c>
      <c r="AP139" s="5">
        <f t="shared" si="19"/>
        <v>1550</v>
      </c>
      <c r="AR139" s="5" t="str">
        <f t="shared" si="20"/>
        <v/>
      </c>
      <c r="AS139" s="2">
        <v>1.44</v>
      </c>
      <c r="AU139" s="5">
        <f t="shared" si="22"/>
        <v>28402.485000000001</v>
      </c>
      <c r="AV139" s="11">
        <f t="shared" si="21"/>
        <v>0.8275388254056546</v>
      </c>
      <c r="AW139" s="5">
        <f t="shared" si="23"/>
        <v>827.53882540565462</v>
      </c>
    </row>
    <row r="140" spans="1:49" x14ac:dyDescent="0.3">
      <c r="A140" s="1" t="s">
        <v>185</v>
      </c>
      <c r="B140" s="1" t="s">
        <v>186</v>
      </c>
      <c r="C140" s="1" t="s">
        <v>187</v>
      </c>
      <c r="D140" s="1" t="s">
        <v>95</v>
      </c>
      <c r="E140" s="1" t="s">
        <v>87</v>
      </c>
      <c r="F140" s="1" t="s">
        <v>175</v>
      </c>
      <c r="G140" s="1" t="s">
        <v>70</v>
      </c>
      <c r="H140" s="1" t="s">
        <v>77</v>
      </c>
      <c r="I140" s="2">
        <v>160</v>
      </c>
      <c r="J140" s="2">
        <v>0.09</v>
      </c>
      <c r="K140" s="2">
        <f t="shared" si="16"/>
        <v>0.09</v>
      </c>
      <c r="L140" s="2">
        <f t="shared" si="17"/>
        <v>0</v>
      </c>
      <c r="N140" s="4">
        <v>0.09</v>
      </c>
      <c r="O140" s="5">
        <v>73.507499999999993</v>
      </c>
      <c r="AN140" s="5" t="str">
        <f t="shared" si="18"/>
        <v/>
      </c>
      <c r="AP140" s="5" t="str">
        <f t="shared" si="19"/>
        <v/>
      </c>
      <c r="AR140" s="5" t="str">
        <f t="shared" si="20"/>
        <v/>
      </c>
      <c r="AU140" s="5">
        <f t="shared" si="22"/>
        <v>73.507499999999993</v>
      </c>
      <c r="AV140" s="11">
        <f t="shared" si="21"/>
        <v>2.1417249303540219E-3</v>
      </c>
      <c r="AW140" s="5">
        <f t="shared" si="23"/>
        <v>2.1417249303540218</v>
      </c>
    </row>
    <row r="141" spans="1:49" x14ac:dyDescent="0.3">
      <c r="A141" s="1" t="s">
        <v>185</v>
      </c>
      <c r="B141" s="1" t="s">
        <v>186</v>
      </c>
      <c r="C141" s="1" t="s">
        <v>187</v>
      </c>
      <c r="D141" s="1" t="s">
        <v>95</v>
      </c>
      <c r="E141" s="1" t="s">
        <v>78</v>
      </c>
      <c r="F141" s="1" t="s">
        <v>175</v>
      </c>
      <c r="G141" s="1" t="s">
        <v>70</v>
      </c>
      <c r="H141" s="1" t="s">
        <v>77</v>
      </c>
      <c r="I141" s="2">
        <v>160</v>
      </c>
      <c r="J141" s="2">
        <v>0.09</v>
      </c>
      <c r="K141" s="2">
        <f t="shared" si="16"/>
        <v>0.09</v>
      </c>
      <c r="L141" s="2">
        <f t="shared" si="17"/>
        <v>0</v>
      </c>
      <c r="N141" s="4">
        <v>0.08</v>
      </c>
      <c r="O141" s="5">
        <v>65.34</v>
      </c>
      <c r="P141" s="6">
        <v>0.01</v>
      </c>
      <c r="Q141" s="5">
        <v>6.7125000000000004</v>
      </c>
      <c r="AN141" s="5" t="str">
        <f t="shared" si="18"/>
        <v/>
      </c>
      <c r="AP141" s="5" t="str">
        <f t="shared" si="19"/>
        <v/>
      </c>
      <c r="AR141" s="5" t="str">
        <f t="shared" si="20"/>
        <v/>
      </c>
      <c r="AU141" s="5">
        <f t="shared" si="22"/>
        <v>72.052500000000009</v>
      </c>
      <c r="AV141" s="11">
        <f t="shared" si="21"/>
        <v>2.0993318442925307E-3</v>
      </c>
      <c r="AW141" s="5">
        <f t="shared" si="23"/>
        <v>2.0993318442925304</v>
      </c>
    </row>
    <row r="142" spans="1:49" x14ac:dyDescent="0.3">
      <c r="A142" s="1" t="s">
        <v>185</v>
      </c>
      <c r="B142" s="1" t="s">
        <v>186</v>
      </c>
      <c r="C142" s="1" t="s">
        <v>187</v>
      </c>
      <c r="D142" s="1" t="s">
        <v>95</v>
      </c>
      <c r="E142" s="1" t="s">
        <v>104</v>
      </c>
      <c r="F142" s="1" t="s">
        <v>175</v>
      </c>
      <c r="G142" s="1" t="s">
        <v>70</v>
      </c>
      <c r="H142" s="1" t="s">
        <v>77</v>
      </c>
      <c r="I142" s="2">
        <v>160</v>
      </c>
      <c r="J142" s="2">
        <v>40.67</v>
      </c>
      <c r="K142" s="2">
        <f t="shared" si="16"/>
        <v>40</v>
      </c>
      <c r="L142" s="2">
        <f t="shared" si="17"/>
        <v>0</v>
      </c>
      <c r="N142" s="4">
        <v>5.67</v>
      </c>
      <c r="O142" s="5">
        <v>4630.9724999999999</v>
      </c>
      <c r="P142" s="6">
        <v>31.25</v>
      </c>
      <c r="Q142" s="5">
        <v>20976.5625</v>
      </c>
      <c r="R142" s="7">
        <v>3.08</v>
      </c>
      <c r="S142" s="5">
        <v>1000.23</v>
      </c>
      <c r="AN142" s="5" t="str">
        <f t="shared" si="18"/>
        <v/>
      </c>
      <c r="AP142" s="5" t="str">
        <f t="shared" si="19"/>
        <v/>
      </c>
      <c r="AR142" s="5" t="str">
        <f t="shared" si="20"/>
        <v/>
      </c>
      <c r="AU142" s="5">
        <f t="shared" si="22"/>
        <v>26607.764999999999</v>
      </c>
      <c r="AV142" s="11">
        <f t="shared" si="21"/>
        <v>0.7752476093119911</v>
      </c>
      <c r="AW142" s="5">
        <f t="shared" si="23"/>
        <v>775.24760931199114</v>
      </c>
    </row>
    <row r="143" spans="1:49" x14ac:dyDescent="0.3">
      <c r="A143" s="1" t="s">
        <v>185</v>
      </c>
      <c r="B143" s="1" t="s">
        <v>186</v>
      </c>
      <c r="C143" s="1" t="s">
        <v>187</v>
      </c>
      <c r="D143" s="1" t="s">
        <v>95</v>
      </c>
      <c r="E143" s="1" t="s">
        <v>66</v>
      </c>
      <c r="F143" s="1" t="s">
        <v>175</v>
      </c>
      <c r="G143" s="1" t="s">
        <v>70</v>
      </c>
      <c r="H143" s="1" t="s">
        <v>77</v>
      </c>
      <c r="I143" s="2">
        <v>160</v>
      </c>
      <c r="J143" s="2">
        <v>39.46</v>
      </c>
      <c r="K143" s="2">
        <f t="shared" si="16"/>
        <v>39.46</v>
      </c>
      <c r="L143" s="2">
        <f t="shared" si="17"/>
        <v>0</v>
      </c>
      <c r="N143" s="4">
        <v>9.56</v>
      </c>
      <c r="O143" s="5">
        <v>7808.13</v>
      </c>
      <c r="P143" s="6">
        <v>29.9</v>
      </c>
      <c r="Q143" s="5">
        <v>20070.375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U143" s="5">
        <f t="shared" si="22"/>
        <v>27878.505000000001</v>
      </c>
      <c r="AV143" s="11">
        <f t="shared" si="21"/>
        <v>0.81227206991802547</v>
      </c>
      <c r="AW143" s="5">
        <f t="shared" si="23"/>
        <v>812.27206991802552</v>
      </c>
    </row>
    <row r="144" spans="1:49" x14ac:dyDescent="0.3">
      <c r="A144" s="1" t="s">
        <v>188</v>
      </c>
      <c r="B144" s="1" t="s">
        <v>189</v>
      </c>
      <c r="C144" s="1" t="s">
        <v>190</v>
      </c>
      <c r="D144" s="1" t="s">
        <v>191</v>
      </c>
      <c r="E144" s="1" t="s">
        <v>79</v>
      </c>
      <c r="F144" s="1" t="s">
        <v>192</v>
      </c>
      <c r="G144" s="1" t="s">
        <v>70</v>
      </c>
      <c r="H144" s="1" t="s">
        <v>77</v>
      </c>
      <c r="I144" s="2">
        <v>156.97999999999999</v>
      </c>
      <c r="J144" s="2">
        <v>39.18</v>
      </c>
      <c r="K144" s="2">
        <f t="shared" si="16"/>
        <v>9.2799999999999994</v>
      </c>
      <c r="L144" s="2">
        <f t="shared" si="17"/>
        <v>0</v>
      </c>
      <c r="AG144" s="2">
        <v>9.2799999999999994</v>
      </c>
      <c r="AH144" s="5">
        <v>1031.472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U144" s="5">
        <f t="shared" si="22"/>
        <v>1031.472</v>
      </c>
      <c r="AV144" s="11">
        <f t="shared" si="21"/>
        <v>3.0053114272177991E-2</v>
      </c>
      <c r="AW144" s="5">
        <f t="shared" si="23"/>
        <v>30.053114272177989</v>
      </c>
    </row>
    <row r="145" spans="1:49" x14ac:dyDescent="0.3">
      <c r="A145" s="1" t="s">
        <v>188</v>
      </c>
      <c r="B145" s="1" t="s">
        <v>189</v>
      </c>
      <c r="C145" s="1" t="s">
        <v>190</v>
      </c>
      <c r="D145" s="1" t="s">
        <v>191</v>
      </c>
      <c r="E145" s="1" t="s">
        <v>81</v>
      </c>
      <c r="F145" s="1" t="s">
        <v>192</v>
      </c>
      <c r="G145" s="1" t="s">
        <v>70</v>
      </c>
      <c r="H145" s="1" t="s">
        <v>77</v>
      </c>
      <c r="I145" s="2">
        <v>156.97999999999999</v>
      </c>
      <c r="J145" s="2">
        <v>37.22</v>
      </c>
      <c r="K145" s="2">
        <f t="shared" si="16"/>
        <v>23.06</v>
      </c>
      <c r="L145" s="2">
        <f t="shared" si="17"/>
        <v>0</v>
      </c>
      <c r="P145" s="6">
        <v>18.559999999999999</v>
      </c>
      <c r="Q145" s="5">
        <v>12458.4</v>
      </c>
      <c r="R145" s="7">
        <v>4.5</v>
      </c>
      <c r="S145" s="5">
        <v>1461.375</v>
      </c>
      <c r="AN145" s="5" t="str">
        <f t="shared" si="18"/>
        <v/>
      </c>
      <c r="AP145" s="5" t="str">
        <f t="shared" si="19"/>
        <v/>
      </c>
      <c r="AR145" s="5" t="str">
        <f t="shared" si="20"/>
        <v/>
      </c>
      <c r="AU145" s="5">
        <f t="shared" si="22"/>
        <v>13919.775</v>
      </c>
      <c r="AV145" s="11">
        <f t="shared" si="21"/>
        <v>0.40556853576055041</v>
      </c>
      <c r="AW145" s="5">
        <f t="shared" si="23"/>
        <v>405.56853576055039</v>
      </c>
    </row>
    <row r="146" spans="1:49" x14ac:dyDescent="0.3">
      <c r="A146" s="1" t="s">
        <v>188</v>
      </c>
      <c r="B146" s="1" t="s">
        <v>189</v>
      </c>
      <c r="C146" s="1" t="s">
        <v>190</v>
      </c>
      <c r="D146" s="1" t="s">
        <v>191</v>
      </c>
      <c r="E146" s="1" t="s">
        <v>82</v>
      </c>
      <c r="F146" s="1" t="s">
        <v>192</v>
      </c>
      <c r="G146" s="1" t="s">
        <v>70</v>
      </c>
      <c r="H146" s="1" t="s">
        <v>77</v>
      </c>
      <c r="I146" s="2">
        <v>156.97999999999999</v>
      </c>
      <c r="J146" s="2">
        <v>37.67</v>
      </c>
      <c r="K146" s="2">
        <f t="shared" si="16"/>
        <v>22.799999999999997</v>
      </c>
      <c r="L146" s="2">
        <f t="shared" si="17"/>
        <v>0</v>
      </c>
      <c r="N146" s="4">
        <v>8.35</v>
      </c>
      <c r="O146" s="5">
        <v>6819.8624999999993</v>
      </c>
      <c r="P146" s="6">
        <v>14.45</v>
      </c>
      <c r="Q146" s="5">
        <v>9699.5625</v>
      </c>
      <c r="AN146" s="5" t="str">
        <f t="shared" si="18"/>
        <v/>
      </c>
      <c r="AP146" s="5" t="str">
        <f t="shared" si="19"/>
        <v/>
      </c>
      <c r="AR146" s="5" t="str">
        <f t="shared" si="20"/>
        <v/>
      </c>
      <c r="AU146" s="5">
        <f t="shared" si="22"/>
        <v>16519.424999999999</v>
      </c>
      <c r="AV146" s="11">
        <f t="shared" si="21"/>
        <v>0.48131230633083005</v>
      </c>
      <c r="AW146" s="5">
        <f t="shared" si="23"/>
        <v>481.31230633083004</v>
      </c>
    </row>
    <row r="147" spans="1:49" x14ac:dyDescent="0.3">
      <c r="A147" s="1" t="s">
        <v>193</v>
      </c>
      <c r="B147" s="1" t="s">
        <v>194</v>
      </c>
      <c r="C147" s="1" t="s">
        <v>195</v>
      </c>
      <c r="D147" s="1" t="s">
        <v>196</v>
      </c>
      <c r="E147" s="1" t="s">
        <v>62</v>
      </c>
      <c r="F147" s="1" t="s">
        <v>192</v>
      </c>
      <c r="G147" s="1" t="s">
        <v>70</v>
      </c>
      <c r="H147" s="1" t="s">
        <v>77</v>
      </c>
      <c r="I147" s="2">
        <v>160</v>
      </c>
      <c r="J147" s="2">
        <v>37.72</v>
      </c>
      <c r="K147" s="2">
        <f t="shared" si="16"/>
        <v>1.94</v>
      </c>
      <c r="L147" s="2">
        <f t="shared" si="17"/>
        <v>0</v>
      </c>
      <c r="AG147" s="2">
        <v>1.94</v>
      </c>
      <c r="AH147" s="5">
        <v>215.631</v>
      </c>
      <c r="AN147" s="5" t="str">
        <f t="shared" si="18"/>
        <v/>
      </c>
      <c r="AP147" s="5" t="str">
        <f t="shared" si="19"/>
        <v/>
      </c>
      <c r="AR147" s="5" t="str">
        <f t="shared" si="20"/>
        <v/>
      </c>
      <c r="AU147" s="5">
        <f t="shared" si="22"/>
        <v>215.631</v>
      </c>
      <c r="AV147" s="11">
        <f t="shared" si="21"/>
        <v>6.2826553543130726E-3</v>
      </c>
      <c r="AW147" s="5">
        <f t="shared" si="23"/>
        <v>6.2826553543130723</v>
      </c>
    </row>
    <row r="148" spans="1:49" x14ac:dyDescent="0.3">
      <c r="A148" s="1" t="s">
        <v>193</v>
      </c>
      <c r="B148" s="1" t="s">
        <v>194</v>
      </c>
      <c r="C148" s="1" t="s">
        <v>195</v>
      </c>
      <c r="D148" s="1" t="s">
        <v>196</v>
      </c>
      <c r="E148" s="1" t="s">
        <v>111</v>
      </c>
      <c r="F148" s="1" t="s">
        <v>192</v>
      </c>
      <c r="G148" s="1" t="s">
        <v>70</v>
      </c>
      <c r="H148" s="1" t="s">
        <v>77</v>
      </c>
      <c r="I148" s="2">
        <v>160</v>
      </c>
      <c r="J148" s="2">
        <v>39.92</v>
      </c>
      <c r="K148" s="2">
        <f t="shared" si="16"/>
        <v>5.38</v>
      </c>
      <c r="L148" s="2">
        <f t="shared" si="17"/>
        <v>0</v>
      </c>
      <c r="AG148" s="2">
        <v>5.38</v>
      </c>
      <c r="AH148" s="5">
        <v>597.98699999999997</v>
      </c>
      <c r="AN148" s="5" t="str">
        <f t="shared" si="18"/>
        <v/>
      </c>
      <c r="AP148" s="5" t="str">
        <f t="shared" si="19"/>
        <v/>
      </c>
      <c r="AR148" s="5" t="str">
        <f t="shared" si="20"/>
        <v/>
      </c>
      <c r="AU148" s="5">
        <f t="shared" si="22"/>
        <v>597.98699999999997</v>
      </c>
      <c r="AV148" s="11">
        <f t="shared" si="21"/>
        <v>1.742303392072388E-2</v>
      </c>
      <c r="AW148" s="5">
        <f t="shared" si="23"/>
        <v>17.423033920723881</v>
      </c>
    </row>
    <row r="149" spans="1:49" x14ac:dyDescent="0.3">
      <c r="A149" s="1" t="s">
        <v>193</v>
      </c>
      <c r="B149" s="1" t="s">
        <v>194</v>
      </c>
      <c r="C149" s="1" t="s">
        <v>195</v>
      </c>
      <c r="D149" s="1" t="s">
        <v>196</v>
      </c>
      <c r="E149" s="1" t="s">
        <v>104</v>
      </c>
      <c r="F149" s="1" t="s">
        <v>192</v>
      </c>
      <c r="G149" s="1" t="s">
        <v>70</v>
      </c>
      <c r="H149" s="1" t="s">
        <v>77</v>
      </c>
      <c r="I149" s="2">
        <v>160</v>
      </c>
      <c r="J149" s="2">
        <v>40.840000000000003</v>
      </c>
      <c r="K149" s="2">
        <f t="shared" si="16"/>
        <v>24.93</v>
      </c>
      <c r="L149" s="2">
        <f t="shared" si="17"/>
        <v>0</v>
      </c>
      <c r="AG149" s="2">
        <v>24.93</v>
      </c>
      <c r="AH149" s="5">
        <v>2770.9695000000002</v>
      </c>
      <c r="AN149" s="5" t="str">
        <f t="shared" si="18"/>
        <v/>
      </c>
      <c r="AP149" s="5" t="str">
        <f t="shared" si="19"/>
        <v/>
      </c>
      <c r="AR149" s="5" t="str">
        <f t="shared" si="20"/>
        <v/>
      </c>
      <c r="AU149" s="5">
        <f t="shared" si="22"/>
        <v>2770.9695000000002</v>
      </c>
      <c r="AV149" s="11">
        <f t="shared" si="21"/>
        <v>8.0735359785064381E-2</v>
      </c>
      <c r="AW149" s="5">
        <f t="shared" si="23"/>
        <v>80.735359785064375</v>
      </c>
    </row>
    <row r="150" spans="1:49" x14ac:dyDescent="0.3">
      <c r="A150" s="1" t="s">
        <v>193</v>
      </c>
      <c r="B150" s="1" t="s">
        <v>194</v>
      </c>
      <c r="C150" s="1" t="s">
        <v>195</v>
      </c>
      <c r="D150" s="1" t="s">
        <v>196</v>
      </c>
      <c r="E150" s="1" t="s">
        <v>66</v>
      </c>
      <c r="F150" s="1" t="s">
        <v>192</v>
      </c>
      <c r="G150" s="1" t="s">
        <v>70</v>
      </c>
      <c r="H150" s="1" t="s">
        <v>77</v>
      </c>
      <c r="I150" s="2">
        <v>160</v>
      </c>
      <c r="J150" s="2">
        <v>39.07</v>
      </c>
      <c r="K150" s="2">
        <f t="shared" si="16"/>
        <v>31.58</v>
      </c>
      <c r="L150" s="2">
        <f t="shared" si="17"/>
        <v>0</v>
      </c>
      <c r="AG150" s="2">
        <v>31.58</v>
      </c>
      <c r="AH150" s="5">
        <v>3510.1170000000002</v>
      </c>
      <c r="AN150" s="5" t="str">
        <f t="shared" si="18"/>
        <v/>
      </c>
      <c r="AP150" s="5" t="str">
        <f t="shared" si="19"/>
        <v/>
      </c>
      <c r="AR150" s="5" t="str">
        <f t="shared" si="20"/>
        <v/>
      </c>
      <c r="AU150" s="5">
        <f t="shared" si="22"/>
        <v>3510.1170000000002</v>
      </c>
      <c r="AV150" s="11">
        <f t="shared" si="21"/>
        <v>0.10227126602536435</v>
      </c>
      <c r="AW150" s="5">
        <f t="shared" si="23"/>
        <v>102.27126602536435</v>
      </c>
    </row>
    <row r="151" spans="1:49" x14ac:dyDescent="0.3">
      <c r="A151" s="1" t="s">
        <v>197</v>
      </c>
      <c r="B151" s="1" t="s">
        <v>140</v>
      </c>
      <c r="C151" s="1" t="s">
        <v>141</v>
      </c>
      <c r="D151" s="1" t="s">
        <v>142</v>
      </c>
      <c r="E151" s="1" t="s">
        <v>107</v>
      </c>
      <c r="F151" s="1" t="s">
        <v>192</v>
      </c>
      <c r="G151" s="1" t="s">
        <v>70</v>
      </c>
      <c r="H151" s="1" t="s">
        <v>77</v>
      </c>
      <c r="I151" s="2">
        <v>156.99</v>
      </c>
      <c r="J151" s="2">
        <v>38.36</v>
      </c>
      <c r="K151" s="2">
        <f t="shared" si="16"/>
        <v>24.229999999999997</v>
      </c>
      <c r="L151" s="2">
        <f t="shared" si="17"/>
        <v>0</v>
      </c>
      <c r="N151" s="4">
        <v>2.75</v>
      </c>
      <c r="O151" s="5">
        <v>2246.0625</v>
      </c>
      <c r="P151" s="6">
        <v>2.1</v>
      </c>
      <c r="Q151" s="5">
        <v>1409.625</v>
      </c>
      <c r="AG151" s="2">
        <v>19.38</v>
      </c>
      <c r="AH151" s="5">
        <v>2154.087</v>
      </c>
      <c r="AN151" s="5" t="str">
        <f t="shared" si="18"/>
        <v/>
      </c>
      <c r="AP151" s="5" t="str">
        <f t="shared" si="19"/>
        <v/>
      </c>
      <c r="AR151" s="5" t="str">
        <f t="shared" si="20"/>
        <v/>
      </c>
      <c r="AU151" s="5">
        <f t="shared" si="22"/>
        <v>5809.7744999999995</v>
      </c>
      <c r="AV151" s="11">
        <f t="shared" si="21"/>
        <v>0.16927441262980067</v>
      </c>
      <c r="AW151" s="5">
        <f t="shared" si="23"/>
        <v>169.27441262980068</v>
      </c>
    </row>
    <row r="152" spans="1:49" x14ac:dyDescent="0.3">
      <c r="A152" s="1" t="s">
        <v>197</v>
      </c>
      <c r="B152" s="1" t="s">
        <v>140</v>
      </c>
      <c r="C152" s="1" t="s">
        <v>141</v>
      </c>
      <c r="D152" s="1" t="s">
        <v>142</v>
      </c>
      <c r="E152" s="1" t="s">
        <v>106</v>
      </c>
      <c r="F152" s="1" t="s">
        <v>192</v>
      </c>
      <c r="G152" s="1" t="s">
        <v>70</v>
      </c>
      <c r="H152" s="1" t="s">
        <v>77</v>
      </c>
      <c r="I152" s="2">
        <v>156.99</v>
      </c>
      <c r="J152" s="2">
        <v>37.07</v>
      </c>
      <c r="K152" s="2">
        <f t="shared" si="16"/>
        <v>33.450000000000003</v>
      </c>
      <c r="L152" s="2">
        <f t="shared" si="17"/>
        <v>0</v>
      </c>
      <c r="AG152" s="2">
        <v>33.450000000000003</v>
      </c>
      <c r="AH152" s="5">
        <v>3717.9675000000011</v>
      </c>
      <c r="AN152" s="5" t="str">
        <f t="shared" si="18"/>
        <v/>
      </c>
      <c r="AP152" s="5" t="str">
        <f t="shared" si="19"/>
        <v/>
      </c>
      <c r="AR152" s="5" t="str">
        <f t="shared" si="20"/>
        <v/>
      </c>
      <c r="AU152" s="5">
        <f t="shared" si="22"/>
        <v>3717.9675000000011</v>
      </c>
      <c r="AV152" s="11">
        <f t="shared" si="21"/>
        <v>0.10832722762977956</v>
      </c>
      <c r="AW152" s="5">
        <f t="shared" si="23"/>
        <v>108.32722762977956</v>
      </c>
    </row>
    <row r="153" spans="1:49" x14ac:dyDescent="0.3">
      <c r="A153" s="1" t="s">
        <v>197</v>
      </c>
      <c r="B153" s="1" t="s">
        <v>140</v>
      </c>
      <c r="C153" s="1" t="s">
        <v>141</v>
      </c>
      <c r="D153" s="1" t="s">
        <v>142</v>
      </c>
      <c r="E153" s="1" t="s">
        <v>104</v>
      </c>
      <c r="F153" s="1" t="s">
        <v>192</v>
      </c>
      <c r="G153" s="1" t="s">
        <v>70</v>
      </c>
      <c r="H153" s="1" t="s">
        <v>77</v>
      </c>
      <c r="I153" s="2">
        <v>156.99</v>
      </c>
      <c r="J153" s="2">
        <v>7.0000000000000007E-2</v>
      </c>
      <c r="K153" s="2">
        <f t="shared" si="16"/>
        <v>7.0000000000000007E-2</v>
      </c>
      <c r="L153" s="2">
        <f t="shared" si="17"/>
        <v>0</v>
      </c>
      <c r="AG153" s="2">
        <v>7.0000000000000007E-2</v>
      </c>
      <c r="AH153" s="5">
        <v>7.7805000000000009</v>
      </c>
      <c r="AN153" s="5" t="str">
        <f t="shared" si="18"/>
        <v/>
      </c>
      <c r="AP153" s="5" t="str">
        <f t="shared" si="19"/>
        <v/>
      </c>
      <c r="AR153" s="5" t="str">
        <f t="shared" si="20"/>
        <v/>
      </c>
      <c r="AU153" s="5">
        <f t="shared" si="22"/>
        <v>7.7805000000000009</v>
      </c>
      <c r="AV153" s="11">
        <f t="shared" si="21"/>
        <v>2.2669374989789436E-4</v>
      </c>
      <c r="AW153" s="5">
        <f t="shared" si="23"/>
        <v>0.22669374989789437</v>
      </c>
    </row>
    <row r="154" spans="1:49" x14ac:dyDescent="0.3">
      <c r="A154" s="1" t="s">
        <v>197</v>
      </c>
      <c r="B154" s="1" t="s">
        <v>140</v>
      </c>
      <c r="C154" s="1" t="s">
        <v>141</v>
      </c>
      <c r="D154" s="1" t="s">
        <v>142</v>
      </c>
      <c r="E154" s="1" t="s">
        <v>66</v>
      </c>
      <c r="F154" s="1" t="s">
        <v>192</v>
      </c>
      <c r="G154" s="1" t="s">
        <v>70</v>
      </c>
      <c r="H154" s="1" t="s">
        <v>77</v>
      </c>
      <c r="I154" s="2">
        <v>156.99</v>
      </c>
      <c r="J154" s="2">
        <v>7.0000000000000007E-2</v>
      </c>
      <c r="K154" s="2">
        <f t="shared" si="16"/>
        <v>0.06</v>
      </c>
      <c r="L154" s="2">
        <f t="shared" si="17"/>
        <v>0</v>
      </c>
      <c r="AG154" s="2">
        <v>0.06</v>
      </c>
      <c r="AH154" s="5">
        <v>6.6689999999999996</v>
      </c>
      <c r="AN154" s="5" t="str">
        <f t="shared" si="18"/>
        <v/>
      </c>
      <c r="AP154" s="5" t="str">
        <f t="shared" si="19"/>
        <v/>
      </c>
      <c r="AR154" s="5" t="str">
        <f t="shared" si="20"/>
        <v/>
      </c>
      <c r="AU154" s="5">
        <f t="shared" si="22"/>
        <v>6.6689999999999996</v>
      </c>
      <c r="AV154" s="11">
        <f t="shared" si="21"/>
        <v>1.9430892848390944E-4</v>
      </c>
      <c r="AW154" s="5">
        <f t="shared" si="23"/>
        <v>0.19430892848390943</v>
      </c>
    </row>
    <row r="155" spans="1:49" x14ac:dyDescent="0.3">
      <c r="A155" s="1" t="s">
        <v>197</v>
      </c>
      <c r="B155" s="1" t="s">
        <v>140</v>
      </c>
      <c r="C155" s="1" t="s">
        <v>141</v>
      </c>
      <c r="D155" s="1" t="s">
        <v>142</v>
      </c>
      <c r="E155" s="1" t="s">
        <v>105</v>
      </c>
      <c r="F155" s="1" t="s">
        <v>192</v>
      </c>
      <c r="G155" s="1" t="s">
        <v>70</v>
      </c>
      <c r="H155" s="1" t="s">
        <v>77</v>
      </c>
      <c r="I155" s="2">
        <v>156.99</v>
      </c>
      <c r="J155" s="2">
        <v>37.58</v>
      </c>
      <c r="K155" s="2">
        <f t="shared" si="16"/>
        <v>36.72</v>
      </c>
      <c r="L155" s="2">
        <f t="shared" si="17"/>
        <v>0</v>
      </c>
      <c r="AG155" s="2">
        <v>36.72</v>
      </c>
      <c r="AH155" s="5">
        <v>4081.4279999999999</v>
      </c>
      <c r="AN155" s="5" t="str">
        <f t="shared" si="18"/>
        <v/>
      </c>
      <c r="AP155" s="5" t="str">
        <f t="shared" si="19"/>
        <v/>
      </c>
      <c r="AR155" s="5" t="str">
        <f t="shared" si="20"/>
        <v/>
      </c>
      <c r="AU155" s="5">
        <f t="shared" si="22"/>
        <v>4081.4279999999999</v>
      </c>
      <c r="AV155" s="11">
        <f t="shared" si="21"/>
        <v>0.11891706423215256</v>
      </c>
      <c r="AW155" s="5">
        <f t="shared" si="23"/>
        <v>118.91706423215257</v>
      </c>
    </row>
    <row r="156" spans="1:49" x14ac:dyDescent="0.3">
      <c r="A156" s="1" t="s">
        <v>197</v>
      </c>
      <c r="B156" s="1" t="s">
        <v>140</v>
      </c>
      <c r="C156" s="1" t="s">
        <v>141</v>
      </c>
      <c r="D156" s="1" t="s">
        <v>142</v>
      </c>
      <c r="E156" s="1" t="s">
        <v>91</v>
      </c>
      <c r="F156" s="1" t="s">
        <v>192</v>
      </c>
      <c r="G156" s="1" t="s">
        <v>70</v>
      </c>
      <c r="H156" s="1" t="s">
        <v>77</v>
      </c>
      <c r="I156" s="2">
        <v>156.99</v>
      </c>
      <c r="J156" s="2">
        <v>39.56</v>
      </c>
      <c r="K156" s="2">
        <f t="shared" si="16"/>
        <v>38.61</v>
      </c>
      <c r="L156" s="2">
        <f t="shared" si="17"/>
        <v>0</v>
      </c>
      <c r="AG156" s="2">
        <v>38.61</v>
      </c>
      <c r="AH156" s="5">
        <v>4291.5015000000003</v>
      </c>
      <c r="AN156" s="5" t="str">
        <f t="shared" si="18"/>
        <v/>
      </c>
      <c r="AP156" s="5" t="str">
        <f t="shared" si="19"/>
        <v/>
      </c>
      <c r="AR156" s="5" t="str">
        <f t="shared" si="20"/>
        <v/>
      </c>
      <c r="AU156" s="5">
        <f t="shared" si="22"/>
        <v>4291.5015000000003</v>
      </c>
      <c r="AV156" s="11">
        <f t="shared" si="21"/>
        <v>0.12503779547939575</v>
      </c>
      <c r="AW156" s="5">
        <f t="shared" si="23"/>
        <v>125.03779547939574</v>
      </c>
    </row>
    <row r="157" spans="1:49" x14ac:dyDescent="0.3">
      <c r="A157" s="1" t="s">
        <v>197</v>
      </c>
      <c r="B157" s="1" t="s">
        <v>140</v>
      </c>
      <c r="C157" s="1" t="s">
        <v>141</v>
      </c>
      <c r="D157" s="1" t="s">
        <v>142</v>
      </c>
      <c r="E157" s="1" t="s">
        <v>79</v>
      </c>
      <c r="F157" s="1" t="s">
        <v>192</v>
      </c>
      <c r="G157" s="1" t="s">
        <v>70</v>
      </c>
      <c r="H157" s="1" t="s">
        <v>77</v>
      </c>
      <c r="I157" s="2">
        <v>156.99</v>
      </c>
      <c r="J157" s="2">
        <v>0.09</v>
      </c>
      <c r="K157" s="2">
        <f t="shared" si="16"/>
        <v>0.06</v>
      </c>
      <c r="L157" s="2">
        <f t="shared" si="17"/>
        <v>0</v>
      </c>
      <c r="AG157" s="2">
        <v>0.06</v>
      </c>
      <c r="AH157" s="5">
        <v>6.6689999999999996</v>
      </c>
      <c r="AN157" s="5" t="str">
        <f t="shared" si="18"/>
        <v/>
      </c>
      <c r="AP157" s="5" t="str">
        <f t="shared" si="19"/>
        <v/>
      </c>
      <c r="AR157" s="5" t="str">
        <f t="shared" si="20"/>
        <v/>
      </c>
      <c r="AU157" s="5">
        <f t="shared" si="22"/>
        <v>6.6689999999999996</v>
      </c>
      <c r="AV157" s="11">
        <f t="shared" si="21"/>
        <v>1.9430892848390944E-4</v>
      </c>
      <c r="AW157" s="5">
        <f t="shared" si="23"/>
        <v>0.19430892848390943</v>
      </c>
    </row>
    <row r="158" spans="1:49" x14ac:dyDescent="0.3">
      <c r="A158" s="1" t="s">
        <v>197</v>
      </c>
      <c r="B158" s="1" t="s">
        <v>140</v>
      </c>
      <c r="C158" s="1" t="s">
        <v>141</v>
      </c>
      <c r="D158" s="1" t="s">
        <v>142</v>
      </c>
      <c r="E158" s="1" t="s">
        <v>82</v>
      </c>
      <c r="F158" s="1" t="s">
        <v>192</v>
      </c>
      <c r="G158" s="1" t="s">
        <v>70</v>
      </c>
      <c r="H158" s="1" t="s">
        <v>77</v>
      </c>
      <c r="I158" s="2">
        <v>156.99</v>
      </c>
      <c r="J158" s="2">
        <v>0.09</v>
      </c>
      <c r="K158" s="2">
        <f t="shared" si="16"/>
        <v>0.03</v>
      </c>
      <c r="L158" s="2">
        <f t="shared" si="17"/>
        <v>0</v>
      </c>
      <c r="N158" s="4">
        <v>0.03</v>
      </c>
      <c r="O158" s="5">
        <v>24.502500000000001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U158" s="5">
        <f t="shared" si="22"/>
        <v>24.502500000000001</v>
      </c>
      <c r="AV158" s="11">
        <f t="shared" si="21"/>
        <v>7.1390831011800741E-4</v>
      </c>
      <c r="AW158" s="5">
        <f t="shared" si="23"/>
        <v>0.71390831011800748</v>
      </c>
    </row>
    <row r="159" spans="1:49" x14ac:dyDescent="0.3">
      <c r="A159" s="1" t="s">
        <v>198</v>
      </c>
      <c r="B159" s="1" t="s">
        <v>177</v>
      </c>
      <c r="C159" s="1" t="s">
        <v>178</v>
      </c>
      <c r="D159" s="1" t="s">
        <v>95</v>
      </c>
      <c r="E159" s="1" t="s">
        <v>81</v>
      </c>
      <c r="F159" s="1" t="s">
        <v>199</v>
      </c>
      <c r="G159" s="1" t="s">
        <v>70</v>
      </c>
      <c r="H159" s="1" t="s">
        <v>77</v>
      </c>
      <c r="I159" s="2">
        <v>78.510000000000005</v>
      </c>
      <c r="J159" s="2">
        <v>37.67</v>
      </c>
      <c r="K159" s="2">
        <f t="shared" si="16"/>
        <v>37.67</v>
      </c>
      <c r="L159" s="2">
        <f t="shared" si="17"/>
        <v>0</v>
      </c>
      <c r="N159" s="4">
        <v>5.94</v>
      </c>
      <c r="O159" s="5">
        <v>4851.4949999999999</v>
      </c>
      <c r="P159" s="6">
        <v>28.07</v>
      </c>
      <c r="Q159" s="5">
        <v>18841.987499999999</v>
      </c>
      <c r="R159" s="7">
        <v>3.66</v>
      </c>
      <c r="S159" s="5">
        <v>1188.585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U159" s="5">
        <f t="shared" si="22"/>
        <v>24882.067499999997</v>
      </c>
      <c r="AV159" s="11">
        <f t="shared" si="21"/>
        <v>0.72496744255350232</v>
      </c>
      <c r="AW159" s="5">
        <f t="shared" si="23"/>
        <v>724.96744255350234</v>
      </c>
    </row>
    <row r="160" spans="1:49" x14ac:dyDescent="0.3">
      <c r="A160" s="1" t="s">
        <v>198</v>
      </c>
      <c r="B160" s="1" t="s">
        <v>177</v>
      </c>
      <c r="C160" s="1" t="s">
        <v>178</v>
      </c>
      <c r="D160" s="1" t="s">
        <v>95</v>
      </c>
      <c r="E160" s="1" t="s">
        <v>71</v>
      </c>
      <c r="F160" s="1" t="s">
        <v>199</v>
      </c>
      <c r="G160" s="1" t="s">
        <v>70</v>
      </c>
      <c r="H160" s="1" t="s">
        <v>77</v>
      </c>
      <c r="I160" s="2">
        <v>78.510000000000005</v>
      </c>
      <c r="J160" s="2">
        <v>7.0000000000000007E-2</v>
      </c>
      <c r="K160" s="2">
        <f t="shared" si="16"/>
        <v>7.0000000000000007E-2</v>
      </c>
      <c r="L160" s="2">
        <f t="shared" si="17"/>
        <v>0</v>
      </c>
      <c r="P160" s="6">
        <v>7.0000000000000007E-2</v>
      </c>
      <c r="Q160" s="5">
        <v>46.987499999999997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U160" s="5">
        <f t="shared" si="22"/>
        <v>46.987499999999997</v>
      </c>
      <c r="AV160" s="11">
        <f t="shared" si="21"/>
        <v>1.3690344545115752E-3</v>
      </c>
      <c r="AW160" s="5">
        <f t="shared" si="23"/>
        <v>1.3690344545115751</v>
      </c>
    </row>
    <row r="161" spans="1:49" x14ac:dyDescent="0.3">
      <c r="A161" s="1" t="s">
        <v>198</v>
      </c>
      <c r="B161" s="1" t="s">
        <v>177</v>
      </c>
      <c r="C161" s="1" t="s">
        <v>178</v>
      </c>
      <c r="D161" s="1" t="s">
        <v>95</v>
      </c>
      <c r="E161" s="1" t="s">
        <v>80</v>
      </c>
      <c r="F161" s="1" t="s">
        <v>199</v>
      </c>
      <c r="G161" s="1" t="s">
        <v>70</v>
      </c>
      <c r="H161" s="1" t="s">
        <v>77</v>
      </c>
      <c r="I161" s="2">
        <v>78.510000000000005</v>
      </c>
      <c r="J161" s="2">
        <v>37.92</v>
      </c>
      <c r="K161" s="2">
        <f t="shared" si="16"/>
        <v>37.910000000000004</v>
      </c>
      <c r="L161" s="2">
        <f t="shared" si="17"/>
        <v>0</v>
      </c>
      <c r="P161" s="6">
        <v>24.19</v>
      </c>
      <c r="Q161" s="5">
        <v>16237.5375</v>
      </c>
      <c r="R161" s="7">
        <v>13.72</v>
      </c>
      <c r="S161" s="5">
        <v>4455.5700000000006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U161" s="5">
        <f t="shared" si="22"/>
        <v>20693.107500000002</v>
      </c>
      <c r="AV161" s="11">
        <f t="shared" si="21"/>
        <v>0.60291731074034349</v>
      </c>
      <c r="AW161" s="5">
        <f t="shared" si="23"/>
        <v>602.91731074034351</v>
      </c>
    </row>
    <row r="162" spans="1:49" x14ac:dyDescent="0.3">
      <c r="A162" s="1" t="s">
        <v>200</v>
      </c>
      <c r="B162" s="1" t="s">
        <v>201</v>
      </c>
      <c r="C162" s="1" t="s">
        <v>202</v>
      </c>
      <c r="D162" s="1" t="s">
        <v>95</v>
      </c>
      <c r="E162" s="1" t="s">
        <v>81</v>
      </c>
      <c r="F162" s="1" t="s">
        <v>199</v>
      </c>
      <c r="G162" s="1" t="s">
        <v>70</v>
      </c>
      <c r="H162" s="1" t="s">
        <v>77</v>
      </c>
      <c r="I162" s="2">
        <v>78.47</v>
      </c>
      <c r="J162" s="2">
        <v>0.09</v>
      </c>
      <c r="K162" s="2">
        <f t="shared" si="16"/>
        <v>9.0000000000000011E-2</v>
      </c>
      <c r="L162" s="2">
        <f t="shared" si="17"/>
        <v>0</v>
      </c>
      <c r="N162" s="4">
        <v>0.04</v>
      </c>
      <c r="O162" s="5">
        <v>32.67</v>
      </c>
      <c r="P162" s="6">
        <v>0.03</v>
      </c>
      <c r="Q162" s="5">
        <v>20.137499999999999</v>
      </c>
      <c r="R162" s="7">
        <v>0.02</v>
      </c>
      <c r="S162" s="5">
        <v>6.4950000000000001</v>
      </c>
      <c r="AN162" s="5" t="str">
        <f t="shared" si="18"/>
        <v/>
      </c>
      <c r="AP162" s="5" t="str">
        <f t="shared" si="19"/>
        <v/>
      </c>
      <c r="AR162" s="5" t="str">
        <f t="shared" si="20"/>
        <v/>
      </c>
      <c r="AU162" s="5">
        <f t="shared" si="22"/>
        <v>59.302500000000002</v>
      </c>
      <c r="AV162" s="11">
        <f t="shared" si="21"/>
        <v>1.7278460385990462E-3</v>
      </c>
      <c r="AW162" s="5">
        <f t="shared" si="23"/>
        <v>1.7278460385990462</v>
      </c>
    </row>
    <row r="163" spans="1:49" x14ac:dyDescent="0.3">
      <c r="A163" s="1" t="s">
        <v>200</v>
      </c>
      <c r="B163" s="1" t="s">
        <v>201</v>
      </c>
      <c r="C163" s="1" t="s">
        <v>202</v>
      </c>
      <c r="D163" s="1" t="s">
        <v>95</v>
      </c>
      <c r="E163" s="1" t="s">
        <v>82</v>
      </c>
      <c r="F163" s="1" t="s">
        <v>199</v>
      </c>
      <c r="G163" s="1" t="s">
        <v>70</v>
      </c>
      <c r="H163" s="1" t="s">
        <v>77</v>
      </c>
      <c r="I163" s="2">
        <v>78.47</v>
      </c>
      <c r="J163" s="2">
        <v>37.85</v>
      </c>
      <c r="K163" s="2">
        <f t="shared" si="16"/>
        <v>37.85</v>
      </c>
      <c r="L163" s="2">
        <f t="shared" si="17"/>
        <v>0</v>
      </c>
      <c r="N163" s="4">
        <v>11.87</v>
      </c>
      <c r="O163" s="5">
        <v>9694.8225000000002</v>
      </c>
      <c r="P163" s="6">
        <v>21.53</v>
      </c>
      <c r="Q163" s="5">
        <v>14452.012500000001</v>
      </c>
      <c r="R163" s="7">
        <v>4.45</v>
      </c>
      <c r="S163" s="5">
        <v>1445.1375</v>
      </c>
      <c r="AN163" s="5" t="str">
        <f t="shared" si="18"/>
        <v/>
      </c>
      <c r="AP163" s="5" t="str">
        <f t="shared" si="19"/>
        <v/>
      </c>
      <c r="AR163" s="5" t="str">
        <f t="shared" si="20"/>
        <v/>
      </c>
      <c r="AU163" s="5">
        <f t="shared" si="22"/>
        <v>25591.9725</v>
      </c>
      <c r="AV163" s="11">
        <f t="shared" si="21"/>
        <v>0.74565133517239124</v>
      </c>
      <c r="AW163" s="5">
        <f t="shared" si="23"/>
        <v>745.65133517239121</v>
      </c>
    </row>
    <row r="164" spans="1:49" x14ac:dyDescent="0.3">
      <c r="A164" s="1" t="s">
        <v>200</v>
      </c>
      <c r="B164" s="1" t="s">
        <v>201</v>
      </c>
      <c r="C164" s="1" t="s">
        <v>202</v>
      </c>
      <c r="D164" s="1" t="s">
        <v>95</v>
      </c>
      <c r="E164" s="1" t="s">
        <v>78</v>
      </c>
      <c r="F164" s="1" t="s">
        <v>199</v>
      </c>
      <c r="G164" s="1" t="s">
        <v>70</v>
      </c>
      <c r="H164" s="1" t="s">
        <v>77</v>
      </c>
      <c r="I164" s="2">
        <v>78.47</v>
      </c>
      <c r="J164" s="2">
        <v>7.0000000000000007E-2</v>
      </c>
      <c r="K164" s="2">
        <f t="shared" si="16"/>
        <v>7.0000000000000007E-2</v>
      </c>
      <c r="L164" s="2">
        <f t="shared" si="17"/>
        <v>0</v>
      </c>
      <c r="P164" s="6">
        <v>7.0000000000000007E-2</v>
      </c>
      <c r="Q164" s="5">
        <v>46.987499999999997</v>
      </c>
      <c r="AN164" s="5" t="str">
        <f t="shared" si="18"/>
        <v/>
      </c>
      <c r="AP164" s="5" t="str">
        <f t="shared" si="19"/>
        <v/>
      </c>
      <c r="AR164" s="5" t="str">
        <f t="shared" si="20"/>
        <v/>
      </c>
      <c r="AU164" s="5">
        <f t="shared" si="22"/>
        <v>46.987499999999997</v>
      </c>
      <c r="AV164" s="11">
        <f t="shared" si="21"/>
        <v>1.3690344545115752E-3</v>
      </c>
      <c r="AW164" s="5">
        <f t="shared" si="23"/>
        <v>1.3690344545115751</v>
      </c>
    </row>
    <row r="165" spans="1:49" x14ac:dyDescent="0.3">
      <c r="A165" s="1" t="s">
        <v>200</v>
      </c>
      <c r="B165" s="1" t="s">
        <v>201</v>
      </c>
      <c r="C165" s="1" t="s">
        <v>202</v>
      </c>
      <c r="D165" s="1" t="s">
        <v>95</v>
      </c>
      <c r="E165" s="1" t="s">
        <v>79</v>
      </c>
      <c r="F165" s="1" t="s">
        <v>199</v>
      </c>
      <c r="G165" s="1" t="s">
        <v>70</v>
      </c>
      <c r="H165" s="1" t="s">
        <v>77</v>
      </c>
      <c r="I165" s="2">
        <v>78.47</v>
      </c>
      <c r="J165" s="2">
        <v>38.880000000000003</v>
      </c>
      <c r="K165" s="2">
        <f t="shared" si="16"/>
        <v>38.879999999999995</v>
      </c>
      <c r="L165" s="2">
        <f t="shared" si="17"/>
        <v>0</v>
      </c>
      <c r="P165" s="6">
        <v>28.79</v>
      </c>
      <c r="Q165" s="5">
        <v>19325.287499999999</v>
      </c>
      <c r="R165" s="7">
        <v>10.09</v>
      </c>
      <c r="S165" s="5">
        <v>3276.7275</v>
      </c>
      <c r="AN165" s="5" t="str">
        <f t="shared" si="18"/>
        <v/>
      </c>
      <c r="AP165" s="5" t="str">
        <f t="shared" si="19"/>
        <v/>
      </c>
      <c r="AR165" s="5" t="str">
        <f t="shared" si="20"/>
        <v/>
      </c>
      <c r="AU165" s="5">
        <f t="shared" si="22"/>
        <v>22602.014999999999</v>
      </c>
      <c r="AV165" s="11">
        <f t="shared" si="21"/>
        <v>0.6585355100055853</v>
      </c>
      <c r="AW165" s="5">
        <f t="shared" si="23"/>
        <v>658.53551000558525</v>
      </c>
    </row>
    <row r="166" spans="1:49" x14ac:dyDescent="0.3">
      <c r="A166" s="1" t="s">
        <v>200</v>
      </c>
      <c r="B166" s="1" t="s">
        <v>201</v>
      </c>
      <c r="C166" s="1" t="s">
        <v>202</v>
      </c>
      <c r="D166" s="1" t="s">
        <v>95</v>
      </c>
      <c r="E166" s="1" t="s">
        <v>80</v>
      </c>
      <c r="F166" s="1" t="s">
        <v>199</v>
      </c>
      <c r="G166" s="1" t="s">
        <v>70</v>
      </c>
      <c r="H166" s="1" t="s">
        <v>77</v>
      </c>
      <c r="I166" s="2">
        <v>78.47</v>
      </c>
      <c r="J166" s="2">
        <v>0.09</v>
      </c>
      <c r="K166" s="2">
        <f t="shared" si="16"/>
        <v>0.09</v>
      </c>
      <c r="L166" s="2">
        <f t="shared" si="17"/>
        <v>0</v>
      </c>
      <c r="P166" s="6">
        <v>0.09</v>
      </c>
      <c r="Q166" s="5">
        <v>60.412499999999987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U166" s="5">
        <f t="shared" si="22"/>
        <v>60.412499999999987</v>
      </c>
      <c r="AV166" s="11">
        <f t="shared" si="21"/>
        <v>1.7601871558005962E-3</v>
      </c>
      <c r="AW166" s="5">
        <f t="shared" si="23"/>
        <v>1.7601871558005961</v>
      </c>
    </row>
    <row r="167" spans="1:49" x14ac:dyDescent="0.3">
      <c r="A167" s="1" t="s">
        <v>203</v>
      </c>
      <c r="B167" s="1" t="s">
        <v>204</v>
      </c>
      <c r="C167" s="1" t="s">
        <v>205</v>
      </c>
      <c r="D167" s="1" t="s">
        <v>206</v>
      </c>
      <c r="E167" s="1" t="s">
        <v>68</v>
      </c>
      <c r="F167" s="1" t="s">
        <v>199</v>
      </c>
      <c r="G167" s="1" t="s">
        <v>70</v>
      </c>
      <c r="H167" s="1" t="s">
        <v>77</v>
      </c>
      <c r="I167" s="2">
        <v>80</v>
      </c>
      <c r="J167" s="2">
        <v>37.92</v>
      </c>
      <c r="K167" s="2">
        <f t="shared" si="16"/>
        <v>3.5300000000000002</v>
      </c>
      <c r="L167" s="2">
        <f t="shared" si="17"/>
        <v>0</v>
      </c>
      <c r="P167" s="6">
        <v>3.08</v>
      </c>
      <c r="Q167" s="5">
        <v>2067.4499999999998</v>
      </c>
      <c r="R167" s="7">
        <v>0.45</v>
      </c>
      <c r="S167" s="5">
        <v>146.13749999999999</v>
      </c>
      <c r="AN167" s="5" t="str">
        <f t="shared" si="18"/>
        <v/>
      </c>
      <c r="AP167" s="5" t="str">
        <f t="shared" si="19"/>
        <v/>
      </c>
      <c r="AR167" s="5" t="str">
        <f t="shared" si="20"/>
        <v/>
      </c>
      <c r="AU167" s="5">
        <f t="shared" si="22"/>
        <v>2213.5874999999996</v>
      </c>
      <c r="AV167" s="11">
        <f t="shared" si="21"/>
        <v>6.4495398894943143E-2</v>
      </c>
      <c r="AW167" s="5">
        <f t="shared" si="23"/>
        <v>64.49539889494315</v>
      </c>
    </row>
    <row r="168" spans="1:49" x14ac:dyDescent="0.3">
      <c r="A168" s="1" t="s">
        <v>203</v>
      </c>
      <c r="B168" s="1" t="s">
        <v>204</v>
      </c>
      <c r="C168" s="1" t="s">
        <v>205</v>
      </c>
      <c r="D168" s="1" t="s">
        <v>206</v>
      </c>
      <c r="E168" s="1" t="s">
        <v>71</v>
      </c>
      <c r="F168" s="1" t="s">
        <v>199</v>
      </c>
      <c r="G168" s="1" t="s">
        <v>70</v>
      </c>
      <c r="H168" s="1" t="s">
        <v>77</v>
      </c>
      <c r="I168" s="2">
        <v>80</v>
      </c>
      <c r="J168" s="2">
        <v>39.119999999999997</v>
      </c>
      <c r="K168" s="2">
        <f t="shared" si="16"/>
        <v>36.230000000000004</v>
      </c>
      <c r="L168" s="2">
        <f t="shared" si="17"/>
        <v>0</v>
      </c>
      <c r="P168" s="6">
        <v>22.39</v>
      </c>
      <c r="Q168" s="5">
        <v>15029.2875</v>
      </c>
      <c r="R168" s="7">
        <v>13.84</v>
      </c>
      <c r="S168" s="5">
        <v>4494.54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U168" s="5">
        <f t="shared" si="22"/>
        <v>19523.827499999999</v>
      </c>
      <c r="AV168" s="11">
        <f t="shared" si="21"/>
        <v>0.56884900306338049</v>
      </c>
      <c r="AW168" s="5">
        <f t="shared" si="23"/>
        <v>568.84900306338045</v>
      </c>
    </row>
    <row r="169" spans="1:49" x14ac:dyDescent="0.3">
      <c r="A169" s="1" t="s">
        <v>207</v>
      </c>
      <c r="B169" s="1" t="s">
        <v>204</v>
      </c>
      <c r="C169" s="1" t="s">
        <v>205</v>
      </c>
      <c r="D169" s="1" t="s">
        <v>206</v>
      </c>
      <c r="E169" s="1" t="s">
        <v>71</v>
      </c>
      <c r="F169" s="1" t="s">
        <v>199</v>
      </c>
      <c r="G169" s="1" t="s">
        <v>70</v>
      </c>
      <c r="H169" s="1" t="s">
        <v>77</v>
      </c>
      <c r="I169" s="2">
        <v>20</v>
      </c>
      <c r="J169" s="2">
        <v>0.05</v>
      </c>
      <c r="K169" s="2">
        <f t="shared" si="16"/>
        <v>0.05</v>
      </c>
      <c r="L169" s="2">
        <f t="shared" si="17"/>
        <v>0</v>
      </c>
      <c r="P169" s="6">
        <v>0.05</v>
      </c>
      <c r="Q169" s="5">
        <v>33.5625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U169" s="5">
        <f t="shared" si="22"/>
        <v>33.5625</v>
      </c>
      <c r="AV169" s="11">
        <f t="shared" si="21"/>
        <v>9.7788175322255366E-4</v>
      </c>
      <c r="AW169" s="5">
        <f t="shared" si="23"/>
        <v>0.97788175322255355</v>
      </c>
    </row>
    <row r="170" spans="1:49" x14ac:dyDescent="0.3">
      <c r="A170" s="1" t="s">
        <v>207</v>
      </c>
      <c r="B170" s="1" t="s">
        <v>204</v>
      </c>
      <c r="C170" s="1" t="s">
        <v>205</v>
      </c>
      <c r="D170" s="1" t="s">
        <v>206</v>
      </c>
      <c r="E170" s="1" t="s">
        <v>78</v>
      </c>
      <c r="F170" s="1" t="s">
        <v>199</v>
      </c>
      <c r="G170" s="1" t="s">
        <v>70</v>
      </c>
      <c r="H170" s="1" t="s">
        <v>77</v>
      </c>
      <c r="I170" s="2">
        <v>20</v>
      </c>
      <c r="J170" s="2">
        <v>19.95</v>
      </c>
      <c r="K170" s="2">
        <f t="shared" si="16"/>
        <v>8.26</v>
      </c>
      <c r="L170" s="2">
        <f t="shared" si="17"/>
        <v>0</v>
      </c>
      <c r="P170" s="6">
        <v>7.48</v>
      </c>
      <c r="Q170" s="5">
        <v>5020.9500000000007</v>
      </c>
      <c r="AG170" s="2">
        <v>0.78</v>
      </c>
      <c r="AH170" s="5">
        <v>86.697000000000003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U170" s="5">
        <f t="shared" si="22"/>
        <v>5107.6470000000008</v>
      </c>
      <c r="AV170" s="11">
        <f t="shared" si="21"/>
        <v>0.14881712635238487</v>
      </c>
      <c r="AW170" s="5">
        <f t="shared" si="23"/>
        <v>148.81712635238486</v>
      </c>
    </row>
    <row r="171" spans="1:49" x14ac:dyDescent="0.3">
      <c r="A171" s="1" t="s">
        <v>208</v>
      </c>
      <c r="B171" s="1" t="s">
        <v>204</v>
      </c>
      <c r="C171" s="1" t="s">
        <v>205</v>
      </c>
      <c r="D171" s="1" t="s">
        <v>206</v>
      </c>
      <c r="E171" s="1" t="s">
        <v>71</v>
      </c>
      <c r="F171" s="1" t="s">
        <v>199</v>
      </c>
      <c r="G171" s="1" t="s">
        <v>70</v>
      </c>
      <c r="H171" s="1" t="s">
        <v>77</v>
      </c>
      <c r="I171" s="2">
        <v>20</v>
      </c>
      <c r="J171" s="2">
        <v>0.05</v>
      </c>
      <c r="K171" s="2">
        <f t="shared" si="16"/>
        <v>0.04</v>
      </c>
      <c r="L171" s="2">
        <f t="shared" si="17"/>
        <v>0</v>
      </c>
      <c r="P171" s="6">
        <v>0.02</v>
      </c>
      <c r="Q171" s="5">
        <v>13.425000000000001</v>
      </c>
      <c r="R171" s="7">
        <v>0.02</v>
      </c>
      <c r="S171" s="5">
        <v>6.4950000000000001</v>
      </c>
      <c r="AN171" s="5" t="str">
        <f t="shared" si="18"/>
        <v/>
      </c>
      <c r="AP171" s="5" t="str">
        <f t="shared" si="19"/>
        <v/>
      </c>
      <c r="AR171" s="5" t="str">
        <f t="shared" si="20"/>
        <v/>
      </c>
      <c r="AU171" s="5">
        <f t="shared" si="22"/>
        <v>19.920000000000002</v>
      </c>
      <c r="AV171" s="11">
        <f t="shared" si="21"/>
        <v>5.8039194113052581E-4</v>
      </c>
      <c r="AW171" s="5">
        <f t="shared" si="23"/>
        <v>0.58039194113052572</v>
      </c>
    </row>
    <row r="172" spans="1:49" x14ac:dyDescent="0.3">
      <c r="A172" s="1" t="s">
        <v>208</v>
      </c>
      <c r="B172" s="1" t="s">
        <v>204</v>
      </c>
      <c r="C172" s="1" t="s">
        <v>205</v>
      </c>
      <c r="D172" s="1" t="s">
        <v>206</v>
      </c>
      <c r="E172" s="1" t="s">
        <v>78</v>
      </c>
      <c r="F172" s="1" t="s">
        <v>199</v>
      </c>
      <c r="G172" s="1" t="s">
        <v>70</v>
      </c>
      <c r="H172" s="1" t="s">
        <v>77</v>
      </c>
      <c r="I172" s="2">
        <v>20</v>
      </c>
      <c r="J172" s="2">
        <v>19.920000000000002</v>
      </c>
      <c r="K172" s="2">
        <f t="shared" si="16"/>
        <v>1.0699999999999998</v>
      </c>
      <c r="L172" s="2">
        <f t="shared" si="17"/>
        <v>0</v>
      </c>
      <c r="P172" s="6">
        <v>0.5</v>
      </c>
      <c r="Q172" s="5">
        <v>335.625</v>
      </c>
      <c r="R172" s="7">
        <v>0.56999999999999995</v>
      </c>
      <c r="S172" s="5">
        <v>185.10749999999999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U172" s="5">
        <f t="shared" si="22"/>
        <v>520.73249999999996</v>
      </c>
      <c r="AV172" s="11">
        <f t="shared" si="21"/>
        <v>1.5172135867708408E-2</v>
      </c>
      <c r="AW172" s="5">
        <f t="shared" si="23"/>
        <v>15.172135867708407</v>
      </c>
    </row>
    <row r="173" spans="1:49" x14ac:dyDescent="0.3">
      <c r="A173" s="1" t="s">
        <v>209</v>
      </c>
      <c r="B173" s="1" t="s">
        <v>201</v>
      </c>
      <c r="C173" s="1" t="s">
        <v>202</v>
      </c>
      <c r="D173" s="1" t="s">
        <v>95</v>
      </c>
      <c r="E173" s="1" t="s">
        <v>62</v>
      </c>
      <c r="F173" s="1" t="s">
        <v>199</v>
      </c>
      <c r="G173" s="1" t="s">
        <v>70</v>
      </c>
      <c r="H173" s="1" t="s">
        <v>77</v>
      </c>
      <c r="I173" s="2">
        <v>160</v>
      </c>
      <c r="J173" s="2">
        <v>37.32</v>
      </c>
      <c r="K173" s="2">
        <f t="shared" si="16"/>
        <v>8.69</v>
      </c>
      <c r="L173" s="2">
        <f t="shared" si="17"/>
        <v>0</v>
      </c>
      <c r="AG173" s="2">
        <v>8.69</v>
      </c>
      <c r="AH173" s="5">
        <v>965.89350000000002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U173" s="5">
        <f t="shared" si="22"/>
        <v>965.89350000000002</v>
      </c>
      <c r="AV173" s="11">
        <f t="shared" si="21"/>
        <v>2.8142409808752884E-2</v>
      </c>
      <c r="AW173" s="5">
        <f t="shared" si="23"/>
        <v>28.142409808752884</v>
      </c>
    </row>
    <row r="174" spans="1:49" x14ac:dyDescent="0.3">
      <c r="A174" s="1" t="s">
        <v>209</v>
      </c>
      <c r="B174" s="1" t="s">
        <v>201</v>
      </c>
      <c r="C174" s="1" t="s">
        <v>202</v>
      </c>
      <c r="D174" s="1" t="s">
        <v>95</v>
      </c>
      <c r="E174" s="1" t="s">
        <v>111</v>
      </c>
      <c r="F174" s="1" t="s">
        <v>199</v>
      </c>
      <c r="G174" s="1" t="s">
        <v>70</v>
      </c>
      <c r="H174" s="1" t="s">
        <v>77</v>
      </c>
      <c r="I174" s="2">
        <v>160</v>
      </c>
      <c r="J174" s="2">
        <v>39.14</v>
      </c>
      <c r="K174" s="2">
        <f t="shared" si="16"/>
        <v>9.6999999999999993</v>
      </c>
      <c r="L174" s="2">
        <f t="shared" si="17"/>
        <v>0</v>
      </c>
      <c r="AG174" s="2">
        <v>9.6999999999999993</v>
      </c>
      <c r="AH174" s="5">
        <v>1078.155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U174" s="5">
        <f t="shared" si="22"/>
        <v>1078.155</v>
      </c>
      <c r="AV174" s="11">
        <f t="shared" si="21"/>
        <v>3.1413276771565357E-2</v>
      </c>
      <c r="AW174" s="5">
        <f t="shared" si="23"/>
        <v>31.413276771565357</v>
      </c>
    </row>
    <row r="175" spans="1:49" x14ac:dyDescent="0.3">
      <c r="A175" s="1" t="s">
        <v>209</v>
      </c>
      <c r="B175" s="1" t="s">
        <v>201</v>
      </c>
      <c r="C175" s="1" t="s">
        <v>202</v>
      </c>
      <c r="D175" s="1" t="s">
        <v>95</v>
      </c>
      <c r="E175" s="1" t="s">
        <v>78</v>
      </c>
      <c r="F175" s="1" t="s">
        <v>199</v>
      </c>
      <c r="G175" s="1" t="s">
        <v>70</v>
      </c>
      <c r="H175" s="1" t="s">
        <v>77</v>
      </c>
      <c r="I175" s="2">
        <v>160</v>
      </c>
      <c r="J175" s="2">
        <v>0.09</v>
      </c>
      <c r="K175" s="2">
        <f t="shared" si="16"/>
        <v>0.02</v>
      </c>
      <c r="L175" s="2">
        <f t="shared" si="17"/>
        <v>0</v>
      </c>
      <c r="AG175" s="2">
        <v>0.02</v>
      </c>
      <c r="AH175" s="5">
        <v>2.2229999999999999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U175" s="5">
        <f t="shared" si="22"/>
        <v>2.2229999999999999</v>
      </c>
      <c r="AV175" s="11">
        <f t="shared" si="21"/>
        <v>6.4769642827969812E-5</v>
      </c>
      <c r="AW175" s="5">
        <f t="shared" si="23"/>
        <v>6.476964282796982E-2</v>
      </c>
    </row>
    <row r="176" spans="1:49" x14ac:dyDescent="0.3">
      <c r="A176" s="1" t="s">
        <v>209</v>
      </c>
      <c r="B176" s="1" t="s">
        <v>201</v>
      </c>
      <c r="C176" s="1" t="s">
        <v>202</v>
      </c>
      <c r="D176" s="1" t="s">
        <v>95</v>
      </c>
      <c r="E176" s="1" t="s">
        <v>104</v>
      </c>
      <c r="F176" s="1" t="s">
        <v>199</v>
      </c>
      <c r="G176" s="1" t="s">
        <v>70</v>
      </c>
      <c r="H176" s="1" t="s">
        <v>77</v>
      </c>
      <c r="I176" s="2">
        <v>160</v>
      </c>
      <c r="J176" s="2">
        <v>40.69</v>
      </c>
      <c r="K176" s="2">
        <f t="shared" si="16"/>
        <v>13.56</v>
      </c>
      <c r="L176" s="2">
        <f t="shared" si="17"/>
        <v>0</v>
      </c>
      <c r="N176" s="4">
        <v>0.98</v>
      </c>
      <c r="O176" s="5">
        <v>800.41499999999996</v>
      </c>
      <c r="P176" s="6">
        <v>6.01</v>
      </c>
      <c r="Q176" s="5">
        <v>4034.2125000000001</v>
      </c>
      <c r="AG176" s="2">
        <v>6.57</v>
      </c>
      <c r="AH176" s="5">
        <v>730.2555000000001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U176" s="5">
        <f t="shared" si="22"/>
        <v>5564.8830000000007</v>
      </c>
      <c r="AV176" s="11">
        <f t="shared" si="21"/>
        <v>0.16213921920352731</v>
      </c>
      <c r="AW176" s="5">
        <f t="shared" si="23"/>
        <v>162.13921920352729</v>
      </c>
    </row>
    <row r="177" spans="1:49" x14ac:dyDescent="0.3">
      <c r="A177" s="1" t="s">
        <v>209</v>
      </c>
      <c r="B177" s="1" t="s">
        <v>201</v>
      </c>
      <c r="C177" s="1" t="s">
        <v>202</v>
      </c>
      <c r="D177" s="1" t="s">
        <v>95</v>
      </c>
      <c r="E177" s="1" t="s">
        <v>66</v>
      </c>
      <c r="F177" s="1" t="s">
        <v>199</v>
      </c>
      <c r="G177" s="1" t="s">
        <v>70</v>
      </c>
      <c r="H177" s="1" t="s">
        <v>77</v>
      </c>
      <c r="I177" s="2">
        <v>160</v>
      </c>
      <c r="J177" s="2">
        <v>38.14</v>
      </c>
      <c r="K177" s="2">
        <f t="shared" si="16"/>
        <v>29.6</v>
      </c>
      <c r="L177" s="2">
        <f t="shared" si="17"/>
        <v>0</v>
      </c>
      <c r="N177" s="4">
        <v>2.71</v>
      </c>
      <c r="O177" s="5">
        <v>2213.3924999999999</v>
      </c>
      <c r="P177" s="6">
        <v>2.1</v>
      </c>
      <c r="Q177" s="5">
        <v>1409.625</v>
      </c>
      <c r="AG177" s="2">
        <v>24.79</v>
      </c>
      <c r="AH177" s="5">
        <v>2755.4085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U177" s="5">
        <f t="shared" si="22"/>
        <v>6378.4259999999995</v>
      </c>
      <c r="AV177" s="11">
        <f t="shared" si="21"/>
        <v>0.18584272326794249</v>
      </c>
      <c r="AW177" s="5">
        <f t="shared" si="23"/>
        <v>185.84272326794249</v>
      </c>
    </row>
    <row r="178" spans="1:49" x14ac:dyDescent="0.3">
      <c r="A178" s="1" t="s">
        <v>210</v>
      </c>
      <c r="B178" s="1" t="s">
        <v>93</v>
      </c>
      <c r="C178" s="1" t="s">
        <v>94</v>
      </c>
      <c r="D178" s="1" t="s">
        <v>95</v>
      </c>
      <c r="E178" s="1" t="s">
        <v>82</v>
      </c>
      <c r="F178" s="1" t="s">
        <v>199</v>
      </c>
      <c r="G178" s="1" t="s">
        <v>70</v>
      </c>
      <c r="H178" s="1" t="s">
        <v>77</v>
      </c>
      <c r="I178" s="2">
        <v>156.97999999999999</v>
      </c>
      <c r="J178" s="2">
        <v>0.1</v>
      </c>
      <c r="K178" s="2">
        <f t="shared" si="16"/>
        <v>0.09</v>
      </c>
      <c r="L178" s="2">
        <f t="shared" si="17"/>
        <v>0</v>
      </c>
      <c r="N178" s="4">
        <v>0.06</v>
      </c>
      <c r="O178" s="5">
        <v>49.005000000000003</v>
      </c>
      <c r="P178" s="6">
        <v>0.03</v>
      </c>
      <c r="Q178" s="5">
        <v>20.137499999999999</v>
      </c>
      <c r="AN178" s="5" t="str">
        <f t="shared" si="18"/>
        <v/>
      </c>
      <c r="AP178" s="5" t="str">
        <f t="shared" si="19"/>
        <v/>
      </c>
      <c r="AR178" s="5" t="str">
        <f t="shared" si="20"/>
        <v/>
      </c>
      <c r="AU178" s="5">
        <f t="shared" si="22"/>
        <v>69.142499999999998</v>
      </c>
      <c r="AV178" s="11">
        <f t="shared" si="21"/>
        <v>2.014545672169547E-3</v>
      </c>
      <c r="AW178" s="5">
        <f t="shared" si="23"/>
        <v>2.0145456721695472</v>
      </c>
    </row>
    <row r="179" spans="1:49" x14ac:dyDescent="0.3">
      <c r="A179" s="1" t="s">
        <v>210</v>
      </c>
      <c r="B179" s="1" t="s">
        <v>93</v>
      </c>
      <c r="C179" s="1" t="s">
        <v>94</v>
      </c>
      <c r="D179" s="1" t="s">
        <v>95</v>
      </c>
      <c r="E179" s="1" t="s">
        <v>107</v>
      </c>
      <c r="F179" s="1" t="s">
        <v>199</v>
      </c>
      <c r="G179" s="1" t="s">
        <v>70</v>
      </c>
      <c r="H179" s="1" t="s">
        <v>77</v>
      </c>
      <c r="I179" s="2">
        <v>156.97999999999999</v>
      </c>
      <c r="J179" s="2">
        <v>39.119999999999997</v>
      </c>
      <c r="K179" s="2">
        <f t="shared" si="16"/>
        <v>39.120000000000005</v>
      </c>
      <c r="L179" s="2">
        <f t="shared" si="17"/>
        <v>0</v>
      </c>
      <c r="N179" s="4">
        <v>5.45</v>
      </c>
      <c r="O179" s="5">
        <v>4451.2875000000004</v>
      </c>
      <c r="P179" s="6">
        <v>30.75</v>
      </c>
      <c r="Q179" s="5">
        <v>20640.9375</v>
      </c>
      <c r="R179" s="7">
        <v>2.92</v>
      </c>
      <c r="S179" s="5">
        <v>948.27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U179" s="5">
        <f t="shared" si="22"/>
        <v>26040.494999999999</v>
      </c>
      <c r="AV179" s="11">
        <f t="shared" si="21"/>
        <v>0.75871955025350146</v>
      </c>
      <c r="AW179" s="5">
        <f t="shared" si="23"/>
        <v>758.71955025350155</v>
      </c>
    </row>
    <row r="180" spans="1:49" x14ac:dyDescent="0.3">
      <c r="A180" s="1" t="s">
        <v>210</v>
      </c>
      <c r="B180" s="1" t="s">
        <v>93</v>
      </c>
      <c r="C180" s="1" t="s">
        <v>94</v>
      </c>
      <c r="D180" s="1" t="s">
        <v>95</v>
      </c>
      <c r="E180" s="1" t="s">
        <v>106</v>
      </c>
      <c r="F180" s="1" t="s">
        <v>199</v>
      </c>
      <c r="G180" s="1" t="s">
        <v>70</v>
      </c>
      <c r="H180" s="1" t="s">
        <v>77</v>
      </c>
      <c r="I180" s="2">
        <v>156.97999999999999</v>
      </c>
      <c r="J180" s="2">
        <v>34.450000000000003</v>
      </c>
      <c r="K180" s="2">
        <f t="shared" si="16"/>
        <v>34.450000000000003</v>
      </c>
      <c r="L180" s="2">
        <f t="shared" si="17"/>
        <v>0</v>
      </c>
      <c r="N180" s="4">
        <v>15.12</v>
      </c>
      <c r="O180" s="5">
        <v>12349.26</v>
      </c>
      <c r="P180" s="6">
        <v>19.059999999999999</v>
      </c>
      <c r="Q180" s="5">
        <v>12794.025</v>
      </c>
      <c r="R180" s="7">
        <v>0.27</v>
      </c>
      <c r="S180" s="5">
        <v>87.682500000000005</v>
      </c>
      <c r="AN180" s="5" t="str">
        <f t="shared" si="18"/>
        <v/>
      </c>
      <c r="AP180" s="5" t="str">
        <f t="shared" si="19"/>
        <v/>
      </c>
      <c r="AR180" s="5" t="str">
        <f t="shared" si="20"/>
        <v/>
      </c>
      <c r="AU180" s="5">
        <f t="shared" si="22"/>
        <v>25230.967499999999</v>
      </c>
      <c r="AV180" s="11">
        <f t="shared" si="21"/>
        <v>0.73513304236577348</v>
      </c>
      <c r="AW180" s="5">
        <f t="shared" si="23"/>
        <v>735.13304236577346</v>
      </c>
    </row>
    <row r="181" spans="1:49" x14ac:dyDescent="0.3">
      <c r="A181" s="1" t="s">
        <v>210</v>
      </c>
      <c r="B181" s="1" t="s">
        <v>93</v>
      </c>
      <c r="C181" s="1" t="s">
        <v>94</v>
      </c>
      <c r="D181" s="1" t="s">
        <v>95</v>
      </c>
      <c r="E181" s="1" t="s">
        <v>104</v>
      </c>
      <c r="F181" s="1" t="s">
        <v>199</v>
      </c>
      <c r="G181" s="1" t="s">
        <v>70</v>
      </c>
      <c r="H181" s="1" t="s">
        <v>77</v>
      </c>
      <c r="I181" s="2">
        <v>156.97999999999999</v>
      </c>
      <c r="J181" s="2">
        <v>7.0000000000000007E-2</v>
      </c>
      <c r="K181" s="2">
        <f t="shared" si="16"/>
        <v>7.0000000000000007E-2</v>
      </c>
      <c r="L181" s="2">
        <f t="shared" si="17"/>
        <v>0</v>
      </c>
      <c r="N181" s="4">
        <v>0.02</v>
      </c>
      <c r="O181" s="5">
        <v>16.335000000000001</v>
      </c>
      <c r="P181" s="6">
        <v>0.05</v>
      </c>
      <c r="Q181" s="5">
        <v>33.5625</v>
      </c>
      <c r="AN181" s="5" t="str">
        <f t="shared" si="18"/>
        <v/>
      </c>
      <c r="AP181" s="5" t="str">
        <f t="shared" si="19"/>
        <v/>
      </c>
      <c r="AR181" s="5" t="str">
        <f t="shared" si="20"/>
        <v/>
      </c>
      <c r="AU181" s="5">
        <f t="shared" si="22"/>
        <v>49.897500000000001</v>
      </c>
      <c r="AV181" s="11">
        <f t="shared" si="21"/>
        <v>1.4538206266345587E-3</v>
      </c>
      <c r="AW181" s="5">
        <f t="shared" si="23"/>
        <v>1.4538206266345588</v>
      </c>
    </row>
    <row r="182" spans="1:49" x14ac:dyDescent="0.3">
      <c r="A182" s="1" t="s">
        <v>210</v>
      </c>
      <c r="B182" s="1" t="s">
        <v>93</v>
      </c>
      <c r="C182" s="1" t="s">
        <v>94</v>
      </c>
      <c r="D182" s="1" t="s">
        <v>95</v>
      </c>
      <c r="E182" s="1" t="s">
        <v>66</v>
      </c>
      <c r="F182" s="1" t="s">
        <v>199</v>
      </c>
      <c r="G182" s="1" t="s">
        <v>70</v>
      </c>
      <c r="H182" s="1" t="s">
        <v>77</v>
      </c>
      <c r="I182" s="2">
        <v>156.97999999999999</v>
      </c>
      <c r="J182" s="2">
        <v>7.0000000000000007E-2</v>
      </c>
      <c r="K182" s="2">
        <f t="shared" si="16"/>
        <v>7.0000000000000007E-2</v>
      </c>
      <c r="L182" s="2">
        <f t="shared" si="17"/>
        <v>0</v>
      </c>
      <c r="N182" s="4">
        <v>7.0000000000000007E-2</v>
      </c>
      <c r="O182" s="5">
        <v>57.172500000000007</v>
      </c>
      <c r="AN182" s="5" t="str">
        <f t="shared" si="18"/>
        <v/>
      </c>
      <c r="AP182" s="5" t="str">
        <f t="shared" si="19"/>
        <v/>
      </c>
      <c r="AR182" s="5" t="str">
        <f t="shared" si="20"/>
        <v/>
      </c>
      <c r="AU182" s="5">
        <f t="shared" si="22"/>
        <v>57.172500000000007</v>
      </c>
      <c r="AV182" s="11">
        <f t="shared" si="21"/>
        <v>1.6657860569420176E-3</v>
      </c>
      <c r="AW182" s="5">
        <f t="shared" si="23"/>
        <v>1.6657860569420175</v>
      </c>
    </row>
    <row r="183" spans="1:49" x14ac:dyDescent="0.3">
      <c r="A183" s="1" t="s">
        <v>210</v>
      </c>
      <c r="B183" s="1" t="s">
        <v>93</v>
      </c>
      <c r="C183" s="1" t="s">
        <v>94</v>
      </c>
      <c r="D183" s="1" t="s">
        <v>95</v>
      </c>
      <c r="E183" s="1" t="s">
        <v>105</v>
      </c>
      <c r="F183" s="1" t="s">
        <v>199</v>
      </c>
      <c r="G183" s="1" t="s">
        <v>70</v>
      </c>
      <c r="H183" s="1" t="s">
        <v>77</v>
      </c>
      <c r="I183" s="2">
        <v>156.97999999999999</v>
      </c>
      <c r="J183" s="2">
        <v>37.020000000000003</v>
      </c>
      <c r="K183" s="2">
        <f t="shared" si="16"/>
        <v>37.019999999999996</v>
      </c>
      <c r="L183" s="2">
        <f t="shared" si="17"/>
        <v>0</v>
      </c>
      <c r="N183" s="4">
        <v>9.85</v>
      </c>
      <c r="O183" s="5">
        <v>8044.9874999999993</v>
      </c>
      <c r="P183" s="6">
        <v>26.49</v>
      </c>
      <c r="Q183" s="5">
        <v>17781.412499999999</v>
      </c>
      <c r="R183" s="7">
        <v>0.68</v>
      </c>
      <c r="S183" s="5">
        <v>220.83</v>
      </c>
      <c r="AN183" s="5" t="str">
        <f t="shared" si="18"/>
        <v/>
      </c>
      <c r="AP183" s="5" t="str">
        <f t="shared" si="19"/>
        <v/>
      </c>
      <c r="AR183" s="5" t="str">
        <f t="shared" si="20"/>
        <v/>
      </c>
      <c r="AU183" s="5">
        <f t="shared" si="22"/>
        <v>26047.23</v>
      </c>
      <c r="AV183" s="11">
        <f t="shared" si="21"/>
        <v>0.75891578216733246</v>
      </c>
      <c r="AW183" s="5">
        <f t="shared" si="23"/>
        <v>758.91578216733251</v>
      </c>
    </row>
    <row r="184" spans="1:49" x14ac:dyDescent="0.3">
      <c r="A184" s="1" t="s">
        <v>210</v>
      </c>
      <c r="B184" s="1" t="s">
        <v>93</v>
      </c>
      <c r="C184" s="1" t="s">
        <v>94</v>
      </c>
      <c r="D184" s="1" t="s">
        <v>95</v>
      </c>
      <c r="E184" s="1" t="s">
        <v>91</v>
      </c>
      <c r="F184" s="1" t="s">
        <v>199</v>
      </c>
      <c r="G184" s="1" t="s">
        <v>70</v>
      </c>
      <c r="H184" s="1" t="s">
        <v>77</v>
      </c>
      <c r="I184" s="2">
        <v>156.97999999999999</v>
      </c>
      <c r="J184" s="2">
        <v>40.35</v>
      </c>
      <c r="K184" s="2">
        <f t="shared" si="16"/>
        <v>40</v>
      </c>
      <c r="L184" s="2">
        <f t="shared" si="17"/>
        <v>0</v>
      </c>
      <c r="N184" s="4">
        <v>0.49</v>
      </c>
      <c r="O184" s="5">
        <v>400.20749999999998</v>
      </c>
      <c r="P184" s="6">
        <v>29.77</v>
      </c>
      <c r="Q184" s="5">
        <v>19983.112499999999</v>
      </c>
      <c r="R184" s="7">
        <v>9.74</v>
      </c>
      <c r="S184" s="5">
        <v>3163.0650000000001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U184" s="5">
        <f t="shared" si="22"/>
        <v>23546.384999999998</v>
      </c>
      <c r="AV184" s="11">
        <f t="shared" si="21"/>
        <v>0.68605080807011509</v>
      </c>
      <c r="AW184" s="5">
        <f t="shared" si="23"/>
        <v>686.05080807011507</v>
      </c>
    </row>
    <row r="185" spans="1:49" x14ac:dyDescent="0.3">
      <c r="A185" s="1" t="s">
        <v>210</v>
      </c>
      <c r="B185" s="1" t="s">
        <v>93</v>
      </c>
      <c r="C185" s="1" t="s">
        <v>94</v>
      </c>
      <c r="D185" s="1" t="s">
        <v>95</v>
      </c>
      <c r="E185" s="1" t="s">
        <v>79</v>
      </c>
      <c r="F185" s="1" t="s">
        <v>199</v>
      </c>
      <c r="G185" s="1" t="s">
        <v>70</v>
      </c>
      <c r="H185" s="1" t="s">
        <v>77</v>
      </c>
      <c r="I185" s="2">
        <v>156.97999999999999</v>
      </c>
      <c r="J185" s="2">
        <v>0.1</v>
      </c>
      <c r="K185" s="2">
        <f t="shared" si="16"/>
        <v>0.1</v>
      </c>
      <c r="L185" s="2">
        <f t="shared" si="17"/>
        <v>0</v>
      </c>
      <c r="P185" s="6">
        <v>0.1</v>
      </c>
      <c r="Q185" s="5">
        <v>67.125</v>
      </c>
      <c r="AN185" s="5" t="str">
        <f t="shared" si="18"/>
        <v/>
      </c>
      <c r="AP185" s="5" t="str">
        <f t="shared" si="19"/>
        <v/>
      </c>
      <c r="AR185" s="5" t="str">
        <f t="shared" si="20"/>
        <v/>
      </c>
      <c r="AU185" s="5">
        <f t="shared" si="22"/>
        <v>67.125</v>
      </c>
      <c r="AV185" s="11">
        <f t="shared" si="21"/>
        <v>1.9557635064451073E-3</v>
      </c>
      <c r="AW185" s="5">
        <f t="shared" si="23"/>
        <v>1.9557635064451071</v>
      </c>
    </row>
    <row r="186" spans="1:49" x14ac:dyDescent="0.3">
      <c r="A186" s="1" t="s">
        <v>211</v>
      </c>
      <c r="B186" s="1" t="s">
        <v>166</v>
      </c>
      <c r="C186" s="1" t="s">
        <v>167</v>
      </c>
      <c r="D186" s="1" t="s">
        <v>95</v>
      </c>
      <c r="E186" s="1" t="s">
        <v>71</v>
      </c>
      <c r="F186" s="1" t="s">
        <v>212</v>
      </c>
      <c r="G186" s="1" t="s">
        <v>70</v>
      </c>
      <c r="H186" s="1" t="s">
        <v>77</v>
      </c>
      <c r="I186" s="2">
        <v>160</v>
      </c>
      <c r="J186" s="2">
        <v>7.0000000000000007E-2</v>
      </c>
      <c r="K186" s="2">
        <f t="shared" si="16"/>
        <v>7.0000000000000007E-2</v>
      </c>
      <c r="L186" s="2">
        <f t="shared" si="17"/>
        <v>0</v>
      </c>
      <c r="P186" s="6">
        <v>0.05</v>
      </c>
      <c r="Q186" s="5">
        <v>33.5625</v>
      </c>
      <c r="R186" s="7">
        <v>0.02</v>
      </c>
      <c r="S186" s="5">
        <v>6.4950000000000001</v>
      </c>
      <c r="AN186" s="5" t="str">
        <f t="shared" si="18"/>
        <v/>
      </c>
      <c r="AP186" s="5" t="str">
        <f t="shared" si="19"/>
        <v/>
      </c>
      <c r="AR186" s="5" t="str">
        <f t="shared" si="20"/>
        <v/>
      </c>
      <c r="AU186" s="5">
        <f t="shared" si="22"/>
        <v>40.057499999999997</v>
      </c>
      <c r="AV186" s="11">
        <f t="shared" si="21"/>
        <v>1.1671209930640579E-3</v>
      </c>
      <c r="AW186" s="5">
        <f t="shared" si="23"/>
        <v>1.1671209930640578</v>
      </c>
    </row>
    <row r="187" spans="1:49" x14ac:dyDescent="0.3">
      <c r="A187" s="1" t="s">
        <v>211</v>
      </c>
      <c r="B187" s="1" t="s">
        <v>166</v>
      </c>
      <c r="C187" s="1" t="s">
        <v>167</v>
      </c>
      <c r="D187" s="1" t="s">
        <v>95</v>
      </c>
      <c r="E187" s="1" t="s">
        <v>78</v>
      </c>
      <c r="F187" s="1" t="s">
        <v>212</v>
      </c>
      <c r="G187" s="1" t="s">
        <v>70</v>
      </c>
      <c r="H187" s="1" t="s">
        <v>77</v>
      </c>
      <c r="I187" s="2">
        <v>160</v>
      </c>
      <c r="J187" s="2">
        <v>7.0000000000000007E-2</v>
      </c>
      <c r="K187" s="2">
        <f t="shared" si="16"/>
        <v>7.0000000000000007E-2</v>
      </c>
      <c r="L187" s="2">
        <f t="shared" si="17"/>
        <v>0</v>
      </c>
      <c r="P187" s="6">
        <v>0.05</v>
      </c>
      <c r="Q187" s="5">
        <v>33.5625</v>
      </c>
      <c r="R187" s="7">
        <v>0.02</v>
      </c>
      <c r="S187" s="5">
        <v>6.4950000000000001</v>
      </c>
      <c r="AN187" s="5" t="str">
        <f t="shared" si="18"/>
        <v/>
      </c>
      <c r="AP187" s="5" t="str">
        <f t="shared" si="19"/>
        <v/>
      </c>
      <c r="AR187" s="5" t="str">
        <f t="shared" si="20"/>
        <v/>
      </c>
      <c r="AU187" s="5">
        <f t="shared" si="22"/>
        <v>40.057499999999997</v>
      </c>
      <c r="AV187" s="11">
        <f t="shared" si="21"/>
        <v>1.1671209930640579E-3</v>
      </c>
      <c r="AW187" s="5">
        <f t="shared" si="23"/>
        <v>1.1671209930640578</v>
      </c>
    </row>
    <row r="188" spans="1:49" x14ac:dyDescent="0.3">
      <c r="A188" s="1" t="s">
        <v>211</v>
      </c>
      <c r="B188" s="1" t="s">
        <v>166</v>
      </c>
      <c r="C188" s="1" t="s">
        <v>167</v>
      </c>
      <c r="D188" s="1" t="s">
        <v>95</v>
      </c>
      <c r="E188" s="1" t="s">
        <v>79</v>
      </c>
      <c r="F188" s="1" t="s">
        <v>212</v>
      </c>
      <c r="G188" s="1" t="s">
        <v>70</v>
      </c>
      <c r="H188" s="1" t="s">
        <v>77</v>
      </c>
      <c r="I188" s="2">
        <v>160</v>
      </c>
      <c r="J188" s="2">
        <v>39.57</v>
      </c>
      <c r="K188" s="2">
        <f t="shared" si="16"/>
        <v>39.56</v>
      </c>
      <c r="L188" s="2">
        <f t="shared" si="17"/>
        <v>0</v>
      </c>
      <c r="P188" s="6">
        <v>15.29</v>
      </c>
      <c r="Q188" s="5">
        <v>10263.4125</v>
      </c>
      <c r="R188" s="7">
        <v>16.37</v>
      </c>
      <c r="S188" s="5">
        <v>5316.1575000000003</v>
      </c>
      <c r="T188" s="8">
        <v>7.9</v>
      </c>
      <c r="U188" s="5">
        <v>770.25</v>
      </c>
      <c r="AN188" s="5" t="str">
        <f t="shared" si="18"/>
        <v/>
      </c>
      <c r="AP188" s="5" t="str">
        <f t="shared" si="19"/>
        <v/>
      </c>
      <c r="AR188" s="5" t="str">
        <f t="shared" si="20"/>
        <v/>
      </c>
      <c r="AU188" s="5">
        <f t="shared" si="22"/>
        <v>16349.82</v>
      </c>
      <c r="AV188" s="11">
        <f t="shared" si="21"/>
        <v>0.47637067103085806</v>
      </c>
      <c r="AW188" s="5">
        <f t="shared" si="23"/>
        <v>476.37067103085803</v>
      </c>
    </row>
    <row r="189" spans="1:49" x14ac:dyDescent="0.3">
      <c r="A189" s="1" t="s">
        <v>211</v>
      </c>
      <c r="B189" s="1" t="s">
        <v>166</v>
      </c>
      <c r="C189" s="1" t="s">
        <v>167</v>
      </c>
      <c r="D189" s="1" t="s">
        <v>95</v>
      </c>
      <c r="E189" s="1" t="s">
        <v>80</v>
      </c>
      <c r="F189" s="1" t="s">
        <v>212</v>
      </c>
      <c r="G189" s="1" t="s">
        <v>70</v>
      </c>
      <c r="H189" s="1" t="s">
        <v>77</v>
      </c>
      <c r="I189" s="2">
        <v>160</v>
      </c>
      <c r="J189" s="2">
        <v>38.57</v>
      </c>
      <c r="K189" s="2">
        <f t="shared" si="16"/>
        <v>38.57</v>
      </c>
      <c r="L189" s="2">
        <f t="shared" si="17"/>
        <v>0</v>
      </c>
      <c r="P189" s="6">
        <v>10.79</v>
      </c>
      <c r="Q189" s="5">
        <v>7242.7874999999995</v>
      </c>
      <c r="R189" s="7">
        <v>27.38</v>
      </c>
      <c r="S189" s="5">
        <v>8891.6549999999988</v>
      </c>
      <c r="T189" s="8">
        <v>0.4</v>
      </c>
      <c r="U189" s="5">
        <v>39</v>
      </c>
      <c r="AN189" s="5" t="str">
        <f t="shared" si="18"/>
        <v/>
      </c>
      <c r="AP189" s="5" t="str">
        <f t="shared" si="19"/>
        <v/>
      </c>
      <c r="AR189" s="5" t="str">
        <f t="shared" si="20"/>
        <v/>
      </c>
      <c r="AU189" s="5">
        <f t="shared" si="22"/>
        <v>16173.442499999997</v>
      </c>
      <c r="AV189" s="11">
        <f t="shared" si="21"/>
        <v>0.47123171121174401</v>
      </c>
      <c r="AW189" s="5">
        <f t="shared" si="23"/>
        <v>471.23171121174403</v>
      </c>
    </row>
    <row r="190" spans="1:49" x14ac:dyDescent="0.3">
      <c r="A190" s="1" t="s">
        <v>211</v>
      </c>
      <c r="B190" s="1" t="s">
        <v>166</v>
      </c>
      <c r="C190" s="1" t="s">
        <v>167</v>
      </c>
      <c r="D190" s="1" t="s">
        <v>95</v>
      </c>
      <c r="E190" s="1" t="s">
        <v>81</v>
      </c>
      <c r="F190" s="1" t="s">
        <v>212</v>
      </c>
      <c r="G190" s="1" t="s">
        <v>70</v>
      </c>
      <c r="H190" s="1" t="s">
        <v>77</v>
      </c>
      <c r="I190" s="2">
        <v>160</v>
      </c>
      <c r="J190" s="2">
        <v>40.65</v>
      </c>
      <c r="K190" s="2">
        <f t="shared" si="16"/>
        <v>40</v>
      </c>
      <c r="L190" s="2">
        <f t="shared" si="17"/>
        <v>0</v>
      </c>
      <c r="N190" s="4">
        <v>0.03</v>
      </c>
      <c r="O190" s="5">
        <v>24.502500000000001</v>
      </c>
      <c r="P190" s="6">
        <v>24.35</v>
      </c>
      <c r="Q190" s="5">
        <v>16344.9375</v>
      </c>
      <c r="R190" s="7">
        <v>15.62</v>
      </c>
      <c r="S190" s="5">
        <v>5072.5949999999993</v>
      </c>
      <c r="AN190" s="5" t="str">
        <f t="shared" si="18"/>
        <v/>
      </c>
      <c r="AP190" s="5" t="str">
        <f t="shared" si="19"/>
        <v/>
      </c>
      <c r="AR190" s="5" t="str">
        <f t="shared" si="20"/>
        <v/>
      </c>
      <c r="AU190" s="5">
        <f t="shared" si="22"/>
        <v>21442.035</v>
      </c>
      <c r="AV190" s="11">
        <f t="shared" si="21"/>
        <v>0.62473816844571639</v>
      </c>
      <c r="AW190" s="5">
        <f t="shared" si="23"/>
        <v>624.73816844571638</v>
      </c>
    </row>
    <row r="191" spans="1:49" x14ac:dyDescent="0.3">
      <c r="A191" s="1" t="s">
        <v>211</v>
      </c>
      <c r="B191" s="1" t="s">
        <v>166</v>
      </c>
      <c r="C191" s="1" t="s">
        <v>167</v>
      </c>
      <c r="D191" s="1" t="s">
        <v>95</v>
      </c>
      <c r="E191" s="1" t="s">
        <v>82</v>
      </c>
      <c r="F191" s="1" t="s">
        <v>212</v>
      </c>
      <c r="G191" s="1" t="s">
        <v>70</v>
      </c>
      <c r="H191" s="1" t="s">
        <v>77</v>
      </c>
      <c r="I191" s="2">
        <v>160</v>
      </c>
      <c r="J191" s="2">
        <v>40.92</v>
      </c>
      <c r="K191" s="2">
        <f t="shared" si="16"/>
        <v>40</v>
      </c>
      <c r="L191" s="2">
        <f t="shared" si="17"/>
        <v>0</v>
      </c>
      <c r="P191" s="6">
        <v>21.81</v>
      </c>
      <c r="Q191" s="5">
        <v>14639.9625</v>
      </c>
      <c r="R191" s="7">
        <v>18.16</v>
      </c>
      <c r="S191" s="5">
        <v>5897.46</v>
      </c>
      <c r="T191" s="8">
        <v>0.03</v>
      </c>
      <c r="U191" s="5">
        <v>2.9249999999999998</v>
      </c>
      <c r="AN191" s="5" t="str">
        <f t="shared" si="18"/>
        <v/>
      </c>
      <c r="AP191" s="5" t="str">
        <f t="shared" si="19"/>
        <v/>
      </c>
      <c r="AR191" s="5" t="str">
        <f t="shared" si="20"/>
        <v/>
      </c>
      <c r="AU191" s="5">
        <f t="shared" si="22"/>
        <v>20540.3475</v>
      </c>
      <c r="AV191" s="11">
        <f t="shared" si="21"/>
        <v>0.59846647374601114</v>
      </c>
      <c r="AW191" s="5">
        <f t="shared" si="23"/>
        <v>598.46647374601105</v>
      </c>
    </row>
    <row r="192" spans="1:49" x14ac:dyDescent="0.3">
      <c r="A192" s="1" t="s">
        <v>213</v>
      </c>
      <c r="B192" s="1" t="s">
        <v>166</v>
      </c>
      <c r="C192" s="1" t="s">
        <v>167</v>
      </c>
      <c r="D192" s="1" t="s">
        <v>95</v>
      </c>
      <c r="E192" s="1" t="s">
        <v>87</v>
      </c>
      <c r="F192" s="1" t="s">
        <v>212</v>
      </c>
      <c r="G192" s="1" t="s">
        <v>70</v>
      </c>
      <c r="H192" s="1" t="s">
        <v>77</v>
      </c>
      <c r="I192" s="2">
        <v>160</v>
      </c>
      <c r="J192" s="2">
        <v>40</v>
      </c>
      <c r="K192" s="2">
        <f t="shared" si="16"/>
        <v>38.14</v>
      </c>
      <c r="L192" s="2">
        <f t="shared" si="17"/>
        <v>1.86</v>
      </c>
      <c r="N192" s="4">
        <v>18.57</v>
      </c>
      <c r="O192" s="5">
        <v>15167.047500000001</v>
      </c>
      <c r="P192" s="6">
        <v>19.57</v>
      </c>
      <c r="Q192" s="5">
        <v>13136.362499999999</v>
      </c>
      <c r="AN192" s="5" t="str">
        <f t="shared" si="18"/>
        <v/>
      </c>
      <c r="AO192" s="3">
        <v>0.49</v>
      </c>
      <c r="AP192" s="5">
        <f t="shared" si="19"/>
        <v>1519</v>
      </c>
      <c r="AR192" s="5" t="str">
        <f t="shared" si="20"/>
        <v/>
      </c>
      <c r="AS192" s="2">
        <v>1.37</v>
      </c>
      <c r="AU192" s="5">
        <f t="shared" si="22"/>
        <v>28303.41</v>
      </c>
      <c r="AV192" s="11">
        <f t="shared" si="21"/>
        <v>0.824652162174354</v>
      </c>
      <c r="AW192" s="5">
        <f t="shared" si="23"/>
        <v>824.65216217435398</v>
      </c>
    </row>
    <row r="193" spans="1:49" x14ac:dyDescent="0.3">
      <c r="A193" s="1" t="s">
        <v>213</v>
      </c>
      <c r="B193" s="1" t="s">
        <v>166</v>
      </c>
      <c r="C193" s="1" t="s">
        <v>167</v>
      </c>
      <c r="D193" s="1" t="s">
        <v>95</v>
      </c>
      <c r="E193" s="1" t="s">
        <v>68</v>
      </c>
      <c r="F193" s="1" t="s">
        <v>212</v>
      </c>
      <c r="G193" s="1" t="s">
        <v>70</v>
      </c>
      <c r="H193" s="1" t="s">
        <v>77</v>
      </c>
      <c r="I193" s="2">
        <v>160</v>
      </c>
      <c r="J193" s="2">
        <v>39.979999999999997</v>
      </c>
      <c r="K193" s="2">
        <f t="shared" si="16"/>
        <v>34.61</v>
      </c>
      <c r="L193" s="2">
        <f t="shared" si="17"/>
        <v>5.36</v>
      </c>
      <c r="N193" s="4">
        <v>19.149999999999999</v>
      </c>
      <c r="O193" s="5">
        <v>15640.762500000001</v>
      </c>
      <c r="P193" s="6">
        <v>9.4700000000000006</v>
      </c>
      <c r="Q193" s="5">
        <v>6356.7375000000002</v>
      </c>
      <c r="Z193" s="9">
        <v>5.99</v>
      </c>
      <c r="AA193" s="5">
        <v>268.33949999999999</v>
      </c>
      <c r="AN193" s="5" t="str">
        <f t="shared" si="18"/>
        <v/>
      </c>
      <c r="AO193" s="3">
        <v>0.51</v>
      </c>
      <c r="AP193" s="5">
        <f t="shared" si="19"/>
        <v>1581</v>
      </c>
      <c r="AR193" s="5" t="str">
        <f t="shared" si="20"/>
        <v/>
      </c>
      <c r="AS193" s="2">
        <v>1.48</v>
      </c>
      <c r="AT193" s="2">
        <v>3.37</v>
      </c>
      <c r="AU193" s="5">
        <f t="shared" si="22"/>
        <v>22265.839499999998</v>
      </c>
      <c r="AV193" s="11">
        <f t="shared" si="21"/>
        <v>0.64874065302739625</v>
      </c>
      <c r="AW193" s="5">
        <f t="shared" si="23"/>
        <v>648.74065302739621</v>
      </c>
    </row>
    <row r="194" spans="1:49" x14ac:dyDescent="0.3">
      <c r="A194" s="1" t="s">
        <v>213</v>
      </c>
      <c r="B194" s="1" t="s">
        <v>166</v>
      </c>
      <c r="C194" s="1" t="s">
        <v>167</v>
      </c>
      <c r="D194" s="1" t="s">
        <v>95</v>
      </c>
      <c r="E194" s="1" t="s">
        <v>71</v>
      </c>
      <c r="F194" s="1" t="s">
        <v>212</v>
      </c>
      <c r="G194" s="1" t="s">
        <v>70</v>
      </c>
      <c r="H194" s="1" t="s">
        <v>77</v>
      </c>
      <c r="I194" s="2">
        <v>160</v>
      </c>
      <c r="J194" s="2">
        <v>40</v>
      </c>
      <c r="K194" s="2">
        <f t="shared" si="16"/>
        <v>40</v>
      </c>
      <c r="L194" s="2">
        <f t="shared" si="17"/>
        <v>0</v>
      </c>
      <c r="N194" s="4">
        <v>0.53</v>
      </c>
      <c r="O194" s="5">
        <v>432.8775</v>
      </c>
      <c r="P194" s="6">
        <v>35.75</v>
      </c>
      <c r="Q194" s="5">
        <v>23997.1875</v>
      </c>
      <c r="R194" s="7">
        <v>3.72</v>
      </c>
      <c r="S194" s="5">
        <v>1208.07</v>
      </c>
      <c r="AN194" s="5" t="str">
        <f t="shared" si="18"/>
        <v/>
      </c>
      <c r="AP194" s="5" t="str">
        <f t="shared" si="19"/>
        <v/>
      </c>
      <c r="AR194" s="5" t="str">
        <f t="shared" si="20"/>
        <v/>
      </c>
      <c r="AU194" s="5">
        <f t="shared" si="22"/>
        <v>25638.134999999998</v>
      </c>
      <c r="AV194" s="11">
        <f t="shared" si="21"/>
        <v>0.74699633231006379</v>
      </c>
      <c r="AW194" s="5">
        <f t="shared" si="23"/>
        <v>746.99633231006374</v>
      </c>
    </row>
    <row r="195" spans="1:49" x14ac:dyDescent="0.3">
      <c r="A195" s="1" t="s">
        <v>213</v>
      </c>
      <c r="B195" s="1" t="s">
        <v>166</v>
      </c>
      <c r="C195" s="1" t="s">
        <v>167</v>
      </c>
      <c r="D195" s="1" t="s">
        <v>95</v>
      </c>
      <c r="E195" s="1" t="s">
        <v>78</v>
      </c>
      <c r="F195" s="1" t="s">
        <v>212</v>
      </c>
      <c r="G195" s="1" t="s">
        <v>70</v>
      </c>
      <c r="H195" s="1" t="s">
        <v>77</v>
      </c>
      <c r="I195" s="2">
        <v>160</v>
      </c>
      <c r="J195" s="2">
        <v>40</v>
      </c>
      <c r="K195" s="2">
        <f t="shared" ref="K195:K258" si="24">SUM(N195,P195,R195,T195,V195,X195,Z195,AB195,AE195,AI195,AK195,AX195,AZ195,BB195,BD195,AG195)</f>
        <v>40</v>
      </c>
      <c r="L195" s="2">
        <f t="shared" ref="L195:L258" si="25">SUM(M195,AD195,AM195,AO195,AQ195,AS195,AT195)</f>
        <v>0</v>
      </c>
      <c r="N195" s="4">
        <v>2.94</v>
      </c>
      <c r="O195" s="5">
        <v>2401.2449999999999</v>
      </c>
      <c r="P195" s="6">
        <v>34.85</v>
      </c>
      <c r="Q195" s="5">
        <v>23393.0625</v>
      </c>
      <c r="R195" s="7">
        <v>2.21</v>
      </c>
      <c r="S195" s="5">
        <v>717.69749999999999</v>
      </c>
      <c r="AN195" s="5" t="str">
        <f t="shared" ref="AN195:AN258" si="26">IF(AM195&gt;0,AM195*$AN$1,"")</f>
        <v/>
      </c>
      <c r="AP195" s="5" t="str">
        <f t="shared" ref="AP195:AP258" si="27">IF(AO195&gt;0,AO195*$AP$1,"")</f>
        <v/>
      </c>
      <c r="AR195" s="5" t="str">
        <f t="shared" ref="AR195:AR258" si="28">IF(AQ195&gt;0,AQ195*$AR$1,"")</f>
        <v/>
      </c>
      <c r="AU195" s="5">
        <f t="shared" si="22"/>
        <v>26512.004999999997</v>
      </c>
      <c r="AV195" s="11">
        <f t="shared" ref="AV195:AV258" si="29">(AU195/$AU$346)*100</f>
        <v>0.77245753239017079</v>
      </c>
      <c r="AW195" s="5">
        <f t="shared" si="23"/>
        <v>772.45753239017074</v>
      </c>
    </row>
    <row r="196" spans="1:49" x14ac:dyDescent="0.3">
      <c r="A196" s="1" t="s">
        <v>214</v>
      </c>
      <c r="B196" s="1" t="s">
        <v>177</v>
      </c>
      <c r="C196" s="1" t="s">
        <v>178</v>
      </c>
      <c r="D196" s="1" t="s">
        <v>95</v>
      </c>
      <c r="E196" s="1" t="s">
        <v>62</v>
      </c>
      <c r="F196" s="1" t="s">
        <v>212</v>
      </c>
      <c r="G196" s="1" t="s">
        <v>70</v>
      </c>
      <c r="H196" s="1" t="s">
        <v>77</v>
      </c>
      <c r="I196" s="2">
        <v>180</v>
      </c>
      <c r="J196" s="2">
        <v>39.119999999999997</v>
      </c>
      <c r="K196" s="2">
        <f t="shared" si="24"/>
        <v>37.340000000000003</v>
      </c>
      <c r="L196" s="2">
        <f t="shared" si="25"/>
        <v>1.78</v>
      </c>
      <c r="N196" s="4">
        <v>27.41</v>
      </c>
      <c r="O196" s="5">
        <v>22387.1175</v>
      </c>
      <c r="P196" s="6">
        <v>9.93</v>
      </c>
      <c r="Q196" s="5">
        <v>6665.5124999999998</v>
      </c>
      <c r="AN196" s="5" t="str">
        <f t="shared" si="26"/>
        <v/>
      </c>
      <c r="AO196" s="3">
        <v>0.49</v>
      </c>
      <c r="AP196" s="5">
        <f t="shared" si="27"/>
        <v>1519</v>
      </c>
      <c r="AR196" s="5" t="str">
        <f t="shared" si="28"/>
        <v/>
      </c>
      <c r="AS196" s="2">
        <v>1.29</v>
      </c>
      <c r="AU196" s="5">
        <f t="shared" ref="AU196:AU259" si="30">SUM(O196,Q196,S196,U196,W196,Y196,AA196,AC196,AF196,AJ196,AL196,AY196,BA196,BC196,BE196,AH196)</f>
        <v>29052.63</v>
      </c>
      <c r="AV196" s="11">
        <f t="shared" si="29"/>
        <v>0.84648154220115202</v>
      </c>
      <c r="AW196" s="5">
        <f t="shared" ref="AW196:AW259" si="31">(AV196/100)*$AW$1</f>
        <v>846.48154220115202</v>
      </c>
    </row>
    <row r="197" spans="1:49" x14ac:dyDescent="0.3">
      <c r="A197" s="1" t="s">
        <v>214</v>
      </c>
      <c r="B197" s="1" t="s">
        <v>177</v>
      </c>
      <c r="C197" s="1" t="s">
        <v>178</v>
      </c>
      <c r="D197" s="1" t="s">
        <v>95</v>
      </c>
      <c r="E197" s="1" t="s">
        <v>111</v>
      </c>
      <c r="F197" s="1" t="s">
        <v>212</v>
      </c>
      <c r="G197" s="1" t="s">
        <v>70</v>
      </c>
      <c r="H197" s="1" t="s">
        <v>77</v>
      </c>
      <c r="I197" s="2">
        <v>180</v>
      </c>
      <c r="J197" s="2">
        <v>43.75</v>
      </c>
      <c r="K197" s="2">
        <f t="shared" si="24"/>
        <v>41.760000000000005</v>
      </c>
      <c r="L197" s="2">
        <f t="shared" si="25"/>
        <v>2</v>
      </c>
      <c r="N197" s="4">
        <v>22.17</v>
      </c>
      <c r="O197" s="5">
        <v>18107.3475</v>
      </c>
      <c r="P197" s="6">
        <v>19.59</v>
      </c>
      <c r="Q197" s="5">
        <v>13149.7875</v>
      </c>
      <c r="AN197" s="5" t="str">
        <f t="shared" si="26"/>
        <v/>
      </c>
      <c r="AO197" s="3">
        <v>0.53</v>
      </c>
      <c r="AP197" s="5">
        <f t="shared" si="27"/>
        <v>1643</v>
      </c>
      <c r="AR197" s="5" t="str">
        <f t="shared" si="28"/>
        <v/>
      </c>
      <c r="AS197" s="2">
        <v>1.47</v>
      </c>
      <c r="AU197" s="5">
        <f t="shared" si="30"/>
        <v>31257.135000000002</v>
      </c>
      <c r="AV197" s="11">
        <f t="shared" si="29"/>
        <v>0.91071231208980397</v>
      </c>
      <c r="AW197" s="5">
        <f t="shared" si="31"/>
        <v>910.71231208980396</v>
      </c>
    </row>
    <row r="198" spans="1:49" x14ac:dyDescent="0.3">
      <c r="A198" s="1" t="s">
        <v>214</v>
      </c>
      <c r="B198" s="1" t="s">
        <v>177</v>
      </c>
      <c r="C198" s="1" t="s">
        <v>178</v>
      </c>
      <c r="D198" s="1" t="s">
        <v>95</v>
      </c>
      <c r="E198" s="1" t="s">
        <v>87</v>
      </c>
      <c r="F198" s="1" t="s">
        <v>212</v>
      </c>
      <c r="G198" s="1" t="s">
        <v>70</v>
      </c>
      <c r="H198" s="1" t="s">
        <v>77</v>
      </c>
      <c r="I198" s="2">
        <v>180</v>
      </c>
      <c r="J198" s="2">
        <v>0.08</v>
      </c>
      <c r="K198" s="2">
        <f t="shared" si="24"/>
        <v>0.08</v>
      </c>
      <c r="L198" s="2">
        <f t="shared" si="25"/>
        <v>0</v>
      </c>
      <c r="N198" s="4">
        <v>0.08</v>
      </c>
      <c r="O198" s="5">
        <v>65.34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U198" s="5">
        <f t="shared" si="30"/>
        <v>65.34</v>
      </c>
      <c r="AV198" s="11">
        <f t="shared" si="29"/>
        <v>1.9037554936480198E-3</v>
      </c>
      <c r="AW198" s="5">
        <f t="shared" si="31"/>
        <v>1.9037554936480199</v>
      </c>
    </row>
    <row r="199" spans="1:49" x14ac:dyDescent="0.3">
      <c r="A199" s="1" t="s">
        <v>214</v>
      </c>
      <c r="B199" s="1" t="s">
        <v>177</v>
      </c>
      <c r="C199" s="1" t="s">
        <v>178</v>
      </c>
      <c r="D199" s="1" t="s">
        <v>95</v>
      </c>
      <c r="E199" s="1" t="s">
        <v>78</v>
      </c>
      <c r="F199" s="1" t="s">
        <v>212</v>
      </c>
      <c r="G199" s="1" t="s">
        <v>70</v>
      </c>
      <c r="H199" s="1" t="s">
        <v>77</v>
      </c>
      <c r="I199" s="2">
        <v>180</v>
      </c>
      <c r="J199" s="2">
        <v>0.08</v>
      </c>
      <c r="K199" s="2">
        <f t="shared" si="24"/>
        <v>0.08</v>
      </c>
      <c r="L199" s="2">
        <f t="shared" si="25"/>
        <v>0</v>
      </c>
      <c r="N199" s="4">
        <v>7.0000000000000007E-2</v>
      </c>
      <c r="O199" s="5">
        <v>57.172500000000007</v>
      </c>
      <c r="P199" s="6">
        <v>0.01</v>
      </c>
      <c r="Q199" s="5">
        <v>6.7125000000000004</v>
      </c>
      <c r="AN199" s="5" t="str">
        <f t="shared" si="26"/>
        <v/>
      </c>
      <c r="AP199" s="5" t="str">
        <f t="shared" si="27"/>
        <v/>
      </c>
      <c r="AR199" s="5" t="str">
        <f t="shared" si="28"/>
        <v/>
      </c>
      <c r="AU199" s="5">
        <f t="shared" si="30"/>
        <v>63.885000000000005</v>
      </c>
      <c r="AV199" s="11">
        <f t="shared" si="29"/>
        <v>1.8613624075865282E-3</v>
      </c>
      <c r="AW199" s="5">
        <f t="shared" si="31"/>
        <v>1.8613624075865283</v>
      </c>
    </row>
    <row r="200" spans="1:49" x14ac:dyDescent="0.3">
      <c r="A200" s="1" t="s">
        <v>214</v>
      </c>
      <c r="B200" s="1" t="s">
        <v>177</v>
      </c>
      <c r="C200" s="1" t="s">
        <v>178</v>
      </c>
      <c r="D200" s="1" t="s">
        <v>95</v>
      </c>
      <c r="E200" s="1" t="s">
        <v>104</v>
      </c>
      <c r="F200" s="1" t="s">
        <v>212</v>
      </c>
      <c r="G200" s="1" t="s">
        <v>70</v>
      </c>
      <c r="H200" s="1" t="s">
        <v>77</v>
      </c>
      <c r="I200" s="2">
        <v>180</v>
      </c>
      <c r="J200" s="2">
        <v>39.99</v>
      </c>
      <c r="K200" s="2">
        <f t="shared" si="24"/>
        <v>39.99</v>
      </c>
      <c r="L200" s="2">
        <f t="shared" si="25"/>
        <v>0</v>
      </c>
      <c r="N200" s="4">
        <v>4.8</v>
      </c>
      <c r="O200" s="5">
        <v>3920.4</v>
      </c>
      <c r="P200" s="6">
        <v>34.450000000000003</v>
      </c>
      <c r="Q200" s="5">
        <v>23124.5625</v>
      </c>
      <c r="R200" s="7">
        <v>0.74</v>
      </c>
      <c r="S200" s="5">
        <v>240.315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U200" s="5">
        <f t="shared" si="30"/>
        <v>27285.2775</v>
      </c>
      <c r="AV200" s="11">
        <f t="shared" si="29"/>
        <v>0.7949877094633564</v>
      </c>
      <c r="AW200" s="5">
        <f t="shared" si="31"/>
        <v>794.9877094633564</v>
      </c>
    </row>
    <row r="201" spans="1:49" x14ac:dyDescent="0.3">
      <c r="A201" s="1" t="s">
        <v>214</v>
      </c>
      <c r="B201" s="1" t="s">
        <v>177</v>
      </c>
      <c r="C201" s="1" t="s">
        <v>178</v>
      </c>
      <c r="D201" s="1" t="s">
        <v>95</v>
      </c>
      <c r="E201" s="1" t="s">
        <v>66</v>
      </c>
      <c r="F201" s="1" t="s">
        <v>212</v>
      </c>
      <c r="G201" s="1" t="s">
        <v>70</v>
      </c>
      <c r="H201" s="1" t="s">
        <v>77</v>
      </c>
      <c r="I201" s="2">
        <v>180</v>
      </c>
      <c r="J201" s="2">
        <v>36.31</v>
      </c>
      <c r="K201" s="2">
        <f t="shared" si="24"/>
        <v>36.309999999999995</v>
      </c>
      <c r="L201" s="2">
        <f t="shared" si="25"/>
        <v>0</v>
      </c>
      <c r="N201" s="4">
        <v>10.11</v>
      </c>
      <c r="O201" s="5">
        <v>8257.3424999999988</v>
      </c>
      <c r="P201" s="6">
        <v>25.83</v>
      </c>
      <c r="Q201" s="5">
        <v>17338.387500000001</v>
      </c>
      <c r="R201" s="7">
        <v>0.37</v>
      </c>
      <c r="S201" s="5">
        <v>120.1575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U201" s="5">
        <f t="shared" si="30"/>
        <v>25715.887500000001</v>
      </c>
      <c r="AV201" s="11">
        <f t="shared" si="29"/>
        <v>0.74926174016160751</v>
      </c>
      <c r="AW201" s="5">
        <f t="shared" si="31"/>
        <v>749.26174016160758</v>
      </c>
    </row>
    <row r="202" spans="1:49" x14ac:dyDescent="0.3">
      <c r="A202" s="1" t="s">
        <v>214</v>
      </c>
      <c r="B202" s="1" t="s">
        <v>177</v>
      </c>
      <c r="C202" s="1" t="s">
        <v>178</v>
      </c>
      <c r="D202" s="1" t="s">
        <v>95</v>
      </c>
      <c r="E202" s="1" t="s">
        <v>105</v>
      </c>
      <c r="F202" s="1" t="s">
        <v>212</v>
      </c>
      <c r="G202" s="1" t="s">
        <v>70</v>
      </c>
      <c r="H202" s="1" t="s">
        <v>77</v>
      </c>
      <c r="I202" s="2">
        <v>180</v>
      </c>
      <c r="J202" s="2">
        <v>9.31</v>
      </c>
      <c r="K202" s="2">
        <f t="shared" si="24"/>
        <v>9.31</v>
      </c>
      <c r="L202" s="2">
        <f t="shared" si="25"/>
        <v>0</v>
      </c>
      <c r="N202" s="4">
        <v>0.11</v>
      </c>
      <c r="O202" s="5">
        <v>89.842500000000001</v>
      </c>
      <c r="P202" s="6">
        <v>8.74</v>
      </c>
      <c r="Q202" s="5">
        <v>5866.7250000000004</v>
      </c>
      <c r="R202" s="7">
        <v>0.46</v>
      </c>
      <c r="S202" s="5">
        <v>149.38499999999999</v>
      </c>
      <c r="AN202" s="5" t="str">
        <f t="shared" si="26"/>
        <v/>
      </c>
      <c r="AP202" s="5" t="str">
        <f t="shared" si="27"/>
        <v/>
      </c>
      <c r="AR202" s="5" t="str">
        <f t="shared" si="28"/>
        <v/>
      </c>
      <c r="AU202" s="5">
        <f t="shared" si="30"/>
        <v>6105.9525000000003</v>
      </c>
      <c r="AV202" s="11">
        <f t="shared" si="29"/>
        <v>0.17790389678342303</v>
      </c>
      <c r="AW202" s="5">
        <f t="shared" si="31"/>
        <v>177.90389678342302</v>
      </c>
    </row>
    <row r="203" spans="1:49" x14ac:dyDescent="0.3">
      <c r="A203" s="1" t="s">
        <v>214</v>
      </c>
      <c r="B203" s="1" t="s">
        <v>177</v>
      </c>
      <c r="C203" s="1" t="s">
        <v>178</v>
      </c>
      <c r="D203" s="1" t="s">
        <v>95</v>
      </c>
      <c r="E203" s="1" t="s">
        <v>91</v>
      </c>
      <c r="F203" s="1" t="s">
        <v>212</v>
      </c>
      <c r="G203" s="1" t="s">
        <v>70</v>
      </c>
      <c r="H203" s="1" t="s">
        <v>77</v>
      </c>
      <c r="I203" s="2">
        <v>180</v>
      </c>
      <c r="J203" s="2">
        <v>10.42</v>
      </c>
      <c r="K203" s="2">
        <f t="shared" si="24"/>
        <v>10.42</v>
      </c>
      <c r="L203" s="2">
        <f t="shared" si="25"/>
        <v>0</v>
      </c>
      <c r="P203" s="6">
        <v>7.3</v>
      </c>
      <c r="Q203" s="5">
        <v>4900.125</v>
      </c>
      <c r="R203" s="7">
        <v>3.12</v>
      </c>
      <c r="S203" s="5">
        <v>1013.22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U203" s="5">
        <f t="shared" si="30"/>
        <v>5913.3450000000003</v>
      </c>
      <c r="AV203" s="11">
        <f t="shared" si="29"/>
        <v>0.1722920573857675</v>
      </c>
      <c r="AW203" s="5">
        <f t="shared" si="31"/>
        <v>172.29205738576752</v>
      </c>
    </row>
    <row r="204" spans="1:49" x14ac:dyDescent="0.3">
      <c r="A204" s="1" t="s">
        <v>214</v>
      </c>
      <c r="B204" s="1" t="s">
        <v>177</v>
      </c>
      <c r="C204" s="1" t="s">
        <v>178</v>
      </c>
      <c r="D204" s="1" t="s">
        <v>95</v>
      </c>
      <c r="E204" s="1" t="s">
        <v>79</v>
      </c>
      <c r="F204" s="1" t="s">
        <v>212</v>
      </c>
      <c r="G204" s="1" t="s">
        <v>70</v>
      </c>
      <c r="H204" s="1" t="s">
        <v>77</v>
      </c>
      <c r="I204" s="2">
        <v>180</v>
      </c>
      <c r="J204" s="2">
        <v>0.02</v>
      </c>
      <c r="K204" s="2">
        <f t="shared" si="24"/>
        <v>0.02</v>
      </c>
      <c r="L204" s="2">
        <f t="shared" si="25"/>
        <v>0</v>
      </c>
      <c r="P204" s="6">
        <v>0.02</v>
      </c>
      <c r="Q204" s="5">
        <v>13.425000000000001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U204" s="5">
        <f t="shared" si="30"/>
        <v>13.425000000000001</v>
      </c>
      <c r="AV204" s="11">
        <f t="shared" si="29"/>
        <v>3.9115270128902145E-4</v>
      </c>
      <c r="AW204" s="5">
        <f t="shared" si="31"/>
        <v>0.39115270128902146</v>
      </c>
    </row>
    <row r="205" spans="1:49" x14ac:dyDescent="0.3">
      <c r="A205" s="1" t="s">
        <v>215</v>
      </c>
      <c r="B205" s="1" t="s">
        <v>145</v>
      </c>
      <c r="C205" s="1" t="s">
        <v>146</v>
      </c>
      <c r="D205" s="1" t="s">
        <v>95</v>
      </c>
      <c r="E205" s="1" t="s">
        <v>105</v>
      </c>
      <c r="F205" s="1" t="s">
        <v>212</v>
      </c>
      <c r="G205" s="1" t="s">
        <v>70</v>
      </c>
      <c r="H205" s="1" t="s">
        <v>77</v>
      </c>
      <c r="I205" s="2">
        <v>140</v>
      </c>
      <c r="J205" s="2">
        <v>28.51</v>
      </c>
      <c r="K205" s="2">
        <f t="shared" si="24"/>
        <v>28.5</v>
      </c>
      <c r="L205" s="2">
        <f t="shared" si="25"/>
        <v>0</v>
      </c>
      <c r="P205" s="6">
        <v>19.29</v>
      </c>
      <c r="Q205" s="5">
        <v>12948.4125</v>
      </c>
      <c r="R205" s="7">
        <v>9.2100000000000009</v>
      </c>
      <c r="S205" s="5">
        <v>2990.9475000000002</v>
      </c>
      <c r="AN205" s="5" t="str">
        <f t="shared" si="26"/>
        <v/>
      </c>
      <c r="AP205" s="5" t="str">
        <f t="shared" si="27"/>
        <v/>
      </c>
      <c r="AR205" s="5" t="str">
        <f t="shared" si="28"/>
        <v/>
      </c>
      <c r="AU205" s="5">
        <f t="shared" si="30"/>
        <v>15939.36</v>
      </c>
      <c r="AV205" s="11">
        <f t="shared" si="29"/>
        <v>0.46441145034027392</v>
      </c>
      <c r="AW205" s="5">
        <f t="shared" si="31"/>
        <v>464.41145034027392</v>
      </c>
    </row>
    <row r="206" spans="1:49" x14ac:dyDescent="0.3">
      <c r="A206" s="1" t="s">
        <v>215</v>
      </c>
      <c r="B206" s="1" t="s">
        <v>145</v>
      </c>
      <c r="C206" s="1" t="s">
        <v>146</v>
      </c>
      <c r="D206" s="1" t="s">
        <v>95</v>
      </c>
      <c r="E206" s="1" t="s">
        <v>91</v>
      </c>
      <c r="F206" s="1" t="s">
        <v>212</v>
      </c>
      <c r="G206" s="1" t="s">
        <v>70</v>
      </c>
      <c r="H206" s="1" t="s">
        <v>77</v>
      </c>
      <c r="I206" s="2">
        <v>140</v>
      </c>
      <c r="J206" s="2">
        <v>31.31</v>
      </c>
      <c r="K206" s="2">
        <f t="shared" si="24"/>
        <v>31.3</v>
      </c>
      <c r="L206" s="2">
        <f t="shared" si="25"/>
        <v>0</v>
      </c>
      <c r="P206" s="6">
        <v>18.75</v>
      </c>
      <c r="Q206" s="5">
        <v>12585.9375</v>
      </c>
      <c r="R206" s="7">
        <v>12.55</v>
      </c>
      <c r="S206" s="5">
        <v>4075.6125000000002</v>
      </c>
      <c r="AN206" s="5" t="str">
        <f t="shared" si="26"/>
        <v/>
      </c>
      <c r="AP206" s="5" t="str">
        <f t="shared" si="27"/>
        <v/>
      </c>
      <c r="AR206" s="5" t="str">
        <f t="shared" si="28"/>
        <v/>
      </c>
      <c r="AU206" s="5">
        <f t="shared" si="30"/>
        <v>16661.55</v>
      </c>
      <c r="AV206" s="11">
        <f t="shared" si="29"/>
        <v>0.48545328045900155</v>
      </c>
      <c r="AW206" s="5">
        <f t="shared" si="31"/>
        <v>485.45328045900152</v>
      </c>
    </row>
    <row r="207" spans="1:49" x14ac:dyDescent="0.3">
      <c r="A207" s="1" t="s">
        <v>215</v>
      </c>
      <c r="B207" s="1" t="s">
        <v>145</v>
      </c>
      <c r="C207" s="1" t="s">
        <v>146</v>
      </c>
      <c r="D207" s="1" t="s">
        <v>95</v>
      </c>
      <c r="E207" s="1" t="s">
        <v>79</v>
      </c>
      <c r="F207" s="1" t="s">
        <v>212</v>
      </c>
      <c r="G207" s="1" t="s">
        <v>70</v>
      </c>
      <c r="H207" s="1" t="s">
        <v>77</v>
      </c>
      <c r="I207" s="2">
        <v>140</v>
      </c>
      <c r="J207" s="2">
        <v>7.0000000000000007E-2</v>
      </c>
      <c r="K207" s="2">
        <f t="shared" si="24"/>
        <v>7.0000000000000007E-2</v>
      </c>
      <c r="L207" s="2">
        <f t="shared" si="25"/>
        <v>0</v>
      </c>
      <c r="P207" s="6">
        <v>7.0000000000000007E-2</v>
      </c>
      <c r="Q207" s="5">
        <v>46.987499999999997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U207" s="5">
        <f t="shared" si="30"/>
        <v>46.987499999999997</v>
      </c>
      <c r="AV207" s="11">
        <f t="shared" si="29"/>
        <v>1.3690344545115752E-3</v>
      </c>
      <c r="AW207" s="5">
        <f t="shared" si="31"/>
        <v>1.3690344545115751</v>
      </c>
    </row>
    <row r="208" spans="1:49" x14ac:dyDescent="0.3">
      <c r="A208" s="1" t="s">
        <v>215</v>
      </c>
      <c r="B208" s="1" t="s">
        <v>145</v>
      </c>
      <c r="C208" s="1" t="s">
        <v>146</v>
      </c>
      <c r="D208" s="1" t="s">
        <v>95</v>
      </c>
      <c r="E208" s="1" t="s">
        <v>82</v>
      </c>
      <c r="F208" s="1" t="s">
        <v>212</v>
      </c>
      <c r="G208" s="1" t="s">
        <v>70</v>
      </c>
      <c r="H208" s="1" t="s">
        <v>77</v>
      </c>
      <c r="I208" s="2">
        <v>140</v>
      </c>
      <c r="J208" s="2">
        <v>0.09</v>
      </c>
      <c r="K208" s="2">
        <f t="shared" si="24"/>
        <v>0.09</v>
      </c>
      <c r="L208" s="2">
        <f t="shared" si="25"/>
        <v>0</v>
      </c>
      <c r="P208" s="6">
        <v>0.09</v>
      </c>
      <c r="Q208" s="5">
        <v>60.412499999999987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U208" s="5">
        <f t="shared" si="30"/>
        <v>60.412499999999987</v>
      </c>
      <c r="AV208" s="11">
        <f t="shared" si="29"/>
        <v>1.7601871558005962E-3</v>
      </c>
      <c r="AW208" s="5">
        <f t="shared" si="31"/>
        <v>1.7601871558005961</v>
      </c>
    </row>
    <row r="209" spans="1:49" x14ac:dyDescent="0.3">
      <c r="A209" s="1" t="s">
        <v>215</v>
      </c>
      <c r="B209" s="1" t="s">
        <v>145</v>
      </c>
      <c r="C209" s="1" t="s">
        <v>146</v>
      </c>
      <c r="D209" s="1" t="s">
        <v>95</v>
      </c>
      <c r="E209" s="1" t="s">
        <v>107</v>
      </c>
      <c r="F209" s="1" t="s">
        <v>212</v>
      </c>
      <c r="G209" s="1" t="s">
        <v>70</v>
      </c>
      <c r="H209" s="1" t="s">
        <v>77</v>
      </c>
      <c r="I209" s="2">
        <v>140</v>
      </c>
      <c r="J209" s="2">
        <v>42.05</v>
      </c>
      <c r="K209" s="2">
        <f t="shared" si="24"/>
        <v>42.04</v>
      </c>
      <c r="L209" s="2">
        <f t="shared" si="25"/>
        <v>0</v>
      </c>
      <c r="P209" s="6">
        <v>33.72</v>
      </c>
      <c r="Q209" s="5">
        <v>22634.55</v>
      </c>
      <c r="R209" s="7">
        <v>8.32</v>
      </c>
      <c r="S209" s="5">
        <v>2701.92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U209" s="5">
        <f t="shared" si="30"/>
        <v>25336.47</v>
      </c>
      <c r="AV209" s="11">
        <f t="shared" si="29"/>
        <v>0.73820697814735603</v>
      </c>
      <c r="AW209" s="5">
        <f t="shared" si="31"/>
        <v>738.20697814735604</v>
      </c>
    </row>
    <row r="210" spans="1:49" x14ac:dyDescent="0.3">
      <c r="A210" s="1" t="s">
        <v>215</v>
      </c>
      <c r="B210" s="1" t="s">
        <v>145</v>
      </c>
      <c r="C210" s="1" t="s">
        <v>146</v>
      </c>
      <c r="D210" s="1" t="s">
        <v>95</v>
      </c>
      <c r="E210" s="1" t="s">
        <v>106</v>
      </c>
      <c r="F210" s="1" t="s">
        <v>212</v>
      </c>
      <c r="G210" s="1" t="s">
        <v>70</v>
      </c>
      <c r="H210" s="1" t="s">
        <v>77</v>
      </c>
      <c r="I210" s="2">
        <v>140</v>
      </c>
      <c r="J210" s="2">
        <v>37.64</v>
      </c>
      <c r="K210" s="2">
        <f t="shared" si="24"/>
        <v>37.64</v>
      </c>
      <c r="L210" s="2">
        <f t="shared" si="25"/>
        <v>0</v>
      </c>
      <c r="N210" s="4">
        <v>1.04</v>
      </c>
      <c r="O210" s="5">
        <v>849.42000000000007</v>
      </c>
      <c r="P210" s="6">
        <v>35.950000000000003</v>
      </c>
      <c r="Q210" s="5">
        <v>24131.4375</v>
      </c>
      <c r="R210" s="7">
        <v>0.65</v>
      </c>
      <c r="S210" s="5">
        <v>211.08750000000001</v>
      </c>
      <c r="AN210" s="5" t="str">
        <f t="shared" si="26"/>
        <v/>
      </c>
      <c r="AP210" s="5" t="str">
        <f t="shared" si="27"/>
        <v/>
      </c>
      <c r="AR210" s="5" t="str">
        <f t="shared" si="28"/>
        <v/>
      </c>
      <c r="AU210" s="5">
        <f t="shared" si="30"/>
        <v>25191.945</v>
      </c>
      <c r="AV210" s="11">
        <f t="shared" si="29"/>
        <v>0.73399607727928928</v>
      </c>
      <c r="AW210" s="5">
        <f t="shared" si="31"/>
        <v>733.99607727928924</v>
      </c>
    </row>
    <row r="211" spans="1:49" x14ac:dyDescent="0.3">
      <c r="A211" s="1" t="s">
        <v>216</v>
      </c>
      <c r="B211" s="1" t="s">
        <v>170</v>
      </c>
      <c r="C211" s="1" t="s">
        <v>171</v>
      </c>
      <c r="D211" s="1" t="s">
        <v>95</v>
      </c>
      <c r="E211" s="1" t="s">
        <v>68</v>
      </c>
      <c r="F211" s="1" t="s">
        <v>217</v>
      </c>
      <c r="G211" s="1" t="s">
        <v>70</v>
      </c>
      <c r="H211" s="1" t="s">
        <v>77</v>
      </c>
      <c r="I211" s="2">
        <v>80</v>
      </c>
      <c r="J211" s="2">
        <v>35.99</v>
      </c>
      <c r="K211" s="2">
        <f t="shared" si="24"/>
        <v>0.36</v>
      </c>
      <c r="L211" s="2">
        <f t="shared" si="25"/>
        <v>0</v>
      </c>
      <c r="P211" s="6">
        <v>0.36</v>
      </c>
      <c r="Q211" s="5">
        <v>241.65</v>
      </c>
      <c r="AN211" s="5" t="str">
        <f t="shared" si="26"/>
        <v/>
      </c>
      <c r="AP211" s="5" t="str">
        <f t="shared" si="27"/>
        <v/>
      </c>
      <c r="AR211" s="5" t="str">
        <f t="shared" si="28"/>
        <v/>
      </c>
      <c r="AU211" s="5">
        <f t="shared" si="30"/>
        <v>241.65</v>
      </c>
      <c r="AV211" s="11">
        <f t="shared" si="29"/>
        <v>7.0407486232023876E-3</v>
      </c>
      <c r="AW211" s="5">
        <f t="shared" si="31"/>
        <v>7.0407486232023873</v>
      </c>
    </row>
    <row r="212" spans="1:49" x14ac:dyDescent="0.3">
      <c r="A212" s="1" t="s">
        <v>218</v>
      </c>
      <c r="B212" s="1" t="s">
        <v>170</v>
      </c>
      <c r="C212" s="1" t="s">
        <v>171</v>
      </c>
      <c r="D212" s="1" t="s">
        <v>95</v>
      </c>
      <c r="E212" s="1" t="s">
        <v>87</v>
      </c>
      <c r="F212" s="1" t="s">
        <v>217</v>
      </c>
      <c r="G212" s="1" t="s">
        <v>70</v>
      </c>
      <c r="H212" s="1" t="s">
        <v>77</v>
      </c>
      <c r="I212" s="2">
        <v>80</v>
      </c>
      <c r="J212" s="2">
        <v>37.14</v>
      </c>
      <c r="K212" s="2">
        <f t="shared" si="24"/>
        <v>0.3</v>
      </c>
      <c r="L212" s="2">
        <f t="shared" si="25"/>
        <v>0</v>
      </c>
      <c r="P212" s="6">
        <v>0.3</v>
      </c>
      <c r="Q212" s="5">
        <v>201.375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U212" s="5">
        <f t="shared" si="30"/>
        <v>201.375</v>
      </c>
      <c r="AV212" s="11">
        <f t="shared" si="29"/>
        <v>5.867290519335322E-3</v>
      </c>
      <c r="AW212" s="5">
        <f t="shared" si="31"/>
        <v>5.867290519335322</v>
      </c>
    </row>
    <row r="213" spans="1:49" x14ac:dyDescent="0.3">
      <c r="A213" s="1" t="s">
        <v>219</v>
      </c>
      <c r="B213" s="1" t="s">
        <v>170</v>
      </c>
      <c r="C213" s="1" t="s">
        <v>171</v>
      </c>
      <c r="D213" s="1" t="s">
        <v>95</v>
      </c>
      <c r="E213" s="1" t="s">
        <v>111</v>
      </c>
      <c r="F213" s="1" t="s">
        <v>217</v>
      </c>
      <c r="G213" s="1" t="s">
        <v>70</v>
      </c>
      <c r="H213" s="1" t="s">
        <v>77</v>
      </c>
      <c r="I213" s="2">
        <v>160</v>
      </c>
      <c r="J213" s="2">
        <v>38.75</v>
      </c>
      <c r="K213" s="2">
        <f t="shared" si="24"/>
        <v>0.42</v>
      </c>
      <c r="L213" s="2">
        <f t="shared" si="25"/>
        <v>0</v>
      </c>
      <c r="P213" s="6">
        <v>0.42</v>
      </c>
      <c r="Q213" s="5">
        <v>281.92500000000001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U213" s="5">
        <f t="shared" si="30"/>
        <v>281.92500000000001</v>
      </c>
      <c r="AV213" s="11">
        <f t="shared" si="29"/>
        <v>8.2142067270694515E-3</v>
      </c>
      <c r="AW213" s="5">
        <f t="shared" si="31"/>
        <v>8.2142067270694508</v>
      </c>
    </row>
    <row r="214" spans="1:49" x14ac:dyDescent="0.3">
      <c r="A214" s="1" t="s">
        <v>220</v>
      </c>
      <c r="B214" s="1" t="s">
        <v>140</v>
      </c>
      <c r="C214" s="1" t="s">
        <v>141</v>
      </c>
      <c r="D214" s="1" t="s">
        <v>142</v>
      </c>
      <c r="E214" s="1" t="s">
        <v>79</v>
      </c>
      <c r="F214" s="1" t="s">
        <v>221</v>
      </c>
      <c r="G214" s="1" t="s">
        <v>70</v>
      </c>
      <c r="H214" s="1" t="s">
        <v>77</v>
      </c>
      <c r="I214" s="2">
        <v>80</v>
      </c>
      <c r="J214" s="2">
        <v>7.0000000000000007E-2</v>
      </c>
      <c r="K214" s="2">
        <f t="shared" si="24"/>
        <v>0.06</v>
      </c>
      <c r="L214" s="2">
        <f t="shared" si="25"/>
        <v>0</v>
      </c>
      <c r="P214" s="6">
        <v>0.02</v>
      </c>
      <c r="Q214" s="5">
        <v>13.425000000000001</v>
      </c>
      <c r="R214" s="7">
        <v>0.04</v>
      </c>
      <c r="S214" s="5">
        <v>12.99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U214" s="5">
        <f t="shared" si="30"/>
        <v>26.414999999999999</v>
      </c>
      <c r="AV214" s="11">
        <f t="shared" si="29"/>
        <v>7.6963118097203001E-4</v>
      </c>
      <c r="AW214" s="5">
        <f t="shared" si="31"/>
        <v>0.76963118097202998</v>
      </c>
    </row>
    <row r="215" spans="1:49" x14ac:dyDescent="0.3">
      <c r="A215" s="1" t="s">
        <v>220</v>
      </c>
      <c r="B215" s="1" t="s">
        <v>140</v>
      </c>
      <c r="C215" s="1" t="s">
        <v>141</v>
      </c>
      <c r="D215" s="1" t="s">
        <v>142</v>
      </c>
      <c r="E215" s="1" t="s">
        <v>80</v>
      </c>
      <c r="F215" s="1" t="s">
        <v>221</v>
      </c>
      <c r="G215" s="1" t="s">
        <v>70</v>
      </c>
      <c r="H215" s="1" t="s">
        <v>77</v>
      </c>
      <c r="I215" s="2">
        <v>80</v>
      </c>
      <c r="J215" s="2">
        <v>7.0000000000000007E-2</v>
      </c>
      <c r="K215" s="2">
        <f t="shared" si="24"/>
        <v>6.9999999999999993E-2</v>
      </c>
      <c r="L215" s="2">
        <f t="shared" si="25"/>
        <v>0</v>
      </c>
      <c r="P215" s="6">
        <v>0.01</v>
      </c>
      <c r="Q215" s="5">
        <v>6.7125000000000004</v>
      </c>
      <c r="R215" s="7">
        <v>0.06</v>
      </c>
      <c r="S215" s="5">
        <v>19.484999999999999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U215" s="5">
        <f t="shared" si="30"/>
        <v>26.197499999999998</v>
      </c>
      <c r="AV215" s="11">
        <f t="shared" si="29"/>
        <v>7.6329407016902345E-4</v>
      </c>
      <c r="AW215" s="5">
        <f t="shared" si="31"/>
        <v>0.7632940701690234</v>
      </c>
    </row>
    <row r="216" spans="1:49" x14ac:dyDescent="0.3">
      <c r="A216" s="1" t="s">
        <v>220</v>
      </c>
      <c r="B216" s="1" t="s">
        <v>140</v>
      </c>
      <c r="C216" s="1" t="s">
        <v>141</v>
      </c>
      <c r="D216" s="1" t="s">
        <v>142</v>
      </c>
      <c r="E216" s="1" t="s">
        <v>81</v>
      </c>
      <c r="F216" s="1" t="s">
        <v>221</v>
      </c>
      <c r="G216" s="1" t="s">
        <v>70</v>
      </c>
      <c r="H216" s="1" t="s">
        <v>77</v>
      </c>
      <c r="I216" s="2">
        <v>80</v>
      </c>
      <c r="J216" s="2">
        <v>39.92</v>
      </c>
      <c r="K216" s="2">
        <f t="shared" si="24"/>
        <v>39.92</v>
      </c>
      <c r="L216" s="2">
        <f t="shared" si="25"/>
        <v>0</v>
      </c>
      <c r="N216" s="4">
        <v>1.86</v>
      </c>
      <c r="O216" s="5">
        <v>1519.155</v>
      </c>
      <c r="P216" s="6">
        <v>21.2</v>
      </c>
      <c r="Q216" s="5">
        <v>14230.5</v>
      </c>
      <c r="R216" s="7">
        <v>16.86</v>
      </c>
      <c r="S216" s="5">
        <v>5475.2849999999999</v>
      </c>
      <c r="AN216" s="5" t="str">
        <f t="shared" si="26"/>
        <v/>
      </c>
      <c r="AP216" s="5" t="str">
        <f t="shared" si="27"/>
        <v/>
      </c>
      <c r="AR216" s="5" t="str">
        <f t="shared" si="28"/>
        <v/>
      </c>
      <c r="AU216" s="5">
        <f t="shared" si="30"/>
        <v>21224.940000000002</v>
      </c>
      <c r="AV216" s="11">
        <f t="shared" si="29"/>
        <v>0.61841285778006738</v>
      </c>
      <c r="AW216" s="5">
        <f t="shared" si="31"/>
        <v>618.41285778006738</v>
      </c>
    </row>
    <row r="217" spans="1:49" x14ac:dyDescent="0.3">
      <c r="A217" s="1" t="s">
        <v>220</v>
      </c>
      <c r="B217" s="1" t="s">
        <v>140</v>
      </c>
      <c r="C217" s="1" t="s">
        <v>141</v>
      </c>
      <c r="D217" s="1" t="s">
        <v>142</v>
      </c>
      <c r="E217" s="1" t="s">
        <v>82</v>
      </c>
      <c r="F217" s="1" t="s">
        <v>221</v>
      </c>
      <c r="G217" s="1" t="s">
        <v>70</v>
      </c>
      <c r="H217" s="1" t="s">
        <v>77</v>
      </c>
      <c r="I217" s="2">
        <v>80</v>
      </c>
      <c r="J217" s="2">
        <v>38.25</v>
      </c>
      <c r="K217" s="2">
        <f t="shared" si="24"/>
        <v>38.24</v>
      </c>
      <c r="L217" s="2">
        <f t="shared" si="25"/>
        <v>0</v>
      </c>
      <c r="P217" s="6">
        <v>16.09</v>
      </c>
      <c r="Q217" s="5">
        <v>10800.4125</v>
      </c>
      <c r="R217" s="7">
        <v>22.14</v>
      </c>
      <c r="S217" s="5">
        <v>7189.9650000000001</v>
      </c>
      <c r="T217" s="8">
        <v>0.01</v>
      </c>
      <c r="U217" s="5">
        <v>0.97499999999999998</v>
      </c>
      <c r="AN217" s="5" t="str">
        <f t="shared" si="26"/>
        <v/>
      </c>
      <c r="AP217" s="5" t="str">
        <f t="shared" si="27"/>
        <v/>
      </c>
      <c r="AR217" s="5" t="str">
        <f t="shared" si="28"/>
        <v/>
      </c>
      <c r="AU217" s="5">
        <f t="shared" si="30"/>
        <v>17991.352500000001</v>
      </c>
      <c r="AV217" s="11">
        <f t="shared" si="29"/>
        <v>0.52419859442964545</v>
      </c>
      <c r="AW217" s="5">
        <f t="shared" si="31"/>
        <v>524.19859442964548</v>
      </c>
    </row>
    <row r="218" spans="1:49" x14ac:dyDescent="0.3">
      <c r="A218" s="1" t="s">
        <v>222</v>
      </c>
      <c r="B218" s="1" t="s">
        <v>140</v>
      </c>
      <c r="C218" s="1" t="s">
        <v>141</v>
      </c>
      <c r="D218" s="1" t="s">
        <v>142</v>
      </c>
      <c r="E218" s="1" t="s">
        <v>71</v>
      </c>
      <c r="F218" s="1" t="s">
        <v>221</v>
      </c>
      <c r="G218" s="1" t="s">
        <v>70</v>
      </c>
      <c r="H218" s="1" t="s">
        <v>77</v>
      </c>
      <c r="I218" s="2">
        <v>80</v>
      </c>
      <c r="J218" s="2">
        <v>7.0000000000000007E-2</v>
      </c>
      <c r="K218" s="2">
        <f t="shared" si="24"/>
        <v>6.9999999999999993E-2</v>
      </c>
      <c r="L218" s="2">
        <f t="shared" si="25"/>
        <v>0</v>
      </c>
      <c r="P218" s="6">
        <v>0.06</v>
      </c>
      <c r="Q218" s="5">
        <v>40.274999999999999</v>
      </c>
      <c r="R218" s="7">
        <v>0.01</v>
      </c>
      <c r="S218" s="5">
        <v>3.2475000000000001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U218" s="5">
        <f t="shared" si="30"/>
        <v>43.522500000000001</v>
      </c>
      <c r="AV218" s="11">
        <f t="shared" si="29"/>
        <v>1.2680777237878166E-3</v>
      </c>
      <c r="AW218" s="5">
        <f t="shared" si="31"/>
        <v>1.2680777237878165</v>
      </c>
    </row>
    <row r="219" spans="1:49" x14ac:dyDescent="0.3">
      <c r="A219" s="1" t="s">
        <v>222</v>
      </c>
      <c r="B219" s="1" t="s">
        <v>140</v>
      </c>
      <c r="C219" s="1" t="s">
        <v>141</v>
      </c>
      <c r="D219" s="1" t="s">
        <v>142</v>
      </c>
      <c r="E219" s="1" t="s">
        <v>78</v>
      </c>
      <c r="F219" s="1" t="s">
        <v>221</v>
      </c>
      <c r="G219" s="1" t="s">
        <v>70</v>
      </c>
      <c r="H219" s="1" t="s">
        <v>77</v>
      </c>
      <c r="I219" s="2">
        <v>80</v>
      </c>
      <c r="J219" s="2">
        <v>7.0000000000000007E-2</v>
      </c>
      <c r="K219" s="2">
        <f t="shared" si="24"/>
        <v>0.06</v>
      </c>
      <c r="L219" s="2">
        <f t="shared" si="25"/>
        <v>0</v>
      </c>
      <c r="P219" s="6">
        <v>0.06</v>
      </c>
      <c r="Q219" s="5">
        <v>40.274999999999999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U219" s="5">
        <f t="shared" si="30"/>
        <v>40.274999999999999</v>
      </c>
      <c r="AV219" s="11">
        <f t="shared" si="29"/>
        <v>1.1734581038670645E-3</v>
      </c>
      <c r="AW219" s="5">
        <f t="shared" si="31"/>
        <v>1.1734581038670644</v>
      </c>
    </row>
    <row r="220" spans="1:49" x14ac:dyDescent="0.3">
      <c r="A220" s="1" t="s">
        <v>222</v>
      </c>
      <c r="B220" s="1" t="s">
        <v>140</v>
      </c>
      <c r="C220" s="1" t="s">
        <v>141</v>
      </c>
      <c r="D220" s="1" t="s">
        <v>142</v>
      </c>
      <c r="E220" s="1" t="s">
        <v>79</v>
      </c>
      <c r="F220" s="1" t="s">
        <v>221</v>
      </c>
      <c r="G220" s="1" t="s">
        <v>70</v>
      </c>
      <c r="H220" s="1" t="s">
        <v>77</v>
      </c>
      <c r="I220" s="2">
        <v>80</v>
      </c>
      <c r="J220" s="2">
        <v>39.07</v>
      </c>
      <c r="K220" s="2">
        <f t="shared" si="24"/>
        <v>39.069999999999993</v>
      </c>
      <c r="L220" s="2">
        <f t="shared" si="25"/>
        <v>0</v>
      </c>
      <c r="P220" s="6">
        <v>25.83</v>
      </c>
      <c r="Q220" s="5">
        <v>17338.387500000001</v>
      </c>
      <c r="R220" s="7">
        <v>13.08</v>
      </c>
      <c r="S220" s="5">
        <v>4247.7299999999996</v>
      </c>
      <c r="T220" s="8">
        <v>0.16</v>
      </c>
      <c r="U220" s="5">
        <v>15.6</v>
      </c>
      <c r="AN220" s="5" t="str">
        <f t="shared" si="26"/>
        <v/>
      </c>
      <c r="AP220" s="5" t="str">
        <f t="shared" si="27"/>
        <v/>
      </c>
      <c r="AR220" s="5" t="str">
        <f t="shared" si="28"/>
        <v/>
      </c>
      <c r="AU220" s="5">
        <f t="shared" si="30"/>
        <v>21601.717499999999</v>
      </c>
      <c r="AV220" s="11">
        <f t="shared" si="29"/>
        <v>0.6293907003804341</v>
      </c>
      <c r="AW220" s="5">
        <f t="shared" si="31"/>
        <v>629.39070038043405</v>
      </c>
    </row>
    <row r="221" spans="1:49" x14ac:dyDescent="0.3">
      <c r="A221" s="1" t="s">
        <v>222</v>
      </c>
      <c r="B221" s="1" t="s">
        <v>140</v>
      </c>
      <c r="C221" s="1" t="s">
        <v>141</v>
      </c>
      <c r="D221" s="1" t="s">
        <v>142</v>
      </c>
      <c r="E221" s="1" t="s">
        <v>80</v>
      </c>
      <c r="F221" s="1" t="s">
        <v>221</v>
      </c>
      <c r="G221" s="1" t="s">
        <v>70</v>
      </c>
      <c r="H221" s="1" t="s">
        <v>77</v>
      </c>
      <c r="I221" s="2">
        <v>80</v>
      </c>
      <c r="J221" s="2">
        <v>40.79</v>
      </c>
      <c r="K221" s="2">
        <f t="shared" si="24"/>
        <v>40</v>
      </c>
      <c r="L221" s="2">
        <f t="shared" si="25"/>
        <v>0</v>
      </c>
      <c r="N221" s="4">
        <v>2.98</v>
      </c>
      <c r="O221" s="5">
        <v>2433.915</v>
      </c>
      <c r="P221" s="6">
        <v>12.03</v>
      </c>
      <c r="Q221" s="5">
        <v>8075.1374999999998</v>
      </c>
      <c r="R221" s="7">
        <v>24.99</v>
      </c>
      <c r="S221" s="5">
        <v>8115.5024999999996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U221" s="5">
        <f t="shared" si="30"/>
        <v>18624.555</v>
      </c>
      <c r="AV221" s="11">
        <f t="shared" si="29"/>
        <v>0.54264767214569476</v>
      </c>
      <c r="AW221" s="5">
        <f t="shared" si="31"/>
        <v>542.64767214569474</v>
      </c>
    </row>
    <row r="222" spans="1:49" x14ac:dyDescent="0.3">
      <c r="A222" s="1" t="s">
        <v>223</v>
      </c>
      <c r="B222" s="1" t="s">
        <v>224</v>
      </c>
      <c r="C222" s="1" t="s">
        <v>225</v>
      </c>
      <c r="D222" s="1" t="s">
        <v>226</v>
      </c>
      <c r="E222" s="1" t="s">
        <v>62</v>
      </c>
      <c r="F222" s="1" t="s">
        <v>221</v>
      </c>
      <c r="G222" s="1" t="s">
        <v>70</v>
      </c>
      <c r="H222" s="1" t="s">
        <v>77</v>
      </c>
      <c r="I222" s="2">
        <v>320</v>
      </c>
      <c r="J222" s="2">
        <v>37.25</v>
      </c>
      <c r="K222" s="2">
        <f t="shared" si="24"/>
        <v>35.410000000000004</v>
      </c>
      <c r="L222" s="2">
        <f t="shared" si="25"/>
        <v>1.8499999999999999</v>
      </c>
      <c r="N222" s="4">
        <v>10.38</v>
      </c>
      <c r="O222" s="5">
        <v>8477.8649999999998</v>
      </c>
      <c r="P222" s="6">
        <v>25.03</v>
      </c>
      <c r="Q222" s="5">
        <v>16801.387500000001</v>
      </c>
      <c r="AN222" s="5" t="str">
        <f t="shared" si="26"/>
        <v/>
      </c>
      <c r="AO222" s="3">
        <v>0.47</v>
      </c>
      <c r="AP222" s="5">
        <f t="shared" si="27"/>
        <v>1457</v>
      </c>
      <c r="AR222" s="5" t="str">
        <f t="shared" si="28"/>
        <v/>
      </c>
      <c r="AS222" s="2">
        <v>1.38</v>
      </c>
      <c r="AU222" s="5">
        <f t="shared" si="30"/>
        <v>25279.252500000002</v>
      </c>
      <c r="AV222" s="11">
        <f t="shared" si="29"/>
        <v>0.73653988096404099</v>
      </c>
      <c r="AW222" s="5">
        <f t="shared" si="31"/>
        <v>736.539880964041</v>
      </c>
    </row>
    <row r="223" spans="1:49" x14ac:dyDescent="0.3">
      <c r="A223" s="1" t="s">
        <v>223</v>
      </c>
      <c r="B223" s="1" t="s">
        <v>224</v>
      </c>
      <c r="C223" s="1" t="s">
        <v>225</v>
      </c>
      <c r="D223" s="1" t="s">
        <v>226</v>
      </c>
      <c r="E223" s="1" t="s">
        <v>111</v>
      </c>
      <c r="F223" s="1" t="s">
        <v>221</v>
      </c>
      <c r="G223" s="1" t="s">
        <v>70</v>
      </c>
      <c r="H223" s="1" t="s">
        <v>77</v>
      </c>
      <c r="I223" s="2">
        <v>320</v>
      </c>
      <c r="J223" s="2">
        <v>42.96</v>
      </c>
      <c r="K223" s="2">
        <f t="shared" si="24"/>
        <v>40.799999999999997</v>
      </c>
      <c r="L223" s="2">
        <f t="shared" si="25"/>
        <v>2.17</v>
      </c>
      <c r="N223" s="4">
        <v>19.239999999999998</v>
      </c>
      <c r="O223" s="5">
        <v>15714.27</v>
      </c>
      <c r="P223" s="6">
        <v>21.56</v>
      </c>
      <c r="Q223" s="5">
        <v>14472.15</v>
      </c>
      <c r="AN223" s="5" t="str">
        <f t="shared" si="26"/>
        <v/>
      </c>
      <c r="AO223" s="3">
        <v>0.59</v>
      </c>
      <c r="AP223" s="5">
        <f t="shared" si="27"/>
        <v>1829</v>
      </c>
      <c r="AR223" s="5" t="str">
        <f t="shared" si="28"/>
        <v/>
      </c>
      <c r="AS223" s="2">
        <v>1.58</v>
      </c>
      <c r="AU223" s="5">
        <f t="shared" si="30"/>
        <v>30186.42</v>
      </c>
      <c r="AV223" s="11">
        <f t="shared" si="29"/>
        <v>0.87951580821191389</v>
      </c>
      <c r="AW223" s="5">
        <f t="shared" si="31"/>
        <v>879.51580821191385</v>
      </c>
    </row>
    <row r="224" spans="1:49" x14ac:dyDescent="0.3">
      <c r="A224" s="1" t="s">
        <v>223</v>
      </c>
      <c r="B224" s="1" t="s">
        <v>224</v>
      </c>
      <c r="C224" s="1" t="s">
        <v>225</v>
      </c>
      <c r="D224" s="1" t="s">
        <v>226</v>
      </c>
      <c r="E224" s="1" t="s">
        <v>87</v>
      </c>
      <c r="F224" s="1" t="s">
        <v>221</v>
      </c>
      <c r="G224" s="1" t="s">
        <v>70</v>
      </c>
      <c r="H224" s="1" t="s">
        <v>77</v>
      </c>
      <c r="I224" s="2">
        <v>320</v>
      </c>
      <c r="J224" s="2">
        <v>40.22</v>
      </c>
      <c r="K224" s="2">
        <f t="shared" si="24"/>
        <v>37.94</v>
      </c>
      <c r="L224" s="2">
        <f t="shared" si="25"/>
        <v>2.0499999999999998</v>
      </c>
      <c r="N224" s="4">
        <v>13.58</v>
      </c>
      <c r="O224" s="5">
        <v>11091.465</v>
      </c>
      <c r="P224" s="6">
        <v>24.36</v>
      </c>
      <c r="Q224" s="5">
        <v>16351.65</v>
      </c>
      <c r="AN224" s="5" t="str">
        <f t="shared" si="26"/>
        <v/>
      </c>
      <c r="AO224" s="3">
        <v>0.6</v>
      </c>
      <c r="AP224" s="5">
        <f t="shared" si="27"/>
        <v>1860</v>
      </c>
      <c r="AR224" s="5" t="str">
        <f t="shared" si="28"/>
        <v/>
      </c>
      <c r="AS224" s="2">
        <v>1.45</v>
      </c>
      <c r="AU224" s="5">
        <f t="shared" si="30"/>
        <v>27443.114999999998</v>
      </c>
      <c r="AV224" s="11">
        <f t="shared" si="29"/>
        <v>0.79958648521677944</v>
      </c>
      <c r="AW224" s="5">
        <f t="shared" si="31"/>
        <v>799.58648521677947</v>
      </c>
    </row>
    <row r="225" spans="1:49" x14ac:dyDescent="0.3">
      <c r="A225" s="1" t="s">
        <v>223</v>
      </c>
      <c r="B225" s="1" t="s">
        <v>224</v>
      </c>
      <c r="C225" s="1" t="s">
        <v>225</v>
      </c>
      <c r="D225" s="1" t="s">
        <v>226</v>
      </c>
      <c r="E225" s="1" t="s">
        <v>68</v>
      </c>
      <c r="F225" s="1" t="s">
        <v>221</v>
      </c>
      <c r="G225" s="1" t="s">
        <v>70</v>
      </c>
      <c r="H225" s="1" t="s">
        <v>77</v>
      </c>
      <c r="I225" s="2">
        <v>320</v>
      </c>
      <c r="J225" s="2">
        <v>42.63</v>
      </c>
      <c r="K225" s="2">
        <f t="shared" si="24"/>
        <v>40.51</v>
      </c>
      <c r="L225" s="2">
        <f t="shared" si="25"/>
        <v>2.11</v>
      </c>
      <c r="N225" s="4">
        <v>18.649999999999999</v>
      </c>
      <c r="O225" s="5">
        <v>15232.387500000001</v>
      </c>
      <c r="P225" s="6">
        <v>21.86</v>
      </c>
      <c r="Q225" s="5">
        <v>14673.525</v>
      </c>
      <c r="AN225" s="5" t="str">
        <f t="shared" si="26"/>
        <v/>
      </c>
      <c r="AO225" s="3">
        <v>0.59</v>
      </c>
      <c r="AP225" s="5">
        <f t="shared" si="27"/>
        <v>1829</v>
      </c>
      <c r="AR225" s="5" t="str">
        <f t="shared" si="28"/>
        <v/>
      </c>
      <c r="AS225" s="2">
        <v>1.52</v>
      </c>
      <c r="AU225" s="5">
        <f t="shared" si="30"/>
        <v>29905.912499999999</v>
      </c>
      <c r="AV225" s="11">
        <f t="shared" si="29"/>
        <v>0.87134290196559505</v>
      </c>
      <c r="AW225" s="5">
        <f t="shared" si="31"/>
        <v>871.34290196559505</v>
      </c>
    </row>
    <row r="226" spans="1:49" x14ac:dyDescent="0.3">
      <c r="A226" s="1" t="s">
        <v>223</v>
      </c>
      <c r="B226" s="1" t="s">
        <v>224</v>
      </c>
      <c r="C226" s="1" t="s">
        <v>225</v>
      </c>
      <c r="D226" s="1" t="s">
        <v>226</v>
      </c>
      <c r="E226" s="1" t="s">
        <v>71</v>
      </c>
      <c r="F226" s="1" t="s">
        <v>221</v>
      </c>
      <c r="G226" s="1" t="s">
        <v>70</v>
      </c>
      <c r="H226" s="1" t="s">
        <v>77</v>
      </c>
      <c r="I226" s="2">
        <v>320</v>
      </c>
      <c r="J226" s="2">
        <v>39.18</v>
      </c>
      <c r="K226" s="2">
        <f t="shared" si="24"/>
        <v>39.18</v>
      </c>
      <c r="L226" s="2">
        <f t="shared" si="25"/>
        <v>0</v>
      </c>
      <c r="N226" s="4">
        <v>7.47</v>
      </c>
      <c r="O226" s="5">
        <v>6101.1224999999986</v>
      </c>
      <c r="P226" s="6">
        <v>29.74</v>
      </c>
      <c r="Q226" s="5">
        <v>19962.974999999999</v>
      </c>
      <c r="R226" s="7">
        <v>1.97</v>
      </c>
      <c r="S226" s="5">
        <v>639.75749999999994</v>
      </c>
      <c r="AN226" s="5" t="str">
        <f t="shared" si="26"/>
        <v/>
      </c>
      <c r="AP226" s="5" t="str">
        <f t="shared" si="27"/>
        <v/>
      </c>
      <c r="AR226" s="5" t="str">
        <f t="shared" si="28"/>
        <v/>
      </c>
      <c r="AU226" s="5">
        <f t="shared" si="30"/>
        <v>26703.854999999996</v>
      </c>
      <c r="AV226" s="11">
        <f t="shared" si="29"/>
        <v>0.77804730116054677</v>
      </c>
      <c r="AW226" s="5">
        <f t="shared" si="31"/>
        <v>778.04730116054679</v>
      </c>
    </row>
    <row r="227" spans="1:49" x14ac:dyDescent="0.3">
      <c r="A227" s="1" t="s">
        <v>223</v>
      </c>
      <c r="B227" s="1" t="s">
        <v>224</v>
      </c>
      <c r="C227" s="1" t="s">
        <v>225</v>
      </c>
      <c r="D227" s="1" t="s">
        <v>226</v>
      </c>
      <c r="E227" s="1" t="s">
        <v>78</v>
      </c>
      <c r="F227" s="1" t="s">
        <v>221</v>
      </c>
      <c r="G227" s="1" t="s">
        <v>70</v>
      </c>
      <c r="H227" s="1" t="s">
        <v>77</v>
      </c>
      <c r="I227" s="2">
        <v>320</v>
      </c>
      <c r="J227" s="2">
        <v>37.979999999999997</v>
      </c>
      <c r="K227" s="2">
        <f t="shared" si="24"/>
        <v>37.979999999999997</v>
      </c>
      <c r="L227" s="2">
        <f t="shared" si="25"/>
        <v>0</v>
      </c>
      <c r="N227" s="4">
        <v>0.79</v>
      </c>
      <c r="O227" s="5">
        <v>645.23250000000007</v>
      </c>
      <c r="P227" s="6">
        <v>28.68</v>
      </c>
      <c r="Q227" s="5">
        <v>19251.45</v>
      </c>
      <c r="R227" s="7">
        <v>8.51</v>
      </c>
      <c r="S227" s="5">
        <v>2763.6224999999999</v>
      </c>
      <c r="AN227" s="5" t="str">
        <f t="shared" si="26"/>
        <v/>
      </c>
      <c r="AP227" s="5" t="str">
        <f t="shared" si="27"/>
        <v/>
      </c>
      <c r="AR227" s="5" t="str">
        <f t="shared" si="28"/>
        <v/>
      </c>
      <c r="AU227" s="5">
        <f t="shared" si="30"/>
        <v>22660.305000000004</v>
      </c>
      <c r="AV227" s="11">
        <f t="shared" si="29"/>
        <v>0.66023385570079118</v>
      </c>
      <c r="AW227" s="5">
        <f t="shared" si="31"/>
        <v>660.2338557007912</v>
      </c>
    </row>
    <row r="228" spans="1:49" x14ac:dyDescent="0.3">
      <c r="A228" s="1" t="s">
        <v>223</v>
      </c>
      <c r="B228" s="1" t="s">
        <v>224</v>
      </c>
      <c r="C228" s="1" t="s">
        <v>225</v>
      </c>
      <c r="D228" s="1" t="s">
        <v>226</v>
      </c>
      <c r="E228" s="1" t="s">
        <v>104</v>
      </c>
      <c r="F228" s="1" t="s">
        <v>221</v>
      </c>
      <c r="G228" s="1" t="s">
        <v>70</v>
      </c>
      <c r="H228" s="1" t="s">
        <v>77</v>
      </c>
      <c r="I228" s="2">
        <v>320</v>
      </c>
      <c r="J228" s="2">
        <v>41.52</v>
      </c>
      <c r="K228" s="2">
        <f t="shared" si="24"/>
        <v>39.999999999999993</v>
      </c>
      <c r="L228" s="2">
        <f t="shared" si="25"/>
        <v>0</v>
      </c>
      <c r="N228" s="4">
        <v>1.01</v>
      </c>
      <c r="O228" s="5">
        <v>824.91750000000002</v>
      </c>
      <c r="P228" s="6">
        <v>38.479999999999997</v>
      </c>
      <c r="Q228" s="5">
        <v>25829.7</v>
      </c>
      <c r="R228" s="7">
        <v>0.51</v>
      </c>
      <c r="S228" s="5">
        <v>165.6225</v>
      </c>
      <c r="AN228" s="5" t="str">
        <f t="shared" si="26"/>
        <v/>
      </c>
      <c r="AP228" s="5" t="str">
        <f t="shared" si="27"/>
        <v/>
      </c>
      <c r="AR228" s="5" t="str">
        <f t="shared" si="28"/>
        <v/>
      </c>
      <c r="AU228" s="5">
        <f t="shared" si="30"/>
        <v>26820.240000000002</v>
      </c>
      <c r="AV228" s="11">
        <f t="shared" si="29"/>
        <v>0.78143831100334193</v>
      </c>
      <c r="AW228" s="5">
        <f t="shared" si="31"/>
        <v>781.43831100334194</v>
      </c>
    </row>
    <row r="229" spans="1:49" x14ac:dyDescent="0.3">
      <c r="A229" s="1" t="s">
        <v>223</v>
      </c>
      <c r="B229" s="1" t="s">
        <v>224</v>
      </c>
      <c r="C229" s="1" t="s">
        <v>225</v>
      </c>
      <c r="D229" s="1" t="s">
        <v>226</v>
      </c>
      <c r="E229" s="1" t="s">
        <v>66</v>
      </c>
      <c r="F229" s="1" t="s">
        <v>221</v>
      </c>
      <c r="G229" s="1" t="s">
        <v>70</v>
      </c>
      <c r="H229" s="1" t="s">
        <v>77</v>
      </c>
      <c r="I229" s="2">
        <v>320</v>
      </c>
      <c r="J229" s="2">
        <v>36.89</v>
      </c>
      <c r="K229" s="2">
        <f t="shared" si="24"/>
        <v>36.89</v>
      </c>
      <c r="L229" s="2">
        <f t="shared" si="25"/>
        <v>0</v>
      </c>
      <c r="N229" s="4">
        <v>7.11</v>
      </c>
      <c r="O229" s="5">
        <v>5807.0925000000007</v>
      </c>
      <c r="P229" s="6">
        <v>29.09</v>
      </c>
      <c r="Q229" s="5">
        <v>19526.662499999999</v>
      </c>
      <c r="R229" s="7">
        <v>0.69</v>
      </c>
      <c r="S229" s="5">
        <v>224.07749999999999</v>
      </c>
      <c r="AN229" s="5" t="str">
        <f t="shared" si="26"/>
        <v/>
      </c>
      <c r="AP229" s="5" t="str">
        <f t="shared" si="27"/>
        <v/>
      </c>
      <c r="AR229" s="5" t="str">
        <f t="shared" si="28"/>
        <v/>
      </c>
      <c r="AU229" s="5">
        <f t="shared" si="30"/>
        <v>25557.832499999997</v>
      </c>
      <c r="AV229" s="11">
        <f t="shared" si="29"/>
        <v>0.74465662729738125</v>
      </c>
      <c r="AW229" s="5">
        <f t="shared" si="31"/>
        <v>744.65662729738131</v>
      </c>
    </row>
    <row r="230" spans="1:49" x14ac:dyDescent="0.3">
      <c r="A230" s="1" t="s">
        <v>227</v>
      </c>
      <c r="B230" s="1" t="s">
        <v>228</v>
      </c>
      <c r="C230" s="1" t="s">
        <v>187</v>
      </c>
      <c r="D230" s="1" t="s">
        <v>95</v>
      </c>
      <c r="E230" s="1" t="s">
        <v>104</v>
      </c>
      <c r="F230" s="1" t="s">
        <v>221</v>
      </c>
      <c r="G230" s="1" t="s">
        <v>70</v>
      </c>
      <c r="H230" s="1" t="s">
        <v>77</v>
      </c>
      <c r="I230" s="2">
        <v>160</v>
      </c>
      <c r="J230" s="2">
        <v>7.0000000000000007E-2</v>
      </c>
      <c r="K230" s="2">
        <f t="shared" si="24"/>
        <v>7.0000000000000007E-2</v>
      </c>
      <c r="L230" s="2">
        <f t="shared" si="25"/>
        <v>0</v>
      </c>
      <c r="P230" s="6">
        <v>7.0000000000000007E-2</v>
      </c>
      <c r="Q230" s="5">
        <v>46.987499999999997</v>
      </c>
      <c r="AN230" s="5" t="str">
        <f t="shared" si="26"/>
        <v/>
      </c>
      <c r="AP230" s="5" t="str">
        <f t="shared" si="27"/>
        <v/>
      </c>
      <c r="AR230" s="5" t="str">
        <f t="shared" si="28"/>
        <v/>
      </c>
      <c r="AU230" s="5">
        <f t="shared" si="30"/>
        <v>46.987499999999997</v>
      </c>
      <c r="AV230" s="11">
        <f t="shared" si="29"/>
        <v>1.3690344545115752E-3</v>
      </c>
      <c r="AW230" s="5">
        <f t="shared" si="31"/>
        <v>1.3690344545115751</v>
      </c>
    </row>
    <row r="231" spans="1:49" x14ac:dyDescent="0.3">
      <c r="A231" s="1" t="s">
        <v>227</v>
      </c>
      <c r="B231" s="1" t="s">
        <v>228</v>
      </c>
      <c r="C231" s="1" t="s">
        <v>187</v>
      </c>
      <c r="D231" s="1" t="s">
        <v>95</v>
      </c>
      <c r="E231" s="1" t="s">
        <v>66</v>
      </c>
      <c r="F231" s="1" t="s">
        <v>221</v>
      </c>
      <c r="G231" s="1" t="s">
        <v>70</v>
      </c>
      <c r="H231" s="1" t="s">
        <v>77</v>
      </c>
      <c r="I231" s="2">
        <v>160</v>
      </c>
      <c r="J231" s="2">
        <v>0.06</v>
      </c>
      <c r="K231" s="2">
        <f t="shared" si="24"/>
        <v>0.06</v>
      </c>
      <c r="L231" s="2">
        <f t="shared" si="25"/>
        <v>0</v>
      </c>
      <c r="N231" s="4">
        <v>0.03</v>
      </c>
      <c r="O231" s="5">
        <v>24.502500000000001</v>
      </c>
      <c r="P231" s="6">
        <v>0.03</v>
      </c>
      <c r="Q231" s="5">
        <v>20.137499999999999</v>
      </c>
      <c r="AN231" s="5" t="str">
        <f t="shared" si="26"/>
        <v/>
      </c>
      <c r="AP231" s="5" t="str">
        <f t="shared" si="27"/>
        <v/>
      </c>
      <c r="AR231" s="5" t="str">
        <f t="shared" si="28"/>
        <v/>
      </c>
      <c r="AU231" s="5">
        <f t="shared" si="30"/>
        <v>44.64</v>
      </c>
      <c r="AV231" s="11">
        <f t="shared" si="29"/>
        <v>1.3006373620515397E-3</v>
      </c>
      <c r="AW231" s="5">
        <f t="shared" si="31"/>
        <v>1.3006373620515397</v>
      </c>
    </row>
    <row r="232" spans="1:49" x14ac:dyDescent="0.3">
      <c r="A232" s="1" t="s">
        <v>227</v>
      </c>
      <c r="B232" s="1" t="s">
        <v>228</v>
      </c>
      <c r="C232" s="1" t="s">
        <v>187</v>
      </c>
      <c r="D232" s="1" t="s">
        <v>95</v>
      </c>
      <c r="E232" s="1" t="s">
        <v>105</v>
      </c>
      <c r="F232" s="1" t="s">
        <v>221</v>
      </c>
      <c r="G232" s="1" t="s">
        <v>70</v>
      </c>
      <c r="H232" s="1" t="s">
        <v>77</v>
      </c>
      <c r="I232" s="2">
        <v>160</v>
      </c>
      <c r="J232" s="2">
        <v>36.42</v>
      </c>
      <c r="K232" s="2">
        <f t="shared" si="24"/>
        <v>36.42</v>
      </c>
      <c r="L232" s="2">
        <f t="shared" si="25"/>
        <v>0</v>
      </c>
      <c r="N232" s="4">
        <v>5.15</v>
      </c>
      <c r="O232" s="5">
        <v>4206.2625000000007</v>
      </c>
      <c r="P232" s="6">
        <v>31.25</v>
      </c>
      <c r="Q232" s="5">
        <v>20976.5625</v>
      </c>
      <c r="R232" s="7">
        <v>0.02</v>
      </c>
      <c r="S232" s="5">
        <v>6.4950000000000001</v>
      </c>
      <c r="AN232" s="5" t="str">
        <f t="shared" si="26"/>
        <v/>
      </c>
      <c r="AP232" s="5" t="str">
        <f t="shared" si="27"/>
        <v/>
      </c>
      <c r="AR232" s="5" t="str">
        <f t="shared" si="28"/>
        <v/>
      </c>
      <c r="AU232" s="5">
        <f t="shared" si="30"/>
        <v>25189.32</v>
      </c>
      <c r="AV232" s="11">
        <f t="shared" si="29"/>
        <v>0.73391959490752889</v>
      </c>
      <c r="AW232" s="5">
        <f t="shared" si="31"/>
        <v>733.9195949075289</v>
      </c>
    </row>
    <row r="233" spans="1:49" x14ac:dyDescent="0.3">
      <c r="A233" s="1" t="s">
        <v>227</v>
      </c>
      <c r="B233" s="1" t="s">
        <v>228</v>
      </c>
      <c r="C233" s="1" t="s">
        <v>187</v>
      </c>
      <c r="D233" s="1" t="s">
        <v>95</v>
      </c>
      <c r="E233" s="1" t="s">
        <v>91</v>
      </c>
      <c r="F233" s="1" t="s">
        <v>221</v>
      </c>
      <c r="G233" s="1" t="s">
        <v>70</v>
      </c>
      <c r="H233" s="1" t="s">
        <v>77</v>
      </c>
      <c r="I233" s="2">
        <v>160</v>
      </c>
      <c r="J233" s="2">
        <v>42</v>
      </c>
      <c r="K233" s="2">
        <f t="shared" si="24"/>
        <v>42</v>
      </c>
      <c r="L233" s="2">
        <f t="shared" si="25"/>
        <v>0</v>
      </c>
      <c r="P233" s="6">
        <v>28.68</v>
      </c>
      <c r="Q233" s="5">
        <v>19251.45</v>
      </c>
      <c r="R233" s="7">
        <v>13.32</v>
      </c>
      <c r="S233" s="5">
        <v>4325.67</v>
      </c>
      <c r="AN233" s="5" t="str">
        <f t="shared" si="26"/>
        <v/>
      </c>
      <c r="AP233" s="5" t="str">
        <f t="shared" si="27"/>
        <v/>
      </c>
      <c r="AR233" s="5" t="str">
        <f t="shared" si="28"/>
        <v/>
      </c>
      <c r="AU233" s="5">
        <f t="shared" si="30"/>
        <v>23577.120000000003</v>
      </c>
      <c r="AV233" s="11">
        <f t="shared" si="29"/>
        <v>0.68694630738289875</v>
      </c>
      <c r="AW233" s="5">
        <f t="shared" si="31"/>
        <v>686.94630738289868</v>
      </c>
    </row>
    <row r="234" spans="1:49" x14ac:dyDescent="0.3">
      <c r="A234" s="1" t="s">
        <v>227</v>
      </c>
      <c r="B234" s="1" t="s">
        <v>228</v>
      </c>
      <c r="C234" s="1" t="s">
        <v>187</v>
      </c>
      <c r="D234" s="1" t="s">
        <v>95</v>
      </c>
      <c r="E234" s="1" t="s">
        <v>79</v>
      </c>
      <c r="F234" s="1" t="s">
        <v>221</v>
      </c>
      <c r="G234" s="1" t="s">
        <v>70</v>
      </c>
      <c r="H234" s="1" t="s">
        <v>77</v>
      </c>
      <c r="I234" s="2">
        <v>160</v>
      </c>
      <c r="J234" s="2">
        <v>0.09</v>
      </c>
      <c r="K234" s="2">
        <f t="shared" si="24"/>
        <v>0.09</v>
      </c>
      <c r="L234" s="2">
        <f t="shared" si="25"/>
        <v>0</v>
      </c>
      <c r="P234" s="6">
        <v>0.09</v>
      </c>
      <c r="Q234" s="5">
        <v>60.412499999999987</v>
      </c>
      <c r="AN234" s="5" t="str">
        <f t="shared" si="26"/>
        <v/>
      </c>
      <c r="AP234" s="5" t="str">
        <f t="shared" si="27"/>
        <v/>
      </c>
      <c r="AR234" s="5" t="str">
        <f t="shared" si="28"/>
        <v/>
      </c>
      <c r="AU234" s="5">
        <f t="shared" si="30"/>
        <v>60.412499999999987</v>
      </c>
      <c r="AV234" s="11">
        <f t="shared" si="29"/>
        <v>1.7601871558005962E-3</v>
      </c>
      <c r="AW234" s="5">
        <f t="shared" si="31"/>
        <v>1.7601871558005961</v>
      </c>
    </row>
    <row r="235" spans="1:49" x14ac:dyDescent="0.3">
      <c r="A235" s="1" t="s">
        <v>227</v>
      </c>
      <c r="B235" s="1" t="s">
        <v>228</v>
      </c>
      <c r="C235" s="1" t="s">
        <v>187</v>
      </c>
      <c r="D235" s="1" t="s">
        <v>95</v>
      </c>
      <c r="E235" s="1" t="s">
        <v>82</v>
      </c>
      <c r="F235" s="1" t="s">
        <v>221</v>
      </c>
      <c r="G235" s="1" t="s">
        <v>70</v>
      </c>
      <c r="H235" s="1" t="s">
        <v>77</v>
      </c>
      <c r="I235" s="2">
        <v>160</v>
      </c>
      <c r="J235" s="2">
        <v>0.09</v>
      </c>
      <c r="K235" s="2">
        <f t="shared" si="24"/>
        <v>0.09</v>
      </c>
      <c r="L235" s="2">
        <f t="shared" si="25"/>
        <v>0</v>
      </c>
      <c r="P235" s="6">
        <v>0.09</v>
      </c>
      <c r="Q235" s="5">
        <v>60.412499999999987</v>
      </c>
      <c r="AN235" s="5" t="str">
        <f t="shared" si="26"/>
        <v/>
      </c>
      <c r="AP235" s="5" t="str">
        <f t="shared" si="27"/>
        <v/>
      </c>
      <c r="AR235" s="5" t="str">
        <f t="shared" si="28"/>
        <v/>
      </c>
      <c r="AU235" s="5">
        <f t="shared" si="30"/>
        <v>60.412499999999987</v>
      </c>
      <c r="AV235" s="11">
        <f t="shared" si="29"/>
        <v>1.7601871558005962E-3</v>
      </c>
      <c r="AW235" s="5">
        <f t="shared" si="31"/>
        <v>1.7601871558005961</v>
      </c>
    </row>
    <row r="236" spans="1:49" x14ac:dyDescent="0.3">
      <c r="A236" s="1" t="s">
        <v>227</v>
      </c>
      <c r="B236" s="1" t="s">
        <v>228</v>
      </c>
      <c r="C236" s="1" t="s">
        <v>187</v>
      </c>
      <c r="D236" s="1" t="s">
        <v>95</v>
      </c>
      <c r="E236" s="1" t="s">
        <v>107</v>
      </c>
      <c r="F236" s="1" t="s">
        <v>221</v>
      </c>
      <c r="G236" s="1" t="s">
        <v>70</v>
      </c>
      <c r="H236" s="1" t="s">
        <v>77</v>
      </c>
      <c r="I236" s="2">
        <v>160</v>
      </c>
      <c r="J236" s="2">
        <v>41.37</v>
      </c>
      <c r="K236" s="2">
        <f t="shared" si="24"/>
        <v>40</v>
      </c>
      <c r="L236" s="2">
        <f t="shared" si="25"/>
        <v>0</v>
      </c>
      <c r="P236" s="6">
        <v>25.42</v>
      </c>
      <c r="Q236" s="5">
        <v>17063.174999999999</v>
      </c>
      <c r="R236" s="7">
        <v>14.58</v>
      </c>
      <c r="S236" s="5">
        <v>4734.8549999999996</v>
      </c>
      <c r="AN236" s="5" t="str">
        <f t="shared" si="26"/>
        <v/>
      </c>
      <c r="AP236" s="5" t="str">
        <f t="shared" si="27"/>
        <v/>
      </c>
      <c r="AR236" s="5" t="str">
        <f t="shared" si="28"/>
        <v/>
      </c>
      <c r="AU236" s="5">
        <f t="shared" si="30"/>
        <v>21798.03</v>
      </c>
      <c r="AV236" s="11">
        <f t="shared" si="29"/>
        <v>0.63511048918280288</v>
      </c>
      <c r="AW236" s="5">
        <f t="shared" si="31"/>
        <v>635.11048918280289</v>
      </c>
    </row>
    <row r="237" spans="1:49" x14ac:dyDescent="0.3">
      <c r="A237" s="1" t="s">
        <v>227</v>
      </c>
      <c r="B237" s="1" t="s">
        <v>228</v>
      </c>
      <c r="C237" s="1" t="s">
        <v>187</v>
      </c>
      <c r="D237" s="1" t="s">
        <v>95</v>
      </c>
      <c r="E237" s="1" t="s">
        <v>106</v>
      </c>
      <c r="F237" s="1" t="s">
        <v>221</v>
      </c>
      <c r="G237" s="1" t="s">
        <v>70</v>
      </c>
      <c r="H237" s="1" t="s">
        <v>77</v>
      </c>
      <c r="I237" s="2">
        <v>160</v>
      </c>
      <c r="J237" s="2">
        <v>36.65</v>
      </c>
      <c r="K237" s="2">
        <f t="shared" si="24"/>
        <v>36.649999999999991</v>
      </c>
      <c r="L237" s="2">
        <f t="shared" si="25"/>
        <v>0</v>
      </c>
      <c r="N237" s="4">
        <v>0.23</v>
      </c>
      <c r="O237" s="5">
        <v>187.85249999999999</v>
      </c>
      <c r="P237" s="6">
        <v>35.94</v>
      </c>
      <c r="Q237" s="5">
        <v>24124.724999999999</v>
      </c>
      <c r="R237" s="7">
        <v>0.48</v>
      </c>
      <c r="S237" s="5">
        <v>155.88</v>
      </c>
      <c r="AN237" s="5" t="str">
        <f t="shared" si="26"/>
        <v/>
      </c>
      <c r="AP237" s="5" t="str">
        <f t="shared" si="27"/>
        <v/>
      </c>
      <c r="AR237" s="5" t="str">
        <f t="shared" si="28"/>
        <v/>
      </c>
      <c r="AU237" s="5">
        <f t="shared" si="30"/>
        <v>24468.4575</v>
      </c>
      <c r="AV237" s="11">
        <f t="shared" si="29"/>
        <v>0.71291644301680579</v>
      </c>
      <c r="AW237" s="5">
        <f t="shared" si="31"/>
        <v>712.91644301680583</v>
      </c>
    </row>
    <row r="238" spans="1:49" x14ac:dyDescent="0.3">
      <c r="A238" s="1" t="s">
        <v>229</v>
      </c>
      <c r="B238" s="1" t="s">
        <v>228</v>
      </c>
      <c r="C238" s="1" t="s">
        <v>187</v>
      </c>
      <c r="D238" s="1" t="s">
        <v>95</v>
      </c>
      <c r="E238" s="1" t="s">
        <v>81</v>
      </c>
      <c r="F238" s="1" t="s">
        <v>230</v>
      </c>
      <c r="G238" s="1" t="s">
        <v>70</v>
      </c>
      <c r="H238" s="1" t="s">
        <v>77</v>
      </c>
      <c r="I238" s="2">
        <v>156.97999999999999</v>
      </c>
      <c r="J238" s="2">
        <v>37.36</v>
      </c>
      <c r="K238" s="2">
        <f t="shared" si="24"/>
        <v>37.36</v>
      </c>
      <c r="L238" s="2">
        <f t="shared" si="25"/>
        <v>0</v>
      </c>
      <c r="N238" s="4">
        <v>10.85</v>
      </c>
      <c r="O238" s="5">
        <v>8861.7374999999993</v>
      </c>
      <c r="P238" s="6">
        <v>22.67</v>
      </c>
      <c r="Q238" s="5">
        <v>15217.237499999999</v>
      </c>
      <c r="R238" s="7">
        <v>3.84</v>
      </c>
      <c r="S238" s="5">
        <v>1247.04</v>
      </c>
      <c r="AN238" s="5" t="str">
        <f t="shared" si="26"/>
        <v/>
      </c>
      <c r="AP238" s="5" t="str">
        <f t="shared" si="27"/>
        <v/>
      </c>
      <c r="AR238" s="5" t="str">
        <f t="shared" si="28"/>
        <v/>
      </c>
      <c r="AU238" s="5">
        <f t="shared" si="30"/>
        <v>25326.014999999999</v>
      </c>
      <c r="AV238" s="11">
        <f t="shared" si="29"/>
        <v>0.73790235978668739</v>
      </c>
      <c r="AW238" s="5">
        <f t="shared" si="31"/>
        <v>737.90235978668738</v>
      </c>
    </row>
    <row r="239" spans="1:49" x14ac:dyDescent="0.3">
      <c r="A239" s="1" t="s">
        <v>229</v>
      </c>
      <c r="B239" s="1" t="s">
        <v>228</v>
      </c>
      <c r="C239" s="1" t="s">
        <v>187</v>
      </c>
      <c r="D239" s="1" t="s">
        <v>95</v>
      </c>
      <c r="E239" s="1" t="s">
        <v>82</v>
      </c>
      <c r="F239" s="1" t="s">
        <v>230</v>
      </c>
      <c r="G239" s="1" t="s">
        <v>70</v>
      </c>
      <c r="H239" s="1" t="s">
        <v>77</v>
      </c>
      <c r="I239" s="2">
        <v>156.97999999999999</v>
      </c>
      <c r="J239" s="2">
        <v>36.79</v>
      </c>
      <c r="K239" s="2">
        <f t="shared" si="24"/>
        <v>36.78</v>
      </c>
      <c r="L239" s="2">
        <f t="shared" si="25"/>
        <v>0</v>
      </c>
      <c r="N239" s="4">
        <v>14.3</v>
      </c>
      <c r="O239" s="5">
        <v>11679.525</v>
      </c>
      <c r="P239" s="6">
        <v>22.48</v>
      </c>
      <c r="Q239" s="5">
        <v>15089.7</v>
      </c>
      <c r="AN239" s="5" t="str">
        <f t="shared" si="26"/>
        <v/>
      </c>
      <c r="AP239" s="5" t="str">
        <f t="shared" si="27"/>
        <v/>
      </c>
      <c r="AR239" s="5" t="str">
        <f t="shared" si="28"/>
        <v/>
      </c>
      <c r="AU239" s="5">
        <f t="shared" si="30"/>
        <v>26769.224999999999</v>
      </c>
      <c r="AV239" s="11">
        <f t="shared" si="29"/>
        <v>0.7799519307384436</v>
      </c>
      <c r="AW239" s="5">
        <f t="shared" si="31"/>
        <v>779.95193073844359</v>
      </c>
    </row>
    <row r="240" spans="1:49" x14ac:dyDescent="0.3">
      <c r="A240" s="1" t="s">
        <v>229</v>
      </c>
      <c r="B240" s="1" t="s">
        <v>228</v>
      </c>
      <c r="C240" s="1" t="s">
        <v>187</v>
      </c>
      <c r="D240" s="1" t="s">
        <v>95</v>
      </c>
      <c r="E240" s="1" t="s">
        <v>71</v>
      </c>
      <c r="F240" s="1" t="s">
        <v>230</v>
      </c>
      <c r="G240" s="1" t="s">
        <v>70</v>
      </c>
      <c r="H240" s="1" t="s">
        <v>77</v>
      </c>
      <c r="I240" s="2">
        <v>156.97999999999999</v>
      </c>
      <c r="J240" s="2">
        <v>7.0000000000000007E-2</v>
      </c>
      <c r="K240" s="2">
        <f t="shared" si="24"/>
        <v>6.9999999999999993E-2</v>
      </c>
      <c r="L240" s="2">
        <f t="shared" si="25"/>
        <v>0</v>
      </c>
      <c r="N240" s="4">
        <v>0.01</v>
      </c>
      <c r="O240" s="5">
        <v>8.1675000000000004</v>
      </c>
      <c r="P240" s="6">
        <v>0.06</v>
      </c>
      <c r="Q240" s="5">
        <v>40.274999999999999</v>
      </c>
      <c r="AN240" s="5" t="str">
        <f t="shared" si="26"/>
        <v/>
      </c>
      <c r="AP240" s="5" t="str">
        <f t="shared" si="27"/>
        <v/>
      </c>
      <c r="AR240" s="5" t="str">
        <f t="shared" si="28"/>
        <v/>
      </c>
      <c r="AU240" s="5">
        <f t="shared" si="30"/>
        <v>48.442499999999995</v>
      </c>
      <c r="AV240" s="11">
        <f t="shared" si="29"/>
        <v>1.4114275405730666E-3</v>
      </c>
      <c r="AW240" s="5">
        <f t="shared" si="31"/>
        <v>1.4114275405730665</v>
      </c>
    </row>
    <row r="241" spans="1:49" x14ac:dyDescent="0.3">
      <c r="A241" s="1" t="s">
        <v>229</v>
      </c>
      <c r="B241" s="1" t="s">
        <v>228</v>
      </c>
      <c r="C241" s="1" t="s">
        <v>187</v>
      </c>
      <c r="D241" s="1" t="s">
        <v>95</v>
      </c>
      <c r="E241" s="1" t="s">
        <v>78</v>
      </c>
      <c r="F241" s="1" t="s">
        <v>230</v>
      </c>
      <c r="G241" s="1" t="s">
        <v>70</v>
      </c>
      <c r="H241" s="1" t="s">
        <v>77</v>
      </c>
      <c r="I241" s="2">
        <v>156.97999999999999</v>
      </c>
      <c r="J241" s="2">
        <v>7.0000000000000007E-2</v>
      </c>
      <c r="K241" s="2">
        <f t="shared" si="24"/>
        <v>7.0000000000000007E-2</v>
      </c>
      <c r="L241" s="2">
        <f t="shared" si="25"/>
        <v>0</v>
      </c>
      <c r="N241" s="4">
        <v>0.02</v>
      </c>
      <c r="O241" s="5">
        <v>16.335000000000001</v>
      </c>
      <c r="P241" s="6">
        <v>0.05</v>
      </c>
      <c r="Q241" s="5">
        <v>33.5625</v>
      </c>
      <c r="AN241" s="5" t="str">
        <f t="shared" si="26"/>
        <v/>
      </c>
      <c r="AP241" s="5" t="str">
        <f t="shared" si="27"/>
        <v/>
      </c>
      <c r="AR241" s="5" t="str">
        <f t="shared" si="28"/>
        <v/>
      </c>
      <c r="AU241" s="5">
        <f t="shared" si="30"/>
        <v>49.897500000000001</v>
      </c>
      <c r="AV241" s="11">
        <f t="shared" si="29"/>
        <v>1.4538206266345587E-3</v>
      </c>
      <c r="AW241" s="5">
        <f t="shared" si="31"/>
        <v>1.4538206266345588</v>
      </c>
    </row>
    <row r="242" spans="1:49" x14ac:dyDescent="0.3">
      <c r="A242" s="1" t="s">
        <v>229</v>
      </c>
      <c r="B242" s="1" t="s">
        <v>228</v>
      </c>
      <c r="C242" s="1" t="s">
        <v>187</v>
      </c>
      <c r="D242" s="1" t="s">
        <v>95</v>
      </c>
      <c r="E242" s="1" t="s">
        <v>79</v>
      </c>
      <c r="F242" s="1" t="s">
        <v>230</v>
      </c>
      <c r="G242" s="1" t="s">
        <v>70</v>
      </c>
      <c r="H242" s="1" t="s">
        <v>77</v>
      </c>
      <c r="I242" s="2">
        <v>156.97999999999999</v>
      </c>
      <c r="J242" s="2">
        <v>37.69</v>
      </c>
      <c r="K242" s="2">
        <f t="shared" si="24"/>
        <v>37.690000000000005</v>
      </c>
      <c r="L242" s="2">
        <f t="shared" si="25"/>
        <v>0</v>
      </c>
      <c r="N242" s="4">
        <v>7.67</v>
      </c>
      <c r="O242" s="5">
        <v>6264.4724999999999</v>
      </c>
      <c r="P242" s="6">
        <v>27.64</v>
      </c>
      <c r="Q242" s="5">
        <v>18553.349999999999</v>
      </c>
      <c r="R242" s="7">
        <v>2.38</v>
      </c>
      <c r="S242" s="5">
        <v>772.90499999999997</v>
      </c>
      <c r="AN242" s="5" t="str">
        <f t="shared" si="26"/>
        <v/>
      </c>
      <c r="AP242" s="5" t="str">
        <f t="shared" si="27"/>
        <v/>
      </c>
      <c r="AR242" s="5" t="str">
        <f t="shared" si="28"/>
        <v/>
      </c>
      <c r="AU242" s="5">
        <f t="shared" si="30"/>
        <v>25590.727499999997</v>
      </c>
      <c r="AV242" s="11">
        <f t="shared" si="29"/>
        <v>0.74561506067607053</v>
      </c>
      <c r="AW242" s="5">
        <f t="shared" si="31"/>
        <v>745.61506067607047</v>
      </c>
    </row>
    <row r="243" spans="1:49" x14ac:dyDescent="0.3">
      <c r="A243" s="1" t="s">
        <v>229</v>
      </c>
      <c r="B243" s="1" t="s">
        <v>228</v>
      </c>
      <c r="C243" s="1" t="s">
        <v>187</v>
      </c>
      <c r="D243" s="1" t="s">
        <v>95</v>
      </c>
      <c r="E243" s="1" t="s">
        <v>80</v>
      </c>
      <c r="F243" s="1" t="s">
        <v>230</v>
      </c>
      <c r="G243" s="1" t="s">
        <v>70</v>
      </c>
      <c r="H243" s="1" t="s">
        <v>77</v>
      </c>
      <c r="I243" s="2">
        <v>156.97999999999999</v>
      </c>
      <c r="J243" s="2">
        <v>38.729999999999997</v>
      </c>
      <c r="K243" s="2">
        <f t="shared" si="24"/>
        <v>38.729999999999997</v>
      </c>
      <c r="L243" s="2">
        <f t="shared" si="25"/>
        <v>0</v>
      </c>
      <c r="N243" s="4">
        <v>4.96</v>
      </c>
      <c r="O243" s="5">
        <v>4051.08</v>
      </c>
      <c r="P243" s="6">
        <v>28.8</v>
      </c>
      <c r="Q243" s="5">
        <v>19332</v>
      </c>
      <c r="R243" s="7">
        <v>4.97</v>
      </c>
      <c r="S243" s="5">
        <v>1614.0074999999999</v>
      </c>
      <c r="AN243" s="5" t="str">
        <f t="shared" si="26"/>
        <v/>
      </c>
      <c r="AP243" s="5" t="str">
        <f t="shared" si="27"/>
        <v/>
      </c>
      <c r="AR243" s="5" t="str">
        <f t="shared" si="28"/>
        <v/>
      </c>
      <c r="AU243" s="5">
        <f t="shared" si="30"/>
        <v>24997.087500000001</v>
      </c>
      <c r="AV243" s="11">
        <f t="shared" si="29"/>
        <v>0.72831868156298207</v>
      </c>
      <c r="AW243" s="5">
        <f t="shared" si="31"/>
        <v>728.31868156298208</v>
      </c>
    </row>
    <row r="244" spans="1:49" x14ac:dyDescent="0.3">
      <c r="A244" s="1" t="s">
        <v>231</v>
      </c>
      <c r="B244" s="1" t="s">
        <v>232</v>
      </c>
      <c r="C244" s="1" t="s">
        <v>233</v>
      </c>
      <c r="D244" s="1" t="s">
        <v>234</v>
      </c>
      <c r="E244" s="1" t="s">
        <v>71</v>
      </c>
      <c r="F244" s="1" t="s">
        <v>230</v>
      </c>
      <c r="G244" s="1" t="s">
        <v>70</v>
      </c>
      <c r="H244" s="1" t="s">
        <v>77</v>
      </c>
      <c r="I244" s="2">
        <v>41.66</v>
      </c>
      <c r="J244" s="2">
        <v>19.649999999999999</v>
      </c>
      <c r="K244" s="2">
        <f t="shared" si="24"/>
        <v>2.9299999999999997</v>
      </c>
      <c r="L244" s="2">
        <f t="shared" si="25"/>
        <v>0</v>
      </c>
      <c r="N244" s="4">
        <v>0.74</v>
      </c>
      <c r="O244" s="5">
        <v>604.39499999999998</v>
      </c>
      <c r="P244" s="6">
        <v>2.19</v>
      </c>
      <c r="Q244" s="5">
        <v>1470.0374999999999</v>
      </c>
      <c r="AN244" s="5" t="str">
        <f t="shared" si="26"/>
        <v/>
      </c>
      <c r="AP244" s="5" t="str">
        <f t="shared" si="27"/>
        <v/>
      </c>
      <c r="AR244" s="5" t="str">
        <f t="shared" si="28"/>
        <v/>
      </c>
      <c r="AU244" s="5">
        <f t="shared" si="30"/>
        <v>2074.4324999999999</v>
      </c>
      <c r="AV244" s="11">
        <f t="shared" si="29"/>
        <v>6.0440959107392028E-2</v>
      </c>
      <c r="AW244" s="5">
        <f t="shared" si="31"/>
        <v>60.440959107392025</v>
      </c>
    </row>
    <row r="245" spans="1:49" x14ac:dyDescent="0.3">
      <c r="A245" s="1" t="s">
        <v>235</v>
      </c>
      <c r="B245" s="1" t="s">
        <v>236</v>
      </c>
      <c r="C245" s="1" t="s">
        <v>237</v>
      </c>
      <c r="D245" s="1" t="s">
        <v>238</v>
      </c>
      <c r="E245" s="1" t="s">
        <v>68</v>
      </c>
      <c r="F245" s="1" t="s">
        <v>230</v>
      </c>
      <c r="G245" s="1" t="s">
        <v>70</v>
      </c>
      <c r="H245" s="1" t="s">
        <v>77</v>
      </c>
      <c r="I245" s="2">
        <v>39.61</v>
      </c>
      <c r="J245" s="2">
        <v>18.760000000000002</v>
      </c>
      <c r="K245" s="2">
        <f t="shared" si="24"/>
        <v>2.33</v>
      </c>
      <c r="L245" s="2">
        <f t="shared" si="25"/>
        <v>0</v>
      </c>
      <c r="AG245" s="2">
        <v>2.33</v>
      </c>
      <c r="AH245" s="5">
        <v>258.97949999999997</v>
      </c>
      <c r="AN245" s="5" t="str">
        <f t="shared" si="26"/>
        <v/>
      </c>
      <c r="AP245" s="5" t="str">
        <f t="shared" si="27"/>
        <v/>
      </c>
      <c r="AR245" s="5" t="str">
        <f t="shared" si="28"/>
        <v/>
      </c>
      <c r="AU245" s="5">
        <f t="shared" si="30"/>
        <v>258.97949999999997</v>
      </c>
      <c r="AV245" s="11">
        <f t="shared" si="29"/>
        <v>7.545663389458483E-3</v>
      </c>
      <c r="AW245" s="5">
        <f t="shared" si="31"/>
        <v>7.5456633894584826</v>
      </c>
    </row>
    <row r="246" spans="1:49" x14ac:dyDescent="0.3">
      <c r="A246" s="1" t="s">
        <v>235</v>
      </c>
      <c r="B246" s="1" t="s">
        <v>236</v>
      </c>
      <c r="C246" s="1" t="s">
        <v>237</v>
      </c>
      <c r="D246" s="1" t="s">
        <v>238</v>
      </c>
      <c r="E246" s="1" t="s">
        <v>71</v>
      </c>
      <c r="F246" s="1" t="s">
        <v>230</v>
      </c>
      <c r="G246" s="1" t="s">
        <v>70</v>
      </c>
      <c r="H246" s="1" t="s">
        <v>77</v>
      </c>
      <c r="I246" s="2">
        <v>39.61</v>
      </c>
      <c r="J246" s="2">
        <v>19.88</v>
      </c>
      <c r="K246" s="2">
        <f t="shared" si="24"/>
        <v>1.54</v>
      </c>
      <c r="L246" s="2">
        <f t="shared" si="25"/>
        <v>0</v>
      </c>
      <c r="P246" s="6">
        <v>1.54</v>
      </c>
      <c r="Q246" s="5">
        <v>1033.7249999999999</v>
      </c>
      <c r="AN246" s="5" t="str">
        <f t="shared" si="26"/>
        <v/>
      </c>
      <c r="AP246" s="5" t="str">
        <f t="shared" si="27"/>
        <v/>
      </c>
      <c r="AR246" s="5" t="str">
        <f t="shared" si="28"/>
        <v/>
      </c>
      <c r="AU246" s="5">
        <f t="shared" si="30"/>
        <v>1033.7249999999999</v>
      </c>
      <c r="AV246" s="11">
        <f t="shared" si="29"/>
        <v>3.0118757999254651E-2</v>
      </c>
      <c r="AW246" s="5">
        <f t="shared" si="31"/>
        <v>30.118757999254651</v>
      </c>
    </row>
    <row r="247" spans="1:49" x14ac:dyDescent="0.3">
      <c r="A247" s="1" t="s">
        <v>239</v>
      </c>
      <c r="B247" s="1" t="s">
        <v>204</v>
      </c>
      <c r="C247" s="1" t="s">
        <v>205</v>
      </c>
      <c r="D247" s="1" t="s">
        <v>206</v>
      </c>
      <c r="E247" s="1" t="s">
        <v>87</v>
      </c>
      <c r="F247" s="1" t="s">
        <v>230</v>
      </c>
      <c r="G247" s="1" t="s">
        <v>70</v>
      </c>
      <c r="H247" s="1" t="s">
        <v>77</v>
      </c>
      <c r="I247" s="2">
        <v>39.549999999999997</v>
      </c>
      <c r="J247" s="2">
        <v>18.55</v>
      </c>
      <c r="K247" s="2">
        <f t="shared" si="24"/>
        <v>4.45</v>
      </c>
      <c r="L247" s="2">
        <f t="shared" si="25"/>
        <v>0</v>
      </c>
      <c r="AG247" s="2">
        <v>4.45</v>
      </c>
      <c r="AH247" s="5">
        <v>494.61750000000012</v>
      </c>
      <c r="AN247" s="5" t="str">
        <f t="shared" si="26"/>
        <v/>
      </c>
      <c r="AP247" s="5" t="str">
        <f t="shared" si="27"/>
        <v/>
      </c>
      <c r="AR247" s="5" t="str">
        <f t="shared" si="28"/>
        <v/>
      </c>
      <c r="AU247" s="5">
        <f t="shared" si="30"/>
        <v>494.61750000000012</v>
      </c>
      <c r="AV247" s="11">
        <f t="shared" si="29"/>
        <v>1.4411245529223288E-2</v>
      </c>
      <c r="AW247" s="5">
        <f t="shared" si="31"/>
        <v>14.411245529223288</v>
      </c>
    </row>
    <row r="248" spans="1:49" x14ac:dyDescent="0.3">
      <c r="A248" s="1" t="s">
        <v>239</v>
      </c>
      <c r="B248" s="1" t="s">
        <v>204</v>
      </c>
      <c r="C248" s="1" t="s">
        <v>205</v>
      </c>
      <c r="D248" s="1" t="s">
        <v>206</v>
      </c>
      <c r="E248" s="1" t="s">
        <v>68</v>
      </c>
      <c r="F248" s="1" t="s">
        <v>230</v>
      </c>
      <c r="G248" s="1" t="s">
        <v>70</v>
      </c>
      <c r="H248" s="1" t="s">
        <v>77</v>
      </c>
      <c r="I248" s="2">
        <v>39.549999999999997</v>
      </c>
      <c r="J248" s="2">
        <v>0.09</v>
      </c>
      <c r="K248" s="2">
        <f t="shared" si="24"/>
        <v>0.03</v>
      </c>
      <c r="L248" s="2">
        <f t="shared" si="25"/>
        <v>0</v>
      </c>
      <c r="AG248" s="2">
        <v>0.03</v>
      </c>
      <c r="AH248" s="5">
        <v>3.3344999999999998</v>
      </c>
      <c r="AN248" s="5" t="str">
        <f t="shared" si="26"/>
        <v/>
      </c>
      <c r="AP248" s="5" t="str">
        <f t="shared" si="27"/>
        <v/>
      </c>
      <c r="AR248" s="5" t="str">
        <f t="shared" si="28"/>
        <v/>
      </c>
      <c r="AU248" s="5">
        <f t="shared" si="30"/>
        <v>3.3344999999999998</v>
      </c>
      <c r="AV248" s="11">
        <f t="shared" si="29"/>
        <v>9.7154464241954719E-5</v>
      </c>
      <c r="AW248" s="5">
        <f t="shared" si="31"/>
        <v>9.7154464241954716E-2</v>
      </c>
    </row>
    <row r="249" spans="1:49" x14ac:dyDescent="0.3">
      <c r="A249" s="1" t="s">
        <v>239</v>
      </c>
      <c r="B249" s="1" t="s">
        <v>204</v>
      </c>
      <c r="C249" s="1" t="s">
        <v>205</v>
      </c>
      <c r="D249" s="1" t="s">
        <v>206</v>
      </c>
      <c r="E249" s="1" t="s">
        <v>78</v>
      </c>
      <c r="F249" s="1" t="s">
        <v>230</v>
      </c>
      <c r="G249" s="1" t="s">
        <v>70</v>
      </c>
      <c r="H249" s="1" t="s">
        <v>77</v>
      </c>
      <c r="I249" s="2">
        <v>39.549999999999997</v>
      </c>
      <c r="J249" s="2">
        <v>19.91</v>
      </c>
      <c r="K249" s="2">
        <f t="shared" si="24"/>
        <v>5.56</v>
      </c>
      <c r="L249" s="2">
        <f t="shared" si="25"/>
        <v>0</v>
      </c>
      <c r="P249" s="6">
        <v>5.56</v>
      </c>
      <c r="Q249" s="5">
        <v>3732.15</v>
      </c>
      <c r="AN249" s="5" t="str">
        <f t="shared" si="26"/>
        <v/>
      </c>
      <c r="AP249" s="5" t="str">
        <f t="shared" si="27"/>
        <v/>
      </c>
      <c r="AR249" s="5" t="str">
        <f t="shared" si="28"/>
        <v/>
      </c>
      <c r="AU249" s="5">
        <f t="shared" si="30"/>
        <v>3732.15</v>
      </c>
      <c r="AV249" s="11">
        <f t="shared" si="29"/>
        <v>0.10874045095834797</v>
      </c>
      <c r="AW249" s="5">
        <f t="shared" si="31"/>
        <v>108.74045095834798</v>
      </c>
    </row>
    <row r="250" spans="1:49" x14ac:dyDescent="0.3">
      <c r="A250" s="1" t="s">
        <v>240</v>
      </c>
      <c r="B250" s="1" t="s">
        <v>241</v>
      </c>
      <c r="C250" s="1" t="s">
        <v>242</v>
      </c>
      <c r="D250" s="1" t="s">
        <v>243</v>
      </c>
      <c r="E250" s="1" t="s">
        <v>87</v>
      </c>
      <c r="F250" s="1" t="s">
        <v>230</v>
      </c>
      <c r="G250" s="1" t="s">
        <v>70</v>
      </c>
      <c r="H250" s="1" t="s">
        <v>77</v>
      </c>
      <c r="I250" s="2">
        <v>39.18</v>
      </c>
      <c r="J250" s="2">
        <v>18.45</v>
      </c>
      <c r="K250" s="2">
        <f t="shared" si="24"/>
        <v>3.9</v>
      </c>
      <c r="L250" s="2">
        <f t="shared" si="25"/>
        <v>0</v>
      </c>
      <c r="AG250" s="2">
        <v>3.9</v>
      </c>
      <c r="AH250" s="5">
        <v>433.48500000000001</v>
      </c>
      <c r="AN250" s="5" t="str">
        <f t="shared" si="26"/>
        <v/>
      </c>
      <c r="AP250" s="5" t="str">
        <f t="shared" si="27"/>
        <v/>
      </c>
      <c r="AR250" s="5" t="str">
        <f t="shared" si="28"/>
        <v/>
      </c>
      <c r="AU250" s="5">
        <f t="shared" si="30"/>
        <v>433.48500000000001</v>
      </c>
      <c r="AV250" s="11">
        <f t="shared" si="29"/>
        <v>1.2630080351454116E-2</v>
      </c>
      <c r="AW250" s="5">
        <f t="shared" si="31"/>
        <v>12.630080351454115</v>
      </c>
    </row>
    <row r="251" spans="1:49" x14ac:dyDescent="0.3">
      <c r="A251" s="1" t="s">
        <v>240</v>
      </c>
      <c r="B251" s="1" t="s">
        <v>241</v>
      </c>
      <c r="C251" s="1" t="s">
        <v>242</v>
      </c>
      <c r="D251" s="1" t="s">
        <v>243</v>
      </c>
      <c r="E251" s="1" t="s">
        <v>78</v>
      </c>
      <c r="F251" s="1" t="s">
        <v>230</v>
      </c>
      <c r="G251" s="1" t="s">
        <v>70</v>
      </c>
      <c r="H251" s="1" t="s">
        <v>77</v>
      </c>
      <c r="I251" s="2">
        <v>39.18</v>
      </c>
      <c r="J251" s="2">
        <v>20.190000000000001</v>
      </c>
      <c r="K251" s="2">
        <f t="shared" si="24"/>
        <v>10.01</v>
      </c>
      <c r="L251" s="2">
        <f t="shared" si="25"/>
        <v>0</v>
      </c>
      <c r="N251" s="4">
        <v>2.15</v>
      </c>
      <c r="O251" s="5">
        <v>1756.0125</v>
      </c>
      <c r="P251" s="6">
        <v>7.86</v>
      </c>
      <c r="Q251" s="5">
        <v>5276.0250000000005</v>
      </c>
      <c r="AN251" s="5" t="str">
        <f t="shared" si="26"/>
        <v/>
      </c>
      <c r="AP251" s="5" t="str">
        <f t="shared" si="27"/>
        <v/>
      </c>
      <c r="AR251" s="5" t="str">
        <f t="shared" si="28"/>
        <v/>
      </c>
      <c r="AU251" s="5">
        <f t="shared" si="30"/>
        <v>7032.0375000000004</v>
      </c>
      <c r="AV251" s="11">
        <f t="shared" si="29"/>
        <v>0.20488644049837598</v>
      </c>
      <c r="AW251" s="5">
        <f t="shared" si="31"/>
        <v>204.88644049837598</v>
      </c>
    </row>
    <row r="252" spans="1:49" x14ac:dyDescent="0.3">
      <c r="A252" s="1" t="s">
        <v>244</v>
      </c>
      <c r="B252" s="1" t="s">
        <v>245</v>
      </c>
      <c r="C252" s="1" t="s">
        <v>246</v>
      </c>
      <c r="D252" s="1" t="s">
        <v>95</v>
      </c>
      <c r="E252" s="1" t="s">
        <v>62</v>
      </c>
      <c r="F252" s="1" t="s">
        <v>230</v>
      </c>
      <c r="G252" s="1" t="s">
        <v>70</v>
      </c>
      <c r="H252" s="1" t="s">
        <v>77</v>
      </c>
      <c r="I252" s="2">
        <v>160</v>
      </c>
      <c r="J252" s="2">
        <v>34.590000000000003</v>
      </c>
      <c r="K252" s="2">
        <f t="shared" si="24"/>
        <v>28.68</v>
      </c>
      <c r="L252" s="2">
        <f t="shared" si="25"/>
        <v>0</v>
      </c>
      <c r="AG252" s="2">
        <v>28.68</v>
      </c>
      <c r="AH252" s="5">
        <v>3187.7820000000002</v>
      </c>
      <c r="AN252" s="5" t="str">
        <f t="shared" si="26"/>
        <v/>
      </c>
      <c r="AP252" s="5" t="str">
        <f t="shared" si="27"/>
        <v/>
      </c>
      <c r="AR252" s="5" t="str">
        <f t="shared" si="28"/>
        <v/>
      </c>
      <c r="AU252" s="5">
        <f t="shared" si="30"/>
        <v>3187.7820000000002</v>
      </c>
      <c r="AV252" s="11">
        <f t="shared" si="29"/>
        <v>9.2879667815308709E-2</v>
      </c>
      <c r="AW252" s="5">
        <f t="shared" si="31"/>
        <v>92.879667815308707</v>
      </c>
    </row>
    <row r="253" spans="1:49" x14ac:dyDescent="0.3">
      <c r="A253" s="1" t="s">
        <v>244</v>
      </c>
      <c r="B253" s="1" t="s">
        <v>245</v>
      </c>
      <c r="C253" s="1" t="s">
        <v>246</v>
      </c>
      <c r="D253" s="1" t="s">
        <v>95</v>
      </c>
      <c r="E253" s="1" t="s">
        <v>111</v>
      </c>
      <c r="F253" s="1" t="s">
        <v>230</v>
      </c>
      <c r="G253" s="1" t="s">
        <v>70</v>
      </c>
      <c r="H253" s="1" t="s">
        <v>77</v>
      </c>
      <c r="I253" s="2">
        <v>160</v>
      </c>
      <c r="J253" s="2">
        <v>38.270000000000003</v>
      </c>
      <c r="K253" s="2">
        <f t="shared" si="24"/>
        <v>24.61</v>
      </c>
      <c r="L253" s="2">
        <f t="shared" si="25"/>
        <v>0</v>
      </c>
      <c r="AG253" s="2">
        <v>24.61</v>
      </c>
      <c r="AH253" s="5">
        <v>2735.4014999999999</v>
      </c>
      <c r="AN253" s="5" t="str">
        <f t="shared" si="26"/>
        <v/>
      </c>
      <c r="AP253" s="5" t="str">
        <f t="shared" si="27"/>
        <v/>
      </c>
      <c r="AR253" s="5" t="str">
        <f t="shared" si="28"/>
        <v/>
      </c>
      <c r="AU253" s="5">
        <f t="shared" si="30"/>
        <v>2735.4014999999999</v>
      </c>
      <c r="AV253" s="11">
        <f t="shared" si="29"/>
        <v>7.9699045499816851E-2</v>
      </c>
      <c r="AW253" s="5">
        <f t="shared" si="31"/>
        <v>79.699045499816847</v>
      </c>
    </row>
    <row r="254" spans="1:49" x14ac:dyDescent="0.3">
      <c r="A254" s="1" t="s">
        <v>244</v>
      </c>
      <c r="B254" s="1" t="s">
        <v>245</v>
      </c>
      <c r="C254" s="1" t="s">
        <v>246</v>
      </c>
      <c r="D254" s="1" t="s">
        <v>95</v>
      </c>
      <c r="E254" s="1" t="s">
        <v>78</v>
      </c>
      <c r="F254" s="1" t="s">
        <v>230</v>
      </c>
      <c r="G254" s="1" t="s">
        <v>70</v>
      </c>
      <c r="H254" s="1" t="s">
        <v>77</v>
      </c>
      <c r="I254" s="2">
        <v>160</v>
      </c>
      <c r="J254" s="2">
        <v>0.09</v>
      </c>
      <c r="K254" s="2">
        <f t="shared" si="24"/>
        <v>0.04</v>
      </c>
      <c r="L254" s="2">
        <f t="shared" si="25"/>
        <v>0</v>
      </c>
      <c r="N254" s="4">
        <v>0.03</v>
      </c>
      <c r="O254" s="5">
        <v>24.502500000000001</v>
      </c>
      <c r="P254" s="6">
        <v>0.01</v>
      </c>
      <c r="Q254" s="5">
        <v>6.7125000000000004</v>
      </c>
      <c r="AN254" s="5" t="str">
        <f t="shared" si="26"/>
        <v/>
      </c>
      <c r="AP254" s="5" t="str">
        <f t="shared" si="27"/>
        <v/>
      </c>
      <c r="AR254" s="5" t="str">
        <f t="shared" si="28"/>
        <v/>
      </c>
      <c r="AU254" s="5">
        <f t="shared" si="30"/>
        <v>31.215000000000003</v>
      </c>
      <c r="AV254" s="11">
        <f t="shared" si="29"/>
        <v>9.0948466076251817E-4</v>
      </c>
      <c r="AW254" s="5">
        <f t="shared" si="31"/>
        <v>0.90948466076251822</v>
      </c>
    </row>
    <row r="255" spans="1:49" x14ac:dyDescent="0.3">
      <c r="A255" s="1" t="s">
        <v>244</v>
      </c>
      <c r="B255" s="1" t="s">
        <v>245</v>
      </c>
      <c r="C255" s="1" t="s">
        <v>246</v>
      </c>
      <c r="D255" s="1" t="s">
        <v>95</v>
      </c>
      <c r="E255" s="1" t="s">
        <v>104</v>
      </c>
      <c r="F255" s="1" t="s">
        <v>230</v>
      </c>
      <c r="G255" s="1" t="s">
        <v>70</v>
      </c>
      <c r="H255" s="1" t="s">
        <v>77</v>
      </c>
      <c r="I255" s="2">
        <v>160</v>
      </c>
      <c r="J255" s="2">
        <v>42.75</v>
      </c>
      <c r="K255" s="2">
        <f t="shared" si="24"/>
        <v>19.47</v>
      </c>
      <c r="L255" s="2">
        <f t="shared" si="25"/>
        <v>0</v>
      </c>
      <c r="N255" s="4">
        <v>0.44</v>
      </c>
      <c r="O255" s="5">
        <v>359.37</v>
      </c>
      <c r="P255" s="6">
        <v>8.1</v>
      </c>
      <c r="Q255" s="5">
        <v>5437.125</v>
      </c>
      <c r="R255" s="7">
        <v>6.92</v>
      </c>
      <c r="S255" s="5">
        <v>2247.27</v>
      </c>
      <c r="AG255" s="2">
        <v>4.01</v>
      </c>
      <c r="AH255" s="5">
        <v>445.7115</v>
      </c>
      <c r="AN255" s="5" t="str">
        <f t="shared" si="26"/>
        <v/>
      </c>
      <c r="AP255" s="5" t="str">
        <f t="shared" si="27"/>
        <v/>
      </c>
      <c r="AR255" s="5" t="str">
        <f t="shared" si="28"/>
        <v/>
      </c>
      <c r="AU255" s="5">
        <f t="shared" si="30"/>
        <v>8489.4764999999989</v>
      </c>
      <c r="AV255" s="11">
        <f t="shared" si="29"/>
        <v>0.24735058960928619</v>
      </c>
      <c r="AW255" s="5">
        <f t="shared" si="31"/>
        <v>247.35058960928617</v>
      </c>
    </row>
    <row r="256" spans="1:49" x14ac:dyDescent="0.3">
      <c r="A256" s="1" t="s">
        <v>244</v>
      </c>
      <c r="B256" s="1" t="s">
        <v>245</v>
      </c>
      <c r="C256" s="1" t="s">
        <v>246</v>
      </c>
      <c r="D256" s="1" t="s">
        <v>95</v>
      </c>
      <c r="E256" s="1" t="s">
        <v>66</v>
      </c>
      <c r="F256" s="1" t="s">
        <v>230</v>
      </c>
      <c r="G256" s="1" t="s">
        <v>70</v>
      </c>
      <c r="H256" s="1" t="s">
        <v>77</v>
      </c>
      <c r="I256" s="2">
        <v>160</v>
      </c>
      <c r="J256" s="2">
        <v>39.159999999999997</v>
      </c>
      <c r="K256" s="2">
        <f t="shared" si="24"/>
        <v>21.5</v>
      </c>
      <c r="L256" s="2">
        <f t="shared" si="25"/>
        <v>0</v>
      </c>
      <c r="N256" s="4">
        <v>0.2</v>
      </c>
      <c r="O256" s="5">
        <v>163.35</v>
      </c>
      <c r="P256" s="6">
        <v>3.8</v>
      </c>
      <c r="Q256" s="5">
        <v>2550.75</v>
      </c>
      <c r="AG256" s="2">
        <v>17.5</v>
      </c>
      <c r="AH256" s="5">
        <v>1945.125</v>
      </c>
      <c r="AN256" s="5" t="str">
        <f t="shared" si="26"/>
        <v/>
      </c>
      <c r="AP256" s="5" t="str">
        <f t="shared" si="27"/>
        <v/>
      </c>
      <c r="AR256" s="5" t="str">
        <f t="shared" si="28"/>
        <v/>
      </c>
      <c r="AU256" s="5">
        <f t="shared" si="30"/>
        <v>4659.2250000000004</v>
      </c>
      <c r="AV256" s="11">
        <f t="shared" si="29"/>
        <v>0.13575183945350772</v>
      </c>
      <c r="AW256" s="5">
        <f t="shared" si="31"/>
        <v>135.75183945350773</v>
      </c>
    </row>
    <row r="257" spans="1:49" x14ac:dyDescent="0.3">
      <c r="A257" s="1" t="s">
        <v>247</v>
      </c>
      <c r="B257" s="1" t="s">
        <v>248</v>
      </c>
      <c r="C257" s="1" t="s">
        <v>249</v>
      </c>
      <c r="D257" s="1" t="s">
        <v>250</v>
      </c>
      <c r="E257" s="1" t="s">
        <v>82</v>
      </c>
      <c r="F257" s="1" t="s">
        <v>230</v>
      </c>
      <c r="G257" s="1" t="s">
        <v>70</v>
      </c>
      <c r="H257" s="1" t="s">
        <v>77</v>
      </c>
      <c r="I257" s="2">
        <v>157</v>
      </c>
      <c r="J257" s="2">
        <v>0.09</v>
      </c>
      <c r="K257" s="2">
        <f t="shared" si="24"/>
        <v>0.09</v>
      </c>
      <c r="L257" s="2">
        <f t="shared" si="25"/>
        <v>0</v>
      </c>
      <c r="N257" s="4">
        <v>0.09</v>
      </c>
      <c r="O257" s="5">
        <v>73.507499999999993</v>
      </c>
      <c r="AN257" s="5" t="str">
        <f t="shared" si="26"/>
        <v/>
      </c>
      <c r="AP257" s="5" t="str">
        <f t="shared" si="27"/>
        <v/>
      </c>
      <c r="AR257" s="5" t="str">
        <f t="shared" si="28"/>
        <v/>
      </c>
      <c r="AU257" s="5">
        <f t="shared" si="30"/>
        <v>73.507499999999993</v>
      </c>
      <c r="AV257" s="11">
        <f t="shared" si="29"/>
        <v>2.1417249303540219E-3</v>
      </c>
      <c r="AW257" s="5">
        <f t="shared" si="31"/>
        <v>2.1417249303540218</v>
      </c>
    </row>
    <row r="258" spans="1:49" x14ac:dyDescent="0.3">
      <c r="A258" s="1" t="s">
        <v>247</v>
      </c>
      <c r="B258" s="1" t="s">
        <v>248</v>
      </c>
      <c r="C258" s="1" t="s">
        <v>249</v>
      </c>
      <c r="D258" s="1" t="s">
        <v>250</v>
      </c>
      <c r="E258" s="1" t="s">
        <v>107</v>
      </c>
      <c r="F258" s="1" t="s">
        <v>230</v>
      </c>
      <c r="G258" s="1" t="s">
        <v>70</v>
      </c>
      <c r="H258" s="1" t="s">
        <v>77</v>
      </c>
      <c r="I258" s="2">
        <v>157</v>
      </c>
      <c r="J258" s="2">
        <v>40.42</v>
      </c>
      <c r="K258" s="2">
        <f t="shared" si="24"/>
        <v>40</v>
      </c>
      <c r="L258" s="2">
        <f t="shared" si="25"/>
        <v>0</v>
      </c>
      <c r="N258" s="4">
        <v>9.32</v>
      </c>
      <c r="O258" s="5">
        <v>7612.1100000000006</v>
      </c>
      <c r="P258" s="6">
        <v>23.84</v>
      </c>
      <c r="Q258" s="5">
        <v>16002.6</v>
      </c>
      <c r="R258" s="7">
        <v>6.84</v>
      </c>
      <c r="S258" s="5">
        <v>2221.29</v>
      </c>
      <c r="AN258" s="5" t="str">
        <f t="shared" si="26"/>
        <v/>
      </c>
      <c r="AP258" s="5" t="str">
        <f t="shared" si="27"/>
        <v/>
      </c>
      <c r="AR258" s="5" t="str">
        <f t="shared" si="28"/>
        <v/>
      </c>
      <c r="AU258" s="5">
        <f t="shared" si="30"/>
        <v>25836</v>
      </c>
      <c r="AV258" s="11">
        <f t="shared" si="29"/>
        <v>0.75276135497230234</v>
      </c>
      <c r="AW258" s="5">
        <f t="shared" si="31"/>
        <v>752.76135497230234</v>
      </c>
    </row>
    <row r="259" spans="1:49" x14ac:dyDescent="0.3">
      <c r="A259" s="1" t="s">
        <v>247</v>
      </c>
      <c r="B259" s="1" t="s">
        <v>248</v>
      </c>
      <c r="C259" s="1" t="s">
        <v>249</v>
      </c>
      <c r="D259" s="1" t="s">
        <v>250</v>
      </c>
      <c r="E259" s="1" t="s">
        <v>106</v>
      </c>
      <c r="F259" s="1" t="s">
        <v>230</v>
      </c>
      <c r="G259" s="1" t="s">
        <v>70</v>
      </c>
      <c r="H259" s="1" t="s">
        <v>77</v>
      </c>
      <c r="I259" s="2">
        <v>157</v>
      </c>
      <c r="J259" s="2">
        <v>36.47</v>
      </c>
      <c r="K259" s="2">
        <f t="shared" ref="K259:K314" si="32">SUM(N259,P259,R259,T259,V259,X259,Z259,AB259,AE259,AI259,AK259,AX259,AZ259,BB259,BD259,AG259)</f>
        <v>36.47</v>
      </c>
      <c r="L259" s="2">
        <f t="shared" ref="L259:L330" si="33">SUM(M259,AD259,AM259,AO259,AQ259,AS259,AT259)</f>
        <v>0</v>
      </c>
      <c r="N259" s="4">
        <v>17.100000000000001</v>
      </c>
      <c r="O259" s="5">
        <v>13966.424999999999</v>
      </c>
      <c r="P259" s="6">
        <v>19.37</v>
      </c>
      <c r="Q259" s="5">
        <v>13002.112499999999</v>
      </c>
      <c r="AN259" s="5" t="str">
        <f t="shared" ref="AN259:AN330" si="34">IF(AM259&gt;0,AM259*$AN$1,"")</f>
        <v/>
      </c>
      <c r="AP259" s="5" t="str">
        <f t="shared" ref="AP259:AP330" si="35">IF(AO259&gt;0,AO259*$AP$1,"")</f>
        <v/>
      </c>
      <c r="AR259" s="5" t="str">
        <f t="shared" ref="AR259:AR330" si="36">IF(AQ259&gt;0,AQ259*$AR$1,"")</f>
        <v/>
      </c>
      <c r="AU259" s="5">
        <f t="shared" si="30"/>
        <v>26968.537499999999</v>
      </c>
      <c r="AV259" s="11">
        <f t="shared" ref="AV259:AV322" si="37">(AU259/$AU$346)*100</f>
        <v>0.78575912796568137</v>
      </c>
      <c r="AW259" s="5">
        <f t="shared" si="31"/>
        <v>785.75912796568139</v>
      </c>
    </row>
    <row r="260" spans="1:49" x14ac:dyDescent="0.3">
      <c r="A260" s="1" t="s">
        <v>247</v>
      </c>
      <c r="B260" s="1" t="s">
        <v>248</v>
      </c>
      <c r="C260" s="1" t="s">
        <v>249</v>
      </c>
      <c r="D260" s="1" t="s">
        <v>250</v>
      </c>
      <c r="E260" s="1" t="s">
        <v>104</v>
      </c>
      <c r="F260" s="1" t="s">
        <v>230</v>
      </c>
      <c r="G260" s="1" t="s">
        <v>70</v>
      </c>
      <c r="H260" s="1" t="s">
        <v>77</v>
      </c>
      <c r="I260" s="2">
        <v>157</v>
      </c>
      <c r="J260" s="2">
        <v>7.0000000000000007E-2</v>
      </c>
      <c r="K260" s="2">
        <f t="shared" si="32"/>
        <v>7.0000000000000007E-2</v>
      </c>
      <c r="L260" s="2">
        <f t="shared" si="33"/>
        <v>0</v>
      </c>
      <c r="P260" s="6">
        <v>0.02</v>
      </c>
      <c r="Q260" s="5">
        <v>13.425000000000001</v>
      </c>
      <c r="R260" s="7">
        <v>0.05</v>
      </c>
      <c r="S260" s="5">
        <v>16.237500000000001</v>
      </c>
      <c r="AN260" s="5" t="str">
        <f t="shared" si="34"/>
        <v/>
      </c>
      <c r="AP260" s="5" t="str">
        <f t="shared" si="35"/>
        <v/>
      </c>
      <c r="AR260" s="5" t="str">
        <f t="shared" si="36"/>
        <v/>
      </c>
      <c r="AU260" s="5">
        <f t="shared" ref="AU260:AU327" si="38">SUM(O260,Q260,S260,U260,W260,Y260,AA260,AC260,AF260,AJ260,AL260,AY260,BA260,BC260,BE260,AH260)</f>
        <v>29.662500000000001</v>
      </c>
      <c r="AV260" s="11">
        <f t="shared" si="37"/>
        <v>8.6425080089278211E-4</v>
      </c>
      <c r="AW260" s="5">
        <f t="shared" ref="AW260:AW327" si="39">(AV260/100)*$AW$1</f>
        <v>0.86425080089278217</v>
      </c>
    </row>
    <row r="261" spans="1:49" x14ac:dyDescent="0.3">
      <c r="A261" s="1" t="s">
        <v>247</v>
      </c>
      <c r="B261" s="1" t="s">
        <v>248</v>
      </c>
      <c r="C261" s="1" t="s">
        <v>249</v>
      </c>
      <c r="D261" s="1" t="s">
        <v>250</v>
      </c>
      <c r="E261" s="1" t="s">
        <v>66</v>
      </c>
      <c r="F261" s="1" t="s">
        <v>230</v>
      </c>
      <c r="G261" s="1" t="s">
        <v>70</v>
      </c>
      <c r="H261" s="1" t="s">
        <v>77</v>
      </c>
      <c r="I261" s="2">
        <v>157</v>
      </c>
      <c r="J261" s="2">
        <v>0.06</v>
      </c>
      <c r="K261" s="2">
        <f t="shared" si="32"/>
        <v>0.05</v>
      </c>
      <c r="L261" s="2">
        <f t="shared" si="33"/>
        <v>0</v>
      </c>
      <c r="N261" s="4">
        <v>0.01</v>
      </c>
      <c r="O261" s="5">
        <v>8.1675000000000004</v>
      </c>
      <c r="P261" s="6">
        <v>0.04</v>
      </c>
      <c r="Q261" s="5">
        <v>26.85</v>
      </c>
      <c r="AN261" s="5" t="str">
        <f t="shared" si="34"/>
        <v/>
      </c>
      <c r="AP261" s="5" t="str">
        <f t="shared" si="35"/>
        <v/>
      </c>
      <c r="AR261" s="5" t="str">
        <f t="shared" si="36"/>
        <v/>
      </c>
      <c r="AU261" s="5">
        <f t="shared" si="38"/>
        <v>35.017499999999998</v>
      </c>
      <c r="AV261" s="11">
        <f t="shared" si="37"/>
        <v>1.0202748392840453E-3</v>
      </c>
      <c r="AW261" s="5">
        <f t="shared" si="39"/>
        <v>1.0202748392840453</v>
      </c>
    </row>
    <row r="262" spans="1:49" x14ac:dyDescent="0.3">
      <c r="A262" s="1" t="s">
        <v>247</v>
      </c>
      <c r="B262" s="1" t="s">
        <v>248</v>
      </c>
      <c r="C262" s="1" t="s">
        <v>249</v>
      </c>
      <c r="D262" s="1" t="s">
        <v>250</v>
      </c>
      <c r="E262" s="1" t="s">
        <v>105</v>
      </c>
      <c r="F262" s="1" t="s">
        <v>230</v>
      </c>
      <c r="G262" s="1" t="s">
        <v>70</v>
      </c>
      <c r="H262" s="1" t="s">
        <v>77</v>
      </c>
      <c r="I262" s="2">
        <v>157</v>
      </c>
      <c r="J262" s="2">
        <v>34.71</v>
      </c>
      <c r="K262" s="2">
        <f t="shared" si="32"/>
        <v>34.67</v>
      </c>
      <c r="L262" s="2">
        <f t="shared" si="33"/>
        <v>0</v>
      </c>
      <c r="N262" s="4">
        <v>14.68</v>
      </c>
      <c r="O262" s="5">
        <v>11989.89</v>
      </c>
      <c r="P262" s="6">
        <v>19.989999999999998</v>
      </c>
      <c r="Q262" s="5">
        <v>13418.2875</v>
      </c>
      <c r="AN262" s="5" t="str">
        <f t="shared" si="34"/>
        <v/>
      </c>
      <c r="AP262" s="5" t="str">
        <f t="shared" si="35"/>
        <v/>
      </c>
      <c r="AR262" s="5" t="str">
        <f t="shared" si="36"/>
        <v/>
      </c>
      <c r="AU262" s="5">
        <f t="shared" si="38"/>
        <v>25408.177499999998</v>
      </c>
      <c r="AV262" s="11">
        <f t="shared" si="37"/>
        <v>0.74029625802278842</v>
      </c>
      <c r="AW262" s="5">
        <f t="shared" si="39"/>
        <v>740.29625802278838</v>
      </c>
    </row>
    <row r="263" spans="1:49" x14ac:dyDescent="0.3">
      <c r="A263" s="1" t="s">
        <v>247</v>
      </c>
      <c r="B263" s="1" t="s">
        <v>248</v>
      </c>
      <c r="C263" s="1" t="s">
        <v>249</v>
      </c>
      <c r="D263" s="1" t="s">
        <v>250</v>
      </c>
      <c r="E263" s="1" t="s">
        <v>91</v>
      </c>
      <c r="F263" s="1" t="s">
        <v>230</v>
      </c>
      <c r="G263" s="1" t="s">
        <v>70</v>
      </c>
      <c r="H263" s="1" t="s">
        <v>77</v>
      </c>
      <c r="I263" s="2">
        <v>157</v>
      </c>
      <c r="J263" s="2">
        <v>39.39</v>
      </c>
      <c r="K263" s="2">
        <f t="shared" si="32"/>
        <v>39.4</v>
      </c>
      <c r="L263" s="2">
        <f t="shared" si="33"/>
        <v>0</v>
      </c>
      <c r="N263" s="4">
        <v>0.08</v>
      </c>
      <c r="O263" s="5">
        <v>65.34</v>
      </c>
      <c r="P263" s="6">
        <v>30.09</v>
      </c>
      <c r="Q263" s="5">
        <v>20197.912499999999</v>
      </c>
      <c r="R263" s="7">
        <v>9.23</v>
      </c>
      <c r="S263" s="5">
        <v>2997.4425000000001</v>
      </c>
      <c r="AN263" s="5" t="str">
        <f t="shared" si="34"/>
        <v/>
      </c>
      <c r="AP263" s="5" t="str">
        <f t="shared" si="35"/>
        <v/>
      </c>
      <c r="AR263" s="5" t="str">
        <f t="shared" si="36"/>
        <v/>
      </c>
      <c r="AU263" s="5">
        <f t="shared" si="38"/>
        <v>23260.695</v>
      </c>
      <c r="AV263" s="11">
        <f t="shared" si="37"/>
        <v>0.67772690376983502</v>
      </c>
      <c r="AW263" s="5">
        <f t="shared" si="39"/>
        <v>677.72690376983508</v>
      </c>
    </row>
    <row r="264" spans="1:49" x14ac:dyDescent="0.3">
      <c r="A264" s="1" t="s">
        <v>247</v>
      </c>
      <c r="B264" s="1" t="s">
        <v>248</v>
      </c>
      <c r="C264" s="1" t="s">
        <v>249</v>
      </c>
      <c r="D264" s="1" t="s">
        <v>250</v>
      </c>
      <c r="E264" s="1" t="s">
        <v>79</v>
      </c>
      <c r="F264" s="1" t="s">
        <v>230</v>
      </c>
      <c r="G264" s="1" t="s">
        <v>70</v>
      </c>
      <c r="H264" s="1" t="s">
        <v>77</v>
      </c>
      <c r="I264" s="2">
        <v>157</v>
      </c>
      <c r="J264" s="2">
        <v>0.09</v>
      </c>
      <c r="K264" s="2">
        <f t="shared" si="32"/>
        <v>0.1</v>
      </c>
      <c r="L264" s="2">
        <f t="shared" si="33"/>
        <v>0</v>
      </c>
      <c r="N264" s="4">
        <v>0.02</v>
      </c>
      <c r="O264" s="5">
        <v>16.335000000000001</v>
      </c>
      <c r="P264" s="6">
        <v>0.08</v>
      </c>
      <c r="Q264" s="5">
        <v>53.7</v>
      </c>
      <c r="AN264" s="5" t="str">
        <f t="shared" si="34"/>
        <v/>
      </c>
      <c r="AP264" s="5" t="str">
        <f t="shared" si="35"/>
        <v/>
      </c>
      <c r="AR264" s="5" t="str">
        <f t="shared" si="36"/>
        <v/>
      </c>
      <c r="AU264" s="5">
        <f t="shared" si="38"/>
        <v>70.034999999999997</v>
      </c>
      <c r="AV264" s="11">
        <f t="shared" si="37"/>
        <v>2.0405496785680906E-3</v>
      </c>
      <c r="AW264" s="5">
        <f t="shared" si="39"/>
        <v>2.0405496785680906</v>
      </c>
    </row>
    <row r="265" spans="1:49" x14ac:dyDescent="0.3">
      <c r="A265" s="1" t="s">
        <v>251</v>
      </c>
      <c r="B265" s="1" t="s">
        <v>177</v>
      </c>
      <c r="C265" s="1" t="s">
        <v>178</v>
      </c>
      <c r="D265" s="1" t="s">
        <v>95</v>
      </c>
      <c r="E265" s="1" t="s">
        <v>81</v>
      </c>
      <c r="F265" s="1" t="s">
        <v>252</v>
      </c>
      <c r="G265" s="1" t="s">
        <v>70</v>
      </c>
      <c r="H265" s="1" t="s">
        <v>77</v>
      </c>
      <c r="I265" s="2">
        <v>313.95999999999998</v>
      </c>
      <c r="J265" s="2">
        <v>40.11</v>
      </c>
      <c r="K265" s="2">
        <f t="shared" si="32"/>
        <v>40</v>
      </c>
      <c r="L265" s="2">
        <f t="shared" si="33"/>
        <v>0</v>
      </c>
      <c r="N265" s="4">
        <v>8.6999999999999993</v>
      </c>
      <c r="O265" s="5">
        <v>7105.7249999999995</v>
      </c>
      <c r="P265" s="6">
        <v>30.19</v>
      </c>
      <c r="Q265" s="5">
        <v>20265.037499999999</v>
      </c>
      <c r="R265" s="7">
        <v>1.1100000000000001</v>
      </c>
      <c r="S265" s="5">
        <v>360.47250000000003</v>
      </c>
      <c r="AN265" s="5" t="str">
        <f t="shared" si="34"/>
        <v/>
      </c>
      <c r="AP265" s="5" t="str">
        <f t="shared" si="35"/>
        <v/>
      </c>
      <c r="AR265" s="5" t="str">
        <f t="shared" si="36"/>
        <v/>
      </c>
      <c r="AU265" s="5">
        <f t="shared" si="38"/>
        <v>27731.234999999997</v>
      </c>
      <c r="AV265" s="11">
        <f t="shared" si="37"/>
        <v>0.80798119034120341</v>
      </c>
      <c r="AW265" s="5">
        <f t="shared" si="39"/>
        <v>807.98119034120339</v>
      </c>
    </row>
    <row r="266" spans="1:49" x14ac:dyDescent="0.3">
      <c r="A266" s="1" t="s">
        <v>251</v>
      </c>
      <c r="B266" s="1" t="s">
        <v>177</v>
      </c>
      <c r="C266" s="1" t="s">
        <v>178</v>
      </c>
      <c r="D266" s="1" t="s">
        <v>95</v>
      </c>
      <c r="E266" s="1" t="s">
        <v>82</v>
      </c>
      <c r="F266" s="1" t="s">
        <v>252</v>
      </c>
      <c r="G266" s="1" t="s">
        <v>70</v>
      </c>
      <c r="H266" s="1" t="s">
        <v>77</v>
      </c>
      <c r="I266" s="2">
        <v>313.95999999999998</v>
      </c>
      <c r="J266" s="2">
        <v>39.31</v>
      </c>
      <c r="K266" s="2">
        <f t="shared" si="32"/>
        <v>36.03</v>
      </c>
      <c r="L266" s="2">
        <f t="shared" si="33"/>
        <v>3.2800000000000002</v>
      </c>
      <c r="N266" s="4">
        <v>30.5</v>
      </c>
      <c r="O266" s="5">
        <v>24910.875</v>
      </c>
      <c r="P266" s="6">
        <v>5.53</v>
      </c>
      <c r="Q266" s="5">
        <v>3712.0124999999998</v>
      </c>
      <c r="AN266" s="5" t="str">
        <f t="shared" si="34"/>
        <v/>
      </c>
      <c r="AO266" s="3">
        <v>1.31</v>
      </c>
      <c r="AP266" s="5">
        <f t="shared" si="35"/>
        <v>4061</v>
      </c>
      <c r="AR266" s="5" t="str">
        <f t="shared" si="36"/>
        <v/>
      </c>
      <c r="AS266" s="2">
        <v>1.97</v>
      </c>
      <c r="AU266" s="5">
        <f t="shared" si="38"/>
        <v>28622.887500000001</v>
      </c>
      <c r="AV266" s="11">
        <f t="shared" si="37"/>
        <v>0.83396050385972187</v>
      </c>
      <c r="AW266" s="5">
        <f t="shared" si="39"/>
        <v>833.96050385972194</v>
      </c>
    </row>
    <row r="267" spans="1:49" x14ac:dyDescent="0.3">
      <c r="A267" s="1" t="s">
        <v>251</v>
      </c>
      <c r="B267" s="1" t="s">
        <v>177</v>
      </c>
      <c r="C267" s="1" t="s">
        <v>178</v>
      </c>
      <c r="D267" s="1" t="s">
        <v>95</v>
      </c>
      <c r="E267" s="1" t="s">
        <v>107</v>
      </c>
      <c r="F267" s="1" t="s">
        <v>252</v>
      </c>
      <c r="G267" s="1" t="s">
        <v>70</v>
      </c>
      <c r="H267" s="1" t="s">
        <v>77</v>
      </c>
      <c r="I267" s="2">
        <v>313.95999999999998</v>
      </c>
      <c r="J267" s="2">
        <v>40.81</v>
      </c>
      <c r="K267" s="2">
        <f t="shared" si="32"/>
        <v>36.92</v>
      </c>
      <c r="L267" s="2">
        <f t="shared" si="33"/>
        <v>3.08</v>
      </c>
      <c r="N267" s="4">
        <v>6.19</v>
      </c>
      <c r="O267" s="5">
        <v>5055.6824999999999</v>
      </c>
      <c r="P267" s="6">
        <v>30.73</v>
      </c>
      <c r="Q267" s="5">
        <v>20627.512500000001</v>
      </c>
      <c r="AN267" s="5" t="str">
        <f t="shared" si="34"/>
        <v/>
      </c>
      <c r="AO267" s="3">
        <v>0.9</v>
      </c>
      <c r="AP267" s="5">
        <f t="shared" si="35"/>
        <v>2790</v>
      </c>
      <c r="AQ267" s="2">
        <v>0.11</v>
      </c>
      <c r="AR267" s="5">
        <f t="shared" si="36"/>
        <v>0.11</v>
      </c>
      <c r="AS267" s="2">
        <v>1.52</v>
      </c>
      <c r="AT267" s="2">
        <v>0.55000000000000004</v>
      </c>
      <c r="AU267" s="5">
        <f t="shared" si="38"/>
        <v>25683.195</v>
      </c>
      <c r="AV267" s="11">
        <f t="shared" si="37"/>
        <v>0.74830920685159696</v>
      </c>
      <c r="AW267" s="5">
        <f t="shared" si="39"/>
        <v>748.30920685159697</v>
      </c>
    </row>
    <row r="268" spans="1:49" x14ac:dyDescent="0.3">
      <c r="A268" s="1" t="s">
        <v>251</v>
      </c>
      <c r="B268" s="1" t="s">
        <v>177</v>
      </c>
      <c r="C268" s="1" t="s">
        <v>178</v>
      </c>
      <c r="D268" s="1" t="s">
        <v>95</v>
      </c>
      <c r="E268" s="1" t="s">
        <v>106</v>
      </c>
      <c r="F268" s="1" t="s">
        <v>252</v>
      </c>
      <c r="G268" s="1" t="s">
        <v>70</v>
      </c>
      <c r="H268" s="1" t="s">
        <v>77</v>
      </c>
      <c r="I268" s="2">
        <v>313.95999999999998</v>
      </c>
      <c r="J268" s="2">
        <v>40.700000000000003</v>
      </c>
      <c r="K268" s="2">
        <f t="shared" si="32"/>
        <v>22.54</v>
      </c>
      <c r="L268" s="2">
        <f t="shared" si="33"/>
        <v>4.5</v>
      </c>
      <c r="P268" s="6">
        <v>22.54</v>
      </c>
      <c r="Q268" s="5">
        <v>15129.975</v>
      </c>
      <c r="AN268" s="5" t="str">
        <f t="shared" si="34"/>
        <v/>
      </c>
      <c r="AP268" s="5" t="str">
        <f t="shared" si="35"/>
        <v/>
      </c>
      <c r="AQ268" s="2">
        <v>0.22</v>
      </c>
      <c r="AR268" s="5">
        <f t="shared" si="36"/>
        <v>0.22</v>
      </c>
      <c r="AS268" s="2">
        <v>0.33</v>
      </c>
      <c r="AT268" s="2">
        <v>3.95</v>
      </c>
      <c r="AU268" s="5">
        <f t="shared" si="38"/>
        <v>15129.975</v>
      </c>
      <c r="AV268" s="11">
        <f t="shared" si="37"/>
        <v>0.44082909435272721</v>
      </c>
      <c r="AW268" s="5">
        <f t="shared" si="39"/>
        <v>440.82909435272722</v>
      </c>
    </row>
    <row r="269" spans="1:49" x14ac:dyDescent="0.3">
      <c r="A269" s="1" t="s">
        <v>251</v>
      </c>
      <c r="B269" s="1" t="s">
        <v>177</v>
      </c>
      <c r="C269" s="1" t="s">
        <v>178</v>
      </c>
      <c r="D269" s="1" t="s">
        <v>95</v>
      </c>
      <c r="E269" s="1" t="s">
        <v>71</v>
      </c>
      <c r="F269" s="1" t="s">
        <v>252</v>
      </c>
      <c r="G269" s="1" t="s">
        <v>70</v>
      </c>
      <c r="H269" s="1" t="s">
        <v>77</v>
      </c>
      <c r="I269" s="2">
        <v>313.95999999999998</v>
      </c>
      <c r="J269" s="2">
        <v>7.0000000000000007E-2</v>
      </c>
      <c r="K269" s="2">
        <f t="shared" si="32"/>
        <v>0.02</v>
      </c>
      <c r="L269" s="2">
        <f t="shared" si="33"/>
        <v>0</v>
      </c>
      <c r="R269" s="7">
        <v>0.02</v>
      </c>
      <c r="S269" s="5">
        <v>6.4950000000000001</v>
      </c>
      <c r="AN269" s="5" t="str">
        <f t="shared" si="34"/>
        <v/>
      </c>
      <c r="AP269" s="5" t="str">
        <f t="shared" si="35"/>
        <v/>
      </c>
      <c r="AR269" s="5" t="str">
        <f t="shared" si="36"/>
        <v/>
      </c>
      <c r="AU269" s="5">
        <f t="shared" si="38"/>
        <v>6.4950000000000001</v>
      </c>
      <c r="AV269" s="11">
        <f t="shared" si="37"/>
        <v>1.8923923984150425E-4</v>
      </c>
      <c r="AW269" s="5">
        <f t="shared" si="39"/>
        <v>0.18923923984150426</v>
      </c>
    </row>
    <row r="270" spans="1:49" x14ac:dyDescent="0.3">
      <c r="A270" s="1" t="s">
        <v>251</v>
      </c>
      <c r="B270" s="1" t="s">
        <v>177</v>
      </c>
      <c r="C270" s="1" t="s">
        <v>178</v>
      </c>
      <c r="D270" s="1" t="s">
        <v>95</v>
      </c>
      <c r="E270" s="1" t="s">
        <v>104</v>
      </c>
      <c r="F270" s="1" t="s">
        <v>252</v>
      </c>
      <c r="G270" s="1" t="s">
        <v>70</v>
      </c>
      <c r="H270" s="1" t="s">
        <v>77</v>
      </c>
      <c r="I270" s="2">
        <v>313.95999999999998</v>
      </c>
      <c r="J270" s="2">
        <v>7.0000000000000007E-2</v>
      </c>
      <c r="K270" s="2">
        <f t="shared" si="32"/>
        <v>7.0000000000000007E-2</v>
      </c>
      <c r="L270" s="2">
        <f t="shared" si="33"/>
        <v>0</v>
      </c>
      <c r="P270" s="6">
        <v>7.0000000000000007E-2</v>
      </c>
      <c r="Q270" s="5">
        <v>46.987499999999997</v>
      </c>
      <c r="AN270" s="5" t="str">
        <f t="shared" si="34"/>
        <v/>
      </c>
      <c r="AP270" s="5" t="str">
        <f t="shared" si="35"/>
        <v/>
      </c>
      <c r="AR270" s="5" t="str">
        <f t="shared" si="36"/>
        <v/>
      </c>
      <c r="AU270" s="5">
        <f t="shared" si="38"/>
        <v>46.987499999999997</v>
      </c>
      <c r="AV270" s="11">
        <f t="shared" si="37"/>
        <v>1.3690344545115752E-3</v>
      </c>
      <c r="AW270" s="5">
        <f t="shared" si="39"/>
        <v>1.3690344545115751</v>
      </c>
    </row>
    <row r="271" spans="1:49" x14ac:dyDescent="0.3">
      <c r="A271" s="1" t="s">
        <v>251</v>
      </c>
      <c r="B271" s="1" t="s">
        <v>177</v>
      </c>
      <c r="C271" s="1" t="s">
        <v>178</v>
      </c>
      <c r="D271" s="1" t="s">
        <v>95</v>
      </c>
      <c r="E271" s="1" t="s">
        <v>105</v>
      </c>
      <c r="F271" s="1" t="s">
        <v>252</v>
      </c>
      <c r="G271" s="1" t="s">
        <v>70</v>
      </c>
      <c r="H271" s="1" t="s">
        <v>77</v>
      </c>
      <c r="I271" s="2">
        <v>313.95999999999998</v>
      </c>
      <c r="J271" s="2">
        <v>37.03</v>
      </c>
      <c r="K271" s="2">
        <f t="shared" si="32"/>
        <v>3.7</v>
      </c>
      <c r="L271" s="2">
        <f t="shared" si="33"/>
        <v>20.420000000000002</v>
      </c>
      <c r="P271" s="6">
        <v>3.7</v>
      </c>
      <c r="Q271" s="5">
        <v>2483.625</v>
      </c>
      <c r="AN271" s="5" t="str">
        <f t="shared" si="34"/>
        <v/>
      </c>
      <c r="AP271" s="5" t="str">
        <f t="shared" si="35"/>
        <v/>
      </c>
      <c r="AQ271" s="2">
        <v>1.1100000000000001</v>
      </c>
      <c r="AR271" s="5">
        <f t="shared" si="36"/>
        <v>1.1100000000000001</v>
      </c>
      <c r="AS271" s="2">
        <v>1.69</v>
      </c>
      <c r="AT271" s="2">
        <v>17.62</v>
      </c>
      <c r="AU271" s="5">
        <f t="shared" si="38"/>
        <v>2483.625</v>
      </c>
      <c r="AV271" s="11">
        <f t="shared" si="37"/>
        <v>7.2363249738468971E-2</v>
      </c>
      <c r="AW271" s="5">
        <f t="shared" si="39"/>
        <v>72.36324973846898</v>
      </c>
    </row>
    <row r="272" spans="1:49" x14ac:dyDescent="0.3">
      <c r="A272" s="1" t="s">
        <v>251</v>
      </c>
      <c r="B272" s="1" t="s">
        <v>177</v>
      </c>
      <c r="C272" s="1" t="s">
        <v>178</v>
      </c>
      <c r="D272" s="1" t="s">
        <v>95</v>
      </c>
      <c r="E272" s="1" t="s">
        <v>91</v>
      </c>
      <c r="F272" s="1" t="s">
        <v>252</v>
      </c>
      <c r="G272" s="1" t="s">
        <v>70</v>
      </c>
      <c r="H272" s="1" t="s">
        <v>77</v>
      </c>
      <c r="I272" s="2">
        <v>313.95999999999998</v>
      </c>
      <c r="J272" s="2">
        <v>37.35</v>
      </c>
      <c r="K272" s="2">
        <f t="shared" si="32"/>
        <v>37.239999999999995</v>
      </c>
      <c r="L272" s="2">
        <f t="shared" si="33"/>
        <v>0.03</v>
      </c>
      <c r="N272" s="4">
        <v>1.23</v>
      </c>
      <c r="O272" s="5">
        <v>1004.6025</v>
      </c>
      <c r="P272" s="6">
        <v>36.01</v>
      </c>
      <c r="Q272" s="5">
        <v>24171.712500000001</v>
      </c>
      <c r="AN272" s="5" t="str">
        <f t="shared" si="34"/>
        <v/>
      </c>
      <c r="AP272" s="5" t="str">
        <f t="shared" si="35"/>
        <v/>
      </c>
      <c r="AR272" s="5" t="str">
        <f t="shared" si="36"/>
        <v/>
      </c>
      <c r="AT272" s="2">
        <v>0.03</v>
      </c>
      <c r="AU272" s="5">
        <f t="shared" si="38"/>
        <v>25176.315000000002</v>
      </c>
      <c r="AV272" s="11">
        <f t="shared" si="37"/>
        <v>0.73354067938572154</v>
      </c>
      <c r="AW272" s="5">
        <f t="shared" si="39"/>
        <v>733.54067938572155</v>
      </c>
    </row>
    <row r="273" spans="1:49" x14ac:dyDescent="0.3">
      <c r="A273" s="1" t="s">
        <v>251</v>
      </c>
      <c r="B273" s="1" t="s">
        <v>177</v>
      </c>
      <c r="C273" s="1" t="s">
        <v>178</v>
      </c>
      <c r="D273" s="1" t="s">
        <v>95</v>
      </c>
      <c r="E273" s="1" t="s">
        <v>79</v>
      </c>
      <c r="F273" s="1" t="s">
        <v>252</v>
      </c>
      <c r="G273" s="1" t="s">
        <v>70</v>
      </c>
      <c r="H273" s="1" t="s">
        <v>77</v>
      </c>
      <c r="I273" s="2">
        <v>313.95999999999998</v>
      </c>
      <c r="J273" s="2">
        <v>36.4</v>
      </c>
      <c r="K273" s="2">
        <f t="shared" si="32"/>
        <v>34.44</v>
      </c>
      <c r="L273" s="2">
        <f t="shared" si="33"/>
        <v>0</v>
      </c>
      <c r="N273" s="4">
        <v>4.1399999999999997</v>
      </c>
      <c r="O273" s="5">
        <v>3381.3449999999998</v>
      </c>
      <c r="P273" s="6">
        <v>24.93</v>
      </c>
      <c r="Q273" s="5">
        <v>16734.262500000001</v>
      </c>
      <c r="R273" s="7">
        <v>5.37</v>
      </c>
      <c r="S273" s="5">
        <v>1743.9075</v>
      </c>
      <c r="AN273" s="5" t="str">
        <f t="shared" si="34"/>
        <v/>
      </c>
      <c r="AP273" s="5" t="str">
        <f t="shared" si="35"/>
        <v/>
      </c>
      <c r="AR273" s="5" t="str">
        <f t="shared" si="36"/>
        <v/>
      </c>
      <c r="AU273" s="5">
        <f t="shared" si="38"/>
        <v>21859.515000000003</v>
      </c>
      <c r="AV273" s="11">
        <f t="shared" si="37"/>
        <v>0.63690192485049424</v>
      </c>
      <c r="AW273" s="5">
        <f t="shared" si="39"/>
        <v>636.9019248504942</v>
      </c>
    </row>
    <row r="274" spans="1:49" x14ac:dyDescent="0.3">
      <c r="A274" s="1" t="s">
        <v>251</v>
      </c>
      <c r="B274" s="1" t="s">
        <v>177</v>
      </c>
      <c r="C274" s="1" t="s">
        <v>178</v>
      </c>
      <c r="D274" s="1" t="s">
        <v>95</v>
      </c>
      <c r="E274" s="1" t="s">
        <v>80</v>
      </c>
      <c r="F274" s="1" t="s">
        <v>252</v>
      </c>
      <c r="G274" s="1" t="s">
        <v>70</v>
      </c>
      <c r="H274" s="1" t="s">
        <v>77</v>
      </c>
      <c r="I274" s="2">
        <v>313.95999999999998</v>
      </c>
      <c r="J274" s="2">
        <v>37.19</v>
      </c>
      <c r="K274" s="2">
        <f t="shared" si="32"/>
        <v>37.03</v>
      </c>
      <c r="L274" s="2">
        <f t="shared" si="33"/>
        <v>0</v>
      </c>
      <c r="N274" s="4">
        <v>0.59</v>
      </c>
      <c r="O274" s="5">
        <v>481.88249999999999</v>
      </c>
      <c r="P274" s="6">
        <v>22.97</v>
      </c>
      <c r="Q274" s="5">
        <v>15418.612499999999</v>
      </c>
      <c r="R274" s="7">
        <v>13.47</v>
      </c>
      <c r="S274" s="5">
        <v>4374.3825000000006</v>
      </c>
      <c r="AN274" s="5" t="str">
        <f t="shared" si="34"/>
        <v/>
      </c>
      <c r="AP274" s="5" t="str">
        <f t="shared" si="35"/>
        <v/>
      </c>
      <c r="AR274" s="5" t="str">
        <f t="shared" si="36"/>
        <v/>
      </c>
      <c r="AU274" s="5">
        <f t="shared" si="38"/>
        <v>20274.877499999999</v>
      </c>
      <c r="AV274" s="11">
        <f t="shared" si="37"/>
        <v>0.59073170222934834</v>
      </c>
      <c r="AW274" s="5">
        <f t="shared" si="39"/>
        <v>590.73170222934834</v>
      </c>
    </row>
    <row r="275" spans="1:49" x14ac:dyDescent="0.3">
      <c r="A275" s="1" t="s">
        <v>253</v>
      </c>
      <c r="B275" s="1" t="s">
        <v>93</v>
      </c>
      <c r="C275" s="1" t="s">
        <v>94</v>
      </c>
      <c r="D275" s="1" t="s">
        <v>95</v>
      </c>
      <c r="E275" s="1" t="s">
        <v>71</v>
      </c>
      <c r="F275" s="1" t="s">
        <v>252</v>
      </c>
      <c r="G275" s="1" t="s">
        <v>70</v>
      </c>
      <c r="H275" s="1" t="s">
        <v>77</v>
      </c>
      <c r="I275" s="2">
        <v>160</v>
      </c>
      <c r="J275" s="2">
        <v>42.29</v>
      </c>
      <c r="K275" s="2">
        <f t="shared" si="32"/>
        <v>0.16</v>
      </c>
      <c r="L275" s="2">
        <f t="shared" si="33"/>
        <v>0</v>
      </c>
      <c r="P275" s="6">
        <v>0.02</v>
      </c>
      <c r="Q275" s="5">
        <v>13.425000000000001</v>
      </c>
      <c r="R275" s="7">
        <v>0.14000000000000001</v>
      </c>
      <c r="S275" s="5">
        <v>45.465000000000003</v>
      </c>
      <c r="AN275" s="5" t="str">
        <f t="shared" si="34"/>
        <v/>
      </c>
      <c r="AP275" s="5" t="str">
        <f t="shared" si="35"/>
        <v/>
      </c>
      <c r="AR275" s="5" t="str">
        <f t="shared" si="36"/>
        <v/>
      </c>
      <c r="AU275" s="5">
        <f t="shared" si="38"/>
        <v>58.89</v>
      </c>
      <c r="AV275" s="11">
        <f t="shared" si="37"/>
        <v>1.7158273801795513E-3</v>
      </c>
      <c r="AW275" s="5">
        <f t="shared" si="39"/>
        <v>1.7158273801795514</v>
      </c>
    </row>
    <row r="276" spans="1:49" x14ac:dyDescent="0.3">
      <c r="A276" s="1" t="s">
        <v>253</v>
      </c>
      <c r="B276" s="1" t="s">
        <v>93</v>
      </c>
      <c r="C276" s="1" t="s">
        <v>94</v>
      </c>
      <c r="D276" s="1" t="s">
        <v>95</v>
      </c>
      <c r="E276" s="1" t="s">
        <v>78</v>
      </c>
      <c r="F276" s="1" t="s">
        <v>252</v>
      </c>
      <c r="G276" s="1" t="s">
        <v>70</v>
      </c>
      <c r="H276" s="1" t="s">
        <v>77</v>
      </c>
      <c r="I276" s="2">
        <v>160</v>
      </c>
      <c r="J276" s="2">
        <v>41.55</v>
      </c>
      <c r="K276" s="2">
        <f t="shared" si="32"/>
        <v>0.15</v>
      </c>
      <c r="L276" s="2">
        <f t="shared" si="33"/>
        <v>0</v>
      </c>
      <c r="P276" s="6">
        <v>0.03</v>
      </c>
      <c r="Q276" s="5">
        <v>20.137499999999999</v>
      </c>
      <c r="R276" s="7">
        <v>0.12</v>
      </c>
      <c r="S276" s="5">
        <v>38.97</v>
      </c>
      <c r="AN276" s="5" t="str">
        <f t="shared" si="34"/>
        <v/>
      </c>
      <c r="AP276" s="5" t="str">
        <f t="shared" si="35"/>
        <v/>
      </c>
      <c r="AR276" s="5" t="str">
        <f t="shared" si="36"/>
        <v/>
      </c>
      <c r="AU276" s="5">
        <f t="shared" si="38"/>
        <v>59.107500000000002</v>
      </c>
      <c r="AV276" s="11">
        <f t="shared" si="37"/>
        <v>1.7221644909825578E-3</v>
      </c>
      <c r="AW276" s="5">
        <f t="shared" si="39"/>
        <v>1.7221644909825577</v>
      </c>
    </row>
    <row r="277" spans="1:49" x14ac:dyDescent="0.3">
      <c r="A277" s="1" t="s">
        <v>254</v>
      </c>
      <c r="B277" s="1" t="s">
        <v>255</v>
      </c>
      <c r="C277" s="1" t="s">
        <v>118</v>
      </c>
      <c r="D277" s="1" t="s">
        <v>86</v>
      </c>
      <c r="E277" s="1" t="s">
        <v>104</v>
      </c>
      <c r="F277" s="1" t="s">
        <v>252</v>
      </c>
      <c r="G277" s="1" t="s">
        <v>70</v>
      </c>
      <c r="H277" s="1" t="s">
        <v>77</v>
      </c>
      <c r="I277" s="2">
        <v>160</v>
      </c>
      <c r="J277" s="2">
        <v>42.5</v>
      </c>
      <c r="K277" s="2">
        <f t="shared" si="32"/>
        <v>6.68</v>
      </c>
      <c r="L277" s="2">
        <f t="shared" si="33"/>
        <v>0</v>
      </c>
      <c r="P277" s="6">
        <v>6.68</v>
      </c>
      <c r="Q277" s="5">
        <v>4483.95</v>
      </c>
      <c r="AN277" s="5" t="str">
        <f t="shared" si="34"/>
        <v/>
      </c>
      <c r="AP277" s="5" t="str">
        <f t="shared" si="35"/>
        <v/>
      </c>
      <c r="AR277" s="5" t="str">
        <f t="shared" si="36"/>
        <v/>
      </c>
      <c r="AU277" s="5">
        <f t="shared" si="38"/>
        <v>4483.95</v>
      </c>
      <c r="AV277" s="11">
        <f t="shared" si="37"/>
        <v>0.13064500223053316</v>
      </c>
      <c r="AW277" s="5">
        <f t="shared" si="39"/>
        <v>130.64500223053315</v>
      </c>
    </row>
    <row r="278" spans="1:49" x14ac:dyDescent="0.3">
      <c r="A278" s="1" t="s">
        <v>256</v>
      </c>
      <c r="B278" s="1" t="s">
        <v>257</v>
      </c>
      <c r="C278" s="1" t="s">
        <v>167</v>
      </c>
      <c r="D278" s="1" t="s">
        <v>95</v>
      </c>
      <c r="E278" s="1" t="s">
        <v>104</v>
      </c>
      <c r="F278" s="1" t="s">
        <v>258</v>
      </c>
      <c r="G278" s="1" t="s">
        <v>70</v>
      </c>
      <c r="H278" s="1" t="s">
        <v>77</v>
      </c>
      <c r="I278" s="2">
        <v>160</v>
      </c>
      <c r="J278" s="2">
        <v>7.0000000000000007E-2</v>
      </c>
      <c r="K278" s="2">
        <f t="shared" si="32"/>
        <v>0.03</v>
      </c>
      <c r="L278" s="2">
        <f t="shared" si="33"/>
        <v>0</v>
      </c>
      <c r="R278" s="7">
        <v>0.03</v>
      </c>
      <c r="S278" s="5">
        <v>9.7424999999999997</v>
      </c>
      <c r="AN278" s="5" t="str">
        <f t="shared" si="34"/>
        <v/>
      </c>
      <c r="AP278" s="5" t="str">
        <f t="shared" si="35"/>
        <v/>
      </c>
      <c r="AR278" s="5" t="str">
        <f t="shared" si="36"/>
        <v/>
      </c>
      <c r="AU278" s="5">
        <f t="shared" si="38"/>
        <v>9.7424999999999997</v>
      </c>
      <c r="AV278" s="11">
        <f t="shared" si="37"/>
        <v>2.8385885976225635E-4</v>
      </c>
      <c r="AW278" s="5">
        <f t="shared" si="39"/>
        <v>0.28385885976225633</v>
      </c>
    </row>
    <row r="279" spans="1:49" x14ac:dyDescent="0.3">
      <c r="A279" s="1" t="s">
        <v>256</v>
      </c>
      <c r="B279" s="1" t="s">
        <v>257</v>
      </c>
      <c r="C279" s="1" t="s">
        <v>167</v>
      </c>
      <c r="D279" s="1" t="s">
        <v>95</v>
      </c>
      <c r="E279" s="1" t="s">
        <v>105</v>
      </c>
      <c r="F279" s="1" t="s">
        <v>258</v>
      </c>
      <c r="G279" s="1" t="s">
        <v>70</v>
      </c>
      <c r="H279" s="1" t="s">
        <v>77</v>
      </c>
      <c r="I279" s="2">
        <v>160</v>
      </c>
      <c r="J279" s="2">
        <v>37.39</v>
      </c>
      <c r="K279" s="2">
        <f t="shared" si="32"/>
        <v>0.26</v>
      </c>
      <c r="L279" s="2">
        <f t="shared" si="33"/>
        <v>0</v>
      </c>
      <c r="AG279" s="2">
        <v>0.26</v>
      </c>
      <c r="AH279" s="5">
        <v>28.899000000000001</v>
      </c>
      <c r="AN279" s="5" t="str">
        <f t="shared" si="34"/>
        <v/>
      </c>
      <c r="AP279" s="5" t="str">
        <f t="shared" si="35"/>
        <v/>
      </c>
      <c r="AR279" s="5" t="str">
        <f t="shared" si="36"/>
        <v/>
      </c>
      <c r="AU279" s="5">
        <f t="shared" si="38"/>
        <v>28.899000000000001</v>
      </c>
      <c r="AV279" s="11">
        <f t="shared" si="37"/>
        <v>8.4200535676360764E-4</v>
      </c>
      <c r="AW279" s="5">
        <f t="shared" si="39"/>
        <v>0.84200535676360755</v>
      </c>
    </row>
    <row r="280" spans="1:49" x14ac:dyDescent="0.3">
      <c r="A280" s="1" t="s">
        <v>256</v>
      </c>
      <c r="B280" s="1" t="s">
        <v>257</v>
      </c>
      <c r="C280" s="1" t="s">
        <v>167</v>
      </c>
      <c r="D280" s="1" t="s">
        <v>95</v>
      </c>
      <c r="E280" s="1" t="s">
        <v>91</v>
      </c>
      <c r="F280" s="1" t="s">
        <v>258</v>
      </c>
      <c r="G280" s="1" t="s">
        <v>70</v>
      </c>
      <c r="H280" s="1" t="s">
        <v>77</v>
      </c>
      <c r="I280" s="2">
        <v>160</v>
      </c>
      <c r="J280" s="2">
        <v>39.03</v>
      </c>
      <c r="K280" s="2">
        <f t="shared" si="32"/>
        <v>2.34</v>
      </c>
      <c r="L280" s="2">
        <f t="shared" si="33"/>
        <v>0</v>
      </c>
      <c r="R280" s="7">
        <v>0.74</v>
      </c>
      <c r="S280" s="5">
        <v>240.315</v>
      </c>
      <c r="T280" s="8">
        <v>1.25</v>
      </c>
      <c r="U280" s="5">
        <v>121.875</v>
      </c>
      <c r="AG280" s="2">
        <v>0.35</v>
      </c>
      <c r="AH280" s="5">
        <v>38.902500000000003</v>
      </c>
      <c r="AN280" s="5" t="str">
        <f t="shared" si="34"/>
        <v/>
      </c>
      <c r="AP280" s="5" t="str">
        <f t="shared" si="35"/>
        <v/>
      </c>
      <c r="AR280" s="5" t="str">
        <f t="shared" si="36"/>
        <v/>
      </c>
      <c r="AU280" s="5">
        <f t="shared" si="38"/>
        <v>401.09249999999997</v>
      </c>
      <c r="AV280" s="11">
        <f t="shared" si="37"/>
        <v>1.1686287883930491E-2</v>
      </c>
      <c r="AW280" s="5">
        <f t="shared" si="39"/>
        <v>11.686287883930492</v>
      </c>
    </row>
    <row r="281" spans="1:49" x14ac:dyDescent="0.3">
      <c r="A281" s="1" t="s">
        <v>256</v>
      </c>
      <c r="B281" s="1" t="s">
        <v>257</v>
      </c>
      <c r="C281" s="1" t="s">
        <v>167</v>
      </c>
      <c r="D281" s="1" t="s">
        <v>95</v>
      </c>
      <c r="E281" s="1" t="s">
        <v>107</v>
      </c>
      <c r="F281" s="1" t="s">
        <v>258</v>
      </c>
      <c r="G281" s="1" t="s">
        <v>70</v>
      </c>
      <c r="H281" s="1" t="s">
        <v>77</v>
      </c>
      <c r="I281" s="2">
        <v>160</v>
      </c>
      <c r="J281" s="2">
        <v>40.840000000000003</v>
      </c>
      <c r="K281" s="2">
        <f t="shared" si="32"/>
        <v>0.53</v>
      </c>
      <c r="L281" s="2">
        <f t="shared" si="33"/>
        <v>0</v>
      </c>
      <c r="AG281" s="2">
        <v>0.53</v>
      </c>
      <c r="AH281" s="5">
        <v>58.909500000000008</v>
      </c>
      <c r="AN281" s="5" t="str">
        <f t="shared" si="34"/>
        <v/>
      </c>
      <c r="AP281" s="5" t="str">
        <f t="shared" si="35"/>
        <v/>
      </c>
      <c r="AR281" s="5" t="str">
        <f t="shared" si="36"/>
        <v/>
      </c>
      <c r="AU281" s="5">
        <f t="shared" si="38"/>
        <v>58.909500000000008</v>
      </c>
      <c r="AV281" s="11">
        <f t="shared" si="37"/>
        <v>1.7163955349412004E-3</v>
      </c>
      <c r="AW281" s="5">
        <f t="shared" si="39"/>
        <v>1.7163955349412003</v>
      </c>
    </row>
    <row r="282" spans="1:49" x14ac:dyDescent="0.3">
      <c r="A282" s="1" t="s">
        <v>256</v>
      </c>
      <c r="B282" s="1" t="s">
        <v>257</v>
      </c>
      <c r="C282" s="1" t="s">
        <v>167</v>
      </c>
      <c r="D282" s="1" t="s">
        <v>95</v>
      </c>
      <c r="E282" s="1" t="s">
        <v>106</v>
      </c>
      <c r="F282" s="1" t="s">
        <v>258</v>
      </c>
      <c r="G282" s="1" t="s">
        <v>70</v>
      </c>
      <c r="H282" s="1" t="s">
        <v>77</v>
      </c>
      <c r="I282" s="2">
        <v>160</v>
      </c>
      <c r="J282" s="2">
        <v>39.549999999999997</v>
      </c>
      <c r="K282" s="2">
        <f t="shared" si="32"/>
        <v>5.1100000000000003</v>
      </c>
      <c r="L282" s="2">
        <f t="shared" si="33"/>
        <v>0</v>
      </c>
      <c r="AG282" s="2">
        <v>5.1100000000000003</v>
      </c>
      <c r="AH282" s="5">
        <v>567.9765000000001</v>
      </c>
      <c r="AN282" s="5" t="str">
        <f t="shared" si="34"/>
        <v/>
      </c>
      <c r="AP282" s="5" t="str">
        <f t="shared" si="35"/>
        <v/>
      </c>
      <c r="AR282" s="5" t="str">
        <f t="shared" si="36"/>
        <v/>
      </c>
      <c r="AU282" s="5">
        <f t="shared" si="38"/>
        <v>567.9765000000001</v>
      </c>
      <c r="AV282" s="11">
        <f t="shared" si="37"/>
        <v>1.654864374254629E-2</v>
      </c>
      <c r="AW282" s="5">
        <f t="shared" si="39"/>
        <v>16.54864374254629</v>
      </c>
    </row>
    <row r="283" spans="1:49" x14ac:dyDescent="0.3">
      <c r="A283" s="1" t="s">
        <v>259</v>
      </c>
      <c r="B283" s="1" t="s">
        <v>166</v>
      </c>
      <c r="C283" s="1" t="s">
        <v>167</v>
      </c>
      <c r="D283" s="1" t="s">
        <v>95</v>
      </c>
      <c r="E283" s="1" t="s">
        <v>71</v>
      </c>
      <c r="F283" s="1" t="s">
        <v>258</v>
      </c>
      <c r="G283" s="1" t="s">
        <v>70</v>
      </c>
      <c r="H283" s="1" t="s">
        <v>77</v>
      </c>
      <c r="I283" s="2">
        <v>160</v>
      </c>
      <c r="J283" s="2">
        <v>7.0000000000000007E-2</v>
      </c>
      <c r="K283" s="2">
        <f t="shared" si="32"/>
        <v>7.0000000000000007E-2</v>
      </c>
      <c r="L283" s="2">
        <f t="shared" si="33"/>
        <v>0</v>
      </c>
      <c r="P283" s="6">
        <v>0.05</v>
      </c>
      <c r="Q283" s="5">
        <v>33.5625</v>
      </c>
      <c r="R283" s="7">
        <v>0.02</v>
      </c>
      <c r="S283" s="5">
        <v>6.4950000000000001</v>
      </c>
      <c r="AN283" s="5" t="str">
        <f t="shared" si="34"/>
        <v/>
      </c>
      <c r="AP283" s="5" t="str">
        <f t="shared" si="35"/>
        <v/>
      </c>
      <c r="AR283" s="5" t="str">
        <f t="shared" si="36"/>
        <v/>
      </c>
      <c r="AU283" s="5">
        <f t="shared" si="38"/>
        <v>40.057499999999997</v>
      </c>
      <c r="AV283" s="11">
        <f t="shared" si="37"/>
        <v>1.1671209930640579E-3</v>
      </c>
      <c r="AW283" s="5">
        <f t="shared" si="39"/>
        <v>1.1671209930640578</v>
      </c>
    </row>
    <row r="284" spans="1:49" x14ac:dyDescent="0.3">
      <c r="A284" s="1" t="s">
        <v>259</v>
      </c>
      <c r="B284" s="1" t="s">
        <v>166</v>
      </c>
      <c r="C284" s="1" t="s">
        <v>167</v>
      </c>
      <c r="D284" s="1" t="s">
        <v>95</v>
      </c>
      <c r="E284" s="1" t="s">
        <v>78</v>
      </c>
      <c r="F284" s="1" t="s">
        <v>258</v>
      </c>
      <c r="G284" s="1" t="s">
        <v>70</v>
      </c>
      <c r="H284" s="1" t="s">
        <v>77</v>
      </c>
      <c r="I284" s="2">
        <v>160</v>
      </c>
      <c r="J284" s="2">
        <v>7.0000000000000007E-2</v>
      </c>
      <c r="K284" s="2">
        <f t="shared" si="32"/>
        <v>0.05</v>
      </c>
      <c r="L284" s="2">
        <f t="shared" si="33"/>
        <v>0</v>
      </c>
      <c r="R284" s="7">
        <v>0.05</v>
      </c>
      <c r="S284" s="5">
        <v>16.237500000000001</v>
      </c>
      <c r="AN284" s="5" t="str">
        <f t="shared" si="34"/>
        <v/>
      </c>
      <c r="AP284" s="5" t="str">
        <f t="shared" si="35"/>
        <v/>
      </c>
      <c r="AR284" s="5" t="str">
        <f t="shared" si="36"/>
        <v/>
      </c>
      <c r="AU284" s="5">
        <f t="shared" si="38"/>
        <v>16.237500000000001</v>
      </c>
      <c r="AV284" s="11">
        <f t="shared" si="37"/>
        <v>4.7309809960376065E-4</v>
      </c>
      <c r="AW284" s="5">
        <f t="shared" si="39"/>
        <v>0.4730980996037607</v>
      </c>
    </row>
    <row r="285" spans="1:49" x14ac:dyDescent="0.3">
      <c r="A285" s="1" t="s">
        <v>259</v>
      </c>
      <c r="B285" s="1" t="s">
        <v>166</v>
      </c>
      <c r="C285" s="1" t="s">
        <v>167</v>
      </c>
      <c r="D285" s="1" t="s">
        <v>95</v>
      </c>
      <c r="E285" s="1" t="s">
        <v>79</v>
      </c>
      <c r="F285" s="1" t="s">
        <v>258</v>
      </c>
      <c r="G285" s="1" t="s">
        <v>70</v>
      </c>
      <c r="H285" s="1" t="s">
        <v>77</v>
      </c>
      <c r="I285" s="2">
        <v>160</v>
      </c>
      <c r="J285" s="2">
        <v>37.82</v>
      </c>
      <c r="K285" s="2">
        <f t="shared" si="32"/>
        <v>0.49</v>
      </c>
      <c r="L285" s="2">
        <f t="shared" si="33"/>
        <v>0</v>
      </c>
      <c r="R285" s="7">
        <v>0.48</v>
      </c>
      <c r="S285" s="5">
        <v>155.88</v>
      </c>
      <c r="T285" s="8">
        <v>0.01</v>
      </c>
      <c r="U285" s="5">
        <v>0.97499999999999998</v>
      </c>
      <c r="AN285" s="5" t="str">
        <f t="shared" si="34"/>
        <v/>
      </c>
      <c r="AP285" s="5" t="str">
        <f t="shared" si="35"/>
        <v/>
      </c>
      <c r="AR285" s="5" t="str">
        <f t="shared" si="36"/>
        <v/>
      </c>
      <c r="AU285" s="5">
        <f t="shared" si="38"/>
        <v>156.85499999999999</v>
      </c>
      <c r="AV285" s="11">
        <f t="shared" si="37"/>
        <v>4.5701494942785451E-3</v>
      </c>
      <c r="AW285" s="5">
        <f t="shared" si="39"/>
        <v>4.570149494278545</v>
      </c>
    </row>
    <row r="286" spans="1:49" x14ac:dyDescent="0.3">
      <c r="A286" s="1" t="s">
        <v>259</v>
      </c>
      <c r="B286" s="1" t="s">
        <v>166</v>
      </c>
      <c r="C286" s="1" t="s">
        <v>167</v>
      </c>
      <c r="D286" s="1" t="s">
        <v>95</v>
      </c>
      <c r="E286" s="1" t="s">
        <v>80</v>
      </c>
      <c r="F286" s="1" t="s">
        <v>258</v>
      </c>
      <c r="G286" s="1" t="s">
        <v>70</v>
      </c>
      <c r="H286" s="1" t="s">
        <v>77</v>
      </c>
      <c r="I286" s="2">
        <v>160</v>
      </c>
      <c r="J286" s="2">
        <v>39.67</v>
      </c>
      <c r="K286" s="2">
        <f t="shared" si="32"/>
        <v>14.97</v>
      </c>
      <c r="L286" s="2">
        <f t="shared" si="33"/>
        <v>0</v>
      </c>
      <c r="N286" s="4">
        <v>0.45</v>
      </c>
      <c r="O286" s="5">
        <v>367.53750000000002</v>
      </c>
      <c r="P286" s="6">
        <v>11.55</v>
      </c>
      <c r="Q286" s="5">
        <v>7752.9375000000009</v>
      </c>
      <c r="R286" s="7">
        <v>2.97</v>
      </c>
      <c r="S286" s="5">
        <v>964.50750000000005</v>
      </c>
      <c r="AN286" s="5" t="str">
        <f t="shared" si="34"/>
        <v/>
      </c>
      <c r="AP286" s="5" t="str">
        <f t="shared" si="35"/>
        <v/>
      </c>
      <c r="AR286" s="5" t="str">
        <f t="shared" si="36"/>
        <v/>
      </c>
      <c r="AU286" s="5">
        <f t="shared" si="38"/>
        <v>9084.9825000000019</v>
      </c>
      <c r="AV286" s="11">
        <f t="shared" si="37"/>
        <v>0.26470133676264346</v>
      </c>
      <c r="AW286" s="5">
        <f t="shared" si="39"/>
        <v>264.70133676264345</v>
      </c>
    </row>
    <row r="287" spans="1:49" x14ac:dyDescent="0.3">
      <c r="A287" s="1" t="s">
        <v>259</v>
      </c>
      <c r="B287" s="1" t="s">
        <v>166</v>
      </c>
      <c r="C287" s="1" t="s">
        <v>167</v>
      </c>
      <c r="D287" s="1" t="s">
        <v>95</v>
      </c>
      <c r="E287" s="1" t="s">
        <v>81</v>
      </c>
      <c r="F287" s="1" t="s">
        <v>258</v>
      </c>
      <c r="G287" s="1" t="s">
        <v>70</v>
      </c>
      <c r="H287" s="1" t="s">
        <v>77</v>
      </c>
      <c r="I287" s="2">
        <v>160</v>
      </c>
      <c r="J287" s="2">
        <v>40.74</v>
      </c>
      <c r="K287" s="2">
        <f t="shared" si="32"/>
        <v>4.9400000000000004</v>
      </c>
      <c r="L287" s="2">
        <f t="shared" si="33"/>
        <v>0</v>
      </c>
      <c r="P287" s="6">
        <v>4.54</v>
      </c>
      <c r="Q287" s="5">
        <v>3047.4749999999999</v>
      </c>
      <c r="R287" s="7">
        <v>0.4</v>
      </c>
      <c r="S287" s="5">
        <v>129.9</v>
      </c>
      <c r="AN287" s="5" t="str">
        <f t="shared" si="34"/>
        <v/>
      </c>
      <c r="AP287" s="5" t="str">
        <f t="shared" si="35"/>
        <v/>
      </c>
      <c r="AR287" s="5" t="str">
        <f t="shared" si="36"/>
        <v/>
      </c>
      <c r="AU287" s="5">
        <f t="shared" si="38"/>
        <v>3177.375</v>
      </c>
      <c r="AV287" s="11">
        <f t="shared" si="37"/>
        <v>9.2576447989437954E-2</v>
      </c>
      <c r="AW287" s="5">
        <f t="shared" si="39"/>
        <v>92.576447989437952</v>
      </c>
    </row>
    <row r="288" spans="1:49" x14ac:dyDescent="0.3">
      <c r="A288" s="1" t="s">
        <v>260</v>
      </c>
      <c r="B288" s="1" t="s">
        <v>166</v>
      </c>
      <c r="C288" s="1" t="s">
        <v>167</v>
      </c>
      <c r="D288" s="1" t="s">
        <v>95</v>
      </c>
      <c r="E288" s="1" t="s">
        <v>87</v>
      </c>
      <c r="F288" s="1" t="s">
        <v>258</v>
      </c>
      <c r="G288" s="1" t="s">
        <v>70</v>
      </c>
      <c r="H288" s="1" t="s">
        <v>77</v>
      </c>
      <c r="I288" s="2">
        <v>157.81</v>
      </c>
      <c r="J288" s="2">
        <v>37.299999999999997</v>
      </c>
      <c r="K288" s="2">
        <f t="shared" si="32"/>
        <v>37.22</v>
      </c>
      <c r="L288" s="2">
        <f t="shared" si="33"/>
        <v>0.08</v>
      </c>
      <c r="N288" s="4">
        <v>11.46</v>
      </c>
      <c r="O288" s="5">
        <v>9359.9549999999999</v>
      </c>
      <c r="P288" s="6">
        <v>24.68</v>
      </c>
      <c r="Q288" s="5">
        <v>16566.45</v>
      </c>
      <c r="R288" s="7">
        <v>1.08</v>
      </c>
      <c r="S288" s="5">
        <v>350.73</v>
      </c>
      <c r="AN288" s="5" t="str">
        <f t="shared" si="34"/>
        <v/>
      </c>
      <c r="AO288" s="3">
        <v>0.03</v>
      </c>
      <c r="AP288" s="5">
        <f t="shared" si="35"/>
        <v>93</v>
      </c>
      <c r="AR288" s="5" t="str">
        <f t="shared" si="36"/>
        <v/>
      </c>
      <c r="AS288" s="2">
        <v>0.05</v>
      </c>
      <c r="AU288" s="5">
        <f t="shared" si="38"/>
        <v>26277.134999999998</v>
      </c>
      <c r="AV288" s="11">
        <f t="shared" si="37"/>
        <v>0.76561432680717256</v>
      </c>
      <c r="AW288" s="5">
        <f t="shared" si="39"/>
        <v>765.61432680717257</v>
      </c>
    </row>
    <row r="289" spans="1:49" x14ac:dyDescent="0.3">
      <c r="A289" s="1" t="s">
        <v>260</v>
      </c>
      <c r="B289" s="1" t="s">
        <v>166</v>
      </c>
      <c r="C289" s="1" t="s">
        <v>167</v>
      </c>
      <c r="D289" s="1" t="s">
        <v>95</v>
      </c>
      <c r="E289" s="1" t="s">
        <v>68</v>
      </c>
      <c r="F289" s="1" t="s">
        <v>258</v>
      </c>
      <c r="G289" s="1" t="s">
        <v>70</v>
      </c>
      <c r="H289" s="1" t="s">
        <v>77</v>
      </c>
      <c r="I289" s="2">
        <v>157.81</v>
      </c>
      <c r="J289" s="2">
        <v>40.229999999999997</v>
      </c>
      <c r="K289" s="2">
        <f t="shared" si="32"/>
        <v>38.03</v>
      </c>
      <c r="L289" s="2">
        <f t="shared" si="33"/>
        <v>1.97</v>
      </c>
      <c r="N289" s="4">
        <v>15.89</v>
      </c>
      <c r="O289" s="5">
        <v>12978.157499999999</v>
      </c>
      <c r="P289" s="6">
        <v>22.14</v>
      </c>
      <c r="Q289" s="5">
        <v>14861.475</v>
      </c>
      <c r="AN289" s="5" t="str">
        <f t="shared" si="34"/>
        <v/>
      </c>
      <c r="AO289" s="3">
        <v>0.51</v>
      </c>
      <c r="AP289" s="5">
        <f t="shared" si="35"/>
        <v>1581</v>
      </c>
      <c r="AR289" s="5" t="str">
        <f t="shared" si="36"/>
        <v/>
      </c>
      <c r="AS289" s="2">
        <v>1.46</v>
      </c>
      <c r="AU289" s="5">
        <f t="shared" si="38"/>
        <v>27839.6325</v>
      </c>
      <c r="AV289" s="11">
        <f t="shared" si="37"/>
        <v>0.81113947525278463</v>
      </c>
      <c r="AW289" s="5">
        <f t="shared" si="39"/>
        <v>811.13947525278468</v>
      </c>
    </row>
    <row r="290" spans="1:49" x14ac:dyDescent="0.3">
      <c r="A290" s="1" t="s">
        <v>260</v>
      </c>
      <c r="B290" s="1" t="s">
        <v>166</v>
      </c>
      <c r="C290" s="1" t="s">
        <v>167</v>
      </c>
      <c r="D290" s="1" t="s">
        <v>95</v>
      </c>
      <c r="E290" s="1" t="s">
        <v>71</v>
      </c>
      <c r="F290" s="1" t="s">
        <v>258</v>
      </c>
      <c r="G290" s="1" t="s">
        <v>70</v>
      </c>
      <c r="H290" s="1" t="s">
        <v>77</v>
      </c>
      <c r="I290" s="2">
        <v>157.81</v>
      </c>
      <c r="J290" s="2">
        <v>40.6</v>
      </c>
      <c r="K290" s="2">
        <f t="shared" si="32"/>
        <v>40</v>
      </c>
      <c r="L290" s="2">
        <f t="shared" si="33"/>
        <v>0</v>
      </c>
      <c r="N290" s="4">
        <v>3.27</v>
      </c>
      <c r="O290" s="5">
        <v>2670.7725</v>
      </c>
      <c r="P290" s="6">
        <v>20.54</v>
      </c>
      <c r="Q290" s="5">
        <v>13787.475</v>
      </c>
      <c r="R290" s="7">
        <v>16.190000000000001</v>
      </c>
      <c r="S290" s="5">
        <v>5257.7025000000003</v>
      </c>
      <c r="AN290" s="5" t="str">
        <f t="shared" si="34"/>
        <v/>
      </c>
      <c r="AP290" s="5" t="str">
        <f t="shared" si="35"/>
        <v/>
      </c>
      <c r="AR290" s="5" t="str">
        <f t="shared" si="36"/>
        <v/>
      </c>
      <c r="AU290" s="5">
        <f t="shared" si="38"/>
        <v>21715.95</v>
      </c>
      <c r="AV290" s="11">
        <f t="shared" si="37"/>
        <v>0.63271899467838555</v>
      </c>
      <c r="AW290" s="5">
        <f t="shared" si="39"/>
        <v>632.71899467838557</v>
      </c>
    </row>
    <row r="291" spans="1:49" x14ac:dyDescent="0.3">
      <c r="A291" s="1" t="s">
        <v>260</v>
      </c>
      <c r="B291" s="1" t="s">
        <v>166</v>
      </c>
      <c r="C291" s="1" t="s">
        <v>167</v>
      </c>
      <c r="D291" s="1" t="s">
        <v>95</v>
      </c>
      <c r="E291" s="1" t="s">
        <v>78</v>
      </c>
      <c r="F291" s="1" t="s">
        <v>258</v>
      </c>
      <c r="G291" s="1" t="s">
        <v>70</v>
      </c>
      <c r="H291" s="1" t="s">
        <v>77</v>
      </c>
      <c r="I291" s="2">
        <v>157.81</v>
      </c>
      <c r="J291" s="2">
        <v>39</v>
      </c>
      <c r="K291" s="2">
        <f t="shared" si="32"/>
        <v>38.96</v>
      </c>
      <c r="L291" s="2">
        <f t="shared" si="33"/>
        <v>0</v>
      </c>
      <c r="P291" s="6">
        <v>23.84</v>
      </c>
      <c r="Q291" s="5">
        <v>16002.6</v>
      </c>
      <c r="R291" s="7">
        <v>14.86</v>
      </c>
      <c r="S291" s="5">
        <v>4825.7849999999999</v>
      </c>
      <c r="T291" s="8">
        <v>0.26</v>
      </c>
      <c r="U291" s="5">
        <v>25.35</v>
      </c>
      <c r="AN291" s="5" t="str">
        <f t="shared" si="34"/>
        <v/>
      </c>
      <c r="AP291" s="5" t="str">
        <f t="shared" si="35"/>
        <v/>
      </c>
      <c r="AR291" s="5" t="str">
        <f t="shared" si="36"/>
        <v/>
      </c>
      <c r="AU291" s="5">
        <f t="shared" si="38"/>
        <v>20853.735000000001</v>
      </c>
      <c r="AV291" s="11">
        <f t="shared" si="37"/>
        <v>0.60759737632889477</v>
      </c>
      <c r="AW291" s="5">
        <f t="shared" si="39"/>
        <v>607.59737632889482</v>
      </c>
    </row>
    <row r="292" spans="1:49" x14ac:dyDescent="0.3">
      <c r="A292" s="1" t="s">
        <v>261</v>
      </c>
      <c r="B292" s="1" t="s">
        <v>166</v>
      </c>
      <c r="C292" s="1" t="s">
        <v>167</v>
      </c>
      <c r="D292" s="1" t="s">
        <v>95</v>
      </c>
      <c r="E292" s="1" t="s">
        <v>62</v>
      </c>
      <c r="F292" s="1" t="s">
        <v>258</v>
      </c>
      <c r="G292" s="1" t="s">
        <v>70</v>
      </c>
      <c r="H292" s="1" t="s">
        <v>77</v>
      </c>
      <c r="I292" s="2">
        <v>79.36</v>
      </c>
      <c r="J292" s="2">
        <v>36.979999999999997</v>
      </c>
      <c r="K292" s="2">
        <f t="shared" si="32"/>
        <v>36.979999999999997</v>
      </c>
      <c r="L292" s="2">
        <f t="shared" si="33"/>
        <v>0</v>
      </c>
      <c r="P292" s="6">
        <v>35.909999999999997</v>
      </c>
      <c r="Q292" s="5">
        <v>24104.587500000001</v>
      </c>
      <c r="R292" s="7">
        <v>1.07</v>
      </c>
      <c r="S292" s="5">
        <v>347.48250000000002</v>
      </c>
      <c r="AN292" s="5" t="str">
        <f t="shared" si="34"/>
        <v/>
      </c>
      <c r="AP292" s="5" t="str">
        <f t="shared" si="35"/>
        <v/>
      </c>
      <c r="AR292" s="5" t="str">
        <f t="shared" si="36"/>
        <v/>
      </c>
      <c r="AU292" s="5">
        <f t="shared" si="38"/>
        <v>24452.07</v>
      </c>
      <c r="AV292" s="11">
        <f t="shared" si="37"/>
        <v>0.7124389744959585</v>
      </c>
      <c r="AW292" s="5">
        <f t="shared" si="39"/>
        <v>712.43897449595852</v>
      </c>
    </row>
    <row r="293" spans="1:49" x14ac:dyDescent="0.3">
      <c r="A293" s="1" t="s">
        <v>261</v>
      </c>
      <c r="B293" s="1" t="s">
        <v>166</v>
      </c>
      <c r="C293" s="1" t="s">
        <v>167</v>
      </c>
      <c r="D293" s="1" t="s">
        <v>95</v>
      </c>
      <c r="E293" s="1" t="s">
        <v>111</v>
      </c>
      <c r="F293" s="1" t="s">
        <v>258</v>
      </c>
      <c r="G293" s="1" t="s">
        <v>70</v>
      </c>
      <c r="H293" s="1" t="s">
        <v>77</v>
      </c>
      <c r="I293" s="2">
        <v>79.36</v>
      </c>
      <c r="J293" s="2">
        <v>38.49</v>
      </c>
      <c r="K293" s="2">
        <f t="shared" si="32"/>
        <v>38.49</v>
      </c>
      <c r="L293" s="2">
        <f t="shared" si="33"/>
        <v>0</v>
      </c>
      <c r="P293" s="6">
        <v>24.18</v>
      </c>
      <c r="Q293" s="5">
        <v>16230.825000000001</v>
      </c>
      <c r="R293" s="7">
        <v>14.31</v>
      </c>
      <c r="S293" s="5">
        <v>4647.1725000000006</v>
      </c>
      <c r="AN293" s="5" t="str">
        <f t="shared" si="34"/>
        <v/>
      </c>
      <c r="AP293" s="5" t="str">
        <f t="shared" si="35"/>
        <v/>
      </c>
      <c r="AR293" s="5" t="str">
        <f t="shared" si="36"/>
        <v/>
      </c>
      <c r="AU293" s="5">
        <f t="shared" si="38"/>
        <v>20877.997500000001</v>
      </c>
      <c r="AV293" s="11">
        <f t="shared" si="37"/>
        <v>0.60830429196502334</v>
      </c>
      <c r="AW293" s="5">
        <f t="shared" si="39"/>
        <v>608.30429196502325</v>
      </c>
    </row>
    <row r="294" spans="1:49" x14ac:dyDescent="0.3">
      <c r="A294" s="1" t="s">
        <v>261</v>
      </c>
      <c r="B294" s="1" t="s">
        <v>166</v>
      </c>
      <c r="C294" s="1" t="s">
        <v>167</v>
      </c>
      <c r="D294" s="1" t="s">
        <v>95</v>
      </c>
      <c r="E294" s="1" t="s">
        <v>87</v>
      </c>
      <c r="F294" s="1" t="s">
        <v>258</v>
      </c>
      <c r="G294" s="1" t="s">
        <v>70</v>
      </c>
      <c r="H294" s="1" t="s">
        <v>77</v>
      </c>
      <c r="I294" s="2">
        <v>79.36</v>
      </c>
      <c r="J294" s="2">
        <v>0.08</v>
      </c>
      <c r="K294" s="2">
        <f t="shared" si="32"/>
        <v>0.08</v>
      </c>
      <c r="L294" s="2">
        <f t="shared" si="33"/>
        <v>0</v>
      </c>
      <c r="P294" s="6">
        <v>7.0000000000000007E-2</v>
      </c>
      <c r="Q294" s="5">
        <v>46.987499999999997</v>
      </c>
      <c r="R294" s="7">
        <v>0.01</v>
      </c>
      <c r="S294" s="5">
        <v>3.2475000000000001</v>
      </c>
      <c r="AN294" s="5" t="str">
        <f t="shared" si="34"/>
        <v/>
      </c>
      <c r="AP294" s="5" t="str">
        <f t="shared" si="35"/>
        <v/>
      </c>
      <c r="AR294" s="5" t="str">
        <f t="shared" si="36"/>
        <v/>
      </c>
      <c r="AU294" s="5">
        <f t="shared" si="38"/>
        <v>50.234999999999999</v>
      </c>
      <c r="AV294" s="11">
        <f t="shared" si="37"/>
        <v>1.4636540744323273E-3</v>
      </c>
      <c r="AW294" s="5">
        <f t="shared" si="39"/>
        <v>1.4636540744323272</v>
      </c>
    </row>
    <row r="295" spans="1:49" x14ac:dyDescent="0.3">
      <c r="A295" s="1" t="s">
        <v>262</v>
      </c>
      <c r="B295" s="1" t="s">
        <v>170</v>
      </c>
      <c r="C295" s="1" t="s">
        <v>171</v>
      </c>
      <c r="D295" s="1" t="s">
        <v>95</v>
      </c>
      <c r="E295" s="1" t="s">
        <v>62</v>
      </c>
      <c r="F295" s="1" t="s">
        <v>258</v>
      </c>
      <c r="G295" s="1" t="s">
        <v>70</v>
      </c>
      <c r="H295" s="1" t="s">
        <v>77</v>
      </c>
      <c r="I295" s="2">
        <v>80</v>
      </c>
      <c r="J295" s="2">
        <v>7.0000000000000007E-2</v>
      </c>
      <c r="K295" s="2">
        <f t="shared" si="32"/>
        <v>7.0000000000000007E-2</v>
      </c>
      <c r="L295" s="2">
        <f t="shared" si="33"/>
        <v>0</v>
      </c>
      <c r="P295" s="6">
        <v>0.05</v>
      </c>
      <c r="Q295" s="5">
        <v>33.5625</v>
      </c>
      <c r="R295" s="7">
        <v>0.02</v>
      </c>
      <c r="S295" s="5">
        <v>6.4950000000000001</v>
      </c>
      <c r="AN295" s="5" t="str">
        <f t="shared" si="34"/>
        <v/>
      </c>
      <c r="AP295" s="5" t="str">
        <f t="shared" si="35"/>
        <v/>
      </c>
      <c r="AR295" s="5" t="str">
        <f t="shared" si="36"/>
        <v/>
      </c>
      <c r="AU295" s="5">
        <f t="shared" si="38"/>
        <v>40.057499999999997</v>
      </c>
      <c r="AV295" s="11">
        <f t="shared" si="37"/>
        <v>1.1671209930640579E-3</v>
      </c>
      <c r="AW295" s="5">
        <f t="shared" si="39"/>
        <v>1.1671209930640578</v>
      </c>
    </row>
    <row r="296" spans="1:49" x14ac:dyDescent="0.3">
      <c r="A296" s="1" t="s">
        <v>262</v>
      </c>
      <c r="B296" s="1" t="s">
        <v>170</v>
      </c>
      <c r="C296" s="1" t="s">
        <v>171</v>
      </c>
      <c r="D296" s="1" t="s">
        <v>95</v>
      </c>
      <c r="E296" s="1" t="s">
        <v>111</v>
      </c>
      <c r="F296" s="1" t="s">
        <v>258</v>
      </c>
      <c r="G296" s="1" t="s">
        <v>70</v>
      </c>
      <c r="H296" s="1" t="s">
        <v>77</v>
      </c>
      <c r="I296" s="2">
        <v>80</v>
      </c>
      <c r="J296" s="2">
        <v>0.08</v>
      </c>
      <c r="K296" s="2">
        <f t="shared" si="32"/>
        <v>7.0000000000000007E-2</v>
      </c>
      <c r="L296" s="2">
        <f t="shared" si="33"/>
        <v>0</v>
      </c>
      <c r="P296" s="6">
        <v>0.05</v>
      </c>
      <c r="Q296" s="5">
        <v>33.5625</v>
      </c>
      <c r="R296" s="7">
        <v>0.02</v>
      </c>
      <c r="S296" s="5">
        <v>6.4950000000000001</v>
      </c>
      <c r="AN296" s="5" t="str">
        <f t="shared" si="34"/>
        <v/>
      </c>
      <c r="AP296" s="5" t="str">
        <f t="shared" si="35"/>
        <v/>
      </c>
      <c r="AR296" s="5" t="str">
        <f t="shared" si="36"/>
        <v/>
      </c>
      <c r="AU296" s="5">
        <f t="shared" si="38"/>
        <v>40.057499999999997</v>
      </c>
      <c r="AV296" s="11">
        <f t="shared" si="37"/>
        <v>1.1671209930640579E-3</v>
      </c>
      <c r="AW296" s="5">
        <f t="shared" si="39"/>
        <v>1.1671209930640578</v>
      </c>
    </row>
    <row r="297" spans="1:49" x14ac:dyDescent="0.3">
      <c r="A297" s="1" t="s">
        <v>262</v>
      </c>
      <c r="B297" s="1" t="s">
        <v>170</v>
      </c>
      <c r="C297" s="1" t="s">
        <v>171</v>
      </c>
      <c r="D297" s="1" t="s">
        <v>95</v>
      </c>
      <c r="E297" s="1" t="s">
        <v>78</v>
      </c>
      <c r="F297" s="1" t="s">
        <v>258</v>
      </c>
      <c r="G297" s="1" t="s">
        <v>70</v>
      </c>
      <c r="H297" s="1" t="s">
        <v>77</v>
      </c>
      <c r="I297" s="2">
        <v>80</v>
      </c>
      <c r="J297" s="2">
        <v>0.09</v>
      </c>
      <c r="K297" s="2">
        <f t="shared" si="32"/>
        <v>0.09</v>
      </c>
      <c r="L297" s="2">
        <f t="shared" si="33"/>
        <v>0</v>
      </c>
      <c r="P297" s="6">
        <v>0.03</v>
      </c>
      <c r="Q297" s="5">
        <v>20.137499999999999</v>
      </c>
      <c r="R297" s="7">
        <v>0.06</v>
      </c>
      <c r="S297" s="5">
        <v>19.484999999999999</v>
      </c>
      <c r="AN297" s="5" t="str">
        <f t="shared" si="34"/>
        <v/>
      </c>
      <c r="AP297" s="5" t="str">
        <f t="shared" si="35"/>
        <v/>
      </c>
      <c r="AR297" s="5" t="str">
        <f t="shared" si="36"/>
        <v/>
      </c>
      <c r="AU297" s="5">
        <f t="shared" si="38"/>
        <v>39.622500000000002</v>
      </c>
      <c r="AV297" s="11">
        <f t="shared" si="37"/>
        <v>1.154446771458045E-3</v>
      </c>
      <c r="AW297" s="5">
        <f t="shared" si="39"/>
        <v>1.1544467714580449</v>
      </c>
    </row>
    <row r="298" spans="1:49" x14ac:dyDescent="0.3">
      <c r="A298" s="1" t="s">
        <v>262</v>
      </c>
      <c r="B298" s="1" t="s">
        <v>170</v>
      </c>
      <c r="C298" s="1" t="s">
        <v>171</v>
      </c>
      <c r="D298" s="1" t="s">
        <v>95</v>
      </c>
      <c r="E298" s="1" t="s">
        <v>104</v>
      </c>
      <c r="F298" s="1" t="s">
        <v>258</v>
      </c>
      <c r="G298" s="1" t="s">
        <v>70</v>
      </c>
      <c r="H298" s="1" t="s">
        <v>77</v>
      </c>
      <c r="I298" s="2">
        <v>80</v>
      </c>
      <c r="J298" s="2">
        <v>40.409999999999997</v>
      </c>
      <c r="K298" s="2">
        <f t="shared" si="32"/>
        <v>33.229999999999997</v>
      </c>
      <c r="L298" s="2">
        <f t="shared" si="33"/>
        <v>0</v>
      </c>
      <c r="P298" s="6">
        <v>6.89</v>
      </c>
      <c r="Q298" s="5">
        <v>4624.9124999999995</v>
      </c>
      <c r="R298" s="7">
        <v>26.34</v>
      </c>
      <c r="S298" s="5">
        <v>8553.9149999999991</v>
      </c>
      <c r="AN298" s="5" t="str">
        <f t="shared" si="34"/>
        <v/>
      </c>
      <c r="AP298" s="5" t="str">
        <f t="shared" si="35"/>
        <v/>
      </c>
      <c r="AR298" s="5" t="str">
        <f t="shared" si="36"/>
        <v/>
      </c>
      <c r="AU298" s="5">
        <f t="shared" si="38"/>
        <v>13178.827499999999</v>
      </c>
      <c r="AV298" s="11">
        <f t="shared" si="37"/>
        <v>0.383980184465329</v>
      </c>
      <c r="AW298" s="5">
        <f t="shared" si="39"/>
        <v>383.98018446532899</v>
      </c>
    </row>
    <row r="299" spans="1:49" x14ac:dyDescent="0.3">
      <c r="A299" s="1" t="s">
        <v>262</v>
      </c>
      <c r="B299" s="1" t="s">
        <v>170</v>
      </c>
      <c r="C299" s="1" t="s">
        <v>171</v>
      </c>
      <c r="D299" s="1" t="s">
        <v>95</v>
      </c>
      <c r="E299" s="1" t="s">
        <v>66</v>
      </c>
      <c r="F299" s="1" t="s">
        <v>258</v>
      </c>
      <c r="G299" s="1" t="s">
        <v>70</v>
      </c>
      <c r="H299" s="1" t="s">
        <v>77</v>
      </c>
      <c r="I299" s="2">
        <v>80</v>
      </c>
      <c r="J299" s="2">
        <v>38.869999999999997</v>
      </c>
      <c r="K299" s="2">
        <f t="shared" si="32"/>
        <v>14.379999999999999</v>
      </c>
      <c r="L299" s="2">
        <f t="shared" si="33"/>
        <v>0</v>
      </c>
      <c r="P299" s="6">
        <v>6.66</v>
      </c>
      <c r="Q299" s="5">
        <v>4470.5250000000005</v>
      </c>
      <c r="R299" s="7">
        <v>7.72</v>
      </c>
      <c r="S299" s="5">
        <v>2507.0700000000002</v>
      </c>
      <c r="AN299" s="5" t="str">
        <f t="shared" si="34"/>
        <v/>
      </c>
      <c r="AP299" s="5" t="str">
        <f t="shared" si="35"/>
        <v/>
      </c>
      <c r="AR299" s="5" t="str">
        <f t="shared" si="36"/>
        <v/>
      </c>
      <c r="AU299" s="5">
        <f t="shared" si="38"/>
        <v>6977.5950000000012</v>
      </c>
      <c r="AV299" s="11">
        <f t="shared" si="37"/>
        <v>0.20330019610806482</v>
      </c>
      <c r="AW299" s="5">
        <f t="shared" si="39"/>
        <v>203.30019610806482</v>
      </c>
    </row>
    <row r="300" spans="1:49" x14ac:dyDescent="0.3">
      <c r="A300" s="1" t="s">
        <v>263</v>
      </c>
      <c r="B300" s="1" t="s">
        <v>257</v>
      </c>
      <c r="C300" s="1" t="s">
        <v>167</v>
      </c>
      <c r="D300" s="1" t="s">
        <v>95</v>
      </c>
      <c r="E300" s="1" t="s">
        <v>68</v>
      </c>
      <c r="F300" s="1" t="s">
        <v>96</v>
      </c>
      <c r="G300" s="1" t="s">
        <v>264</v>
      </c>
      <c r="H300" s="1" t="s">
        <v>77</v>
      </c>
      <c r="I300" s="2">
        <v>219.4</v>
      </c>
      <c r="J300" s="2">
        <v>35.89</v>
      </c>
      <c r="K300" s="2">
        <f t="shared" si="32"/>
        <v>0.81</v>
      </c>
      <c r="L300" s="2">
        <f t="shared" si="33"/>
        <v>0</v>
      </c>
      <c r="P300" s="6">
        <v>0.81</v>
      </c>
      <c r="Q300" s="5">
        <v>543.71250000000009</v>
      </c>
      <c r="AN300" s="5" t="str">
        <f t="shared" si="34"/>
        <v/>
      </c>
      <c r="AP300" s="5" t="str">
        <f t="shared" si="35"/>
        <v/>
      </c>
      <c r="AR300" s="5" t="str">
        <f t="shared" si="36"/>
        <v/>
      </c>
      <c r="AU300" s="5">
        <f t="shared" si="38"/>
        <v>543.71250000000009</v>
      </c>
      <c r="AV300" s="11">
        <f t="shared" si="37"/>
        <v>1.5841684402205371E-2</v>
      </c>
      <c r="AW300" s="5">
        <f t="shared" si="39"/>
        <v>15.841684402205372</v>
      </c>
    </row>
    <row r="301" spans="1:49" x14ac:dyDescent="0.3">
      <c r="A301" s="1" t="s">
        <v>263</v>
      </c>
      <c r="B301" s="1" t="s">
        <v>257</v>
      </c>
      <c r="C301" s="1" t="s">
        <v>167</v>
      </c>
      <c r="D301" s="1" t="s">
        <v>95</v>
      </c>
      <c r="E301" s="1" t="s">
        <v>71</v>
      </c>
      <c r="F301" s="1" t="s">
        <v>96</v>
      </c>
      <c r="G301" s="1" t="s">
        <v>264</v>
      </c>
      <c r="H301" s="1" t="s">
        <v>77</v>
      </c>
      <c r="I301" s="2">
        <v>219.4</v>
      </c>
      <c r="J301" s="2">
        <v>36.9</v>
      </c>
      <c r="K301" s="2">
        <f t="shared" si="32"/>
        <v>0.25</v>
      </c>
      <c r="L301" s="2">
        <f t="shared" si="33"/>
        <v>0</v>
      </c>
      <c r="P301" s="6">
        <v>0.25</v>
      </c>
      <c r="Q301" s="5">
        <v>167.8125</v>
      </c>
      <c r="AN301" s="5" t="str">
        <f t="shared" si="34"/>
        <v/>
      </c>
      <c r="AP301" s="5" t="str">
        <f t="shared" si="35"/>
        <v/>
      </c>
      <c r="AR301" s="5" t="str">
        <f t="shared" si="36"/>
        <v/>
      </c>
      <c r="AU301" s="5">
        <f t="shared" si="38"/>
        <v>167.8125</v>
      </c>
      <c r="AV301" s="11">
        <f t="shared" si="37"/>
        <v>4.8894087661127683E-3</v>
      </c>
      <c r="AW301" s="5">
        <f t="shared" si="39"/>
        <v>4.8894087661127683</v>
      </c>
    </row>
    <row r="302" spans="1:49" x14ac:dyDescent="0.3">
      <c r="A302" s="1" t="s">
        <v>265</v>
      </c>
      <c r="B302" s="1" t="s">
        <v>266</v>
      </c>
      <c r="C302" s="1" t="s">
        <v>182</v>
      </c>
      <c r="D302" s="1" t="s">
        <v>183</v>
      </c>
      <c r="E302" s="1" t="s">
        <v>62</v>
      </c>
      <c r="F302" s="1" t="s">
        <v>258</v>
      </c>
      <c r="G302" s="1" t="s">
        <v>64</v>
      </c>
      <c r="H302" s="1" t="s">
        <v>77</v>
      </c>
      <c r="I302" s="2">
        <v>318</v>
      </c>
      <c r="J302" s="2">
        <v>39.119999999999997</v>
      </c>
      <c r="K302" s="2">
        <f t="shared" si="32"/>
        <v>5.99</v>
      </c>
      <c r="L302" s="2">
        <f t="shared" si="33"/>
        <v>1.45</v>
      </c>
      <c r="N302" s="4">
        <v>4.5</v>
      </c>
      <c r="O302" s="5">
        <v>2450.25</v>
      </c>
      <c r="P302" s="6">
        <v>1.04</v>
      </c>
      <c r="Q302" s="5">
        <v>465.4</v>
      </c>
      <c r="R302" s="7">
        <v>0.45</v>
      </c>
      <c r="S302" s="5">
        <v>97.424999999999997</v>
      </c>
      <c r="AN302" s="5" t="str">
        <f t="shared" si="34"/>
        <v/>
      </c>
      <c r="AO302" s="3">
        <v>0.48</v>
      </c>
      <c r="AP302" s="5">
        <f t="shared" si="35"/>
        <v>1488</v>
      </c>
      <c r="AR302" s="5" t="str">
        <f t="shared" si="36"/>
        <v/>
      </c>
      <c r="AS302" s="2">
        <v>0.97</v>
      </c>
      <c r="AU302" s="5">
        <f t="shared" si="38"/>
        <v>3013.0750000000003</v>
      </c>
      <c r="AV302" s="11">
        <f t="shared" si="37"/>
        <v>8.7789379920776053E-2</v>
      </c>
      <c r="AW302" s="5">
        <f t="shared" si="39"/>
        <v>87.789379920776057</v>
      </c>
    </row>
    <row r="303" spans="1:49" x14ac:dyDescent="0.3">
      <c r="A303" s="1" t="s">
        <v>265</v>
      </c>
      <c r="B303" s="1" t="s">
        <v>266</v>
      </c>
      <c r="C303" s="1" t="s">
        <v>182</v>
      </c>
      <c r="D303" s="1" t="s">
        <v>183</v>
      </c>
      <c r="E303" s="1" t="s">
        <v>66</v>
      </c>
      <c r="F303" s="1" t="s">
        <v>258</v>
      </c>
      <c r="G303" s="1" t="s">
        <v>64</v>
      </c>
      <c r="H303" s="1" t="s">
        <v>77</v>
      </c>
      <c r="I303" s="2">
        <v>318</v>
      </c>
      <c r="J303" s="2">
        <v>38.01</v>
      </c>
      <c r="K303" s="2">
        <f t="shared" si="32"/>
        <v>14.39</v>
      </c>
      <c r="L303" s="2">
        <f t="shared" si="33"/>
        <v>1.43</v>
      </c>
      <c r="N303" s="4">
        <v>4.26</v>
      </c>
      <c r="O303" s="5">
        <v>2319.5700000000002</v>
      </c>
      <c r="P303" s="6">
        <v>9.4700000000000006</v>
      </c>
      <c r="Q303" s="5">
        <v>4237.8250000000007</v>
      </c>
      <c r="R303" s="7">
        <v>0.66</v>
      </c>
      <c r="S303" s="5">
        <v>142.88999999999999</v>
      </c>
      <c r="AN303" s="5" t="str">
        <f t="shared" si="34"/>
        <v/>
      </c>
      <c r="AO303" s="3">
        <v>0.48</v>
      </c>
      <c r="AP303" s="5">
        <f t="shared" si="35"/>
        <v>1488</v>
      </c>
      <c r="AR303" s="5" t="str">
        <f t="shared" si="36"/>
        <v/>
      </c>
      <c r="AS303" s="2">
        <v>0.95</v>
      </c>
      <c r="AU303" s="5">
        <f t="shared" si="38"/>
        <v>6700.2850000000008</v>
      </c>
      <c r="AV303" s="11">
        <f t="shared" si="37"/>
        <v>0.19522045267458557</v>
      </c>
      <c r="AW303" s="5">
        <f t="shared" si="39"/>
        <v>195.22045267458557</v>
      </c>
    </row>
    <row r="304" spans="1:49" x14ac:dyDescent="0.3">
      <c r="A304" s="1" t="s">
        <v>265</v>
      </c>
      <c r="B304" s="1" t="s">
        <v>266</v>
      </c>
      <c r="C304" s="1" t="s">
        <v>182</v>
      </c>
      <c r="D304" s="1" t="s">
        <v>183</v>
      </c>
      <c r="E304" s="1" t="s">
        <v>105</v>
      </c>
      <c r="F304" s="1" t="s">
        <v>258</v>
      </c>
      <c r="G304" s="1" t="s">
        <v>64</v>
      </c>
      <c r="H304" s="1" t="s">
        <v>77</v>
      </c>
      <c r="I304" s="2">
        <v>318</v>
      </c>
      <c r="J304" s="2">
        <v>39.880000000000003</v>
      </c>
      <c r="K304" s="2">
        <f t="shared" si="32"/>
        <v>11.780000000000001</v>
      </c>
      <c r="L304" s="2">
        <f t="shared" si="33"/>
        <v>1.5</v>
      </c>
      <c r="N304" s="4">
        <v>8.2100000000000009</v>
      </c>
      <c r="O304" s="5">
        <v>4470.3450000000003</v>
      </c>
      <c r="P304" s="6">
        <v>3.57</v>
      </c>
      <c r="Q304" s="5">
        <v>1597.575</v>
      </c>
      <c r="AN304" s="5" t="str">
        <f t="shared" si="34"/>
        <v/>
      </c>
      <c r="AO304" s="3">
        <v>0.52</v>
      </c>
      <c r="AP304" s="5">
        <f t="shared" si="35"/>
        <v>1612</v>
      </c>
      <c r="AR304" s="5" t="str">
        <f t="shared" si="36"/>
        <v/>
      </c>
      <c r="AS304" s="2">
        <v>0.98</v>
      </c>
      <c r="AU304" s="5">
        <f t="shared" si="38"/>
        <v>6067.92</v>
      </c>
      <c r="AV304" s="11">
        <f t="shared" si="37"/>
        <v>0.17679577647714556</v>
      </c>
      <c r="AW304" s="5">
        <f t="shared" si="39"/>
        <v>176.79577647714558</v>
      </c>
    </row>
    <row r="305" spans="1:49" x14ac:dyDescent="0.3">
      <c r="A305" s="1" t="s">
        <v>265</v>
      </c>
      <c r="B305" s="1" t="s">
        <v>266</v>
      </c>
      <c r="C305" s="1" t="s">
        <v>182</v>
      </c>
      <c r="D305" s="1" t="s">
        <v>183</v>
      </c>
      <c r="E305" s="1" t="s">
        <v>106</v>
      </c>
      <c r="F305" s="1" t="s">
        <v>258</v>
      </c>
      <c r="G305" s="1" t="s">
        <v>64</v>
      </c>
      <c r="H305" s="1" t="s">
        <v>77</v>
      </c>
      <c r="I305" s="2">
        <v>318</v>
      </c>
      <c r="J305" s="2">
        <v>36.51</v>
      </c>
      <c r="K305" s="2">
        <f t="shared" si="32"/>
        <v>15.81</v>
      </c>
      <c r="L305" s="2">
        <f t="shared" si="33"/>
        <v>1.3900000000000001</v>
      </c>
      <c r="N305" s="4">
        <v>8.7100000000000009</v>
      </c>
      <c r="O305" s="5">
        <v>4742.5950000000003</v>
      </c>
      <c r="P305" s="6">
        <v>7.1</v>
      </c>
      <c r="Q305" s="5">
        <v>3177.25</v>
      </c>
      <c r="AN305" s="5" t="str">
        <f t="shared" si="34"/>
        <v/>
      </c>
      <c r="AO305" s="3">
        <v>0.47</v>
      </c>
      <c r="AP305" s="5">
        <f t="shared" si="35"/>
        <v>1457</v>
      </c>
      <c r="AR305" s="5" t="str">
        <f t="shared" si="36"/>
        <v/>
      </c>
      <c r="AS305" s="2">
        <v>0.92</v>
      </c>
      <c r="AU305" s="5">
        <f t="shared" si="38"/>
        <v>7919.8450000000003</v>
      </c>
      <c r="AV305" s="11">
        <f t="shared" si="37"/>
        <v>0.23075372555235388</v>
      </c>
      <c r="AW305" s="5">
        <f t="shared" si="39"/>
        <v>230.75372555235387</v>
      </c>
    </row>
    <row r="306" spans="1:49" x14ac:dyDescent="0.3">
      <c r="A306" s="1" t="s">
        <v>267</v>
      </c>
      <c r="B306" s="1" t="s">
        <v>268</v>
      </c>
      <c r="C306" s="1" t="s">
        <v>269</v>
      </c>
      <c r="D306" s="1" t="s">
        <v>270</v>
      </c>
      <c r="E306" s="1" t="s">
        <v>62</v>
      </c>
      <c r="F306" s="1" t="s">
        <v>271</v>
      </c>
      <c r="G306" s="1" t="s">
        <v>64</v>
      </c>
      <c r="H306" s="1" t="s">
        <v>77</v>
      </c>
      <c r="I306" s="2">
        <v>156.11000000000001</v>
      </c>
      <c r="J306" s="2">
        <v>37.520000000000003</v>
      </c>
      <c r="K306" s="2">
        <f t="shared" si="32"/>
        <v>22.5</v>
      </c>
      <c r="L306" s="2">
        <f t="shared" si="33"/>
        <v>1.4100000000000001</v>
      </c>
      <c r="N306" s="4">
        <v>7.81</v>
      </c>
      <c r="O306" s="5">
        <v>4252.5450000000001</v>
      </c>
      <c r="P306" s="6">
        <v>14.62</v>
      </c>
      <c r="Q306" s="5">
        <v>6542.45</v>
      </c>
      <c r="R306" s="7">
        <v>7.0000000000000007E-2</v>
      </c>
      <c r="S306" s="5">
        <v>15.154999999999999</v>
      </c>
      <c r="AN306" s="5" t="str">
        <f t="shared" si="34"/>
        <v/>
      </c>
      <c r="AO306" s="3">
        <v>0.49</v>
      </c>
      <c r="AP306" s="5">
        <f t="shared" si="35"/>
        <v>1519</v>
      </c>
      <c r="AR306" s="5" t="str">
        <f t="shared" si="36"/>
        <v/>
      </c>
      <c r="AS306" s="2">
        <v>0.92</v>
      </c>
      <c r="AU306" s="5">
        <f t="shared" si="38"/>
        <v>10810.15</v>
      </c>
      <c r="AV306" s="11">
        <f t="shared" si="37"/>
        <v>0.31496606136607191</v>
      </c>
      <c r="AW306" s="5">
        <f t="shared" si="39"/>
        <v>314.96606136607193</v>
      </c>
    </row>
    <row r="307" spans="1:49" x14ac:dyDescent="0.3">
      <c r="A307" s="1" t="s">
        <v>267</v>
      </c>
      <c r="B307" s="1" t="s">
        <v>268</v>
      </c>
      <c r="C307" s="1" t="s">
        <v>269</v>
      </c>
      <c r="D307" s="1" t="s">
        <v>270</v>
      </c>
      <c r="E307" s="1" t="s">
        <v>111</v>
      </c>
      <c r="F307" s="1" t="s">
        <v>271</v>
      </c>
      <c r="G307" s="1" t="s">
        <v>64</v>
      </c>
      <c r="H307" s="1" t="s">
        <v>77</v>
      </c>
      <c r="I307" s="2">
        <v>156.11000000000001</v>
      </c>
      <c r="J307" s="2">
        <v>39.56</v>
      </c>
      <c r="K307" s="2">
        <f t="shared" si="32"/>
        <v>3.87</v>
      </c>
      <c r="L307" s="2">
        <f t="shared" si="33"/>
        <v>0</v>
      </c>
      <c r="P307" s="6">
        <v>2.33</v>
      </c>
      <c r="Q307" s="5">
        <v>1042.675</v>
      </c>
      <c r="R307" s="7">
        <v>1.54</v>
      </c>
      <c r="S307" s="5">
        <v>333.41</v>
      </c>
      <c r="AN307" s="5" t="str">
        <f t="shared" si="34"/>
        <v/>
      </c>
      <c r="AP307" s="5" t="str">
        <f t="shared" si="35"/>
        <v/>
      </c>
      <c r="AR307" s="5" t="str">
        <f t="shared" si="36"/>
        <v/>
      </c>
      <c r="AU307" s="5">
        <f t="shared" si="38"/>
        <v>1376.085</v>
      </c>
      <c r="AV307" s="11">
        <f t="shared" si="37"/>
        <v>4.0093807445311221E-2</v>
      </c>
      <c r="AW307" s="5">
        <f t="shared" si="39"/>
        <v>40.093807445311221</v>
      </c>
    </row>
    <row r="308" spans="1:49" x14ac:dyDescent="0.3">
      <c r="A308" s="1" t="s">
        <v>267</v>
      </c>
      <c r="B308" s="1" t="s">
        <v>268</v>
      </c>
      <c r="C308" s="1" t="s">
        <v>269</v>
      </c>
      <c r="D308" s="1" t="s">
        <v>270</v>
      </c>
      <c r="E308" s="1" t="s">
        <v>66</v>
      </c>
      <c r="F308" s="1" t="s">
        <v>271</v>
      </c>
      <c r="G308" s="1" t="s">
        <v>64</v>
      </c>
      <c r="H308" s="1" t="s">
        <v>77</v>
      </c>
      <c r="I308" s="2">
        <v>156.11000000000001</v>
      </c>
      <c r="J308" s="2">
        <v>38.369999999999997</v>
      </c>
      <c r="K308" s="2">
        <f t="shared" si="32"/>
        <v>36.799999999999997</v>
      </c>
      <c r="L308" s="2">
        <f t="shared" si="33"/>
        <v>1.4300000000000002</v>
      </c>
      <c r="N308" s="4">
        <v>22.19</v>
      </c>
      <c r="O308" s="5">
        <v>12082.455</v>
      </c>
      <c r="P308" s="6">
        <v>14.61</v>
      </c>
      <c r="Q308" s="5">
        <v>6537.9749999999995</v>
      </c>
      <c r="AN308" s="5" t="str">
        <f t="shared" si="34"/>
        <v/>
      </c>
      <c r="AO308" s="3">
        <v>0.5</v>
      </c>
      <c r="AP308" s="5">
        <f t="shared" si="35"/>
        <v>1550</v>
      </c>
      <c r="AR308" s="5" t="str">
        <f t="shared" si="36"/>
        <v/>
      </c>
      <c r="AS308" s="2">
        <v>0.93</v>
      </c>
      <c r="AU308" s="5">
        <f t="shared" si="38"/>
        <v>18620.43</v>
      </c>
      <c r="AV308" s="11">
        <f t="shared" si="37"/>
        <v>0.54252748556149977</v>
      </c>
      <c r="AW308" s="5">
        <f t="shared" si="39"/>
        <v>542.52748556149982</v>
      </c>
    </row>
    <row r="309" spans="1:49" x14ac:dyDescent="0.3">
      <c r="A309" s="1" t="s">
        <v>267</v>
      </c>
      <c r="B309" s="1" t="s">
        <v>268</v>
      </c>
      <c r="C309" s="1" t="s">
        <v>269</v>
      </c>
      <c r="D309" s="1" t="s">
        <v>270</v>
      </c>
      <c r="E309" s="1" t="s">
        <v>104</v>
      </c>
      <c r="F309" s="1" t="s">
        <v>271</v>
      </c>
      <c r="G309" s="1" t="s">
        <v>64</v>
      </c>
      <c r="H309" s="1" t="s">
        <v>77</v>
      </c>
      <c r="I309" s="2">
        <v>156.11000000000001</v>
      </c>
      <c r="J309" s="2">
        <v>40.630000000000003</v>
      </c>
      <c r="K309" s="2">
        <f t="shared" si="32"/>
        <v>13.77</v>
      </c>
      <c r="L309" s="2">
        <f t="shared" si="33"/>
        <v>0</v>
      </c>
      <c r="N309" s="4">
        <v>0.01</v>
      </c>
      <c r="O309" s="5">
        <v>5.4450000000000003</v>
      </c>
      <c r="P309" s="6">
        <v>13.76</v>
      </c>
      <c r="Q309" s="5">
        <v>6157.5999999999995</v>
      </c>
      <c r="AN309" s="5" t="str">
        <f t="shared" si="34"/>
        <v/>
      </c>
      <c r="AP309" s="5" t="str">
        <f t="shared" si="35"/>
        <v/>
      </c>
      <c r="AR309" s="5" t="str">
        <f t="shared" si="36"/>
        <v/>
      </c>
      <c r="AU309" s="5">
        <f t="shared" si="38"/>
        <v>6163.0449999999992</v>
      </c>
      <c r="AV309" s="11">
        <f t="shared" si="37"/>
        <v>0.17956735194903517</v>
      </c>
      <c r="AW309" s="5">
        <f t="shared" si="39"/>
        <v>179.56735194903519</v>
      </c>
    </row>
    <row r="310" spans="1:49" x14ac:dyDescent="0.3">
      <c r="A310" s="1" t="s">
        <v>272</v>
      </c>
      <c r="B310" s="1" t="s">
        <v>268</v>
      </c>
      <c r="C310" s="1" t="s">
        <v>269</v>
      </c>
      <c r="D310" s="1" t="s">
        <v>270</v>
      </c>
      <c r="E310" s="1" t="s">
        <v>66</v>
      </c>
      <c r="F310" s="1" t="s">
        <v>271</v>
      </c>
      <c r="G310" s="1" t="s">
        <v>64</v>
      </c>
      <c r="H310" s="1" t="s">
        <v>77</v>
      </c>
      <c r="I310" s="2">
        <v>151.84</v>
      </c>
      <c r="J310" s="2">
        <v>7.0000000000000007E-2</v>
      </c>
      <c r="K310" s="2">
        <f t="shared" si="32"/>
        <v>0.06</v>
      </c>
      <c r="L310" s="2">
        <f t="shared" si="33"/>
        <v>0</v>
      </c>
      <c r="N310" s="4">
        <v>0.02</v>
      </c>
      <c r="O310" s="5">
        <v>10.89</v>
      </c>
      <c r="P310" s="6">
        <v>0.04</v>
      </c>
      <c r="Q310" s="5">
        <v>17.899999999999999</v>
      </c>
      <c r="AN310" s="5" t="str">
        <f t="shared" si="34"/>
        <v/>
      </c>
      <c r="AP310" s="5" t="str">
        <f t="shared" si="35"/>
        <v/>
      </c>
      <c r="AR310" s="5" t="str">
        <f t="shared" si="36"/>
        <v/>
      </c>
      <c r="AU310" s="5">
        <f t="shared" si="38"/>
        <v>28.79</v>
      </c>
      <c r="AV310" s="11">
        <f t="shared" si="37"/>
        <v>8.3882951732669843E-4</v>
      </c>
      <c r="AW310" s="5">
        <f t="shared" si="39"/>
        <v>0.83882951732669853</v>
      </c>
    </row>
    <row r="311" spans="1:49" x14ac:dyDescent="0.3">
      <c r="A311" s="1" t="s">
        <v>272</v>
      </c>
      <c r="B311" s="1" t="s">
        <v>268</v>
      </c>
      <c r="C311" s="1" t="s">
        <v>269</v>
      </c>
      <c r="D311" s="1" t="s">
        <v>270</v>
      </c>
      <c r="E311" s="1" t="s">
        <v>105</v>
      </c>
      <c r="F311" s="1" t="s">
        <v>271</v>
      </c>
      <c r="G311" s="1" t="s">
        <v>64</v>
      </c>
      <c r="H311" s="1" t="s">
        <v>77</v>
      </c>
      <c r="I311" s="2">
        <v>151.84</v>
      </c>
      <c r="J311" s="2">
        <v>38.65</v>
      </c>
      <c r="K311" s="2">
        <f t="shared" si="32"/>
        <v>34.82</v>
      </c>
      <c r="L311" s="2">
        <f t="shared" si="33"/>
        <v>1.49</v>
      </c>
      <c r="N311" s="4">
        <v>15.14</v>
      </c>
      <c r="O311" s="5">
        <v>8243.73</v>
      </c>
      <c r="P311" s="6">
        <v>19.68</v>
      </c>
      <c r="Q311" s="5">
        <v>8806.7999999999993</v>
      </c>
      <c r="AN311" s="5" t="str">
        <f t="shared" si="34"/>
        <v/>
      </c>
      <c r="AO311" s="3">
        <v>0.5</v>
      </c>
      <c r="AP311" s="5">
        <f t="shared" si="35"/>
        <v>1550</v>
      </c>
      <c r="AR311" s="5" t="str">
        <f t="shared" si="36"/>
        <v/>
      </c>
      <c r="AS311" s="2">
        <v>0.99</v>
      </c>
      <c r="AU311" s="5">
        <f t="shared" si="38"/>
        <v>17050.53</v>
      </c>
      <c r="AV311" s="11">
        <f t="shared" si="37"/>
        <v>0.49678665682752321</v>
      </c>
      <c r="AW311" s="5">
        <f t="shared" si="39"/>
        <v>496.78665682752319</v>
      </c>
    </row>
    <row r="312" spans="1:49" x14ac:dyDescent="0.3">
      <c r="A312" s="1" t="s">
        <v>272</v>
      </c>
      <c r="B312" s="1" t="s">
        <v>268</v>
      </c>
      <c r="C312" s="1" t="s">
        <v>269</v>
      </c>
      <c r="D312" s="1" t="s">
        <v>270</v>
      </c>
      <c r="E312" s="1" t="s">
        <v>91</v>
      </c>
      <c r="F312" s="1" t="s">
        <v>271</v>
      </c>
      <c r="G312" s="1" t="s">
        <v>64</v>
      </c>
      <c r="H312" s="1" t="s">
        <v>77</v>
      </c>
      <c r="I312" s="2">
        <v>151.84</v>
      </c>
      <c r="J312" s="2">
        <v>41.04</v>
      </c>
      <c r="K312" s="2">
        <f t="shared" si="32"/>
        <v>23.18</v>
      </c>
      <c r="L312" s="2">
        <f t="shared" si="33"/>
        <v>0</v>
      </c>
      <c r="P312" s="6">
        <v>14.95</v>
      </c>
      <c r="Q312" s="5">
        <v>6690.125</v>
      </c>
      <c r="R312" s="7">
        <v>8.23</v>
      </c>
      <c r="S312" s="5">
        <v>1781.7950000000001</v>
      </c>
      <c r="AN312" s="5" t="str">
        <f t="shared" si="34"/>
        <v/>
      </c>
      <c r="AP312" s="5" t="str">
        <f t="shared" si="35"/>
        <v/>
      </c>
      <c r="AR312" s="5" t="str">
        <f t="shared" si="36"/>
        <v/>
      </c>
      <c r="AU312" s="5">
        <f t="shared" si="38"/>
        <v>8471.92</v>
      </c>
      <c r="AV312" s="11">
        <f t="shared" si="37"/>
        <v>0.24683906093888172</v>
      </c>
      <c r="AW312" s="5">
        <f t="shared" si="39"/>
        <v>246.83906093888172</v>
      </c>
    </row>
    <row r="313" spans="1:49" x14ac:dyDescent="0.3">
      <c r="A313" s="1" t="s">
        <v>272</v>
      </c>
      <c r="B313" s="1" t="s">
        <v>268</v>
      </c>
      <c r="C313" s="1" t="s">
        <v>269</v>
      </c>
      <c r="D313" s="1" t="s">
        <v>270</v>
      </c>
      <c r="E313" s="1" t="s">
        <v>106</v>
      </c>
      <c r="F313" s="1" t="s">
        <v>271</v>
      </c>
      <c r="G313" s="1" t="s">
        <v>64</v>
      </c>
      <c r="H313" s="1" t="s">
        <v>77</v>
      </c>
      <c r="I313" s="2">
        <v>151.84</v>
      </c>
      <c r="J313" s="2">
        <v>37.18</v>
      </c>
      <c r="K313" s="2">
        <f t="shared" si="32"/>
        <v>35.71</v>
      </c>
      <c r="L313" s="2">
        <f t="shared" si="33"/>
        <v>1.47</v>
      </c>
      <c r="N313" s="4">
        <v>16.91</v>
      </c>
      <c r="O313" s="5">
        <v>9207.4950000000008</v>
      </c>
      <c r="P313" s="6">
        <v>18.8</v>
      </c>
      <c r="Q313" s="5">
        <v>8413</v>
      </c>
      <c r="AN313" s="5" t="str">
        <f t="shared" si="34"/>
        <v/>
      </c>
      <c r="AO313" s="3">
        <v>0.49</v>
      </c>
      <c r="AP313" s="5">
        <f t="shared" si="35"/>
        <v>1519</v>
      </c>
      <c r="AR313" s="5" t="str">
        <f t="shared" si="36"/>
        <v/>
      </c>
      <c r="AS313" s="2">
        <v>0.98</v>
      </c>
      <c r="AU313" s="5">
        <f t="shared" si="38"/>
        <v>17620.495000000003</v>
      </c>
      <c r="AV313" s="11">
        <f t="shared" si="37"/>
        <v>0.51339323778768697</v>
      </c>
      <c r="AW313" s="5">
        <f t="shared" si="39"/>
        <v>513.39323778768699</v>
      </c>
    </row>
    <row r="314" spans="1:49" x14ac:dyDescent="0.3">
      <c r="A314" s="1" t="s">
        <v>272</v>
      </c>
      <c r="B314" s="1" t="s">
        <v>268</v>
      </c>
      <c r="C314" s="1" t="s">
        <v>269</v>
      </c>
      <c r="D314" s="1" t="s">
        <v>270</v>
      </c>
      <c r="E314" s="1" t="s">
        <v>107</v>
      </c>
      <c r="F314" s="1" t="s">
        <v>271</v>
      </c>
      <c r="G314" s="1" t="s">
        <v>64</v>
      </c>
      <c r="H314" s="1" t="s">
        <v>77</v>
      </c>
      <c r="I314" s="2">
        <v>151.84</v>
      </c>
      <c r="J314" s="2">
        <v>29.41</v>
      </c>
      <c r="K314" s="2">
        <f t="shared" si="32"/>
        <v>26.6</v>
      </c>
      <c r="L314" s="2">
        <f t="shared" si="33"/>
        <v>0</v>
      </c>
      <c r="N314" s="4">
        <v>1.3</v>
      </c>
      <c r="O314" s="5">
        <v>707.85</v>
      </c>
      <c r="P314" s="6">
        <v>20.29</v>
      </c>
      <c r="Q314" s="5">
        <v>9079.7749999999996</v>
      </c>
      <c r="R314" s="7">
        <v>4.83</v>
      </c>
      <c r="S314" s="5">
        <v>1045.6949999999999</v>
      </c>
      <c r="T314" s="8">
        <v>0.18</v>
      </c>
      <c r="U314" s="5">
        <v>11.7</v>
      </c>
      <c r="AN314" s="5" t="str">
        <f t="shared" si="34"/>
        <v/>
      </c>
      <c r="AP314" s="5" t="str">
        <f t="shared" si="35"/>
        <v/>
      </c>
      <c r="AR314" s="5" t="str">
        <f t="shared" si="36"/>
        <v/>
      </c>
      <c r="AU314" s="5">
        <f t="shared" si="38"/>
        <v>10845.02</v>
      </c>
      <c r="AV314" s="11">
        <f t="shared" si="37"/>
        <v>0.31598203862446661</v>
      </c>
      <c r="AW314" s="5">
        <f t="shared" si="39"/>
        <v>315.98203862446661</v>
      </c>
    </row>
    <row r="315" spans="1:49" x14ac:dyDescent="0.3">
      <c r="A315" s="1" t="s">
        <v>305</v>
      </c>
      <c r="B315" s="1" t="s">
        <v>304</v>
      </c>
      <c r="C315" s="1" t="s">
        <v>306</v>
      </c>
      <c r="D315" s="1" t="s">
        <v>307</v>
      </c>
      <c r="E315" s="1" t="s">
        <v>71</v>
      </c>
      <c r="F315" s="1" t="s">
        <v>69</v>
      </c>
      <c r="G315" s="1" t="s">
        <v>70</v>
      </c>
      <c r="H315" s="1" t="s">
        <v>65</v>
      </c>
      <c r="J315" s="2">
        <v>5.69</v>
      </c>
      <c r="K315" s="2">
        <f t="shared" ref="K315:K318" si="40">SUM(N315,P315,R315,T315,V315,X315,Z315,AB315,AE315,AI315,AK315,AX315,AZ315,BB315,BD315,AG315)</f>
        <v>2.0499999999999998</v>
      </c>
      <c r="L315" s="2">
        <f t="shared" ref="L315:L318" si="41">SUM(M315,AD315,AM315,AO315,AQ315,AS315,AT315)</f>
        <v>0</v>
      </c>
      <c r="AI315" s="9">
        <v>2.0499999999999998</v>
      </c>
      <c r="AJ315" s="5">
        <v>751.44039999999995</v>
      </c>
      <c r="AU315" s="5">
        <f t="shared" ref="AU315:AU321" si="42">SUM(O315,Q315,S315,U315,W315,Y315,AA315,AC315,AF315,AJ315,AL315,AY315,BA315,BC315,BE315,AH315)</f>
        <v>751.44039999999995</v>
      </c>
      <c r="AV315" s="11">
        <f t="shared" si="37"/>
        <v>2.1894073915657564E-2</v>
      </c>
      <c r="AW315" s="5">
        <f t="shared" ref="AW315:AW321" si="43">(AV315/100)*$AW$1</f>
        <v>21.894073915657565</v>
      </c>
    </row>
    <row r="316" spans="1:49" x14ac:dyDescent="0.3">
      <c r="A316" s="1" t="s">
        <v>305</v>
      </c>
      <c r="B316" s="1" t="s">
        <v>304</v>
      </c>
      <c r="C316" s="1" t="s">
        <v>306</v>
      </c>
      <c r="D316" s="1" t="s">
        <v>307</v>
      </c>
      <c r="E316" s="1" t="s">
        <v>62</v>
      </c>
      <c r="F316" s="1" t="s">
        <v>63</v>
      </c>
      <c r="G316" s="1" t="s">
        <v>64</v>
      </c>
      <c r="H316" s="1" t="s">
        <v>65</v>
      </c>
      <c r="J316" s="2">
        <v>4.74</v>
      </c>
      <c r="K316" s="2">
        <f t="shared" si="40"/>
        <v>1.71</v>
      </c>
      <c r="L316" s="2">
        <f t="shared" si="41"/>
        <v>0</v>
      </c>
      <c r="AI316" s="9">
        <v>1.71</v>
      </c>
      <c r="AJ316" s="5">
        <v>673.39800000000002</v>
      </c>
      <c r="AU316" s="5">
        <f t="shared" si="42"/>
        <v>673.39800000000002</v>
      </c>
      <c r="AV316" s="11">
        <f t="shared" si="37"/>
        <v>1.9620219496657321E-2</v>
      </c>
      <c r="AW316" s="5">
        <f t="shared" si="43"/>
        <v>19.62021949665732</v>
      </c>
    </row>
    <row r="317" spans="1:49" x14ac:dyDescent="0.3">
      <c r="A317" s="1" t="s">
        <v>305</v>
      </c>
      <c r="B317" s="1" t="s">
        <v>304</v>
      </c>
      <c r="C317" s="1" t="s">
        <v>306</v>
      </c>
      <c r="D317" s="1" t="s">
        <v>307</v>
      </c>
      <c r="E317" s="1" t="s">
        <v>66</v>
      </c>
      <c r="F317" s="1" t="s">
        <v>63</v>
      </c>
      <c r="G317" s="1" t="s">
        <v>64</v>
      </c>
      <c r="H317" s="1" t="s">
        <v>65</v>
      </c>
      <c r="J317" s="2">
        <v>0.01</v>
      </c>
      <c r="K317" s="2">
        <f t="shared" si="40"/>
        <v>0.51</v>
      </c>
      <c r="L317" s="2">
        <f t="shared" si="41"/>
        <v>0</v>
      </c>
      <c r="AI317" s="9">
        <v>0.51</v>
      </c>
      <c r="AJ317" s="5">
        <v>203.98840000000001</v>
      </c>
      <c r="AU317" s="5">
        <f t="shared" si="42"/>
        <v>203.98840000000001</v>
      </c>
      <c r="AV317" s="11">
        <f t="shared" si="37"/>
        <v>5.9434349118529187E-3</v>
      </c>
      <c r="AW317" s="5">
        <f t="shared" si="43"/>
        <v>5.9434349118529184</v>
      </c>
    </row>
    <row r="318" spans="1:49" x14ac:dyDescent="0.3">
      <c r="A318" s="1" t="s">
        <v>303</v>
      </c>
      <c r="B318" s="1" t="s">
        <v>304</v>
      </c>
      <c r="C318" s="1" t="s">
        <v>306</v>
      </c>
      <c r="D318" s="1" t="s">
        <v>307</v>
      </c>
      <c r="E318" s="1" t="s">
        <v>107</v>
      </c>
      <c r="F318" s="1" t="s">
        <v>271</v>
      </c>
      <c r="G318" s="1" t="s">
        <v>64</v>
      </c>
      <c r="H318" s="1" t="s">
        <v>77</v>
      </c>
      <c r="J318" s="2">
        <v>3.89</v>
      </c>
      <c r="K318" s="2">
        <f t="shared" si="40"/>
        <v>1.53</v>
      </c>
      <c r="L318" s="2">
        <f t="shared" si="41"/>
        <v>0</v>
      </c>
      <c r="AI318" s="9">
        <v>1.53</v>
      </c>
      <c r="AJ318" s="5">
        <v>608.81479999999999</v>
      </c>
      <c r="AU318" s="5">
        <f t="shared" si="42"/>
        <v>608.81479999999999</v>
      </c>
      <c r="AV318" s="11">
        <f t="shared" si="37"/>
        <v>1.7738514234989598E-2</v>
      </c>
      <c r="AW318" s="5">
        <f t="shared" si="43"/>
        <v>17.738514234989598</v>
      </c>
    </row>
    <row r="319" spans="1:49" x14ac:dyDescent="0.3">
      <c r="B319" s="41" t="s">
        <v>290</v>
      </c>
      <c r="AU319" s="5">
        <f t="shared" si="42"/>
        <v>0</v>
      </c>
      <c r="AV319" s="11">
        <f t="shared" si="37"/>
        <v>0</v>
      </c>
      <c r="AW319" s="5">
        <f t="shared" si="43"/>
        <v>0</v>
      </c>
    </row>
    <row r="320" spans="1:49" x14ac:dyDescent="0.3">
      <c r="B320" s="1" t="s">
        <v>302</v>
      </c>
      <c r="C320" s="1" t="s">
        <v>295</v>
      </c>
      <c r="D320" s="1" t="s">
        <v>296</v>
      </c>
      <c r="J320" s="2">
        <v>43.04</v>
      </c>
      <c r="K320" s="2">
        <f t="shared" ref="K320:K325" si="44">SUM(N320,P320,R320,T320,V320,X320,Z320,AB320,AE320,AI320,AK320,AX320,AZ320,BB320,BD320,AG320)</f>
        <v>52.17</v>
      </c>
      <c r="L320" s="2">
        <f>SUM(M320,AD320,AM320,AO320,AQ320,AS320,AT320)</f>
        <v>0</v>
      </c>
      <c r="AI320" s="9">
        <v>52.17</v>
      </c>
      <c r="AJ320" s="5">
        <v>32859.72</v>
      </c>
      <c r="AN320" s="5" t="str">
        <f>IF(AM320&gt;0,AM320*$AN$1,"")</f>
        <v/>
      </c>
      <c r="AP320" s="5" t="str">
        <f>IF(AO320&gt;0,AO320*$AP$1,"")</f>
        <v/>
      </c>
      <c r="AR320" s="5" t="str">
        <f>IF(AQ320&gt;0,AQ320*$AR$1,"")</f>
        <v/>
      </c>
      <c r="AU320" s="5">
        <f>SUM(O320,Q320,S320,U320,W320,Y320,AA320,AC320,AF320,AJ320,AL320,AY320,BA320,BC320,BE320,AH320)</f>
        <v>32859.72</v>
      </c>
      <c r="AV320" s="11">
        <f t="shared" si="37"/>
        <v>0.95740545561272883</v>
      </c>
      <c r="AW320" s="5">
        <f>(AV320/100)*$AW$1</f>
        <v>957.40545561272882</v>
      </c>
    </row>
    <row r="321" spans="2:49" x14ac:dyDescent="0.3">
      <c r="B321" s="1" t="s">
        <v>273</v>
      </c>
      <c r="C321" s="1" t="s">
        <v>295</v>
      </c>
      <c r="D321" s="1" t="s">
        <v>296</v>
      </c>
      <c r="J321" s="2">
        <v>4.1300000000000008</v>
      </c>
      <c r="K321" s="2">
        <f t="shared" si="44"/>
        <v>2.56</v>
      </c>
      <c r="L321" s="2">
        <f t="shared" si="33"/>
        <v>0</v>
      </c>
      <c r="AI321" s="9">
        <v>2.56</v>
      </c>
      <c r="AJ321" s="5">
        <v>1512.192</v>
      </c>
      <c r="AN321" s="5" t="str">
        <f t="shared" si="34"/>
        <v/>
      </c>
      <c r="AP321" s="5" t="str">
        <f t="shared" si="35"/>
        <v/>
      </c>
      <c r="AR321" s="5" t="str">
        <f t="shared" si="36"/>
        <v/>
      </c>
      <c r="AU321" s="5">
        <f t="shared" si="42"/>
        <v>1512.192</v>
      </c>
      <c r="AV321" s="11">
        <f t="shared" si="37"/>
        <v>4.4059440273195381E-2</v>
      </c>
      <c r="AW321" s="5">
        <f t="shared" si="43"/>
        <v>44.059440273195378</v>
      </c>
    </row>
    <row r="322" spans="2:49" x14ac:dyDescent="0.3">
      <c r="B322" s="1" t="s">
        <v>274</v>
      </c>
      <c r="C322" s="1" t="s">
        <v>295</v>
      </c>
      <c r="D322" s="1" t="s">
        <v>296</v>
      </c>
      <c r="J322" s="2">
        <v>1.86</v>
      </c>
      <c r="K322" s="2">
        <f t="shared" si="44"/>
        <v>1.03</v>
      </c>
      <c r="L322" s="2">
        <f t="shared" si="33"/>
        <v>0</v>
      </c>
      <c r="AI322" s="9">
        <v>1.03</v>
      </c>
      <c r="AJ322" s="5">
        <v>569.75699999999995</v>
      </c>
      <c r="AN322" s="5" t="str">
        <f t="shared" si="34"/>
        <v/>
      </c>
      <c r="AP322" s="5" t="str">
        <f t="shared" si="35"/>
        <v/>
      </c>
      <c r="AR322" s="5" t="str">
        <f t="shared" si="36"/>
        <v/>
      </c>
      <c r="AU322" s="5">
        <f t="shared" si="38"/>
        <v>569.75699999999995</v>
      </c>
      <c r="AV322" s="11">
        <f t="shared" si="37"/>
        <v>1.6600520642706069E-2</v>
      </c>
      <c r="AW322" s="5">
        <f t="shared" si="39"/>
        <v>16.600520642706069</v>
      </c>
    </row>
    <row r="323" spans="2:49" x14ac:dyDescent="0.3">
      <c r="B323" s="1" t="s">
        <v>275</v>
      </c>
      <c r="C323" s="1" t="s">
        <v>295</v>
      </c>
      <c r="D323" s="1" t="s">
        <v>296</v>
      </c>
      <c r="J323" s="2">
        <v>13.55</v>
      </c>
      <c r="K323" s="2">
        <f t="shared" si="44"/>
        <v>8.61</v>
      </c>
      <c r="L323" s="2">
        <f t="shared" si="33"/>
        <v>0</v>
      </c>
      <c r="AI323" s="9">
        <v>8.61</v>
      </c>
      <c r="AJ323" s="5">
        <v>5527.3409999999994</v>
      </c>
      <c r="AN323" s="5" t="str">
        <f t="shared" si="34"/>
        <v/>
      </c>
      <c r="AP323" s="5" t="str">
        <f t="shared" si="35"/>
        <v/>
      </c>
      <c r="AR323" s="5" t="str">
        <f t="shared" si="36"/>
        <v/>
      </c>
      <c r="AU323" s="5">
        <f t="shared" si="38"/>
        <v>5527.3409999999994</v>
      </c>
      <c r="AV323" s="11">
        <f t="shared" ref="AV323:AV345" si="45">(AU323/$AU$346)*100</f>
        <v>0.16104539017471592</v>
      </c>
      <c r="AW323" s="5">
        <f t="shared" si="39"/>
        <v>161.04539017471592</v>
      </c>
    </row>
    <row r="324" spans="2:49" x14ac:dyDescent="0.3">
      <c r="B324" s="1" t="s">
        <v>276</v>
      </c>
      <c r="C324" s="1" t="s">
        <v>295</v>
      </c>
      <c r="D324" s="1" t="s">
        <v>296</v>
      </c>
      <c r="J324" s="2">
        <v>5.6499999999999986</v>
      </c>
      <c r="K324" s="2">
        <f t="shared" si="44"/>
        <v>8.0499999999999989</v>
      </c>
      <c r="L324" s="2">
        <f t="shared" si="33"/>
        <v>0</v>
      </c>
      <c r="AI324" s="9">
        <v>8.0499999999999989</v>
      </c>
      <c r="AJ324" s="5">
        <v>5065.8432000000003</v>
      </c>
      <c r="AN324" s="5" t="str">
        <f t="shared" si="34"/>
        <v/>
      </c>
      <c r="AP324" s="5" t="str">
        <f t="shared" si="35"/>
        <v/>
      </c>
      <c r="AR324" s="5" t="str">
        <f t="shared" si="36"/>
        <v/>
      </c>
      <c r="AU324" s="5">
        <f t="shared" si="38"/>
        <v>5065.8432000000003</v>
      </c>
      <c r="AV324" s="11">
        <f t="shared" si="45"/>
        <v>0.14759912491520452</v>
      </c>
      <c r="AW324" s="5">
        <f t="shared" si="39"/>
        <v>147.59912491520453</v>
      </c>
    </row>
    <row r="325" spans="2:49" x14ac:dyDescent="0.3">
      <c r="B325" s="1" t="s">
        <v>277</v>
      </c>
      <c r="C325" s="1" t="s">
        <v>295</v>
      </c>
      <c r="D325" s="1" t="s">
        <v>296</v>
      </c>
      <c r="J325" s="2">
        <v>5.94</v>
      </c>
      <c r="K325" s="2">
        <f t="shared" si="44"/>
        <v>4.18</v>
      </c>
      <c r="L325" s="2">
        <f t="shared" si="33"/>
        <v>0</v>
      </c>
      <c r="AI325" s="9">
        <v>4.18</v>
      </c>
      <c r="AJ325" s="5">
        <v>2519.3355000000001</v>
      </c>
      <c r="AN325" s="5" t="str">
        <f t="shared" si="34"/>
        <v/>
      </c>
      <c r="AP325" s="5" t="str">
        <f t="shared" si="35"/>
        <v/>
      </c>
      <c r="AR325" s="5" t="str">
        <f t="shared" si="36"/>
        <v/>
      </c>
      <c r="AU325" s="5">
        <f t="shared" si="38"/>
        <v>2519.3355000000001</v>
      </c>
      <c r="AV325" s="11">
        <f t="shared" si="45"/>
        <v>7.3403715923897772E-2</v>
      </c>
      <c r="AW325" s="5">
        <f t="shared" si="39"/>
        <v>73.403715923897764</v>
      </c>
    </row>
    <row r="326" spans="2:49" ht="15" customHeight="1" x14ac:dyDescent="0.3">
      <c r="B326" s="41" t="s">
        <v>294</v>
      </c>
      <c r="AU326" s="5">
        <f t="shared" si="38"/>
        <v>0</v>
      </c>
      <c r="AV326" s="11">
        <f t="shared" si="45"/>
        <v>0</v>
      </c>
      <c r="AW326" s="5">
        <f t="shared" si="39"/>
        <v>0</v>
      </c>
    </row>
    <row r="327" spans="2:49" x14ac:dyDescent="0.3">
      <c r="B327" s="1" t="s">
        <v>282</v>
      </c>
      <c r="C327" s="1" t="s">
        <v>297</v>
      </c>
      <c r="D327" s="1" t="s">
        <v>296</v>
      </c>
      <c r="J327" s="2">
        <v>0</v>
      </c>
      <c r="K327" s="2">
        <f>SUM(N327,P327,R327,T327,V327,X327,Z327,AB327,AE327,AI327,AK327,AX327,AZ327,BB327,BD327,AG327)</f>
        <v>0.01</v>
      </c>
      <c r="L327" s="2">
        <f>SUM(M327,AD327,AM327,AO327,AQ327,AS327,AT327)</f>
        <v>0</v>
      </c>
      <c r="AI327" s="9">
        <v>0.01</v>
      </c>
      <c r="AJ327" s="5">
        <v>4.3318000000000003</v>
      </c>
      <c r="AN327" s="5" t="str">
        <f>IF(AM327&gt;0,AM327*$AN$1,"")</f>
        <v/>
      </c>
      <c r="AP327" s="5" t="str">
        <f>IF(AO327&gt;0,AO327*$AP$1,"")</f>
        <v/>
      </c>
      <c r="AR327" s="5" t="str">
        <f>IF(AQ327&gt;0,AQ327*$AR$1,"")</f>
        <v/>
      </c>
      <c r="AU327" s="5">
        <f t="shared" si="38"/>
        <v>4.3318000000000003</v>
      </c>
      <c r="AV327" s="11">
        <f t="shared" si="45"/>
        <v>1.2621193828259093E-4</v>
      </c>
      <c r="AW327" s="5">
        <f t="shared" si="39"/>
        <v>0.12621193828259095</v>
      </c>
    </row>
    <row r="328" spans="2:49" x14ac:dyDescent="0.3">
      <c r="B328" s="41" t="s">
        <v>291</v>
      </c>
      <c r="AU328" s="5">
        <f t="shared" ref="AU328:AU345" si="46">SUM(O328,Q328,S328,U328,W328,Y328,AA328,AC328,AF328,AJ328,AL328,AY328,BA328,BC328,BE328,AH328)</f>
        <v>0</v>
      </c>
      <c r="AV328" s="11">
        <f t="shared" si="45"/>
        <v>0</v>
      </c>
      <c r="AW328" s="5">
        <f t="shared" ref="AW328:AW345" si="47">(AV328/100)*$AW$1</f>
        <v>0</v>
      </c>
    </row>
    <row r="329" spans="2:49" x14ac:dyDescent="0.3">
      <c r="B329" s="1" t="s">
        <v>278</v>
      </c>
      <c r="C329" s="1" t="s">
        <v>298</v>
      </c>
      <c r="D329" s="1" t="s">
        <v>296</v>
      </c>
      <c r="J329" s="2">
        <v>28.33</v>
      </c>
      <c r="K329" s="2">
        <f t="shared" ref="K329:K338" si="48">SUM(N329,P329,R329,T329,V329,X329,Z329,AB329,AE329,AI329,AK329,AX329,AZ329,BB329,BD329,AG329)</f>
        <v>20.6</v>
      </c>
      <c r="L329" s="2">
        <f t="shared" si="33"/>
        <v>0</v>
      </c>
      <c r="AI329" s="9">
        <v>20.6</v>
      </c>
      <c r="AJ329" s="5">
        <v>11954.9267</v>
      </c>
      <c r="AN329" s="5" t="str">
        <f t="shared" si="34"/>
        <v/>
      </c>
      <c r="AP329" s="5" t="str">
        <f t="shared" si="35"/>
        <v/>
      </c>
      <c r="AR329" s="5" t="str">
        <f t="shared" si="36"/>
        <v/>
      </c>
      <c r="AU329" s="5">
        <f t="shared" si="46"/>
        <v>11954.9267</v>
      </c>
      <c r="AV329" s="11">
        <f t="shared" si="45"/>
        <v>0.34832043742400354</v>
      </c>
      <c r="AW329" s="5">
        <f t="shared" si="47"/>
        <v>348.32043742400356</v>
      </c>
    </row>
    <row r="330" spans="2:49" x14ac:dyDescent="0.3">
      <c r="B330" s="1" t="s">
        <v>279</v>
      </c>
      <c r="C330" s="1" t="s">
        <v>298</v>
      </c>
      <c r="D330" s="1" t="s">
        <v>296</v>
      </c>
      <c r="J330" s="2">
        <v>3.01</v>
      </c>
      <c r="K330" s="2">
        <f t="shared" si="48"/>
        <v>3.2</v>
      </c>
      <c r="L330" s="2">
        <f t="shared" si="33"/>
        <v>0</v>
      </c>
      <c r="AI330" s="9">
        <v>3.2</v>
      </c>
      <c r="AJ330" s="5">
        <v>1346.1874</v>
      </c>
      <c r="AN330" s="5" t="str">
        <f t="shared" si="34"/>
        <v/>
      </c>
      <c r="AP330" s="5" t="str">
        <f t="shared" si="35"/>
        <v/>
      </c>
      <c r="AR330" s="5" t="str">
        <f t="shared" si="36"/>
        <v/>
      </c>
      <c r="AU330" s="5">
        <f t="shared" si="46"/>
        <v>1346.1874</v>
      </c>
      <c r="AV330" s="11">
        <f t="shared" si="45"/>
        <v>3.9222706737522865E-2</v>
      </c>
      <c r="AW330" s="5">
        <f t="shared" si="47"/>
        <v>39.222706737522863</v>
      </c>
    </row>
    <row r="331" spans="2:49" x14ac:dyDescent="0.3">
      <c r="B331" s="1" t="s">
        <v>280</v>
      </c>
      <c r="C331" s="1" t="s">
        <v>298</v>
      </c>
      <c r="D331" s="1" t="s">
        <v>296</v>
      </c>
      <c r="J331" s="2">
        <v>16.96</v>
      </c>
      <c r="K331" s="2">
        <f t="shared" si="48"/>
        <v>28.79</v>
      </c>
      <c r="L331" s="2">
        <f t="shared" ref="L331:L345" si="49">SUM(M331,AD331,AM331,AO331,AQ331,AS331,AT331)</f>
        <v>0</v>
      </c>
      <c r="AI331" s="9">
        <v>28.79</v>
      </c>
      <c r="AJ331" s="5">
        <v>18533.807000000001</v>
      </c>
      <c r="AN331" s="5" t="str">
        <f t="shared" ref="AN331:AN345" si="50">IF(AM331&gt;0,AM331*$AN$1,"")</f>
        <v/>
      </c>
      <c r="AP331" s="5" t="str">
        <f t="shared" ref="AP331:AP345" si="51">IF(AO331&gt;0,AO331*$AP$1,"")</f>
        <v/>
      </c>
      <c r="AR331" s="5" t="str">
        <f t="shared" ref="AR331:AR345" si="52">IF(AQ331&gt;0,AQ331*$AR$1,"")</f>
        <v/>
      </c>
      <c r="AU331" s="5">
        <f t="shared" si="46"/>
        <v>18533.807000000001</v>
      </c>
      <c r="AV331" s="11">
        <f t="shared" si="45"/>
        <v>0.54000362556568904</v>
      </c>
      <c r="AW331" s="5">
        <f t="shared" si="47"/>
        <v>540.00362556568905</v>
      </c>
    </row>
    <row r="332" spans="2:49" x14ac:dyDescent="0.3">
      <c r="B332" s="1" t="s">
        <v>281</v>
      </c>
      <c r="C332" s="1" t="s">
        <v>298</v>
      </c>
      <c r="D332" s="1" t="s">
        <v>296</v>
      </c>
      <c r="J332" s="2">
        <v>4.93</v>
      </c>
      <c r="K332" s="2">
        <f t="shared" si="48"/>
        <v>6.8299999999999992</v>
      </c>
      <c r="L332" s="2">
        <f t="shared" si="49"/>
        <v>0</v>
      </c>
      <c r="AI332" s="9">
        <v>6.8299999999999992</v>
      </c>
      <c r="AJ332" s="5">
        <v>3655.5201000000002</v>
      </c>
      <c r="AN332" s="5" t="str">
        <f t="shared" si="50"/>
        <v/>
      </c>
      <c r="AP332" s="5" t="str">
        <f t="shared" si="51"/>
        <v/>
      </c>
      <c r="AR332" s="5" t="str">
        <f t="shared" si="52"/>
        <v/>
      </c>
      <c r="AU332" s="5">
        <f t="shared" si="46"/>
        <v>3655.5201000000002</v>
      </c>
      <c r="AV332" s="11">
        <f t="shared" si="45"/>
        <v>0.10650775133939025</v>
      </c>
      <c r="AW332" s="5">
        <f t="shared" si="47"/>
        <v>106.50775133939025</v>
      </c>
    </row>
    <row r="333" spans="2:49" x14ac:dyDescent="0.3">
      <c r="B333" s="1" t="s">
        <v>283</v>
      </c>
      <c r="C333" s="1" t="s">
        <v>298</v>
      </c>
      <c r="D333" s="1" t="s">
        <v>296</v>
      </c>
      <c r="J333" s="2">
        <v>6.6800000000000006</v>
      </c>
      <c r="K333" s="2">
        <f t="shared" si="48"/>
        <v>2.4300000000000002</v>
      </c>
      <c r="L333" s="2">
        <f t="shared" si="49"/>
        <v>0</v>
      </c>
      <c r="AI333" s="9">
        <v>2.4300000000000002</v>
      </c>
      <c r="AJ333" s="5">
        <v>1366.1279999999999</v>
      </c>
      <c r="AN333" s="5" t="str">
        <f t="shared" si="50"/>
        <v/>
      </c>
      <c r="AP333" s="5" t="str">
        <f t="shared" si="51"/>
        <v/>
      </c>
      <c r="AR333" s="5" t="str">
        <f t="shared" si="52"/>
        <v/>
      </c>
      <c r="AU333" s="5">
        <f t="shared" si="46"/>
        <v>1366.1279999999999</v>
      </c>
      <c r="AV333" s="11">
        <f t="shared" si="45"/>
        <v>3.9803698883170827E-2</v>
      </c>
      <c r="AW333" s="5">
        <f t="shared" si="47"/>
        <v>39.803698883170824</v>
      </c>
    </row>
    <row r="334" spans="2:49" x14ac:dyDescent="0.3">
      <c r="B334" s="1" t="s">
        <v>284</v>
      </c>
      <c r="C334" s="1" t="s">
        <v>298</v>
      </c>
      <c r="D334" s="1" t="s">
        <v>296</v>
      </c>
      <c r="J334" s="2">
        <v>3.59</v>
      </c>
      <c r="K334" s="2">
        <f t="shared" si="48"/>
        <v>9.27</v>
      </c>
      <c r="L334" s="2">
        <f t="shared" si="49"/>
        <v>0</v>
      </c>
      <c r="AI334" s="9">
        <v>9.27</v>
      </c>
      <c r="AJ334" s="5">
        <v>5715.1835999999994</v>
      </c>
      <c r="AN334" s="5" t="str">
        <f t="shared" si="50"/>
        <v/>
      </c>
      <c r="AP334" s="5" t="str">
        <f t="shared" si="51"/>
        <v/>
      </c>
      <c r="AR334" s="5" t="str">
        <f t="shared" si="52"/>
        <v/>
      </c>
      <c r="AU334" s="5">
        <f t="shared" si="46"/>
        <v>5715.1835999999994</v>
      </c>
      <c r="AV334" s="11">
        <f t="shared" si="45"/>
        <v>0.16651839877115188</v>
      </c>
      <c r="AW334" s="5">
        <f t="shared" si="47"/>
        <v>166.51839877115188</v>
      </c>
    </row>
    <row r="335" spans="2:49" x14ac:dyDescent="0.3">
      <c r="B335" s="1" t="s">
        <v>285</v>
      </c>
      <c r="C335" s="1" t="s">
        <v>298</v>
      </c>
      <c r="D335" s="1" t="s">
        <v>296</v>
      </c>
      <c r="J335" s="2">
        <v>1.1200000000000001</v>
      </c>
      <c r="K335" s="2">
        <f t="shared" si="48"/>
        <v>1.33</v>
      </c>
      <c r="L335" s="2">
        <f t="shared" si="49"/>
        <v>0</v>
      </c>
      <c r="AI335" s="9">
        <v>1.33</v>
      </c>
      <c r="AJ335" s="5">
        <v>790.35660000000018</v>
      </c>
      <c r="AN335" s="5" t="str">
        <f t="shared" si="50"/>
        <v/>
      </c>
      <c r="AP335" s="5" t="str">
        <f t="shared" si="51"/>
        <v/>
      </c>
      <c r="AR335" s="5" t="str">
        <f t="shared" si="52"/>
        <v/>
      </c>
      <c r="AU335" s="5">
        <f t="shared" si="46"/>
        <v>790.35660000000018</v>
      </c>
      <c r="AV335" s="11">
        <f t="shared" si="45"/>
        <v>2.302794183028728E-2</v>
      </c>
      <c r="AW335" s="5">
        <f t="shared" si="47"/>
        <v>23.027941830287279</v>
      </c>
    </row>
    <row r="336" spans="2:49" x14ac:dyDescent="0.3">
      <c r="B336" s="1" t="s">
        <v>286</v>
      </c>
      <c r="C336" s="1" t="s">
        <v>298</v>
      </c>
      <c r="D336" s="1" t="s">
        <v>296</v>
      </c>
      <c r="J336" s="2">
        <v>13.81</v>
      </c>
      <c r="K336" s="2">
        <f t="shared" si="48"/>
        <v>14.2</v>
      </c>
      <c r="L336" s="2">
        <f t="shared" si="49"/>
        <v>0</v>
      </c>
      <c r="AI336" s="9">
        <v>14.2</v>
      </c>
      <c r="AJ336" s="5">
        <v>8832.1463999999978</v>
      </c>
      <c r="AN336" s="5" t="str">
        <f t="shared" si="50"/>
        <v/>
      </c>
      <c r="AP336" s="5" t="str">
        <f t="shared" si="51"/>
        <v/>
      </c>
      <c r="AR336" s="5" t="str">
        <f t="shared" si="52"/>
        <v/>
      </c>
      <c r="AU336" s="5">
        <f t="shared" si="46"/>
        <v>8832.1463999999978</v>
      </c>
      <c r="AV336" s="11">
        <f t="shared" si="45"/>
        <v>0.25733466834563168</v>
      </c>
      <c r="AW336" s="5">
        <f t="shared" si="47"/>
        <v>257.33466834563171</v>
      </c>
    </row>
    <row r="337" spans="1:57" x14ac:dyDescent="0.3">
      <c r="B337" s="1" t="s">
        <v>287</v>
      </c>
      <c r="C337" s="1" t="s">
        <v>298</v>
      </c>
      <c r="D337" s="1" t="s">
        <v>296</v>
      </c>
      <c r="J337" s="2">
        <v>5.77</v>
      </c>
      <c r="K337" s="2">
        <f t="shared" si="48"/>
        <v>10.68</v>
      </c>
      <c r="L337" s="2">
        <f t="shared" si="49"/>
        <v>0</v>
      </c>
      <c r="AI337" s="9">
        <v>10.68</v>
      </c>
      <c r="AJ337" s="5">
        <v>6939.5436</v>
      </c>
      <c r="AN337" s="5" t="str">
        <f t="shared" si="50"/>
        <v/>
      </c>
      <c r="AP337" s="5" t="str">
        <f t="shared" si="51"/>
        <v/>
      </c>
      <c r="AR337" s="5" t="str">
        <f t="shared" si="52"/>
        <v/>
      </c>
      <c r="AU337" s="5">
        <f t="shared" si="46"/>
        <v>6939.5436</v>
      </c>
      <c r="AV337" s="11">
        <f t="shared" si="45"/>
        <v>0.20219152512871066</v>
      </c>
      <c r="AW337" s="5">
        <f t="shared" si="47"/>
        <v>202.19152512871065</v>
      </c>
    </row>
    <row r="338" spans="1:57" x14ac:dyDescent="0.3">
      <c r="B338" s="1" t="s">
        <v>288</v>
      </c>
      <c r="C338" s="1" t="s">
        <v>298</v>
      </c>
      <c r="D338" s="1" t="s">
        <v>296</v>
      </c>
      <c r="J338" s="2">
        <v>6.1099999999999994</v>
      </c>
      <c r="K338" s="2">
        <f t="shared" si="48"/>
        <v>8.33</v>
      </c>
      <c r="L338" s="2">
        <f t="shared" si="49"/>
        <v>0</v>
      </c>
      <c r="AI338" s="9">
        <v>8.33</v>
      </c>
      <c r="AJ338" s="5">
        <v>5241.8717999999999</v>
      </c>
      <c r="AN338" s="5" t="str">
        <f t="shared" si="50"/>
        <v/>
      </c>
      <c r="AP338" s="5" t="str">
        <f t="shared" si="51"/>
        <v/>
      </c>
      <c r="AR338" s="5" t="str">
        <f t="shared" si="52"/>
        <v/>
      </c>
      <c r="AU338" s="5">
        <f t="shared" si="46"/>
        <v>5241.8717999999999</v>
      </c>
      <c r="AV338" s="11">
        <f t="shared" si="45"/>
        <v>0.15272791913450617</v>
      </c>
      <c r="AW338" s="5">
        <f t="shared" si="47"/>
        <v>152.72791913450615</v>
      </c>
    </row>
    <row r="339" spans="1:57" x14ac:dyDescent="0.3">
      <c r="B339" s="41" t="s">
        <v>293</v>
      </c>
      <c r="AU339" s="5">
        <f t="shared" si="46"/>
        <v>0</v>
      </c>
      <c r="AV339" s="11">
        <f t="shared" si="45"/>
        <v>0</v>
      </c>
      <c r="AW339" s="5">
        <f t="shared" si="47"/>
        <v>0</v>
      </c>
    </row>
    <row r="340" spans="1:57" x14ac:dyDescent="0.3">
      <c r="B340" s="1" t="s">
        <v>282</v>
      </c>
      <c r="C340" s="1" t="s">
        <v>299</v>
      </c>
      <c r="D340" s="1" t="s">
        <v>300</v>
      </c>
      <c r="J340" s="2">
        <v>0.72</v>
      </c>
      <c r="K340" s="2">
        <f>SUM(N340,P340,R340,T340,V340,X340,Z340,AB340,AE340,AI340,AK340,AX340,AZ340,BB340,BD340,AG340)</f>
        <v>0.59</v>
      </c>
      <c r="L340" s="2">
        <f t="shared" si="49"/>
        <v>0</v>
      </c>
      <c r="AI340" s="9">
        <v>0.59</v>
      </c>
      <c r="AJ340" s="5">
        <v>255.5762</v>
      </c>
      <c r="AN340" s="5" t="str">
        <f t="shared" si="50"/>
        <v/>
      </c>
      <c r="AP340" s="5" t="str">
        <f t="shared" si="51"/>
        <v/>
      </c>
      <c r="AR340" s="5" t="str">
        <f t="shared" si="52"/>
        <v/>
      </c>
      <c r="AU340" s="5">
        <f t="shared" si="46"/>
        <v>255.5762</v>
      </c>
      <c r="AV340" s="11">
        <f t="shared" si="45"/>
        <v>7.4465043586728653E-3</v>
      </c>
      <c r="AW340" s="5">
        <f t="shared" si="47"/>
        <v>7.4465043586728656</v>
      </c>
    </row>
    <row r="341" spans="1:57" x14ac:dyDescent="0.3">
      <c r="B341" s="41" t="s">
        <v>292</v>
      </c>
      <c r="AU341" s="5">
        <f t="shared" si="46"/>
        <v>0</v>
      </c>
      <c r="AV341" s="11">
        <f t="shared" si="45"/>
        <v>0</v>
      </c>
      <c r="AW341" s="5">
        <f t="shared" si="47"/>
        <v>0</v>
      </c>
    </row>
    <row r="342" spans="1:57" x14ac:dyDescent="0.3">
      <c r="B342" s="1" t="s">
        <v>281</v>
      </c>
      <c r="C342" s="1" t="s">
        <v>301</v>
      </c>
      <c r="D342" s="1" t="s">
        <v>300</v>
      </c>
      <c r="J342" s="2">
        <v>4.96</v>
      </c>
      <c r="K342" s="2">
        <f>SUM(N342,P342,R342,T342,V342,X342,Z342,AB342,AE342,AI342,AK342,AX342,AZ342,BB342,BD342,AG342)</f>
        <v>4.51</v>
      </c>
      <c r="L342" s="2">
        <f t="shared" si="49"/>
        <v>0</v>
      </c>
      <c r="AG342" s="2">
        <v>0.04</v>
      </c>
      <c r="AH342" s="5">
        <v>4.4460000000000006</v>
      </c>
      <c r="AI342" s="9">
        <v>4.47</v>
      </c>
      <c r="AJ342" s="5">
        <v>1944.4746</v>
      </c>
      <c r="AN342" s="5" t="str">
        <f t="shared" si="50"/>
        <v/>
      </c>
      <c r="AP342" s="5" t="str">
        <f t="shared" si="51"/>
        <v/>
      </c>
      <c r="AR342" s="5" t="str">
        <f t="shared" si="52"/>
        <v/>
      </c>
      <c r="AU342" s="5">
        <f t="shared" si="46"/>
        <v>1948.9205999999999</v>
      </c>
      <c r="AV342" s="11">
        <f t="shared" si="45"/>
        <v>5.6784026613617908E-2</v>
      </c>
      <c r="AW342" s="5">
        <f t="shared" si="47"/>
        <v>56.784026613617911</v>
      </c>
    </row>
    <row r="343" spans="1:57" x14ac:dyDescent="0.3">
      <c r="B343" s="1" t="s">
        <v>278</v>
      </c>
      <c r="C343" s="1" t="s">
        <v>301</v>
      </c>
      <c r="D343" s="1" t="s">
        <v>300</v>
      </c>
      <c r="J343" s="2">
        <v>1.92</v>
      </c>
      <c r="K343" s="2">
        <f>SUM(N343,P343,R343,T343,V343,X343,Z343,AB343,AE343,AI343,AK343,AX343,AZ343,BB343,BD343,AG343)</f>
        <v>1.41</v>
      </c>
      <c r="L343" s="2">
        <f t="shared" si="49"/>
        <v>0</v>
      </c>
      <c r="AI343" s="9">
        <v>1.41</v>
      </c>
      <c r="AJ343" s="5">
        <v>592.27519999999993</v>
      </c>
      <c r="AN343" s="5" t="str">
        <f t="shared" si="50"/>
        <v/>
      </c>
      <c r="AP343" s="5" t="str">
        <f t="shared" si="51"/>
        <v/>
      </c>
      <c r="AR343" s="5" t="str">
        <f t="shared" si="52"/>
        <v/>
      </c>
      <c r="AU343" s="5">
        <f t="shared" si="46"/>
        <v>592.27519999999993</v>
      </c>
      <c r="AV343" s="11">
        <f t="shared" si="45"/>
        <v>1.7256614107001522E-2</v>
      </c>
      <c r="AW343" s="5">
        <f t="shared" si="47"/>
        <v>17.256614107001525</v>
      </c>
    </row>
    <row r="344" spans="1:57" x14ac:dyDescent="0.3">
      <c r="B344" s="1" t="s">
        <v>279</v>
      </c>
      <c r="C344" s="1" t="s">
        <v>301</v>
      </c>
      <c r="D344" s="1" t="s">
        <v>300</v>
      </c>
      <c r="J344" s="2">
        <v>1.95</v>
      </c>
      <c r="K344" s="2">
        <f>SUM(N344,P344,R344,T344,V344,X344,Z344,AB344,AE344,AI344,AK344,AX344,AZ344,BB344,BD344,AG344)</f>
        <v>3.46</v>
      </c>
      <c r="L344" s="2">
        <f t="shared" si="49"/>
        <v>0</v>
      </c>
      <c r="AI344" s="9">
        <v>3.46</v>
      </c>
      <c r="AJ344" s="5">
        <v>1487.1684</v>
      </c>
      <c r="AN344" s="5" t="str">
        <f t="shared" si="50"/>
        <v/>
      </c>
      <c r="AP344" s="5" t="str">
        <f t="shared" si="51"/>
        <v/>
      </c>
      <c r="AR344" s="5" t="str">
        <f t="shared" si="52"/>
        <v/>
      </c>
      <c r="AU344" s="5">
        <f t="shared" si="46"/>
        <v>1487.1684</v>
      </c>
      <c r="AV344" s="11">
        <f t="shared" si="45"/>
        <v>4.3330349119677619E-2</v>
      </c>
      <c r="AW344" s="5">
        <f t="shared" si="47"/>
        <v>43.330349119677621</v>
      </c>
    </row>
    <row r="345" spans="1:57" ht="15" thickBot="1" x14ac:dyDescent="0.35">
      <c r="B345" s="42" t="s">
        <v>282</v>
      </c>
      <c r="C345" s="1" t="s">
        <v>301</v>
      </c>
      <c r="D345" s="1" t="s">
        <v>300</v>
      </c>
      <c r="J345" s="2">
        <v>2.93</v>
      </c>
      <c r="K345" s="2">
        <f>SUM(N345,P345,R345,T345,V345,X345,Z345,AB345,AE345,AI345,AK345,AX345,AZ345,BB345,BD345,AG345)</f>
        <v>1.63</v>
      </c>
      <c r="L345" s="2">
        <f t="shared" si="49"/>
        <v>0</v>
      </c>
      <c r="AI345" s="9">
        <v>1.63</v>
      </c>
      <c r="AJ345" s="5">
        <v>706.08339999999998</v>
      </c>
      <c r="AN345" s="5" t="str">
        <f t="shared" si="50"/>
        <v/>
      </c>
      <c r="AP345" s="5" t="str">
        <f t="shared" si="51"/>
        <v/>
      </c>
      <c r="AR345" s="5" t="str">
        <f t="shared" si="52"/>
        <v/>
      </c>
      <c r="AU345" s="5">
        <f t="shared" si="46"/>
        <v>706.08339999999998</v>
      </c>
      <c r="AV345" s="11">
        <f t="shared" si="45"/>
        <v>2.0572545940062321E-2</v>
      </c>
      <c r="AW345" s="5">
        <f t="shared" si="47"/>
        <v>20.572545940062319</v>
      </c>
    </row>
    <row r="346" spans="1:57" ht="15" thickTop="1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>
        <f t="shared" ref="K346:BE346" si="53">SUM(K3:K345)</f>
        <v>5978.7800000000007</v>
      </c>
      <c r="L346" s="28">
        <f t="shared" si="53"/>
        <v>90.420000000000016</v>
      </c>
      <c r="M346" s="29">
        <f t="shared" si="53"/>
        <v>0</v>
      </c>
      <c r="N346" s="30">
        <f t="shared" si="53"/>
        <v>1018.2200000000001</v>
      </c>
      <c r="O346" s="31">
        <f t="shared" si="53"/>
        <v>783383.03999999957</v>
      </c>
      <c r="P346" s="32">
        <f t="shared" si="53"/>
        <v>3442.98</v>
      </c>
      <c r="Q346" s="31">
        <f t="shared" si="53"/>
        <v>2232825.8625000007</v>
      </c>
      <c r="R346" s="33">
        <f t="shared" si="53"/>
        <v>740.17000000000019</v>
      </c>
      <c r="S346" s="31">
        <f t="shared" si="53"/>
        <v>234596.15250000008</v>
      </c>
      <c r="T346" s="34">
        <f t="shared" si="53"/>
        <v>36.419999999999987</v>
      </c>
      <c r="U346" s="31">
        <f t="shared" si="53"/>
        <v>3280.8749999999995</v>
      </c>
      <c r="V346" s="28">
        <f t="shared" si="53"/>
        <v>0</v>
      </c>
      <c r="W346" s="31">
        <f t="shared" si="53"/>
        <v>0</v>
      </c>
      <c r="X346" s="28">
        <f t="shared" si="53"/>
        <v>43.739999999999995</v>
      </c>
      <c r="Y346" s="31">
        <f t="shared" si="53"/>
        <v>4311.2940000000017</v>
      </c>
      <c r="Z346" s="35">
        <f t="shared" si="53"/>
        <v>17.22</v>
      </c>
      <c r="AA346" s="31">
        <f t="shared" si="53"/>
        <v>712.34280000000001</v>
      </c>
      <c r="AB346" s="36">
        <f t="shared" si="53"/>
        <v>0</v>
      </c>
      <c r="AC346" s="31">
        <f t="shared" si="53"/>
        <v>0</v>
      </c>
      <c r="AD346" s="28">
        <f t="shared" si="53"/>
        <v>0</v>
      </c>
      <c r="AE346" s="28">
        <f t="shared" si="53"/>
        <v>0</v>
      </c>
      <c r="AF346" s="31">
        <f t="shared" si="53"/>
        <v>0</v>
      </c>
      <c r="AG346" s="28">
        <f>SUM(AG3:AG345)</f>
        <v>480.39999999999992</v>
      </c>
      <c r="AH346" s="31">
        <f>SUM(AH3:AH345)</f>
        <v>53396.46</v>
      </c>
      <c r="AI346" s="35">
        <f t="shared" si="53"/>
        <v>199.63000000000008</v>
      </c>
      <c r="AJ346" s="31">
        <f t="shared" si="53"/>
        <v>119657.41110000001</v>
      </c>
      <c r="AK346" s="28">
        <f t="shared" si="53"/>
        <v>0</v>
      </c>
      <c r="AL346" s="31">
        <f t="shared" si="53"/>
        <v>0</v>
      </c>
      <c r="AM346" s="29">
        <f t="shared" si="53"/>
        <v>0.06</v>
      </c>
      <c r="AN346" s="31">
        <f t="shared" si="53"/>
        <v>111.6</v>
      </c>
      <c r="AO346" s="29">
        <f t="shared" si="53"/>
        <v>17.05</v>
      </c>
      <c r="AP346" s="31">
        <f t="shared" si="53"/>
        <v>52855</v>
      </c>
      <c r="AQ346" s="28">
        <f t="shared" si="53"/>
        <v>1.4400000000000002</v>
      </c>
      <c r="AR346" s="31">
        <f t="shared" si="53"/>
        <v>1.4400000000000002</v>
      </c>
      <c r="AS346" s="28">
        <f t="shared" si="53"/>
        <v>42.62</v>
      </c>
      <c r="AT346" s="28">
        <f t="shared" si="53"/>
        <v>29.250000000000004</v>
      </c>
      <c r="AU346" s="31">
        <f t="shared" si="53"/>
        <v>3432163.4379000007</v>
      </c>
      <c r="AV346" s="28">
        <f t="shared" si="53"/>
        <v>100.00000000000004</v>
      </c>
      <c r="AW346" s="31">
        <f t="shared" si="53"/>
        <v>99999.999999999971</v>
      </c>
      <c r="AX346" s="37">
        <f t="shared" si="53"/>
        <v>0</v>
      </c>
      <c r="AY346" s="31">
        <f t="shared" si="53"/>
        <v>0</v>
      </c>
      <c r="AZ346" s="38">
        <f t="shared" si="53"/>
        <v>0</v>
      </c>
      <c r="BA346" s="31">
        <f t="shared" si="53"/>
        <v>0</v>
      </c>
      <c r="BB346" s="39">
        <f t="shared" si="53"/>
        <v>0</v>
      </c>
      <c r="BC346" s="31">
        <f t="shared" si="53"/>
        <v>0</v>
      </c>
      <c r="BD346" s="40">
        <f t="shared" si="53"/>
        <v>0</v>
      </c>
      <c r="BE346" s="31">
        <f t="shared" si="53"/>
        <v>0</v>
      </c>
    </row>
    <row r="349" spans="1:57" x14ac:dyDescent="0.3">
      <c r="B349" s="41" t="s">
        <v>289</v>
      </c>
      <c r="C349" s="2">
        <f>SUM(K346,L346)</f>
        <v>6069.2000000000007</v>
      </c>
    </row>
    <row r="352" spans="1:57" x14ac:dyDescent="0.3">
      <c r="C352" s="1">
        <v>6069.4100000453</v>
      </c>
    </row>
  </sheetData>
  <autoFilter ref="A2:AW346" xr:uid="{00000000-0001-0000-0000-000000000000}"/>
  <conditionalFormatting sqref="I320:I504">
    <cfRule type="notContainsText" dxfId="0" priority="5" operator="notContains" text="#########">
      <formula>ISERROR(SEARCH("#########",I320))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E128D-34DA-44D7-9182-7D5D9CF766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0679DC3F-CD3C-476B-AC68-FBAD3A09765B}"/>
</file>

<file path=customXml/itemProps3.xml><?xml version="1.0" encoding="utf-8"?>
<ds:datastoreItem xmlns:ds="http://schemas.openxmlformats.org/officeDocument/2006/customXml" ds:itemID="{FC0FF5BA-AF62-442A-A525-820C90BDD4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2025-08-13T20:16:21Z</dcterms:created>
  <dcterms:modified xsi:type="dcterms:W3CDTF">2025-11-17T17:15:47Z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