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Kittson County/Group 3/CD 11/"/>
    </mc:Choice>
  </mc:AlternateContent>
  <xr:revisionPtr revIDLastSave="24" documentId="13_ncr:1_{1CF2D524-E0ED-46EA-8E18-E3506A93D246}" xr6:coauthVersionLast="47" xr6:coauthVersionMax="47" xr10:uidLastSave="{EB70D5C0-B69F-4F4A-ACC9-526ADD19D575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Sheet1!$A$2:$AX$259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" i="1" l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202" i="1"/>
  <c r="AV203" i="1"/>
  <c r="AV204" i="1"/>
  <c r="AV205" i="1"/>
  <c r="AV206" i="1"/>
  <c r="AV207" i="1"/>
  <c r="AV208" i="1"/>
  <c r="AV209" i="1"/>
  <c r="AV210" i="1"/>
  <c r="AV211" i="1"/>
  <c r="AV212" i="1"/>
  <c r="AV213" i="1"/>
  <c r="AV214" i="1"/>
  <c r="AV215" i="1"/>
  <c r="AV216" i="1"/>
  <c r="AV217" i="1"/>
  <c r="AV218" i="1"/>
  <c r="AV219" i="1"/>
  <c r="AV220" i="1"/>
  <c r="AV221" i="1"/>
  <c r="AV222" i="1"/>
  <c r="AV223" i="1"/>
  <c r="AV224" i="1"/>
  <c r="AV225" i="1"/>
  <c r="AV226" i="1"/>
  <c r="AV227" i="1"/>
  <c r="AV228" i="1"/>
  <c r="AV229" i="1"/>
  <c r="AV230" i="1"/>
  <c r="AV231" i="1"/>
  <c r="AV232" i="1"/>
  <c r="AV233" i="1"/>
  <c r="AV234" i="1"/>
  <c r="AV235" i="1"/>
  <c r="AV236" i="1"/>
  <c r="AV237" i="1"/>
  <c r="AV238" i="1"/>
  <c r="AV239" i="1"/>
  <c r="AV240" i="1"/>
  <c r="AV241" i="1"/>
  <c r="AV242" i="1"/>
  <c r="AV243" i="1"/>
  <c r="AV244" i="1"/>
  <c r="AV245" i="1"/>
  <c r="AV246" i="1"/>
  <c r="AV247" i="1"/>
  <c r="AV248" i="1"/>
  <c r="AV249" i="1"/>
  <c r="AV250" i="1"/>
  <c r="AV251" i="1"/>
  <c r="AV252" i="1"/>
  <c r="AV253" i="1"/>
  <c r="AV254" i="1"/>
  <c r="AV255" i="1"/>
  <c r="AV256" i="1"/>
  <c r="AX258" i="1"/>
  <c r="AW3" i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173" i="1"/>
  <c r="AW174" i="1"/>
  <c r="AW175" i="1"/>
  <c r="AW176" i="1"/>
  <c r="AW177" i="1"/>
  <c r="AW178" i="1"/>
  <c r="AW179" i="1"/>
  <c r="AW180" i="1"/>
  <c r="AW181" i="1"/>
  <c r="AW182" i="1"/>
  <c r="AW183" i="1"/>
  <c r="AW184" i="1"/>
  <c r="AW185" i="1"/>
  <c r="AW186" i="1"/>
  <c r="AW187" i="1"/>
  <c r="AW188" i="1"/>
  <c r="AW189" i="1"/>
  <c r="AW190" i="1"/>
  <c r="AW191" i="1"/>
  <c r="AW192" i="1"/>
  <c r="AW193" i="1"/>
  <c r="AW194" i="1"/>
  <c r="AW195" i="1"/>
  <c r="AW196" i="1"/>
  <c r="AW197" i="1"/>
  <c r="AW198" i="1"/>
  <c r="AW199" i="1"/>
  <c r="AW200" i="1"/>
  <c r="AW201" i="1"/>
  <c r="AW202" i="1"/>
  <c r="AW203" i="1"/>
  <c r="AW204" i="1"/>
  <c r="AW205" i="1"/>
  <c r="AW206" i="1"/>
  <c r="AW207" i="1"/>
  <c r="AW208" i="1"/>
  <c r="AW209" i="1"/>
  <c r="AW210" i="1"/>
  <c r="AW211" i="1"/>
  <c r="AW212" i="1"/>
  <c r="AW213" i="1"/>
  <c r="AW214" i="1"/>
  <c r="AW215" i="1"/>
  <c r="AW216" i="1"/>
  <c r="AW217" i="1"/>
  <c r="AW218" i="1"/>
  <c r="AW219" i="1"/>
  <c r="AW220" i="1"/>
  <c r="AW221" i="1"/>
  <c r="AW222" i="1"/>
  <c r="AW223" i="1"/>
  <c r="AW224" i="1"/>
  <c r="AW225" i="1"/>
  <c r="AW226" i="1"/>
  <c r="AW227" i="1"/>
  <c r="AW228" i="1"/>
  <c r="AW229" i="1"/>
  <c r="AW230" i="1"/>
  <c r="AW231" i="1"/>
  <c r="AW232" i="1"/>
  <c r="AW233" i="1"/>
  <c r="AW234" i="1"/>
  <c r="AW235" i="1"/>
  <c r="AW236" i="1"/>
  <c r="AW237" i="1"/>
  <c r="AW238" i="1"/>
  <c r="AW239" i="1"/>
  <c r="AW240" i="1"/>
  <c r="AW241" i="1"/>
  <c r="AW242" i="1"/>
  <c r="AW243" i="1"/>
  <c r="AW244" i="1"/>
  <c r="AW245" i="1"/>
  <c r="AW246" i="1"/>
  <c r="AW247" i="1"/>
  <c r="AW248" i="1"/>
  <c r="AW249" i="1"/>
  <c r="AW250" i="1"/>
  <c r="AW251" i="1"/>
  <c r="AW252" i="1"/>
  <c r="AW253" i="1"/>
  <c r="AW254" i="1"/>
  <c r="AW255" i="1"/>
  <c r="AW256" i="1"/>
  <c r="AV258" i="1"/>
  <c r="AW259" i="1"/>
  <c r="AU259" i="1"/>
  <c r="L255" i="1"/>
  <c r="L256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AV259" i="1" l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BF259" i="1" l="1"/>
  <c r="BE259" i="1"/>
  <c r="BD259" i="1"/>
  <c r="BC259" i="1"/>
  <c r="BB259" i="1"/>
  <c r="BA259" i="1"/>
  <c r="AZ259" i="1"/>
  <c r="AY259" i="1"/>
  <c r="W259" i="1"/>
  <c r="V259" i="1"/>
  <c r="AT259" i="1"/>
  <c r="AS259" i="1"/>
  <c r="AQ259" i="1"/>
  <c r="AO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U259" i="1"/>
  <c r="T259" i="1"/>
  <c r="S259" i="1"/>
  <c r="R259" i="1"/>
  <c r="Q259" i="1"/>
  <c r="P259" i="1"/>
  <c r="O259" i="1"/>
  <c r="N259" i="1"/>
  <c r="M259" i="1"/>
  <c r="AR256" i="1"/>
  <c r="AP256" i="1"/>
  <c r="AN256" i="1"/>
  <c r="AR255" i="1"/>
  <c r="AP255" i="1"/>
  <c r="AN255" i="1"/>
  <c r="AR254" i="1"/>
  <c r="AP254" i="1"/>
  <c r="AN254" i="1"/>
  <c r="AR252" i="1"/>
  <c r="AP252" i="1"/>
  <c r="AN252" i="1"/>
  <c r="AR251" i="1"/>
  <c r="AP251" i="1"/>
  <c r="AN251" i="1"/>
  <c r="AR250" i="1"/>
  <c r="AP250" i="1"/>
  <c r="AN250" i="1"/>
  <c r="AR249" i="1"/>
  <c r="AP249" i="1"/>
  <c r="AN249" i="1"/>
  <c r="AR248" i="1"/>
  <c r="AP248" i="1"/>
  <c r="AN248" i="1"/>
  <c r="AR247" i="1"/>
  <c r="AP247" i="1"/>
  <c r="AN247" i="1"/>
  <c r="AR246" i="1"/>
  <c r="AP246" i="1"/>
  <c r="AN246" i="1"/>
  <c r="AR245" i="1"/>
  <c r="AP245" i="1"/>
  <c r="AN245" i="1"/>
  <c r="AR244" i="1"/>
  <c r="AP244" i="1"/>
  <c r="AN244" i="1"/>
  <c r="AR243" i="1"/>
  <c r="AP243" i="1"/>
  <c r="AN243" i="1"/>
  <c r="AR242" i="1"/>
  <c r="AP242" i="1"/>
  <c r="AN242" i="1"/>
  <c r="AR241" i="1"/>
  <c r="AP241" i="1"/>
  <c r="AN241" i="1"/>
  <c r="AR240" i="1"/>
  <c r="AP240" i="1"/>
  <c r="AN240" i="1"/>
  <c r="AR239" i="1"/>
  <c r="AP239" i="1"/>
  <c r="AN239" i="1"/>
  <c r="AR238" i="1"/>
  <c r="AP238" i="1"/>
  <c r="AN238" i="1"/>
  <c r="AR237" i="1"/>
  <c r="AP237" i="1"/>
  <c r="AN237" i="1"/>
  <c r="AR236" i="1"/>
  <c r="AP236" i="1"/>
  <c r="AN236" i="1"/>
  <c r="AR235" i="1"/>
  <c r="AP235" i="1"/>
  <c r="AN235" i="1"/>
  <c r="AR234" i="1"/>
  <c r="AP234" i="1"/>
  <c r="AN234" i="1"/>
  <c r="AR233" i="1"/>
  <c r="AP233" i="1"/>
  <c r="AN233" i="1"/>
  <c r="AR232" i="1"/>
  <c r="AP232" i="1"/>
  <c r="AN232" i="1"/>
  <c r="AR231" i="1"/>
  <c r="AP231" i="1"/>
  <c r="AN231" i="1"/>
  <c r="AR230" i="1"/>
  <c r="AP230" i="1"/>
  <c r="AN230" i="1"/>
  <c r="AR229" i="1"/>
  <c r="AP229" i="1"/>
  <c r="AN229" i="1"/>
  <c r="AR228" i="1"/>
  <c r="AP228" i="1"/>
  <c r="AN228" i="1"/>
  <c r="AR227" i="1"/>
  <c r="AP227" i="1"/>
  <c r="AN227" i="1"/>
  <c r="AR226" i="1"/>
  <c r="AP226" i="1"/>
  <c r="AN226" i="1"/>
  <c r="AR225" i="1"/>
  <c r="AP225" i="1"/>
  <c r="AN225" i="1"/>
  <c r="AR224" i="1"/>
  <c r="AP224" i="1"/>
  <c r="AN224" i="1"/>
  <c r="AR223" i="1"/>
  <c r="AP223" i="1"/>
  <c r="AN223" i="1"/>
  <c r="AR222" i="1"/>
  <c r="AP222" i="1"/>
  <c r="AN222" i="1"/>
  <c r="AR221" i="1"/>
  <c r="AP221" i="1"/>
  <c r="AN221" i="1"/>
  <c r="AR220" i="1"/>
  <c r="AP220" i="1"/>
  <c r="AN220" i="1"/>
  <c r="AR219" i="1"/>
  <c r="AP219" i="1"/>
  <c r="AN219" i="1"/>
  <c r="AR218" i="1"/>
  <c r="AP218" i="1"/>
  <c r="AN218" i="1"/>
  <c r="AR217" i="1"/>
  <c r="AP217" i="1"/>
  <c r="AN217" i="1"/>
  <c r="AR216" i="1"/>
  <c r="AP216" i="1"/>
  <c r="AN216" i="1"/>
  <c r="AR215" i="1"/>
  <c r="AP215" i="1"/>
  <c r="AN215" i="1"/>
  <c r="AR214" i="1"/>
  <c r="AP214" i="1"/>
  <c r="AN214" i="1"/>
  <c r="AR213" i="1"/>
  <c r="AP213" i="1"/>
  <c r="AN213" i="1"/>
  <c r="AR212" i="1"/>
  <c r="AP212" i="1"/>
  <c r="AN212" i="1"/>
  <c r="AR211" i="1"/>
  <c r="AP211" i="1"/>
  <c r="AN211" i="1"/>
  <c r="AR210" i="1"/>
  <c r="AP210" i="1"/>
  <c r="AN210" i="1"/>
  <c r="AR209" i="1"/>
  <c r="AP209" i="1"/>
  <c r="AN209" i="1"/>
  <c r="AR208" i="1"/>
  <c r="AP208" i="1"/>
  <c r="AN208" i="1"/>
  <c r="AR207" i="1"/>
  <c r="AP207" i="1"/>
  <c r="AN207" i="1"/>
  <c r="AR206" i="1"/>
  <c r="AP206" i="1"/>
  <c r="AN206" i="1"/>
  <c r="AR205" i="1"/>
  <c r="AP205" i="1"/>
  <c r="AN205" i="1"/>
  <c r="AR204" i="1"/>
  <c r="AP204" i="1"/>
  <c r="AN204" i="1"/>
  <c r="AR203" i="1"/>
  <c r="AP203" i="1"/>
  <c r="AN203" i="1"/>
  <c r="AR202" i="1"/>
  <c r="AP202" i="1"/>
  <c r="AN202" i="1"/>
  <c r="AR201" i="1"/>
  <c r="AP201" i="1"/>
  <c r="AN201" i="1"/>
  <c r="AR200" i="1"/>
  <c r="AP200" i="1"/>
  <c r="AN200" i="1"/>
  <c r="AR199" i="1"/>
  <c r="AP199" i="1"/>
  <c r="AN199" i="1"/>
  <c r="AR198" i="1"/>
  <c r="AP198" i="1"/>
  <c r="AN198" i="1"/>
  <c r="AR197" i="1"/>
  <c r="AP197" i="1"/>
  <c r="AN197" i="1"/>
  <c r="AR196" i="1"/>
  <c r="AP196" i="1"/>
  <c r="AN196" i="1"/>
  <c r="AR195" i="1"/>
  <c r="AP195" i="1"/>
  <c r="AN195" i="1"/>
  <c r="AR194" i="1"/>
  <c r="AP194" i="1"/>
  <c r="AN194" i="1"/>
  <c r="AR193" i="1"/>
  <c r="AP193" i="1"/>
  <c r="AN193" i="1"/>
  <c r="AR192" i="1"/>
  <c r="AP192" i="1"/>
  <c r="AN192" i="1"/>
  <c r="AR191" i="1"/>
  <c r="AP191" i="1"/>
  <c r="AN191" i="1"/>
  <c r="AR190" i="1"/>
  <c r="AP190" i="1"/>
  <c r="AN190" i="1"/>
  <c r="AR189" i="1"/>
  <c r="AP189" i="1"/>
  <c r="AN189" i="1"/>
  <c r="AR188" i="1"/>
  <c r="AP188" i="1"/>
  <c r="AN188" i="1"/>
  <c r="AR187" i="1"/>
  <c r="AP187" i="1"/>
  <c r="AN187" i="1"/>
  <c r="AR186" i="1"/>
  <c r="AP186" i="1"/>
  <c r="AN186" i="1"/>
  <c r="AR185" i="1"/>
  <c r="AP185" i="1"/>
  <c r="AN185" i="1"/>
  <c r="AR184" i="1"/>
  <c r="AP184" i="1"/>
  <c r="AN184" i="1"/>
  <c r="AR183" i="1"/>
  <c r="AP183" i="1"/>
  <c r="AN183" i="1"/>
  <c r="AR182" i="1"/>
  <c r="AP182" i="1"/>
  <c r="AN182" i="1"/>
  <c r="AR181" i="1"/>
  <c r="AP181" i="1"/>
  <c r="AN181" i="1"/>
  <c r="AR180" i="1"/>
  <c r="AP180" i="1"/>
  <c r="AN180" i="1"/>
  <c r="AR179" i="1"/>
  <c r="AP179" i="1"/>
  <c r="AN179" i="1"/>
  <c r="AR178" i="1"/>
  <c r="AP178" i="1"/>
  <c r="AN178" i="1"/>
  <c r="AR177" i="1"/>
  <c r="AP177" i="1"/>
  <c r="AN177" i="1"/>
  <c r="AR176" i="1"/>
  <c r="AP176" i="1"/>
  <c r="AN176" i="1"/>
  <c r="AR175" i="1"/>
  <c r="AP175" i="1"/>
  <c r="AN175" i="1"/>
  <c r="AR174" i="1"/>
  <c r="AP174" i="1"/>
  <c r="AN174" i="1"/>
  <c r="AR173" i="1"/>
  <c r="AP173" i="1"/>
  <c r="AN173" i="1"/>
  <c r="AR172" i="1"/>
  <c r="AP172" i="1"/>
  <c r="AN172" i="1"/>
  <c r="AR171" i="1"/>
  <c r="AP171" i="1"/>
  <c r="AN171" i="1"/>
  <c r="AR170" i="1"/>
  <c r="AP170" i="1"/>
  <c r="AN170" i="1"/>
  <c r="AR169" i="1"/>
  <c r="AP169" i="1"/>
  <c r="AN169" i="1"/>
  <c r="AR168" i="1"/>
  <c r="AP168" i="1"/>
  <c r="AN168" i="1"/>
  <c r="AR167" i="1"/>
  <c r="AP167" i="1"/>
  <c r="AN167" i="1"/>
  <c r="AR166" i="1"/>
  <c r="AP166" i="1"/>
  <c r="AN166" i="1"/>
  <c r="AR165" i="1"/>
  <c r="AP165" i="1"/>
  <c r="AN165" i="1"/>
  <c r="AR164" i="1"/>
  <c r="AP164" i="1"/>
  <c r="AN164" i="1"/>
  <c r="AR163" i="1"/>
  <c r="AP163" i="1"/>
  <c r="AN163" i="1"/>
  <c r="AR162" i="1"/>
  <c r="AP162" i="1"/>
  <c r="AN162" i="1"/>
  <c r="AR161" i="1"/>
  <c r="AP161" i="1"/>
  <c r="AN161" i="1"/>
  <c r="AR160" i="1"/>
  <c r="AP160" i="1"/>
  <c r="AN160" i="1"/>
  <c r="AR159" i="1"/>
  <c r="AP159" i="1"/>
  <c r="AN159" i="1"/>
  <c r="AR158" i="1"/>
  <c r="AP158" i="1"/>
  <c r="AN158" i="1"/>
  <c r="AR157" i="1"/>
  <c r="AP157" i="1"/>
  <c r="AN157" i="1"/>
  <c r="AR156" i="1"/>
  <c r="AP156" i="1"/>
  <c r="AN156" i="1"/>
  <c r="AR155" i="1"/>
  <c r="AP155" i="1"/>
  <c r="AN155" i="1"/>
  <c r="AR154" i="1"/>
  <c r="AP154" i="1"/>
  <c r="AN154" i="1"/>
  <c r="AR153" i="1"/>
  <c r="AP153" i="1"/>
  <c r="AN153" i="1"/>
  <c r="AR152" i="1"/>
  <c r="AP152" i="1"/>
  <c r="AN152" i="1"/>
  <c r="AR151" i="1"/>
  <c r="AP151" i="1"/>
  <c r="AN151" i="1"/>
  <c r="AR150" i="1"/>
  <c r="AP150" i="1"/>
  <c r="AN150" i="1"/>
  <c r="AR149" i="1"/>
  <c r="AP149" i="1"/>
  <c r="AN149" i="1"/>
  <c r="AR148" i="1"/>
  <c r="AP148" i="1"/>
  <c r="AN148" i="1"/>
  <c r="AR147" i="1"/>
  <c r="AP147" i="1"/>
  <c r="AN147" i="1"/>
  <c r="AR146" i="1"/>
  <c r="AP146" i="1"/>
  <c r="AN146" i="1"/>
  <c r="AR145" i="1"/>
  <c r="AP145" i="1"/>
  <c r="AN145" i="1"/>
  <c r="AR144" i="1"/>
  <c r="AP144" i="1"/>
  <c r="AN144" i="1"/>
  <c r="AR143" i="1"/>
  <c r="AP143" i="1"/>
  <c r="AN143" i="1"/>
  <c r="AR142" i="1"/>
  <c r="AP142" i="1"/>
  <c r="AN142" i="1"/>
  <c r="AR141" i="1"/>
  <c r="AP141" i="1"/>
  <c r="AN141" i="1"/>
  <c r="AR140" i="1"/>
  <c r="AP140" i="1"/>
  <c r="AN140" i="1"/>
  <c r="AR139" i="1"/>
  <c r="AP139" i="1"/>
  <c r="AN139" i="1"/>
  <c r="AR138" i="1"/>
  <c r="AP138" i="1"/>
  <c r="AN138" i="1"/>
  <c r="AR137" i="1"/>
  <c r="AP137" i="1"/>
  <c r="AN137" i="1"/>
  <c r="AR136" i="1"/>
  <c r="AP136" i="1"/>
  <c r="AN136" i="1"/>
  <c r="AR135" i="1"/>
  <c r="AP135" i="1"/>
  <c r="AN135" i="1"/>
  <c r="AR134" i="1"/>
  <c r="AP134" i="1"/>
  <c r="AN134" i="1"/>
  <c r="AR133" i="1"/>
  <c r="AP133" i="1"/>
  <c r="AN133" i="1"/>
  <c r="AR132" i="1"/>
  <c r="AP132" i="1"/>
  <c r="AN132" i="1"/>
  <c r="AR131" i="1"/>
  <c r="AP131" i="1"/>
  <c r="AN131" i="1"/>
  <c r="AR130" i="1"/>
  <c r="AP130" i="1"/>
  <c r="AN130" i="1"/>
  <c r="AR129" i="1"/>
  <c r="AP129" i="1"/>
  <c r="AN129" i="1"/>
  <c r="AR128" i="1"/>
  <c r="AP128" i="1"/>
  <c r="AN128" i="1"/>
  <c r="AR127" i="1"/>
  <c r="AP127" i="1"/>
  <c r="AN127" i="1"/>
  <c r="AR126" i="1"/>
  <c r="AP126" i="1"/>
  <c r="AN126" i="1"/>
  <c r="AR125" i="1"/>
  <c r="AP125" i="1"/>
  <c r="AN125" i="1"/>
  <c r="AR124" i="1"/>
  <c r="AP124" i="1"/>
  <c r="AN124" i="1"/>
  <c r="AR123" i="1"/>
  <c r="AP123" i="1"/>
  <c r="AN123" i="1"/>
  <c r="AR122" i="1"/>
  <c r="AP122" i="1"/>
  <c r="AN122" i="1"/>
  <c r="AR121" i="1"/>
  <c r="AP121" i="1"/>
  <c r="AN121" i="1"/>
  <c r="AR120" i="1"/>
  <c r="AP120" i="1"/>
  <c r="AN120" i="1"/>
  <c r="AR119" i="1"/>
  <c r="AP119" i="1"/>
  <c r="AN119" i="1"/>
  <c r="AR118" i="1"/>
  <c r="AP118" i="1"/>
  <c r="AN118" i="1"/>
  <c r="AR117" i="1"/>
  <c r="AP117" i="1"/>
  <c r="AN117" i="1"/>
  <c r="AR116" i="1"/>
  <c r="AP116" i="1"/>
  <c r="AN116" i="1"/>
  <c r="AR115" i="1"/>
  <c r="AP115" i="1"/>
  <c r="AN115" i="1"/>
  <c r="AR114" i="1"/>
  <c r="AP114" i="1"/>
  <c r="AN114" i="1"/>
  <c r="AR113" i="1"/>
  <c r="AP113" i="1"/>
  <c r="AN113" i="1"/>
  <c r="AR112" i="1"/>
  <c r="AP112" i="1"/>
  <c r="AN112" i="1"/>
  <c r="AR111" i="1"/>
  <c r="AP111" i="1"/>
  <c r="AN111" i="1"/>
  <c r="AR110" i="1"/>
  <c r="AP110" i="1"/>
  <c r="AN110" i="1"/>
  <c r="AR109" i="1"/>
  <c r="AP109" i="1"/>
  <c r="AN109" i="1"/>
  <c r="AR108" i="1"/>
  <c r="AP108" i="1"/>
  <c r="AN108" i="1"/>
  <c r="AR107" i="1"/>
  <c r="AP107" i="1"/>
  <c r="AN107" i="1"/>
  <c r="AR106" i="1"/>
  <c r="AP106" i="1"/>
  <c r="AN106" i="1"/>
  <c r="AR105" i="1"/>
  <c r="AP105" i="1"/>
  <c r="AN105" i="1"/>
  <c r="AR104" i="1"/>
  <c r="AP104" i="1"/>
  <c r="AN104" i="1"/>
  <c r="AR103" i="1"/>
  <c r="AP103" i="1"/>
  <c r="AN103" i="1"/>
  <c r="AR102" i="1"/>
  <c r="AP102" i="1"/>
  <c r="AN102" i="1"/>
  <c r="AR101" i="1"/>
  <c r="AP101" i="1"/>
  <c r="AN101" i="1"/>
  <c r="AR100" i="1"/>
  <c r="AP100" i="1"/>
  <c r="AN100" i="1"/>
  <c r="AR99" i="1"/>
  <c r="AP99" i="1"/>
  <c r="AN99" i="1"/>
  <c r="AR98" i="1"/>
  <c r="AP98" i="1"/>
  <c r="AN98" i="1"/>
  <c r="AR97" i="1"/>
  <c r="AP97" i="1"/>
  <c r="AN97" i="1"/>
  <c r="AR96" i="1"/>
  <c r="AP96" i="1"/>
  <c r="AN96" i="1"/>
  <c r="AR95" i="1"/>
  <c r="AP95" i="1"/>
  <c r="AN95" i="1"/>
  <c r="AR94" i="1"/>
  <c r="AP94" i="1"/>
  <c r="AN94" i="1"/>
  <c r="AR93" i="1"/>
  <c r="AP93" i="1"/>
  <c r="AN93" i="1"/>
  <c r="AR92" i="1"/>
  <c r="AP92" i="1"/>
  <c r="AN92" i="1"/>
  <c r="AR91" i="1"/>
  <c r="AP91" i="1"/>
  <c r="AN91" i="1"/>
  <c r="AR90" i="1"/>
  <c r="AP90" i="1"/>
  <c r="AN90" i="1"/>
  <c r="AR89" i="1"/>
  <c r="AP89" i="1"/>
  <c r="AN89" i="1"/>
  <c r="AR88" i="1"/>
  <c r="AP88" i="1"/>
  <c r="AN88" i="1"/>
  <c r="AR87" i="1"/>
  <c r="AP87" i="1"/>
  <c r="AN87" i="1"/>
  <c r="AR86" i="1"/>
  <c r="AP86" i="1"/>
  <c r="AN86" i="1"/>
  <c r="AR85" i="1"/>
  <c r="AP85" i="1"/>
  <c r="AN85" i="1"/>
  <c r="AR84" i="1"/>
  <c r="AP84" i="1"/>
  <c r="AN84" i="1"/>
  <c r="AR83" i="1"/>
  <c r="AP83" i="1"/>
  <c r="AN83" i="1"/>
  <c r="AR82" i="1"/>
  <c r="AP82" i="1"/>
  <c r="AN82" i="1"/>
  <c r="AR81" i="1"/>
  <c r="AP81" i="1"/>
  <c r="AN81" i="1"/>
  <c r="AR80" i="1"/>
  <c r="AP80" i="1"/>
  <c r="AN80" i="1"/>
  <c r="AR79" i="1"/>
  <c r="AP79" i="1"/>
  <c r="AN79" i="1"/>
  <c r="AR78" i="1"/>
  <c r="AP78" i="1"/>
  <c r="AN78" i="1"/>
  <c r="AR77" i="1"/>
  <c r="AP77" i="1"/>
  <c r="AN77" i="1"/>
  <c r="AR76" i="1"/>
  <c r="AP76" i="1"/>
  <c r="AN76" i="1"/>
  <c r="AR75" i="1"/>
  <c r="AP75" i="1"/>
  <c r="AN75" i="1"/>
  <c r="AR74" i="1"/>
  <c r="AP74" i="1"/>
  <c r="AN74" i="1"/>
  <c r="AR73" i="1"/>
  <c r="AP73" i="1"/>
  <c r="AN73" i="1"/>
  <c r="AR72" i="1"/>
  <c r="AP72" i="1"/>
  <c r="AN72" i="1"/>
  <c r="AR71" i="1"/>
  <c r="AP71" i="1"/>
  <c r="AN71" i="1"/>
  <c r="AR70" i="1"/>
  <c r="AP70" i="1"/>
  <c r="AN70" i="1"/>
  <c r="AR69" i="1"/>
  <c r="AP69" i="1"/>
  <c r="AN69" i="1"/>
  <c r="AR68" i="1"/>
  <c r="AP68" i="1"/>
  <c r="AN68" i="1"/>
  <c r="AR67" i="1"/>
  <c r="AP67" i="1"/>
  <c r="AN67" i="1"/>
  <c r="AR66" i="1"/>
  <c r="AP66" i="1"/>
  <c r="AN66" i="1"/>
  <c r="AR65" i="1"/>
  <c r="AP65" i="1"/>
  <c r="AN65" i="1"/>
  <c r="AR64" i="1"/>
  <c r="AP64" i="1"/>
  <c r="AN64" i="1"/>
  <c r="AR63" i="1"/>
  <c r="AP63" i="1"/>
  <c r="AN63" i="1"/>
  <c r="AR62" i="1"/>
  <c r="AP62" i="1"/>
  <c r="AN62" i="1"/>
  <c r="AR61" i="1"/>
  <c r="AP61" i="1"/>
  <c r="AN61" i="1"/>
  <c r="AR60" i="1"/>
  <c r="AP60" i="1"/>
  <c r="AN60" i="1"/>
  <c r="AR59" i="1"/>
  <c r="AP59" i="1"/>
  <c r="AN59" i="1"/>
  <c r="AR58" i="1"/>
  <c r="AP58" i="1"/>
  <c r="AN58" i="1"/>
  <c r="AR57" i="1"/>
  <c r="AP57" i="1"/>
  <c r="AN57" i="1"/>
  <c r="AR56" i="1"/>
  <c r="AP56" i="1"/>
  <c r="AN56" i="1"/>
  <c r="AR55" i="1"/>
  <c r="AP55" i="1"/>
  <c r="AN55" i="1"/>
  <c r="AR54" i="1"/>
  <c r="AP54" i="1"/>
  <c r="AN54" i="1"/>
  <c r="AR53" i="1"/>
  <c r="AP53" i="1"/>
  <c r="AN53" i="1"/>
  <c r="AR52" i="1"/>
  <c r="AP52" i="1"/>
  <c r="AN52" i="1"/>
  <c r="AR51" i="1"/>
  <c r="AP51" i="1"/>
  <c r="AN51" i="1"/>
  <c r="AR50" i="1"/>
  <c r="AP50" i="1"/>
  <c r="AN50" i="1"/>
  <c r="AR49" i="1"/>
  <c r="AP49" i="1"/>
  <c r="AN49" i="1"/>
  <c r="AR48" i="1"/>
  <c r="AP48" i="1"/>
  <c r="AN48" i="1"/>
  <c r="AR47" i="1"/>
  <c r="AP47" i="1"/>
  <c r="AN47" i="1"/>
  <c r="AR46" i="1"/>
  <c r="AP46" i="1"/>
  <c r="AN46" i="1"/>
  <c r="AR45" i="1"/>
  <c r="AP45" i="1"/>
  <c r="AN45" i="1"/>
  <c r="AR44" i="1"/>
  <c r="AP44" i="1"/>
  <c r="AN44" i="1"/>
  <c r="AR43" i="1"/>
  <c r="AP43" i="1"/>
  <c r="AN43" i="1"/>
  <c r="AR42" i="1"/>
  <c r="AP42" i="1"/>
  <c r="AN42" i="1"/>
  <c r="AR41" i="1"/>
  <c r="AP41" i="1"/>
  <c r="AN41" i="1"/>
  <c r="AR40" i="1"/>
  <c r="AP40" i="1"/>
  <c r="AN40" i="1"/>
  <c r="AR39" i="1"/>
  <c r="AP39" i="1"/>
  <c r="AN39" i="1"/>
  <c r="AR38" i="1"/>
  <c r="AP38" i="1"/>
  <c r="AN38" i="1"/>
  <c r="AR37" i="1"/>
  <c r="AP37" i="1"/>
  <c r="AN37" i="1"/>
  <c r="AR36" i="1"/>
  <c r="AP36" i="1"/>
  <c r="AN36" i="1"/>
  <c r="AR35" i="1"/>
  <c r="AP35" i="1"/>
  <c r="AN35" i="1"/>
  <c r="AR34" i="1"/>
  <c r="AP34" i="1"/>
  <c r="AN34" i="1"/>
  <c r="AR33" i="1"/>
  <c r="AP33" i="1"/>
  <c r="AN33" i="1"/>
  <c r="AR32" i="1"/>
  <c r="AP32" i="1"/>
  <c r="AN32" i="1"/>
  <c r="AR31" i="1"/>
  <c r="AP31" i="1"/>
  <c r="AN31" i="1"/>
  <c r="AR30" i="1"/>
  <c r="AP30" i="1"/>
  <c r="AN30" i="1"/>
  <c r="AR29" i="1"/>
  <c r="AP29" i="1"/>
  <c r="AN29" i="1"/>
  <c r="AR28" i="1"/>
  <c r="AP28" i="1"/>
  <c r="AN28" i="1"/>
  <c r="AR27" i="1"/>
  <c r="AP27" i="1"/>
  <c r="AN27" i="1"/>
  <c r="AR26" i="1"/>
  <c r="AP26" i="1"/>
  <c r="AN26" i="1"/>
  <c r="AR25" i="1"/>
  <c r="AP25" i="1"/>
  <c r="AN25" i="1"/>
  <c r="AR24" i="1"/>
  <c r="AP24" i="1"/>
  <c r="AN24" i="1"/>
  <c r="AR23" i="1"/>
  <c r="AP23" i="1"/>
  <c r="AN23" i="1"/>
  <c r="AR22" i="1"/>
  <c r="AP22" i="1"/>
  <c r="AN22" i="1"/>
  <c r="AR21" i="1"/>
  <c r="AP21" i="1"/>
  <c r="AN21" i="1"/>
  <c r="AR20" i="1"/>
  <c r="AP20" i="1"/>
  <c r="AN20" i="1"/>
  <c r="AR19" i="1"/>
  <c r="AP19" i="1"/>
  <c r="AN19" i="1"/>
  <c r="AR18" i="1"/>
  <c r="AP18" i="1"/>
  <c r="AN18" i="1"/>
  <c r="AR17" i="1"/>
  <c r="AP17" i="1"/>
  <c r="AN17" i="1"/>
  <c r="AR16" i="1"/>
  <c r="AP16" i="1"/>
  <c r="AN16" i="1"/>
  <c r="AR15" i="1"/>
  <c r="AP15" i="1"/>
  <c r="AN15" i="1"/>
  <c r="AR14" i="1"/>
  <c r="AP14" i="1"/>
  <c r="AN14" i="1"/>
  <c r="AR13" i="1"/>
  <c r="AP13" i="1"/>
  <c r="AN13" i="1"/>
  <c r="AR12" i="1"/>
  <c r="AP12" i="1"/>
  <c r="AN12" i="1"/>
  <c r="AR11" i="1"/>
  <c r="AP11" i="1"/>
  <c r="AN11" i="1"/>
  <c r="AR10" i="1"/>
  <c r="AP10" i="1"/>
  <c r="AN10" i="1"/>
  <c r="AR9" i="1"/>
  <c r="AP9" i="1"/>
  <c r="AN9" i="1"/>
  <c r="AR8" i="1"/>
  <c r="AP8" i="1"/>
  <c r="AN8" i="1"/>
  <c r="AR7" i="1"/>
  <c r="AP7" i="1"/>
  <c r="AN7" i="1"/>
  <c r="AR6" i="1"/>
  <c r="AP6" i="1"/>
  <c r="AN6" i="1"/>
  <c r="AR5" i="1"/>
  <c r="AP5" i="1"/>
  <c r="AN5" i="1"/>
  <c r="AR4" i="1"/>
  <c r="AP4" i="1"/>
  <c r="AN4" i="1"/>
  <c r="AU3" i="1"/>
  <c r="AR3" i="1"/>
  <c r="AP3" i="1"/>
  <c r="AN3" i="1"/>
  <c r="L3" i="1"/>
  <c r="K3" i="1"/>
  <c r="AP259" i="1" l="1"/>
  <c r="K259" i="1"/>
  <c r="AR259" i="1"/>
  <c r="L259" i="1"/>
  <c r="AN259" i="1"/>
  <c r="C262" i="1" l="1"/>
  <c r="AX52" i="1"/>
  <c r="AX56" i="1"/>
  <c r="AX60" i="1"/>
  <c r="AX64" i="1"/>
  <c r="AX68" i="1"/>
  <c r="AX72" i="1"/>
  <c r="AX76" i="1"/>
  <c r="AX96" i="1"/>
  <c r="AX100" i="1"/>
  <c r="AX104" i="1"/>
  <c r="AX108" i="1"/>
  <c r="AX112" i="1"/>
  <c r="AX116" i="1"/>
  <c r="AX120" i="1"/>
  <c r="AX124" i="1"/>
  <c r="AX128" i="1"/>
  <c r="AX155" i="1"/>
  <c r="AX159" i="1"/>
  <c r="AX163" i="1"/>
  <c r="AX167" i="1"/>
  <c r="AX171" i="1"/>
  <c r="AX221" i="1"/>
  <c r="AX225" i="1"/>
  <c r="AX229" i="1"/>
  <c r="AX233" i="1"/>
  <c r="AX237" i="1"/>
  <c r="AX241" i="1"/>
  <c r="AX7" i="1"/>
  <c r="AX11" i="1"/>
  <c r="AX15" i="1"/>
  <c r="AX19" i="1"/>
  <c r="AX23" i="1"/>
  <c r="AX27" i="1"/>
  <c r="AX31" i="1"/>
  <c r="AX35" i="1"/>
  <c r="AX39" i="1"/>
  <c r="AX43" i="1"/>
  <c r="AX47" i="1"/>
  <c r="AX51" i="1"/>
  <c r="AX55" i="1"/>
  <c r="AX59" i="1"/>
  <c r="AX63" i="1"/>
  <c r="AX67" i="1"/>
  <c r="AX71" i="1"/>
  <c r="AX75" i="1"/>
  <c r="AX79" i="1"/>
  <c r="AX83" i="1"/>
  <c r="AX87" i="1"/>
  <c r="AX91" i="1"/>
  <c r="AX95" i="1"/>
  <c r="AX99" i="1"/>
  <c r="AX103" i="1"/>
  <c r="AX107" i="1"/>
  <c r="AX111" i="1"/>
  <c r="AX115" i="1"/>
  <c r="AX119" i="1"/>
  <c r="AX123" i="1"/>
  <c r="AX127" i="1"/>
  <c r="AX131" i="1"/>
  <c r="AX135" i="1"/>
  <c r="AX138" i="1"/>
  <c r="AX146" i="1"/>
  <c r="AX154" i="1"/>
  <c r="AX162" i="1"/>
  <c r="AX170" i="1"/>
  <c r="AX200" i="1"/>
  <c r="AX204" i="1"/>
  <c r="AX208" i="1"/>
  <c r="AX224" i="1"/>
  <c r="AX252" i="1"/>
  <c r="AX188" i="1"/>
  <c r="AX212" i="1"/>
  <c r="AX228" i="1"/>
  <c r="AX232" i="1"/>
  <c r="AX236" i="1"/>
  <c r="AX142" i="1"/>
  <c r="AX150" i="1"/>
  <c r="AX158" i="1"/>
  <c r="AX166" i="1"/>
  <c r="AX176" i="1"/>
  <c r="AX180" i="1"/>
  <c r="AX184" i="1"/>
  <c r="AX192" i="1"/>
  <c r="AX196" i="1"/>
  <c r="AX216" i="1"/>
  <c r="AX220" i="1"/>
  <c r="AX240" i="1"/>
  <c r="AX244" i="1"/>
  <c r="AX248" i="1"/>
  <c r="AX256" i="1"/>
  <c r="AX243" i="1"/>
  <c r="AX227" i="1"/>
  <c r="AX211" i="1"/>
  <c r="AX195" i="1"/>
  <c r="AX179" i="1"/>
  <c r="AX222" i="1"/>
  <c r="AX164" i="1"/>
  <c r="AX26" i="1"/>
  <c r="AX145" i="1"/>
  <c r="AX86" i="1"/>
  <c r="AX22" i="1"/>
  <c r="AX238" i="1"/>
  <c r="AX178" i="1"/>
  <c r="AX122" i="1"/>
  <c r="AX249" i="1"/>
  <c r="AX209" i="1"/>
  <c r="AX193" i="1"/>
  <c r="AX177" i="1"/>
  <c r="AX152" i="1"/>
  <c r="AX98" i="1"/>
  <c r="AX34" i="1"/>
  <c r="AX226" i="1"/>
  <c r="AX182" i="1"/>
  <c r="AX42" i="1"/>
  <c r="AX141" i="1"/>
  <c r="AX78" i="1"/>
  <c r="AX14" i="1"/>
  <c r="AX125" i="1"/>
  <c r="AX109" i="1"/>
  <c r="AX93" i="1"/>
  <c r="AX77" i="1"/>
  <c r="AX61" i="1"/>
  <c r="AX45" i="1"/>
  <c r="AX29" i="1"/>
  <c r="AX13" i="1"/>
  <c r="AX147" i="1"/>
  <c r="AX132" i="1"/>
  <c r="AX80" i="1"/>
  <c r="AX36" i="1"/>
  <c r="AX20" i="1"/>
  <c r="AX4" i="1"/>
  <c r="AX16" i="1"/>
  <c r="AX253" i="1"/>
  <c r="AX129" i="1"/>
  <c r="AX49" i="1"/>
  <c r="AX151" i="1"/>
  <c r="AX40" i="1"/>
  <c r="AX8" i="1"/>
  <c r="AX255" i="1"/>
  <c r="AX239" i="1"/>
  <c r="AX223" i="1"/>
  <c r="AX207" i="1"/>
  <c r="AX191" i="1"/>
  <c r="AX175" i="1"/>
  <c r="AX206" i="1"/>
  <c r="AX148" i="1"/>
  <c r="AX169" i="1"/>
  <c r="AX134" i="1"/>
  <c r="AX70" i="1"/>
  <c r="AX6" i="1"/>
  <c r="AX218" i="1"/>
  <c r="AX174" i="1"/>
  <c r="AX74" i="1"/>
  <c r="AX245" i="1"/>
  <c r="AX205" i="1"/>
  <c r="AX189" i="1"/>
  <c r="AX173" i="1"/>
  <c r="AX144" i="1"/>
  <c r="AX82" i="1"/>
  <c r="AX18" i="1"/>
  <c r="AX214" i="1"/>
  <c r="AX172" i="1"/>
  <c r="AX165" i="1"/>
  <c r="AX126" i="1"/>
  <c r="AX62" i="1"/>
  <c r="AX137" i="1"/>
  <c r="AX121" i="1"/>
  <c r="AX105" i="1"/>
  <c r="AX89" i="1"/>
  <c r="AX73" i="1"/>
  <c r="AX57" i="1"/>
  <c r="AX41" i="1"/>
  <c r="AX25" i="1"/>
  <c r="AX9" i="1"/>
  <c r="AX143" i="1"/>
  <c r="AX92" i="1"/>
  <c r="AX48" i="1"/>
  <c r="AX32" i="1"/>
  <c r="AX140" i="1"/>
  <c r="AX190" i="1"/>
  <c r="AX94" i="1"/>
  <c r="AX97" i="1"/>
  <c r="AX65" i="1"/>
  <c r="AX17" i="1"/>
  <c r="AX136" i="1"/>
  <c r="AX24" i="1"/>
  <c r="AX251" i="1"/>
  <c r="AX235" i="1"/>
  <c r="AX219" i="1"/>
  <c r="AX203" i="1"/>
  <c r="AX187" i="1"/>
  <c r="AX250" i="1"/>
  <c r="AX198" i="1"/>
  <c r="AX106" i="1"/>
  <c r="AX161" i="1"/>
  <c r="AX118" i="1"/>
  <c r="AX54" i="1"/>
  <c r="AX254" i="1"/>
  <c r="AX202" i="1"/>
  <c r="AX156" i="1"/>
  <c r="AX10" i="1"/>
  <c r="AX217" i="1"/>
  <c r="AX201" i="1"/>
  <c r="AX185" i="1"/>
  <c r="AX168" i="1"/>
  <c r="AX130" i="1"/>
  <c r="AX66" i="1"/>
  <c r="AX242" i="1"/>
  <c r="AX210" i="1"/>
  <c r="AX157" i="1"/>
  <c r="AX110" i="1"/>
  <c r="AX46" i="1"/>
  <c r="AX133" i="1"/>
  <c r="AX117" i="1"/>
  <c r="AX101" i="1"/>
  <c r="AX85" i="1"/>
  <c r="AX69" i="1"/>
  <c r="AX53" i="1"/>
  <c r="AX37" i="1"/>
  <c r="AX21" i="1"/>
  <c r="AX5" i="1"/>
  <c r="AX139" i="1"/>
  <c r="AX88" i="1"/>
  <c r="AX44" i="1"/>
  <c r="AX28" i="1"/>
  <c r="AX12" i="1"/>
  <c r="AX247" i="1"/>
  <c r="AX231" i="1"/>
  <c r="AX215" i="1"/>
  <c r="AX199" i="1"/>
  <c r="AX183" i="1"/>
  <c r="AX230" i="1"/>
  <c r="AX186" i="1"/>
  <c r="AX58" i="1"/>
  <c r="AX153" i="1"/>
  <c r="AX102" i="1"/>
  <c r="AX38" i="1"/>
  <c r="AX246" i="1"/>
  <c r="AX194" i="1"/>
  <c r="AX213" i="1"/>
  <c r="AX197" i="1"/>
  <c r="AX181" i="1"/>
  <c r="AX160" i="1"/>
  <c r="AX114" i="1"/>
  <c r="AX50" i="1"/>
  <c r="AX234" i="1"/>
  <c r="AX90" i="1"/>
  <c r="AX149" i="1"/>
  <c r="AX30" i="1"/>
  <c r="AX113" i="1"/>
  <c r="AX81" i="1"/>
  <c r="AX33" i="1"/>
  <c r="AX84" i="1"/>
  <c r="AX3" i="1"/>
  <c r="AX259" i="1" l="1"/>
</calcChain>
</file>

<file path=xl/sharedStrings.xml><?xml version="1.0" encoding="utf-8"?>
<sst xmlns="http://schemas.openxmlformats.org/spreadsheetml/2006/main" count="2072" uniqueCount="162">
  <si>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</si>
  <si>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</si>
  <si>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</si>
  <si>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</si>
  <si>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</si>
  <si>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</si>
  <si>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</si>
  <si>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</si>
  <si>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</si>
  <si>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</si>
  <si>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</si>
  <si>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</si>
  <si>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</si>
  <si>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</si>
  <si>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</si>
  <si>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</si>
  <si>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</si>
  <si>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</si>
  <si>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</si>
  <si>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</si>
  <si>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</si>
  <si>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</si>
  <si>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</si>
  <si>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</si>
  <si>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</si>
  <si>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</si>
  <si>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</si>
  <si>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</si>
  <si>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</si>
  <si>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</si>
  <si>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</si>
  <si>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</si>
  <si>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</si>
  <si>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</si>
  <si>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</si>
  <si>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</si>
  <si>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</si>
  <si>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</si>
  <si>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</si>
  <si>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</si>
  <si>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</si>
  <si>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</si>
  <si>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</si>
  <si>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</si>
  <si>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</si>
  <si>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</si>
  <si>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</si>
  <si>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</si>
  <si>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</si>
  <si>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</si>
  <si>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</si>
  <si>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</si>
  <si>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</si>
  <si>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</si>
  <si>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</si>
  <si>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</si>
  <si>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</si>
  <si>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</si>
  <si>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02-001-0060</t>
  </si>
  <si>
    <t>KATHLEEN ENGSTROM</t>
  </si>
  <si>
    <t>3440 425TH AVE</t>
  </si>
  <si>
    <t>LANCASTER MN 56735-0000</t>
  </si>
  <si>
    <t>NWNW</t>
  </si>
  <si>
    <t>01</t>
  </si>
  <si>
    <t>162</t>
  </si>
  <si>
    <t>046</t>
  </si>
  <si>
    <t>NENW</t>
  </si>
  <si>
    <t>02-001-0100</t>
  </si>
  <si>
    <t>FRAME FARMS</t>
  </si>
  <si>
    <t>4049 360TH ST</t>
  </si>
  <si>
    <t>LANCASTER MN 56735-9316</t>
  </si>
  <si>
    <t>SWNW</t>
  </si>
  <si>
    <t>NWSW</t>
  </si>
  <si>
    <t>SWSW</t>
  </si>
  <si>
    <t>SESW</t>
  </si>
  <si>
    <t>NESW</t>
  </si>
  <si>
    <t>SENE</t>
  </si>
  <si>
    <t>02</t>
  </si>
  <si>
    <t>NESE</t>
  </si>
  <si>
    <t>SESE</t>
  </si>
  <si>
    <t>02-001-0120</t>
  </si>
  <si>
    <t>SENW</t>
  </si>
  <si>
    <t>02-002-0180</t>
  </si>
  <si>
    <t>SWNE</t>
  </si>
  <si>
    <t>NWNE</t>
  </si>
  <si>
    <t>NENE</t>
  </si>
  <si>
    <t>35</t>
  </si>
  <si>
    <t>163</t>
  </si>
  <si>
    <t>SWSE</t>
  </si>
  <si>
    <t>02-002-0200</t>
  </si>
  <si>
    <t>DNR REAL ESTATE MGT</t>
  </si>
  <si>
    <t>500 LAFAYETTE RD  BOX 4</t>
  </si>
  <si>
    <t>ST PAUL MN 55155-0000</t>
  </si>
  <si>
    <t>02-002-0220</t>
  </si>
  <si>
    <t>NWSE</t>
  </si>
  <si>
    <t>03</t>
  </si>
  <si>
    <t>02-003-0240</t>
  </si>
  <si>
    <t>34</t>
  </si>
  <si>
    <t>02-003-0260</t>
  </si>
  <si>
    <t>04</t>
  </si>
  <si>
    <t>02-003-0280</t>
  </si>
  <si>
    <t>02-003-0300</t>
  </si>
  <si>
    <t>02-003-0320</t>
  </si>
  <si>
    <t>02-003-0340</t>
  </si>
  <si>
    <t>02-004-0360</t>
  </si>
  <si>
    <t>33</t>
  </si>
  <si>
    <t>02-004-0380</t>
  </si>
  <si>
    <t>02-004-0400</t>
  </si>
  <si>
    <t>05</t>
  </si>
  <si>
    <t>02-004-0420</t>
  </si>
  <si>
    <t>BLACK WOLF VENTURES</t>
  </si>
  <si>
    <t>3267 170TH ST</t>
  </si>
  <si>
    <t>KENNEDY MN 56733-0000</t>
  </si>
  <si>
    <t>02-004-0440</t>
  </si>
  <si>
    <t>02-004-0460</t>
  </si>
  <si>
    <t>02-005-0480</t>
  </si>
  <si>
    <t>JEFFREY &amp; KRISTYNE L DURAY</t>
  </si>
  <si>
    <t>1201 NORDINE STREET</t>
  </si>
  <si>
    <t>KARLSTAD MN 56732-0000</t>
  </si>
  <si>
    <t>32</t>
  </si>
  <si>
    <t>02-011-0820</t>
  </si>
  <si>
    <t>11</t>
  </si>
  <si>
    <t>02-012-0860</t>
  </si>
  <si>
    <t>12</t>
  </si>
  <si>
    <t>02-013-0880</t>
  </si>
  <si>
    <t>13</t>
  </si>
  <si>
    <t>27</t>
  </si>
  <si>
    <t>14-027-2140</t>
  </si>
  <si>
    <t>ROLAND LARTER</t>
  </si>
  <si>
    <t>2419 ST HWY 175</t>
  </si>
  <si>
    <t>HALLOCK MN 56728-0000</t>
  </si>
  <si>
    <t>14-027-2160</t>
  </si>
  <si>
    <t>28</t>
  </si>
  <si>
    <t>14-028-2180</t>
  </si>
  <si>
    <t>ROLAND R &amp; DANIEL LARTER</t>
  </si>
  <si>
    <t>14-028-2220</t>
  </si>
  <si>
    <t>14-028-2260</t>
  </si>
  <si>
    <t>14-032-2680</t>
  </si>
  <si>
    <t>14-032-2780</t>
  </si>
  <si>
    <t>DAVID KAROL</t>
  </si>
  <si>
    <t>109 MONTANA AVE N</t>
  </si>
  <si>
    <t>HALMA MN 56729-0000</t>
  </si>
  <si>
    <t>14-032-2800</t>
  </si>
  <si>
    <t>14-032-2820</t>
  </si>
  <si>
    <t>14-033-2840</t>
  </si>
  <si>
    <t>14-033-2860</t>
  </si>
  <si>
    <t>14-033-2880</t>
  </si>
  <si>
    <t>14-033-2900</t>
  </si>
  <si>
    <t>14-034-2920</t>
  </si>
  <si>
    <t>14-034-2940</t>
  </si>
  <si>
    <t>14-034-2960</t>
  </si>
  <si>
    <t>14-035-3000</t>
  </si>
  <si>
    <t>14-035-3020</t>
  </si>
  <si>
    <t>415TH AVE</t>
  </si>
  <si>
    <t>320TH ST</t>
  </si>
  <si>
    <t>T-451</t>
  </si>
  <si>
    <t>TOTAL WATERSHED ACRES:</t>
  </si>
  <si>
    <t>CANNON TWP ROADS</t>
  </si>
  <si>
    <t>Melinda Coffield 3832 290th St</t>
  </si>
  <si>
    <t>OUTLET BENEFITS</t>
  </si>
  <si>
    <t>CD 18</t>
  </si>
  <si>
    <t>TOTAL PARCEL BENEFITS WITH OUTLET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</si>
</sst>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62"/>
  <sheetViews>
    <sheetView tabSelected="1" workbookViewId="0">
      <pane xSplit="2" ySplit="2" topLeftCell="C234" activePane="bottomRight" state="frozen"/>
      <selection pane="topRight" activeCell="C1" sqref="C1"/>
      <selection pane="bottomLeft" activeCell="A3" sqref="A3"/>
      <selection pane="bottomRight" activeCell="AV249" sqref="AV249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30.7109375" style="1" customWidth="1"/>
    <col min="4" max="4" width="25.7109375" style="1" customWidth="1"/>
    <col min="5" max="5" width="20.7109375" style="1" customWidth="1"/>
    <col min="6" max="8" width="9.7109375" style="1" customWidth="1"/>
    <col min="9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3.7109375" style="12" customWidth="1"/>
    <col min="23" max="23" width="13.7109375" style="5" customWidth="1"/>
    <col min="24" max="24" width="17.7109375" style="2" hidden="1" customWidth="1"/>
    <col min="25" max="25" width="17.7109375" style="5" hidden="1" customWidth="1"/>
    <col min="26" max="26" width="17.7109375" style="2" hidden="1" customWidth="1"/>
    <col min="27" max="27" width="17.7109375" style="5" hidden="1" customWidth="1"/>
    <col min="28" max="28" width="17.7109375" style="9" customWidth="1"/>
    <col min="29" max="29" width="17.7109375" style="5" customWidth="1"/>
    <col min="30" max="30" width="17.7109375" style="10" hidden="1" customWidth="1"/>
    <col min="31" max="31" width="17.7109375" style="5" hidden="1" customWidth="1"/>
    <col min="32" max="33" width="17.7109375" style="2" hidden="1" customWidth="1"/>
    <col min="34" max="34" width="17.7109375" style="5" hidden="1" customWidth="1"/>
    <col min="35" max="35" width="17.7109375" style="9" customWidth="1"/>
    <col min="36" max="36" width="17.7109375" style="5" customWidth="1"/>
    <col min="37" max="37" width="19.7109375" style="2" hidden="1" customWidth="1"/>
    <col min="38" max="38" width="19.7109375" style="5" hidden="1" customWidth="1"/>
    <col min="39" max="39" width="17.7109375" style="3" hidden="1" customWidth="1"/>
    <col min="40" max="40" width="17.7109375" style="5" hidden="1" customWidth="1"/>
    <col min="41" max="41" width="17.7109375" style="3" customWidth="1"/>
    <col min="42" max="42" width="17.7109375" style="5" customWidth="1"/>
    <col min="43" max="43" width="17.7109375" style="2" customWidth="1"/>
    <col min="44" max="44" width="17.7109375" style="5" customWidth="1"/>
    <col min="45" max="46" width="17.7109375" style="2" customWidth="1"/>
    <col min="47" max="48" width="17.7109375" style="5" customWidth="1"/>
    <col min="49" max="49" width="17.7109375" style="11" customWidth="1"/>
    <col min="50" max="50" width="17.7109375" style="5" customWidth="1"/>
    <col min="51" max="51" width="13.7109375" style="13" hidden="1" customWidth="1"/>
    <col min="52" max="52" width="13.7109375" style="5" hidden="1" customWidth="1"/>
    <col min="53" max="53" width="13.7109375" style="14" hidden="1" customWidth="1"/>
    <col min="54" max="54" width="13.7109375" style="5" hidden="1" customWidth="1"/>
    <col min="55" max="55" width="13.7109375" style="15" hidden="1" customWidth="1"/>
    <col min="56" max="56" width="13.7109375" style="5" hidden="1" customWidth="1"/>
    <col min="57" max="57" width="13.7109375" style="2" hidden="1" customWidth="1"/>
    <col min="58" max="58" width="13.7109375" style="5" hidden="1" customWidth="1"/>
  </cols>
  <sheetData>
    <row r="1" spans="1:58" x14ac:dyDescent="0.25">
      <c r="AN1" s="5">
        <v>0</v>
      </c>
      <c r="AP1" s="5">
        <v>1291</v>
      </c>
      <c r="AR1" s="5">
        <v>1</v>
      </c>
      <c r="AX1" s="5" t="s">
        <v>0</v>
      </c>
    </row>
    <row r="2" spans="1:58" ht="68.099999999999994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24" t="s">
        <v>48</v>
      </c>
      <c r="W2" s="16" t="s">
        <v>49</v>
      </c>
      <c r="X2" s="16" t="s">
        <v>22</v>
      </c>
      <c r="Y2" s="16" t="s">
        <v>23</v>
      </c>
      <c r="Z2" s="16" t="s">
        <v>24</v>
      </c>
      <c r="AA2" s="16" t="s">
        <v>25</v>
      </c>
      <c r="AB2" s="22" t="s">
        <v>26</v>
      </c>
      <c r="AC2" s="16" t="s">
        <v>27</v>
      </c>
      <c r="AD2" s="23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22" t="s">
        <v>33</v>
      </c>
      <c r="AJ2" s="16" t="s">
        <v>34</v>
      </c>
      <c r="AK2" s="16" t="s">
        <v>35</v>
      </c>
      <c r="AL2" s="16" t="s">
        <v>36</v>
      </c>
      <c r="AM2" s="17" t="s">
        <v>37</v>
      </c>
      <c r="AN2" s="16" t="s">
        <v>38</v>
      </c>
      <c r="AO2" s="17" t="s">
        <v>39</v>
      </c>
      <c r="AP2" s="16" t="s">
        <v>40</v>
      </c>
      <c r="AQ2" s="16" t="s">
        <v>41</v>
      </c>
      <c r="AR2" s="16" t="s">
        <v>42</v>
      </c>
      <c r="AS2" s="16" t="s">
        <v>43</v>
      </c>
      <c r="AT2" s="16" t="s">
        <v>44</v>
      </c>
      <c r="AU2" s="16" t="s">
        <v>45</v>
      </c>
      <c r="AV2" s="16" t="s">
        <v>161</v>
      </c>
      <c r="AW2" s="16" t="s">
        <v>46</v>
      </c>
      <c r="AX2" s="16" t="s">
        <v>47</v>
      </c>
      <c r="AY2" s="25" t="s">
        <v>50</v>
      </c>
      <c r="AZ2" s="16" t="s">
        <v>51</v>
      </c>
      <c r="BA2" s="26" t="s">
        <v>52</v>
      </c>
      <c r="BB2" s="16" t="s">
        <v>53</v>
      </c>
      <c r="BC2" s="27" t="s">
        <v>54</v>
      </c>
      <c r="BD2" s="16" t="s">
        <v>55</v>
      </c>
      <c r="BE2" s="16" t="s">
        <v>56</v>
      </c>
      <c r="BF2" s="16" t="s">
        <v>57</v>
      </c>
    </row>
    <row r="3" spans="1:58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120</v>
      </c>
      <c r="J3" s="2">
        <v>38.97</v>
      </c>
      <c r="K3" s="2">
        <f t="shared" ref="K3:K66" si="0">SUM(N3,P3,R3,T3,X3,Z3,AB3,AD3,AG3,AI3,AK3,V3,AY3,BA3,BC3,BE3)</f>
        <v>7.49</v>
      </c>
      <c r="L3" s="2">
        <f t="shared" ref="L3:L66" si="1">SUM(M3,AF3,AM3,AO3,AQ3,AS3,AT3)</f>
        <v>0</v>
      </c>
      <c r="R3" s="7">
        <v>7.49</v>
      </c>
      <c r="S3" s="5">
        <v>833.26250000000005</v>
      </c>
      <c r="AN3" s="5" t="str">
        <f t="shared" ref="AN3:AN66" si="2">IF(AM3&gt;0,AM3*$AN$1,"")</f>
        <v/>
      </c>
      <c r="AP3" s="5" t="str">
        <f t="shared" ref="AP3:AP66" si="3">IF(AO3&gt;0,AO3*$AP$1,"")</f>
        <v/>
      </c>
      <c r="AR3" s="5" t="str">
        <f t="shared" ref="AR3:AR66" si="4">IF(AQ3&gt;0,AQ3*$AR$1,"")</f>
        <v/>
      </c>
      <c r="AU3" s="5">
        <f>SUM(O3,Q3,S3,U3,Y3,AA3,AC3,AE3,AH3,AJ3,AL3,W3,AZ3,BB3,BD3,BF3)</f>
        <v>833.26250000000005</v>
      </c>
      <c r="AV3" s="5">
        <f t="shared" ref="AV3:AV66" si="5">$AU$259*(AW3/100)</f>
        <v>309.14038750000003</v>
      </c>
      <c r="AW3" s="11">
        <f t="shared" ref="AW3:AW66" si="6">(AU3/$AU$259)*(100-62.9)</f>
        <v>0.43265047475885293</v>
      </c>
      <c r="AX3" s="5">
        <f t="shared" ref="AX3" si="7">(AW3/100)*$AX$1</f>
        <v>432.65047475885297</v>
      </c>
    </row>
    <row r="4" spans="1:58" x14ac:dyDescent="0.25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120</v>
      </c>
      <c r="J4" s="2">
        <v>39.53</v>
      </c>
      <c r="K4" s="2">
        <f t="shared" si="0"/>
        <v>12.47</v>
      </c>
      <c r="L4" s="2">
        <f t="shared" si="1"/>
        <v>0</v>
      </c>
      <c r="R4" s="7">
        <v>12.47</v>
      </c>
      <c r="S4" s="5">
        <v>1387.2874999999999</v>
      </c>
      <c r="AN4" s="5" t="str">
        <f t="shared" si="2"/>
        <v/>
      </c>
      <c r="AP4" s="5" t="str">
        <f t="shared" si="3"/>
        <v/>
      </c>
      <c r="AR4" s="5" t="str">
        <f t="shared" si="4"/>
        <v/>
      </c>
      <c r="AU4" s="5">
        <f t="shared" ref="AU4:AU67" si="8">SUM(O4,Q4,S4,U4,Y4,AA4,AC4,AE4,AH4,AJ4,AL4,W4,AZ4,BB4,BD4,BF4)</f>
        <v>1387.2874999999999</v>
      </c>
      <c r="AV4" s="5">
        <f t="shared" si="5"/>
        <v>514.68366249999997</v>
      </c>
      <c r="AW4" s="11">
        <f t="shared" si="6"/>
        <v>0.72031394128743587</v>
      </c>
      <c r="AX4" s="5">
        <f t="shared" ref="AX4:AX67" si="9">(AW4/100)*$AX$1</f>
        <v>720.31394128743591</v>
      </c>
    </row>
    <row r="5" spans="1:58" x14ac:dyDescent="0.25">
      <c r="A5" s="1" t="s">
        <v>67</v>
      </c>
      <c r="B5" s="1" t="s">
        <v>68</v>
      </c>
      <c r="C5" s="1" t="s">
        <v>69</v>
      </c>
      <c r="D5" s="1" t="s">
        <v>70</v>
      </c>
      <c r="E5" s="1" t="s">
        <v>62</v>
      </c>
      <c r="F5" s="1" t="s">
        <v>63</v>
      </c>
      <c r="G5" s="1" t="s">
        <v>64</v>
      </c>
      <c r="H5" s="1" t="s">
        <v>65</v>
      </c>
      <c r="I5" s="2">
        <v>200</v>
      </c>
      <c r="J5" s="2">
        <v>0.09</v>
      </c>
      <c r="K5" s="2">
        <f t="shared" si="0"/>
        <v>0.06</v>
      </c>
      <c r="L5" s="2">
        <f t="shared" si="1"/>
        <v>0</v>
      </c>
      <c r="R5" s="7">
        <v>0.06</v>
      </c>
      <c r="S5" s="5">
        <v>6.6749999999999998</v>
      </c>
      <c r="AN5" s="5" t="str">
        <f t="shared" si="2"/>
        <v/>
      </c>
      <c r="AP5" s="5" t="str">
        <f t="shared" si="3"/>
        <v/>
      </c>
      <c r="AR5" s="5" t="str">
        <f t="shared" si="4"/>
        <v/>
      </c>
      <c r="AU5" s="5">
        <f t="shared" si="8"/>
        <v>6.6749999999999998</v>
      </c>
      <c r="AV5" s="5">
        <f t="shared" si="5"/>
        <v>2.4764249999999999</v>
      </c>
      <c r="AW5" s="11">
        <f t="shared" si="6"/>
        <v>3.4658248979347358E-3</v>
      </c>
      <c r="AX5" s="5">
        <f t="shared" si="9"/>
        <v>3.4658248979347359</v>
      </c>
    </row>
    <row r="6" spans="1:58" x14ac:dyDescent="0.25">
      <c r="A6" s="1" t="s">
        <v>67</v>
      </c>
      <c r="B6" s="1" t="s">
        <v>68</v>
      </c>
      <c r="C6" s="1" t="s">
        <v>69</v>
      </c>
      <c r="D6" s="1" t="s">
        <v>70</v>
      </c>
      <c r="E6" s="1" t="s">
        <v>71</v>
      </c>
      <c r="F6" s="1" t="s">
        <v>63</v>
      </c>
      <c r="G6" s="1" t="s">
        <v>64</v>
      </c>
      <c r="H6" s="1" t="s">
        <v>65</v>
      </c>
      <c r="I6" s="2">
        <v>200</v>
      </c>
      <c r="J6" s="2">
        <v>40.520000000000003</v>
      </c>
      <c r="K6" s="2">
        <f t="shared" si="0"/>
        <v>34.94</v>
      </c>
      <c r="L6" s="2">
        <f t="shared" si="1"/>
        <v>4.0599999999999996</v>
      </c>
      <c r="P6" s="6">
        <v>11.22</v>
      </c>
      <c r="Q6" s="5">
        <v>1591.8375000000001</v>
      </c>
      <c r="R6" s="7">
        <v>23.72</v>
      </c>
      <c r="S6" s="5">
        <v>2638.85</v>
      </c>
      <c r="AN6" s="5" t="str">
        <f t="shared" si="2"/>
        <v/>
      </c>
      <c r="AP6" s="5" t="str">
        <f t="shared" si="3"/>
        <v/>
      </c>
      <c r="AR6" s="5" t="str">
        <f t="shared" si="4"/>
        <v/>
      </c>
      <c r="AT6" s="2">
        <v>4.0599999999999996</v>
      </c>
      <c r="AU6" s="5">
        <f t="shared" si="8"/>
        <v>4230.6875</v>
      </c>
      <c r="AV6" s="5">
        <f t="shared" si="5"/>
        <v>1569.5850625</v>
      </c>
      <c r="AW6" s="11">
        <f t="shared" si="6"/>
        <v>2.1966774641020619</v>
      </c>
      <c r="AX6" s="5">
        <f t="shared" si="9"/>
        <v>2196.677464102062</v>
      </c>
    </row>
    <row r="7" spans="1:58" x14ac:dyDescent="0.25">
      <c r="A7" s="1" t="s">
        <v>67</v>
      </c>
      <c r="B7" s="1" t="s">
        <v>68</v>
      </c>
      <c r="C7" s="1" t="s">
        <v>69</v>
      </c>
      <c r="D7" s="1" t="s">
        <v>70</v>
      </c>
      <c r="E7" s="1" t="s">
        <v>72</v>
      </c>
      <c r="F7" s="1" t="s">
        <v>63</v>
      </c>
      <c r="G7" s="1" t="s">
        <v>64</v>
      </c>
      <c r="H7" s="1" t="s">
        <v>65</v>
      </c>
      <c r="I7" s="2">
        <v>200</v>
      </c>
      <c r="J7" s="2">
        <v>38.92</v>
      </c>
      <c r="K7" s="2">
        <f t="shared" si="0"/>
        <v>3.67</v>
      </c>
      <c r="L7" s="2">
        <f t="shared" si="1"/>
        <v>35.24</v>
      </c>
      <c r="P7" s="6">
        <v>3.63</v>
      </c>
      <c r="Q7" s="5">
        <v>515.00625000000002</v>
      </c>
      <c r="R7" s="7">
        <v>0.04</v>
      </c>
      <c r="S7" s="5">
        <v>4.45</v>
      </c>
      <c r="AN7" s="5" t="str">
        <f t="shared" si="2"/>
        <v/>
      </c>
      <c r="AO7" s="3">
        <v>0.08</v>
      </c>
      <c r="AP7" s="5">
        <f t="shared" si="3"/>
        <v>103.28</v>
      </c>
      <c r="AQ7" s="2">
        <v>0.28999999999999998</v>
      </c>
      <c r="AR7" s="5">
        <f t="shared" si="4"/>
        <v>0.28999999999999998</v>
      </c>
      <c r="AS7" s="2">
        <v>0.55000000000000004</v>
      </c>
      <c r="AT7" s="2">
        <v>34.32</v>
      </c>
      <c r="AU7" s="5">
        <f t="shared" si="8"/>
        <v>519.45625000000007</v>
      </c>
      <c r="AV7" s="5">
        <f t="shared" si="5"/>
        <v>192.71826875000002</v>
      </c>
      <c r="AW7" s="11">
        <f t="shared" si="6"/>
        <v>0.26971451754873571</v>
      </c>
      <c r="AX7" s="5">
        <f t="shared" si="9"/>
        <v>269.71451754873573</v>
      </c>
    </row>
    <row r="8" spans="1:58" x14ac:dyDescent="0.25">
      <c r="A8" s="1" t="s">
        <v>67</v>
      </c>
      <c r="B8" s="1" t="s">
        <v>68</v>
      </c>
      <c r="C8" s="1" t="s">
        <v>69</v>
      </c>
      <c r="D8" s="1" t="s">
        <v>70</v>
      </c>
      <c r="E8" s="1" t="s">
        <v>73</v>
      </c>
      <c r="F8" s="1" t="s">
        <v>63</v>
      </c>
      <c r="G8" s="1" t="s">
        <v>64</v>
      </c>
      <c r="H8" s="1" t="s">
        <v>65</v>
      </c>
      <c r="I8" s="2">
        <v>200</v>
      </c>
      <c r="J8" s="2">
        <v>40.729999999999997</v>
      </c>
      <c r="K8" s="2">
        <f t="shared" si="0"/>
        <v>36.94</v>
      </c>
      <c r="L8" s="2">
        <f t="shared" si="1"/>
        <v>3.06</v>
      </c>
      <c r="P8" s="6">
        <v>8.9600000000000009</v>
      </c>
      <c r="Q8" s="5">
        <v>1271.2</v>
      </c>
      <c r="R8" s="7">
        <v>27.98</v>
      </c>
      <c r="S8" s="5">
        <v>3112.7750000000001</v>
      </c>
      <c r="AN8" s="5" t="str">
        <f t="shared" si="2"/>
        <v/>
      </c>
      <c r="AO8" s="3">
        <v>0.57999999999999996</v>
      </c>
      <c r="AP8" s="5">
        <f t="shared" si="3"/>
        <v>748.78</v>
      </c>
      <c r="AQ8" s="2">
        <v>0.22</v>
      </c>
      <c r="AR8" s="5">
        <f t="shared" si="4"/>
        <v>0.22</v>
      </c>
      <c r="AS8" s="2">
        <v>1.2</v>
      </c>
      <c r="AT8" s="2">
        <v>1.06</v>
      </c>
      <c r="AU8" s="5">
        <f t="shared" si="8"/>
        <v>4383.9750000000004</v>
      </c>
      <c r="AV8" s="5">
        <f t="shared" si="5"/>
        <v>1626.4547250000005</v>
      </c>
      <c r="AW8" s="11">
        <f t="shared" si="6"/>
        <v>2.2762681208874063</v>
      </c>
      <c r="AX8" s="5">
        <f t="shared" si="9"/>
        <v>2276.2681208874064</v>
      </c>
    </row>
    <row r="9" spans="1:58" x14ac:dyDescent="0.25">
      <c r="A9" s="1" t="s">
        <v>67</v>
      </c>
      <c r="B9" s="1" t="s">
        <v>68</v>
      </c>
      <c r="C9" s="1" t="s">
        <v>69</v>
      </c>
      <c r="D9" s="1" t="s">
        <v>70</v>
      </c>
      <c r="E9" s="1" t="s">
        <v>74</v>
      </c>
      <c r="F9" s="1" t="s">
        <v>63</v>
      </c>
      <c r="G9" s="1" t="s">
        <v>64</v>
      </c>
      <c r="H9" s="1" t="s">
        <v>65</v>
      </c>
      <c r="I9" s="2">
        <v>200</v>
      </c>
      <c r="J9" s="2">
        <v>40.76</v>
      </c>
      <c r="K9" s="2">
        <f t="shared" si="0"/>
        <v>10.120000000000001</v>
      </c>
      <c r="L9" s="2">
        <f t="shared" si="1"/>
        <v>2.3899999999999997</v>
      </c>
      <c r="N9" s="4">
        <v>3.78</v>
      </c>
      <c r="O9" s="5">
        <v>777.26249999999993</v>
      </c>
      <c r="P9" s="6">
        <v>0.68</v>
      </c>
      <c r="Q9" s="5">
        <v>96.475000000000009</v>
      </c>
      <c r="R9" s="7">
        <v>5.66</v>
      </c>
      <c r="S9" s="5">
        <v>629.67500000000007</v>
      </c>
      <c r="AN9" s="5" t="str">
        <f t="shared" si="2"/>
        <v/>
      </c>
      <c r="AO9" s="3">
        <v>0.91</v>
      </c>
      <c r="AP9" s="5">
        <f t="shared" si="3"/>
        <v>1174.81</v>
      </c>
      <c r="AQ9" s="2">
        <v>0.02</v>
      </c>
      <c r="AR9" s="5">
        <f t="shared" si="4"/>
        <v>0.02</v>
      </c>
      <c r="AS9" s="2">
        <v>1.45</v>
      </c>
      <c r="AT9" s="2">
        <v>0.01</v>
      </c>
      <c r="AU9" s="5">
        <f t="shared" si="8"/>
        <v>1503.4124999999999</v>
      </c>
      <c r="AV9" s="5">
        <f t="shared" si="5"/>
        <v>557.76603750000004</v>
      </c>
      <c r="AW9" s="11">
        <f t="shared" si="6"/>
        <v>0.78060891001742416</v>
      </c>
      <c r="AX9" s="5">
        <f t="shared" si="9"/>
        <v>780.60891001742414</v>
      </c>
    </row>
    <row r="10" spans="1:58" x14ac:dyDescent="0.25">
      <c r="A10" s="1" t="s">
        <v>67</v>
      </c>
      <c r="B10" s="1" t="s">
        <v>68</v>
      </c>
      <c r="C10" s="1" t="s">
        <v>69</v>
      </c>
      <c r="D10" s="1" t="s">
        <v>70</v>
      </c>
      <c r="E10" s="1" t="s">
        <v>75</v>
      </c>
      <c r="F10" s="1" t="s">
        <v>63</v>
      </c>
      <c r="G10" s="1" t="s">
        <v>64</v>
      </c>
      <c r="H10" s="1" t="s">
        <v>65</v>
      </c>
      <c r="I10" s="2">
        <v>200</v>
      </c>
      <c r="J10" s="2">
        <v>38.72</v>
      </c>
      <c r="K10" s="2">
        <f t="shared" si="0"/>
        <v>1.74</v>
      </c>
      <c r="L10" s="2">
        <f t="shared" si="1"/>
        <v>7.22</v>
      </c>
      <c r="P10" s="6">
        <v>1.63</v>
      </c>
      <c r="Q10" s="5">
        <v>231.25624999999999</v>
      </c>
      <c r="R10" s="7">
        <v>0.11</v>
      </c>
      <c r="S10" s="5">
        <v>12.237500000000001</v>
      </c>
      <c r="AN10" s="5" t="str">
        <f t="shared" si="2"/>
        <v/>
      </c>
      <c r="AP10" s="5" t="str">
        <f t="shared" si="3"/>
        <v/>
      </c>
      <c r="AR10" s="5" t="str">
        <f t="shared" si="4"/>
        <v/>
      </c>
      <c r="AT10" s="2">
        <v>7.22</v>
      </c>
      <c r="AU10" s="5">
        <f t="shared" si="8"/>
        <v>243.49375000000001</v>
      </c>
      <c r="AV10" s="5">
        <f t="shared" si="5"/>
        <v>90.33618125000001</v>
      </c>
      <c r="AW10" s="11">
        <f t="shared" si="6"/>
        <v>0.12642797022344512</v>
      </c>
      <c r="AX10" s="5">
        <f t="shared" si="9"/>
        <v>126.42797022344513</v>
      </c>
    </row>
    <row r="11" spans="1:58" x14ac:dyDescent="0.25">
      <c r="A11" s="1" t="s">
        <v>67</v>
      </c>
      <c r="B11" s="1" t="s">
        <v>68</v>
      </c>
      <c r="C11" s="1" t="s">
        <v>69</v>
      </c>
      <c r="D11" s="1" t="s">
        <v>70</v>
      </c>
      <c r="E11" s="1" t="s">
        <v>76</v>
      </c>
      <c r="F11" s="1" t="s">
        <v>77</v>
      </c>
      <c r="G11" s="1" t="s">
        <v>64</v>
      </c>
      <c r="H11" s="1" t="s">
        <v>65</v>
      </c>
      <c r="I11" s="2">
        <v>200</v>
      </c>
      <c r="J11" s="2">
        <v>7.0000000000000007E-2</v>
      </c>
      <c r="K11" s="2">
        <f t="shared" si="0"/>
        <v>0.06</v>
      </c>
      <c r="L11" s="2">
        <f t="shared" si="1"/>
        <v>0</v>
      </c>
      <c r="P11" s="6">
        <v>0.04</v>
      </c>
      <c r="Q11" s="5">
        <v>5.6749999999999998</v>
      </c>
      <c r="R11" s="7">
        <v>0.02</v>
      </c>
      <c r="S11" s="5">
        <v>2.2250000000000001</v>
      </c>
      <c r="AN11" s="5" t="str">
        <f t="shared" si="2"/>
        <v/>
      </c>
      <c r="AP11" s="5" t="str">
        <f t="shared" si="3"/>
        <v/>
      </c>
      <c r="AR11" s="5" t="str">
        <f t="shared" si="4"/>
        <v/>
      </c>
      <c r="AU11" s="5">
        <f t="shared" si="8"/>
        <v>7.9</v>
      </c>
      <c r="AV11" s="5">
        <f t="shared" si="5"/>
        <v>2.9309000000000003</v>
      </c>
      <c r="AW11" s="11">
        <f t="shared" si="6"/>
        <v>4.1018751601025341E-3</v>
      </c>
      <c r="AX11" s="5">
        <f t="shared" si="9"/>
        <v>4.1018751601025336</v>
      </c>
    </row>
    <row r="12" spans="1:58" x14ac:dyDescent="0.25">
      <c r="A12" s="1" t="s">
        <v>67</v>
      </c>
      <c r="B12" s="1" t="s">
        <v>68</v>
      </c>
      <c r="C12" s="1" t="s">
        <v>69</v>
      </c>
      <c r="D12" s="1" t="s">
        <v>70</v>
      </c>
      <c r="E12" s="1" t="s">
        <v>78</v>
      </c>
      <c r="F12" s="1" t="s">
        <v>77</v>
      </c>
      <c r="G12" s="1" t="s">
        <v>64</v>
      </c>
      <c r="H12" s="1" t="s">
        <v>65</v>
      </c>
      <c r="I12" s="2">
        <v>200</v>
      </c>
      <c r="J12" s="2">
        <v>7.0000000000000007E-2</v>
      </c>
      <c r="K12" s="2">
        <f t="shared" si="0"/>
        <v>0.01</v>
      </c>
      <c r="L12" s="2">
        <f t="shared" si="1"/>
        <v>0.05</v>
      </c>
      <c r="P12" s="6">
        <v>0.01</v>
      </c>
      <c r="Q12" s="5">
        <v>1.41875</v>
      </c>
      <c r="AN12" s="5" t="str">
        <f t="shared" si="2"/>
        <v/>
      </c>
      <c r="AP12" s="5" t="str">
        <f t="shared" si="3"/>
        <v/>
      </c>
      <c r="AR12" s="5" t="str">
        <f t="shared" si="4"/>
        <v/>
      </c>
      <c r="AT12" s="2">
        <v>0.05</v>
      </c>
      <c r="AU12" s="5">
        <f t="shared" si="8"/>
        <v>1.41875</v>
      </c>
      <c r="AV12" s="5">
        <f t="shared" si="5"/>
        <v>0.52635624999999997</v>
      </c>
      <c r="AW12" s="11">
        <f t="shared" si="6"/>
        <v>7.3665004853107211E-4</v>
      </c>
      <c r="AX12" s="5">
        <f t="shared" si="9"/>
        <v>0.73665004853107208</v>
      </c>
    </row>
    <row r="13" spans="1:58" x14ac:dyDescent="0.25">
      <c r="A13" s="1" t="s">
        <v>67</v>
      </c>
      <c r="B13" s="1" t="s">
        <v>68</v>
      </c>
      <c r="C13" s="1" t="s">
        <v>69</v>
      </c>
      <c r="D13" s="1" t="s">
        <v>70</v>
      </c>
      <c r="E13" s="1" t="s">
        <v>79</v>
      </c>
      <c r="F13" s="1" t="s">
        <v>77</v>
      </c>
      <c r="G13" s="1" t="s">
        <v>64</v>
      </c>
      <c r="H13" s="1" t="s">
        <v>65</v>
      </c>
      <c r="I13" s="2">
        <v>200</v>
      </c>
      <c r="J13" s="2">
        <v>7.0000000000000007E-2</v>
      </c>
      <c r="K13" s="2">
        <f t="shared" si="0"/>
        <v>7.0000000000000007E-2</v>
      </c>
      <c r="L13" s="2">
        <f t="shared" si="1"/>
        <v>0</v>
      </c>
      <c r="P13" s="6">
        <v>0.03</v>
      </c>
      <c r="Q13" s="5">
        <v>4.2562499999999996</v>
      </c>
      <c r="R13" s="7">
        <v>0.04</v>
      </c>
      <c r="S13" s="5">
        <v>4.45</v>
      </c>
      <c r="AN13" s="5" t="str">
        <f t="shared" si="2"/>
        <v/>
      </c>
      <c r="AP13" s="5" t="str">
        <f t="shared" si="3"/>
        <v/>
      </c>
      <c r="AR13" s="5" t="str">
        <f t="shared" si="4"/>
        <v/>
      </c>
      <c r="AU13" s="5">
        <f t="shared" si="8"/>
        <v>8.7062500000000007</v>
      </c>
      <c r="AV13" s="5">
        <f t="shared" si="5"/>
        <v>3.2300187500000006</v>
      </c>
      <c r="AW13" s="11">
        <f t="shared" si="6"/>
        <v>4.5205000775497073E-3</v>
      </c>
      <c r="AX13" s="5">
        <f t="shared" si="9"/>
        <v>4.5205000775497073</v>
      </c>
    </row>
    <row r="14" spans="1:58" x14ac:dyDescent="0.25">
      <c r="A14" s="1" t="s">
        <v>80</v>
      </c>
      <c r="B14" s="1" t="s">
        <v>59</v>
      </c>
      <c r="C14" s="1" t="s">
        <v>60</v>
      </c>
      <c r="D14" s="1" t="s">
        <v>61</v>
      </c>
      <c r="E14" s="1" t="s">
        <v>71</v>
      </c>
      <c r="F14" s="1" t="s">
        <v>63</v>
      </c>
      <c r="G14" s="1" t="s">
        <v>64</v>
      </c>
      <c r="H14" s="1" t="s">
        <v>65</v>
      </c>
      <c r="I14" s="2">
        <v>40</v>
      </c>
      <c r="J14" s="2">
        <v>7.0000000000000007E-2</v>
      </c>
      <c r="K14" s="2">
        <f t="shared" si="0"/>
        <v>7.0000000000000007E-2</v>
      </c>
      <c r="L14" s="2">
        <f t="shared" si="1"/>
        <v>0</v>
      </c>
      <c r="R14" s="7">
        <v>7.0000000000000007E-2</v>
      </c>
      <c r="S14" s="5">
        <v>7.7875000000000014</v>
      </c>
      <c r="AN14" s="5" t="str">
        <f t="shared" si="2"/>
        <v/>
      </c>
      <c r="AP14" s="5" t="str">
        <f t="shared" si="3"/>
        <v/>
      </c>
      <c r="AR14" s="5" t="str">
        <f t="shared" si="4"/>
        <v/>
      </c>
      <c r="AU14" s="5">
        <f t="shared" si="8"/>
        <v>7.7875000000000014</v>
      </c>
      <c r="AV14" s="5">
        <f t="shared" si="5"/>
        <v>2.8891625000000007</v>
      </c>
      <c r="AW14" s="11">
        <f t="shared" si="6"/>
        <v>4.0434623809238596E-3</v>
      </c>
      <c r="AX14" s="5">
        <f t="shared" si="9"/>
        <v>4.0434623809238595</v>
      </c>
    </row>
    <row r="15" spans="1:58" x14ac:dyDescent="0.25">
      <c r="A15" s="1" t="s">
        <v>80</v>
      </c>
      <c r="B15" s="1" t="s">
        <v>59</v>
      </c>
      <c r="C15" s="1" t="s">
        <v>60</v>
      </c>
      <c r="D15" s="1" t="s">
        <v>61</v>
      </c>
      <c r="E15" s="1" t="s">
        <v>81</v>
      </c>
      <c r="F15" s="1" t="s">
        <v>63</v>
      </c>
      <c r="G15" s="1" t="s">
        <v>64</v>
      </c>
      <c r="H15" s="1" t="s">
        <v>65</v>
      </c>
      <c r="I15" s="2">
        <v>40</v>
      </c>
      <c r="J15" s="2">
        <v>27.97</v>
      </c>
      <c r="K15" s="2">
        <f t="shared" si="0"/>
        <v>27.97</v>
      </c>
      <c r="L15" s="2">
        <f t="shared" si="1"/>
        <v>0</v>
      </c>
      <c r="P15" s="6">
        <v>7.0000000000000007E-2</v>
      </c>
      <c r="Q15" s="5">
        <v>9.9312500000000004</v>
      </c>
      <c r="R15" s="7">
        <v>27.9</v>
      </c>
      <c r="S15" s="5">
        <v>3103.875</v>
      </c>
      <c r="AN15" s="5" t="str">
        <f t="shared" si="2"/>
        <v/>
      </c>
      <c r="AP15" s="5" t="str">
        <f t="shared" si="3"/>
        <v/>
      </c>
      <c r="AR15" s="5" t="str">
        <f t="shared" si="4"/>
        <v/>
      </c>
      <c r="AU15" s="5">
        <f t="shared" si="8"/>
        <v>3113.8062500000001</v>
      </c>
      <c r="AV15" s="5">
        <f t="shared" si="5"/>
        <v>1155.2221187500002</v>
      </c>
      <c r="AW15" s="11">
        <f t="shared" si="6"/>
        <v>1.6167651278793698</v>
      </c>
      <c r="AX15" s="5">
        <f t="shared" si="9"/>
        <v>1616.7651278793699</v>
      </c>
    </row>
    <row r="16" spans="1:58" x14ac:dyDescent="0.25">
      <c r="A16" s="1" t="s">
        <v>80</v>
      </c>
      <c r="B16" s="1" t="s">
        <v>59</v>
      </c>
      <c r="C16" s="1" t="s">
        <v>60</v>
      </c>
      <c r="D16" s="1" t="s">
        <v>61</v>
      </c>
      <c r="E16" s="1" t="s">
        <v>66</v>
      </c>
      <c r="F16" s="1" t="s">
        <v>63</v>
      </c>
      <c r="G16" s="1" t="s">
        <v>64</v>
      </c>
      <c r="H16" s="1" t="s">
        <v>65</v>
      </c>
      <c r="I16" s="2">
        <v>40</v>
      </c>
      <c r="J16" s="2">
        <v>0.09</v>
      </c>
      <c r="K16" s="2">
        <f t="shared" si="0"/>
        <v>0.06</v>
      </c>
      <c r="L16" s="2">
        <f t="shared" si="1"/>
        <v>0</v>
      </c>
      <c r="R16" s="7">
        <v>0.06</v>
      </c>
      <c r="S16" s="5">
        <v>6.6749999999999998</v>
      </c>
      <c r="AN16" s="5" t="str">
        <f t="shared" si="2"/>
        <v/>
      </c>
      <c r="AP16" s="5" t="str">
        <f t="shared" si="3"/>
        <v/>
      </c>
      <c r="AR16" s="5" t="str">
        <f t="shared" si="4"/>
        <v/>
      </c>
      <c r="AU16" s="5">
        <f t="shared" si="8"/>
        <v>6.6749999999999998</v>
      </c>
      <c r="AV16" s="5">
        <f t="shared" si="5"/>
        <v>2.4764249999999999</v>
      </c>
      <c r="AW16" s="11">
        <f t="shared" si="6"/>
        <v>3.4658248979347358E-3</v>
      </c>
      <c r="AX16" s="5">
        <f t="shared" si="9"/>
        <v>3.4658248979347359</v>
      </c>
    </row>
    <row r="17" spans="1:50" x14ac:dyDescent="0.25">
      <c r="A17" s="1" t="s">
        <v>82</v>
      </c>
      <c r="B17" s="1" t="s">
        <v>68</v>
      </c>
      <c r="C17" s="1" t="s">
        <v>69</v>
      </c>
      <c r="D17" s="1" t="s">
        <v>70</v>
      </c>
      <c r="E17" s="1" t="s">
        <v>66</v>
      </c>
      <c r="F17" s="1" t="s">
        <v>77</v>
      </c>
      <c r="G17" s="1" t="s">
        <v>64</v>
      </c>
      <c r="H17" s="1" t="s">
        <v>65</v>
      </c>
      <c r="I17" s="2">
        <v>154.38999999999999</v>
      </c>
      <c r="J17" s="2">
        <v>37.46</v>
      </c>
      <c r="K17" s="2">
        <f t="shared" si="0"/>
        <v>23.15</v>
      </c>
      <c r="L17" s="2">
        <f t="shared" si="1"/>
        <v>14.31</v>
      </c>
      <c r="N17" s="4">
        <v>6.09</v>
      </c>
      <c r="O17" s="5">
        <v>1252.2562499999999</v>
      </c>
      <c r="P17" s="6">
        <v>17.059999999999999</v>
      </c>
      <c r="Q17" s="5">
        <v>2420.3874999999998</v>
      </c>
      <c r="AN17" s="5" t="str">
        <f t="shared" si="2"/>
        <v/>
      </c>
      <c r="AP17" s="5" t="str">
        <f t="shared" si="3"/>
        <v/>
      </c>
      <c r="AR17" s="5" t="str">
        <f t="shared" si="4"/>
        <v/>
      </c>
      <c r="AT17" s="2">
        <v>14.31</v>
      </c>
      <c r="AU17" s="5">
        <f t="shared" si="8"/>
        <v>3672.6437499999997</v>
      </c>
      <c r="AV17" s="5">
        <f t="shared" si="5"/>
        <v>1362.5508312499999</v>
      </c>
      <c r="AW17" s="11">
        <f t="shared" si="6"/>
        <v>1.9069273632950405</v>
      </c>
      <c r="AX17" s="5">
        <f t="shared" si="9"/>
        <v>1906.9273632950405</v>
      </c>
    </row>
    <row r="18" spans="1:50" x14ac:dyDescent="0.25">
      <c r="A18" s="1" t="s">
        <v>82</v>
      </c>
      <c r="B18" s="1" t="s">
        <v>68</v>
      </c>
      <c r="C18" s="1" t="s">
        <v>69</v>
      </c>
      <c r="D18" s="1" t="s">
        <v>70</v>
      </c>
      <c r="E18" s="1" t="s">
        <v>83</v>
      </c>
      <c r="F18" s="1" t="s">
        <v>77</v>
      </c>
      <c r="G18" s="1" t="s">
        <v>64</v>
      </c>
      <c r="H18" s="1" t="s">
        <v>65</v>
      </c>
      <c r="I18" s="2">
        <v>154.38999999999999</v>
      </c>
      <c r="J18" s="2">
        <v>7.0000000000000007E-2</v>
      </c>
      <c r="K18" s="2">
        <f t="shared" si="0"/>
        <v>0</v>
      </c>
      <c r="L18" s="2">
        <f t="shared" si="1"/>
        <v>7.0000000000000007E-2</v>
      </c>
      <c r="AN18" s="5" t="str">
        <f t="shared" si="2"/>
        <v/>
      </c>
      <c r="AP18" s="5" t="str">
        <f t="shared" si="3"/>
        <v/>
      </c>
      <c r="AR18" s="5" t="str">
        <f t="shared" si="4"/>
        <v/>
      </c>
      <c r="AT18" s="2">
        <v>7.0000000000000007E-2</v>
      </c>
      <c r="AU18" s="5">
        <f t="shared" si="8"/>
        <v>0</v>
      </c>
      <c r="AV18" s="5">
        <f t="shared" si="5"/>
        <v>0</v>
      </c>
      <c r="AW18" s="11">
        <f t="shared" si="6"/>
        <v>0</v>
      </c>
      <c r="AX18" s="5">
        <f t="shared" si="9"/>
        <v>0</v>
      </c>
    </row>
    <row r="19" spans="1:50" x14ac:dyDescent="0.25">
      <c r="A19" s="1" t="s">
        <v>82</v>
      </c>
      <c r="B19" s="1" t="s">
        <v>68</v>
      </c>
      <c r="C19" s="1" t="s">
        <v>69</v>
      </c>
      <c r="D19" s="1" t="s">
        <v>70</v>
      </c>
      <c r="E19" s="1" t="s">
        <v>84</v>
      </c>
      <c r="F19" s="1" t="s">
        <v>77</v>
      </c>
      <c r="G19" s="1" t="s">
        <v>64</v>
      </c>
      <c r="H19" s="1" t="s">
        <v>65</v>
      </c>
      <c r="I19" s="2">
        <v>154.38999999999999</v>
      </c>
      <c r="J19" s="2">
        <v>38.03</v>
      </c>
      <c r="K19" s="2">
        <f t="shared" si="0"/>
        <v>26.89</v>
      </c>
      <c r="L19" s="2">
        <f t="shared" si="1"/>
        <v>4.24</v>
      </c>
      <c r="N19" s="4">
        <v>0.56999999999999995</v>
      </c>
      <c r="O19" s="5">
        <v>117.20625</v>
      </c>
      <c r="P19" s="6">
        <v>21.33</v>
      </c>
      <c r="Q19" s="5">
        <v>3026.1948000000002</v>
      </c>
      <c r="R19" s="7">
        <v>4.99</v>
      </c>
      <c r="S19" s="5">
        <v>555.13750000000005</v>
      </c>
      <c r="AN19" s="5" t="str">
        <f t="shared" si="2"/>
        <v/>
      </c>
      <c r="AP19" s="5" t="str">
        <f t="shared" si="3"/>
        <v/>
      </c>
      <c r="AR19" s="5" t="str">
        <f t="shared" si="4"/>
        <v/>
      </c>
      <c r="AT19" s="2">
        <v>4.24</v>
      </c>
      <c r="AU19" s="5">
        <f t="shared" si="8"/>
        <v>3698.5385500000002</v>
      </c>
      <c r="AV19" s="5">
        <f t="shared" si="5"/>
        <v>1372.1578020500003</v>
      </c>
      <c r="AW19" s="11">
        <f t="shared" si="6"/>
        <v>1.9203725831552716</v>
      </c>
      <c r="AX19" s="5">
        <f t="shared" si="9"/>
        <v>1920.3725831552717</v>
      </c>
    </row>
    <row r="20" spans="1:50" x14ac:dyDescent="0.25">
      <c r="A20" s="1" t="s">
        <v>82</v>
      </c>
      <c r="B20" s="1" t="s">
        <v>68</v>
      </c>
      <c r="C20" s="1" t="s">
        <v>69</v>
      </c>
      <c r="D20" s="1" t="s">
        <v>70</v>
      </c>
      <c r="E20" s="1" t="s">
        <v>85</v>
      </c>
      <c r="F20" s="1" t="s">
        <v>77</v>
      </c>
      <c r="G20" s="1" t="s">
        <v>64</v>
      </c>
      <c r="H20" s="1" t="s">
        <v>65</v>
      </c>
      <c r="I20" s="2">
        <v>154.38999999999999</v>
      </c>
      <c r="J20" s="2">
        <v>39.17</v>
      </c>
      <c r="K20" s="2">
        <f t="shared" si="0"/>
        <v>3</v>
      </c>
      <c r="L20" s="2">
        <f t="shared" si="1"/>
        <v>0</v>
      </c>
      <c r="P20" s="6">
        <v>2.89</v>
      </c>
      <c r="Q20" s="5">
        <v>410.01875000000001</v>
      </c>
      <c r="R20" s="7">
        <v>0.11</v>
      </c>
      <c r="S20" s="5">
        <v>12.237500000000001</v>
      </c>
      <c r="AN20" s="5" t="str">
        <f t="shared" si="2"/>
        <v/>
      </c>
      <c r="AP20" s="5" t="str">
        <f t="shared" si="3"/>
        <v/>
      </c>
      <c r="AR20" s="5" t="str">
        <f t="shared" si="4"/>
        <v/>
      </c>
      <c r="AU20" s="5">
        <f t="shared" si="8"/>
        <v>422.25625000000002</v>
      </c>
      <c r="AV20" s="5">
        <f t="shared" si="5"/>
        <v>156.65706875000001</v>
      </c>
      <c r="AW20" s="11">
        <f t="shared" si="6"/>
        <v>0.21924587633836021</v>
      </c>
      <c r="AX20" s="5">
        <f t="shared" si="9"/>
        <v>219.2458763383602</v>
      </c>
    </row>
    <row r="21" spans="1:50" x14ac:dyDescent="0.25">
      <c r="A21" s="1" t="s">
        <v>82</v>
      </c>
      <c r="B21" s="1" t="s">
        <v>68</v>
      </c>
      <c r="C21" s="1" t="s">
        <v>69</v>
      </c>
      <c r="D21" s="1" t="s">
        <v>70</v>
      </c>
      <c r="E21" s="1" t="s">
        <v>76</v>
      </c>
      <c r="F21" s="1" t="s">
        <v>77</v>
      </c>
      <c r="G21" s="1" t="s">
        <v>64</v>
      </c>
      <c r="H21" s="1" t="s">
        <v>65</v>
      </c>
      <c r="I21" s="2">
        <v>154.38999999999999</v>
      </c>
      <c r="J21" s="2">
        <v>36.25</v>
      </c>
      <c r="K21" s="2">
        <f t="shared" si="0"/>
        <v>25.36</v>
      </c>
      <c r="L21" s="2">
        <f t="shared" si="1"/>
        <v>10.89</v>
      </c>
      <c r="P21" s="6">
        <v>21.66</v>
      </c>
      <c r="Q21" s="5">
        <v>3073.0124999999998</v>
      </c>
      <c r="R21" s="7">
        <v>3.7</v>
      </c>
      <c r="S21" s="5">
        <v>411.625</v>
      </c>
      <c r="AN21" s="5" t="str">
        <f t="shared" si="2"/>
        <v/>
      </c>
      <c r="AP21" s="5" t="str">
        <f t="shared" si="3"/>
        <v/>
      </c>
      <c r="AR21" s="5" t="str">
        <f t="shared" si="4"/>
        <v/>
      </c>
      <c r="AT21" s="2">
        <v>10.89</v>
      </c>
      <c r="AU21" s="5">
        <f t="shared" si="8"/>
        <v>3484.6374999999998</v>
      </c>
      <c r="AV21" s="5">
        <f t="shared" si="5"/>
        <v>1292.8005125</v>
      </c>
      <c r="AW21" s="11">
        <f t="shared" si="6"/>
        <v>1.8093098738242774</v>
      </c>
      <c r="AX21" s="5">
        <f t="shared" si="9"/>
        <v>1809.3098738242775</v>
      </c>
    </row>
    <row r="22" spans="1:50" x14ac:dyDescent="0.25">
      <c r="A22" s="1" t="s">
        <v>82</v>
      </c>
      <c r="B22" s="1" t="s">
        <v>68</v>
      </c>
      <c r="C22" s="1" t="s">
        <v>69</v>
      </c>
      <c r="D22" s="1" t="s">
        <v>70</v>
      </c>
      <c r="E22" s="1" t="s">
        <v>62</v>
      </c>
      <c r="F22" s="1" t="s">
        <v>77</v>
      </c>
      <c r="G22" s="1" t="s">
        <v>64</v>
      </c>
      <c r="H22" s="1" t="s">
        <v>65</v>
      </c>
      <c r="I22" s="2">
        <v>154.38999999999999</v>
      </c>
      <c r="J22" s="2">
        <v>0.06</v>
      </c>
      <c r="K22" s="2">
        <f t="shared" si="0"/>
        <v>0</v>
      </c>
      <c r="L22" s="2">
        <f t="shared" si="1"/>
        <v>0.06</v>
      </c>
      <c r="AN22" s="5" t="str">
        <f t="shared" si="2"/>
        <v/>
      </c>
      <c r="AP22" s="5" t="str">
        <f t="shared" si="3"/>
        <v/>
      </c>
      <c r="AR22" s="5" t="str">
        <f t="shared" si="4"/>
        <v/>
      </c>
      <c r="AT22" s="2">
        <v>0.06</v>
      </c>
      <c r="AU22" s="5">
        <f t="shared" si="8"/>
        <v>0</v>
      </c>
      <c r="AV22" s="5">
        <f t="shared" si="5"/>
        <v>0</v>
      </c>
      <c r="AW22" s="11">
        <f t="shared" si="6"/>
        <v>0</v>
      </c>
      <c r="AX22" s="5">
        <f t="shared" si="9"/>
        <v>0</v>
      </c>
    </row>
    <row r="23" spans="1:50" x14ac:dyDescent="0.25">
      <c r="A23" s="1" t="s">
        <v>82</v>
      </c>
      <c r="B23" s="1" t="s">
        <v>68</v>
      </c>
      <c r="C23" s="1" t="s">
        <v>69</v>
      </c>
      <c r="D23" s="1" t="s">
        <v>70</v>
      </c>
      <c r="E23" s="1" t="s">
        <v>74</v>
      </c>
      <c r="F23" s="1" t="s">
        <v>86</v>
      </c>
      <c r="G23" s="1" t="s">
        <v>87</v>
      </c>
      <c r="H23" s="1" t="s">
        <v>65</v>
      </c>
      <c r="I23" s="2">
        <v>154.38999999999999</v>
      </c>
      <c r="J23" s="2">
        <v>0.09</v>
      </c>
      <c r="K23" s="2">
        <f t="shared" si="0"/>
        <v>0</v>
      </c>
      <c r="L23" s="2">
        <f t="shared" si="1"/>
        <v>0.09</v>
      </c>
      <c r="AN23" s="5" t="str">
        <f t="shared" si="2"/>
        <v/>
      </c>
      <c r="AP23" s="5" t="str">
        <f t="shared" si="3"/>
        <v/>
      </c>
      <c r="AR23" s="5" t="str">
        <f t="shared" si="4"/>
        <v/>
      </c>
      <c r="AT23" s="2">
        <v>0.09</v>
      </c>
      <c r="AU23" s="5">
        <f t="shared" si="8"/>
        <v>0</v>
      </c>
      <c r="AV23" s="5">
        <f t="shared" si="5"/>
        <v>0</v>
      </c>
      <c r="AW23" s="11">
        <f t="shared" si="6"/>
        <v>0</v>
      </c>
      <c r="AX23" s="5">
        <f t="shared" si="9"/>
        <v>0</v>
      </c>
    </row>
    <row r="24" spans="1:50" x14ac:dyDescent="0.25">
      <c r="A24" s="1" t="s">
        <v>82</v>
      </c>
      <c r="B24" s="1" t="s">
        <v>68</v>
      </c>
      <c r="C24" s="1" t="s">
        <v>69</v>
      </c>
      <c r="D24" s="1" t="s">
        <v>70</v>
      </c>
      <c r="E24" s="1" t="s">
        <v>88</v>
      </c>
      <c r="F24" s="1" t="s">
        <v>86</v>
      </c>
      <c r="G24" s="1" t="s">
        <v>87</v>
      </c>
      <c r="H24" s="1" t="s">
        <v>65</v>
      </c>
      <c r="I24" s="2">
        <v>154.38999999999999</v>
      </c>
      <c r="J24" s="2">
        <v>0.09</v>
      </c>
      <c r="K24" s="2">
        <f t="shared" si="0"/>
        <v>0</v>
      </c>
      <c r="L24" s="2">
        <f t="shared" si="1"/>
        <v>0.02</v>
      </c>
      <c r="AN24" s="5" t="str">
        <f t="shared" si="2"/>
        <v/>
      </c>
      <c r="AP24" s="5" t="str">
        <f t="shared" si="3"/>
        <v/>
      </c>
      <c r="AR24" s="5" t="str">
        <f t="shared" si="4"/>
        <v/>
      </c>
      <c r="AT24" s="2">
        <v>0.02</v>
      </c>
      <c r="AU24" s="5">
        <f t="shared" si="8"/>
        <v>0</v>
      </c>
      <c r="AV24" s="5">
        <f t="shared" si="5"/>
        <v>0</v>
      </c>
      <c r="AW24" s="11">
        <f t="shared" si="6"/>
        <v>0</v>
      </c>
      <c r="AX24" s="5">
        <f t="shared" si="9"/>
        <v>0</v>
      </c>
    </row>
    <row r="25" spans="1:50" x14ac:dyDescent="0.25">
      <c r="A25" s="1" t="s">
        <v>89</v>
      </c>
      <c r="B25" s="1" t="s">
        <v>90</v>
      </c>
      <c r="C25" s="1" t="s">
        <v>91</v>
      </c>
      <c r="D25" s="1" t="s">
        <v>92</v>
      </c>
      <c r="E25" s="1" t="s">
        <v>81</v>
      </c>
      <c r="F25" s="1" t="s">
        <v>77</v>
      </c>
      <c r="G25" s="1" t="s">
        <v>64</v>
      </c>
      <c r="H25" s="1" t="s">
        <v>65</v>
      </c>
      <c r="I25" s="2">
        <v>40</v>
      </c>
      <c r="J25" s="2">
        <v>0.06</v>
      </c>
      <c r="K25" s="2">
        <f t="shared" si="0"/>
        <v>0</v>
      </c>
      <c r="L25" s="2">
        <f t="shared" si="1"/>
        <v>0.06</v>
      </c>
      <c r="AN25" s="5" t="str">
        <f t="shared" si="2"/>
        <v/>
      </c>
      <c r="AP25" s="5" t="str">
        <f t="shared" si="3"/>
        <v/>
      </c>
      <c r="AR25" s="5" t="str">
        <f t="shared" si="4"/>
        <v/>
      </c>
      <c r="AT25" s="2">
        <v>0.06</v>
      </c>
      <c r="AU25" s="5">
        <f t="shared" si="8"/>
        <v>0</v>
      </c>
      <c r="AV25" s="5">
        <f t="shared" si="5"/>
        <v>0</v>
      </c>
      <c r="AW25" s="11">
        <f t="shared" si="6"/>
        <v>0</v>
      </c>
      <c r="AX25" s="5">
        <f t="shared" si="9"/>
        <v>0</v>
      </c>
    </row>
    <row r="26" spans="1:50" x14ac:dyDescent="0.25">
      <c r="A26" s="1" t="s">
        <v>89</v>
      </c>
      <c r="B26" s="1" t="s">
        <v>90</v>
      </c>
      <c r="C26" s="1" t="s">
        <v>91</v>
      </c>
      <c r="D26" s="1" t="s">
        <v>92</v>
      </c>
      <c r="E26" s="1" t="s">
        <v>83</v>
      </c>
      <c r="F26" s="1" t="s">
        <v>77</v>
      </c>
      <c r="G26" s="1" t="s">
        <v>64</v>
      </c>
      <c r="H26" s="1" t="s">
        <v>65</v>
      </c>
      <c r="I26" s="2">
        <v>40</v>
      </c>
      <c r="J26" s="2">
        <v>39.86</v>
      </c>
      <c r="K26" s="2">
        <f t="shared" si="0"/>
        <v>0</v>
      </c>
      <c r="L26" s="2">
        <f t="shared" si="1"/>
        <v>39.86</v>
      </c>
      <c r="AN26" s="5" t="str">
        <f t="shared" si="2"/>
        <v/>
      </c>
      <c r="AP26" s="5" t="str">
        <f t="shared" si="3"/>
        <v/>
      </c>
      <c r="AQ26" s="2">
        <v>0.55000000000000004</v>
      </c>
      <c r="AR26" s="5">
        <f t="shared" si="4"/>
        <v>0.55000000000000004</v>
      </c>
      <c r="AS26" s="2">
        <v>0.82</v>
      </c>
      <c r="AT26" s="2">
        <v>38.49</v>
      </c>
      <c r="AU26" s="5">
        <f t="shared" si="8"/>
        <v>0</v>
      </c>
      <c r="AV26" s="5">
        <f t="shared" si="5"/>
        <v>0</v>
      </c>
      <c r="AW26" s="11">
        <f t="shared" si="6"/>
        <v>0</v>
      </c>
      <c r="AX26" s="5">
        <f t="shared" si="9"/>
        <v>0</v>
      </c>
    </row>
    <row r="27" spans="1:50" x14ac:dyDescent="0.25">
      <c r="A27" s="1" t="s">
        <v>89</v>
      </c>
      <c r="B27" s="1" t="s">
        <v>90</v>
      </c>
      <c r="C27" s="1" t="s">
        <v>91</v>
      </c>
      <c r="D27" s="1" t="s">
        <v>92</v>
      </c>
      <c r="E27" s="1" t="s">
        <v>84</v>
      </c>
      <c r="F27" s="1" t="s">
        <v>77</v>
      </c>
      <c r="G27" s="1" t="s">
        <v>64</v>
      </c>
      <c r="H27" s="1" t="s">
        <v>65</v>
      </c>
      <c r="I27" s="2">
        <v>40</v>
      </c>
      <c r="J27" s="2">
        <v>0.09</v>
      </c>
      <c r="K27" s="2">
        <f t="shared" si="0"/>
        <v>0</v>
      </c>
      <c r="L27" s="2">
        <f t="shared" si="1"/>
        <v>0.09</v>
      </c>
      <c r="AN27" s="5" t="str">
        <f t="shared" si="2"/>
        <v/>
      </c>
      <c r="AP27" s="5" t="str">
        <f t="shared" si="3"/>
        <v/>
      </c>
      <c r="AR27" s="5" t="str">
        <f t="shared" si="4"/>
        <v/>
      </c>
      <c r="AT27" s="2">
        <v>0.09</v>
      </c>
      <c r="AU27" s="5">
        <f t="shared" si="8"/>
        <v>0</v>
      </c>
      <c r="AV27" s="5">
        <f t="shared" si="5"/>
        <v>0</v>
      </c>
      <c r="AW27" s="11">
        <f t="shared" si="6"/>
        <v>0</v>
      </c>
      <c r="AX27" s="5">
        <f t="shared" si="9"/>
        <v>0</v>
      </c>
    </row>
    <row r="28" spans="1:50" x14ac:dyDescent="0.25">
      <c r="A28" s="1" t="s">
        <v>93</v>
      </c>
      <c r="B28" s="1" t="s">
        <v>90</v>
      </c>
      <c r="C28" s="1" t="s">
        <v>91</v>
      </c>
      <c r="D28" s="1" t="s">
        <v>92</v>
      </c>
      <c r="E28" s="1" t="s">
        <v>66</v>
      </c>
      <c r="F28" s="1" t="s">
        <v>77</v>
      </c>
      <c r="G28" s="1" t="s">
        <v>64</v>
      </c>
      <c r="H28" s="1" t="s">
        <v>65</v>
      </c>
      <c r="I28" s="2">
        <v>436.97</v>
      </c>
      <c r="J28" s="2">
        <v>0.09</v>
      </c>
      <c r="K28" s="2">
        <f t="shared" si="0"/>
        <v>0</v>
      </c>
      <c r="L28" s="2">
        <f t="shared" si="1"/>
        <v>0.09</v>
      </c>
      <c r="AN28" s="5" t="str">
        <f t="shared" si="2"/>
        <v/>
      </c>
      <c r="AP28" s="5" t="str">
        <f t="shared" si="3"/>
        <v/>
      </c>
      <c r="AR28" s="5" t="str">
        <f t="shared" si="4"/>
        <v/>
      </c>
      <c r="AT28" s="2">
        <v>0.09</v>
      </c>
      <c r="AU28" s="5">
        <f t="shared" si="8"/>
        <v>0</v>
      </c>
      <c r="AV28" s="5">
        <f t="shared" si="5"/>
        <v>0</v>
      </c>
      <c r="AW28" s="11">
        <f t="shared" si="6"/>
        <v>0</v>
      </c>
      <c r="AX28" s="5">
        <f t="shared" si="9"/>
        <v>0</v>
      </c>
    </row>
    <row r="29" spans="1:50" x14ac:dyDescent="0.25">
      <c r="A29" s="1" t="s">
        <v>93</v>
      </c>
      <c r="B29" s="1" t="s">
        <v>90</v>
      </c>
      <c r="C29" s="1" t="s">
        <v>91</v>
      </c>
      <c r="D29" s="1" t="s">
        <v>92</v>
      </c>
      <c r="E29" s="1" t="s">
        <v>81</v>
      </c>
      <c r="F29" s="1" t="s">
        <v>77</v>
      </c>
      <c r="G29" s="1" t="s">
        <v>64</v>
      </c>
      <c r="H29" s="1" t="s">
        <v>65</v>
      </c>
      <c r="I29" s="2">
        <v>436.97</v>
      </c>
      <c r="J29" s="2">
        <v>39.97</v>
      </c>
      <c r="K29" s="2">
        <f t="shared" si="0"/>
        <v>0</v>
      </c>
      <c r="L29" s="2">
        <f t="shared" si="1"/>
        <v>39.97</v>
      </c>
      <c r="AN29" s="5" t="str">
        <f t="shared" si="2"/>
        <v/>
      </c>
      <c r="AP29" s="5" t="str">
        <f t="shared" si="3"/>
        <v/>
      </c>
      <c r="AQ29" s="2">
        <v>1.1299999999999999</v>
      </c>
      <c r="AR29" s="5">
        <f t="shared" si="4"/>
        <v>1.1299999999999999</v>
      </c>
      <c r="AS29" s="2">
        <v>1.7</v>
      </c>
      <c r="AT29" s="2">
        <v>37.14</v>
      </c>
      <c r="AU29" s="5">
        <f t="shared" si="8"/>
        <v>0</v>
      </c>
      <c r="AV29" s="5">
        <f t="shared" si="5"/>
        <v>0</v>
      </c>
      <c r="AW29" s="11">
        <f t="shared" si="6"/>
        <v>0</v>
      </c>
      <c r="AX29" s="5">
        <f t="shared" si="9"/>
        <v>0</v>
      </c>
    </row>
    <row r="30" spans="1:50" x14ac:dyDescent="0.25">
      <c r="A30" s="1" t="s">
        <v>93</v>
      </c>
      <c r="B30" s="1" t="s">
        <v>90</v>
      </c>
      <c r="C30" s="1" t="s">
        <v>91</v>
      </c>
      <c r="D30" s="1" t="s">
        <v>92</v>
      </c>
      <c r="E30" s="1" t="s">
        <v>75</v>
      </c>
      <c r="F30" s="1" t="s">
        <v>77</v>
      </c>
      <c r="G30" s="1" t="s">
        <v>64</v>
      </c>
      <c r="H30" s="1" t="s">
        <v>65</v>
      </c>
      <c r="I30" s="2">
        <v>436.97</v>
      </c>
      <c r="J30" s="2">
        <v>40.26</v>
      </c>
      <c r="K30" s="2">
        <f t="shared" si="0"/>
        <v>0</v>
      </c>
      <c r="L30" s="2">
        <f t="shared" si="1"/>
        <v>40</v>
      </c>
      <c r="AN30" s="5" t="str">
        <f t="shared" si="2"/>
        <v/>
      </c>
      <c r="AP30" s="5" t="str">
        <f t="shared" si="3"/>
        <v/>
      </c>
      <c r="AR30" s="5" t="str">
        <f t="shared" si="4"/>
        <v/>
      </c>
      <c r="AT30" s="2">
        <v>40</v>
      </c>
      <c r="AU30" s="5">
        <f t="shared" si="8"/>
        <v>0</v>
      </c>
      <c r="AV30" s="5">
        <f t="shared" si="5"/>
        <v>0</v>
      </c>
      <c r="AW30" s="11">
        <f t="shared" si="6"/>
        <v>0</v>
      </c>
      <c r="AX30" s="5">
        <f t="shared" si="9"/>
        <v>0</v>
      </c>
    </row>
    <row r="31" spans="1:50" x14ac:dyDescent="0.25">
      <c r="A31" s="1" t="s">
        <v>93</v>
      </c>
      <c r="B31" s="1" t="s">
        <v>90</v>
      </c>
      <c r="C31" s="1" t="s">
        <v>91</v>
      </c>
      <c r="D31" s="1" t="s">
        <v>92</v>
      </c>
      <c r="E31" s="1" t="s">
        <v>74</v>
      </c>
      <c r="F31" s="1" t="s">
        <v>77</v>
      </c>
      <c r="G31" s="1" t="s">
        <v>64</v>
      </c>
      <c r="H31" s="1" t="s">
        <v>65</v>
      </c>
      <c r="I31" s="2">
        <v>436.97</v>
      </c>
      <c r="J31" s="2">
        <v>38.74</v>
      </c>
      <c r="K31" s="2">
        <f t="shared" si="0"/>
        <v>0</v>
      </c>
      <c r="L31" s="2">
        <f t="shared" si="1"/>
        <v>38.74</v>
      </c>
      <c r="AN31" s="5" t="str">
        <f t="shared" si="2"/>
        <v/>
      </c>
      <c r="AP31" s="5" t="str">
        <f t="shared" si="3"/>
        <v/>
      </c>
      <c r="AR31" s="5" t="str">
        <f t="shared" si="4"/>
        <v/>
      </c>
      <c r="AT31" s="2">
        <v>38.74</v>
      </c>
      <c r="AU31" s="5">
        <f t="shared" si="8"/>
        <v>0</v>
      </c>
      <c r="AV31" s="5">
        <f t="shared" si="5"/>
        <v>0</v>
      </c>
      <c r="AW31" s="11">
        <f t="shared" si="6"/>
        <v>0</v>
      </c>
      <c r="AX31" s="5">
        <f t="shared" si="9"/>
        <v>0</v>
      </c>
    </row>
    <row r="32" spans="1:50" x14ac:dyDescent="0.25">
      <c r="A32" s="1" t="s">
        <v>93</v>
      </c>
      <c r="B32" s="1" t="s">
        <v>90</v>
      </c>
      <c r="C32" s="1" t="s">
        <v>91</v>
      </c>
      <c r="D32" s="1" t="s">
        <v>92</v>
      </c>
      <c r="E32" s="1" t="s">
        <v>88</v>
      </c>
      <c r="F32" s="1" t="s">
        <v>77</v>
      </c>
      <c r="G32" s="1" t="s">
        <v>64</v>
      </c>
      <c r="H32" s="1" t="s">
        <v>65</v>
      </c>
      <c r="I32" s="2">
        <v>436.97</v>
      </c>
      <c r="J32" s="2">
        <v>39.61</v>
      </c>
      <c r="K32" s="2">
        <f t="shared" si="0"/>
        <v>0</v>
      </c>
      <c r="L32" s="2">
        <f t="shared" si="1"/>
        <v>39.61</v>
      </c>
      <c r="AN32" s="5" t="str">
        <f t="shared" si="2"/>
        <v/>
      </c>
      <c r="AP32" s="5" t="str">
        <f t="shared" si="3"/>
        <v/>
      </c>
      <c r="AR32" s="5" t="str">
        <f t="shared" si="4"/>
        <v/>
      </c>
      <c r="AT32" s="2">
        <v>39.61</v>
      </c>
      <c r="AU32" s="5">
        <f t="shared" si="8"/>
        <v>0</v>
      </c>
      <c r="AV32" s="5">
        <f t="shared" si="5"/>
        <v>0</v>
      </c>
      <c r="AW32" s="11">
        <f t="shared" si="6"/>
        <v>0</v>
      </c>
      <c r="AX32" s="5">
        <f t="shared" si="9"/>
        <v>0</v>
      </c>
    </row>
    <row r="33" spans="1:50" x14ac:dyDescent="0.25">
      <c r="A33" s="1" t="s">
        <v>93</v>
      </c>
      <c r="B33" s="1" t="s">
        <v>90</v>
      </c>
      <c r="C33" s="1" t="s">
        <v>91</v>
      </c>
      <c r="D33" s="1" t="s">
        <v>92</v>
      </c>
      <c r="E33" s="1" t="s">
        <v>94</v>
      </c>
      <c r="F33" s="1" t="s">
        <v>77</v>
      </c>
      <c r="G33" s="1" t="s">
        <v>64</v>
      </c>
      <c r="H33" s="1" t="s">
        <v>65</v>
      </c>
      <c r="I33" s="2">
        <v>436.97</v>
      </c>
      <c r="J33" s="2">
        <v>39.880000000000003</v>
      </c>
      <c r="K33" s="2">
        <f t="shared" si="0"/>
        <v>0</v>
      </c>
      <c r="L33" s="2">
        <f t="shared" si="1"/>
        <v>39.869999999999997</v>
      </c>
      <c r="AN33" s="5" t="str">
        <f t="shared" si="2"/>
        <v/>
      </c>
      <c r="AP33" s="5" t="str">
        <f t="shared" si="3"/>
        <v/>
      </c>
      <c r="AQ33" s="2">
        <v>0.59</v>
      </c>
      <c r="AR33" s="5">
        <f t="shared" si="4"/>
        <v>0.59</v>
      </c>
      <c r="AS33" s="2">
        <v>0.88</v>
      </c>
      <c r="AT33" s="2">
        <v>38.4</v>
      </c>
      <c r="AU33" s="5">
        <f t="shared" si="8"/>
        <v>0</v>
      </c>
      <c r="AV33" s="5">
        <f t="shared" si="5"/>
        <v>0</v>
      </c>
      <c r="AW33" s="11">
        <f t="shared" si="6"/>
        <v>0</v>
      </c>
      <c r="AX33" s="5">
        <f t="shared" si="9"/>
        <v>0</v>
      </c>
    </row>
    <row r="34" spans="1:50" x14ac:dyDescent="0.25">
      <c r="A34" s="1" t="s">
        <v>93</v>
      </c>
      <c r="B34" s="1" t="s">
        <v>90</v>
      </c>
      <c r="C34" s="1" t="s">
        <v>91</v>
      </c>
      <c r="D34" s="1" t="s">
        <v>92</v>
      </c>
      <c r="E34" s="1" t="s">
        <v>83</v>
      </c>
      <c r="F34" s="1" t="s">
        <v>77</v>
      </c>
      <c r="G34" s="1" t="s">
        <v>64</v>
      </c>
      <c r="H34" s="1" t="s">
        <v>65</v>
      </c>
      <c r="I34" s="2">
        <v>436.97</v>
      </c>
      <c r="J34" s="2">
        <v>0.09</v>
      </c>
      <c r="K34" s="2">
        <f t="shared" si="0"/>
        <v>0</v>
      </c>
      <c r="L34" s="2">
        <f t="shared" si="1"/>
        <v>0.09</v>
      </c>
      <c r="AN34" s="5" t="str">
        <f t="shared" si="2"/>
        <v/>
      </c>
      <c r="AP34" s="5" t="str">
        <f t="shared" si="3"/>
        <v/>
      </c>
      <c r="AR34" s="5" t="str">
        <f t="shared" si="4"/>
        <v/>
      </c>
      <c r="AS34" s="2">
        <v>0.01</v>
      </c>
      <c r="AT34" s="2">
        <v>0.08</v>
      </c>
      <c r="AU34" s="5">
        <f t="shared" si="8"/>
        <v>0</v>
      </c>
      <c r="AV34" s="5">
        <f t="shared" si="5"/>
        <v>0</v>
      </c>
      <c r="AW34" s="11">
        <f t="shared" si="6"/>
        <v>0</v>
      </c>
      <c r="AX34" s="5">
        <f t="shared" si="9"/>
        <v>0</v>
      </c>
    </row>
    <row r="35" spans="1:50" x14ac:dyDescent="0.25">
      <c r="A35" s="1" t="s">
        <v>93</v>
      </c>
      <c r="B35" s="1" t="s">
        <v>90</v>
      </c>
      <c r="C35" s="1" t="s">
        <v>91</v>
      </c>
      <c r="D35" s="1" t="s">
        <v>92</v>
      </c>
      <c r="E35" s="1" t="s">
        <v>76</v>
      </c>
      <c r="F35" s="1" t="s">
        <v>77</v>
      </c>
      <c r="G35" s="1" t="s">
        <v>64</v>
      </c>
      <c r="H35" s="1" t="s">
        <v>65</v>
      </c>
      <c r="I35" s="2">
        <v>436.97</v>
      </c>
      <c r="J35" s="2">
        <v>0.09</v>
      </c>
      <c r="K35" s="2">
        <f t="shared" si="0"/>
        <v>0</v>
      </c>
      <c r="L35" s="2">
        <f t="shared" si="1"/>
        <v>0.09</v>
      </c>
      <c r="AN35" s="5" t="str">
        <f t="shared" si="2"/>
        <v/>
      </c>
      <c r="AP35" s="5" t="str">
        <f t="shared" si="3"/>
        <v/>
      </c>
      <c r="AR35" s="5" t="str">
        <f t="shared" si="4"/>
        <v/>
      </c>
      <c r="AT35" s="2">
        <v>0.09</v>
      </c>
      <c r="AU35" s="5">
        <f t="shared" si="8"/>
        <v>0</v>
      </c>
      <c r="AV35" s="5">
        <f t="shared" si="5"/>
        <v>0</v>
      </c>
      <c r="AW35" s="11">
        <f t="shared" si="6"/>
        <v>0</v>
      </c>
      <c r="AX35" s="5">
        <f t="shared" si="9"/>
        <v>0</v>
      </c>
    </row>
    <row r="36" spans="1:50" x14ac:dyDescent="0.25">
      <c r="A36" s="1" t="s">
        <v>93</v>
      </c>
      <c r="B36" s="1" t="s">
        <v>90</v>
      </c>
      <c r="C36" s="1" t="s">
        <v>91</v>
      </c>
      <c r="D36" s="1" t="s">
        <v>92</v>
      </c>
      <c r="E36" s="1" t="s">
        <v>78</v>
      </c>
      <c r="F36" s="1" t="s">
        <v>77</v>
      </c>
      <c r="G36" s="1" t="s">
        <v>64</v>
      </c>
      <c r="H36" s="1" t="s">
        <v>65</v>
      </c>
      <c r="I36" s="2">
        <v>436.97</v>
      </c>
      <c r="J36" s="2">
        <v>39.340000000000003</v>
      </c>
      <c r="K36" s="2">
        <f t="shared" si="0"/>
        <v>0</v>
      </c>
      <c r="L36" s="2">
        <f t="shared" si="1"/>
        <v>39.339999999999996</v>
      </c>
      <c r="AN36" s="5" t="str">
        <f t="shared" si="2"/>
        <v/>
      </c>
      <c r="AP36" s="5" t="str">
        <f t="shared" si="3"/>
        <v/>
      </c>
      <c r="AQ36" s="2">
        <v>1.1299999999999999</v>
      </c>
      <c r="AR36" s="5">
        <f t="shared" si="4"/>
        <v>1.1299999999999999</v>
      </c>
      <c r="AS36" s="2">
        <v>1.7</v>
      </c>
      <c r="AT36" s="2">
        <v>36.51</v>
      </c>
      <c r="AU36" s="5">
        <f t="shared" si="8"/>
        <v>0</v>
      </c>
      <c r="AV36" s="5">
        <f t="shared" si="5"/>
        <v>0</v>
      </c>
      <c r="AW36" s="11">
        <f t="shared" si="6"/>
        <v>0</v>
      </c>
      <c r="AX36" s="5">
        <f t="shared" si="9"/>
        <v>0</v>
      </c>
    </row>
    <row r="37" spans="1:50" x14ac:dyDescent="0.25">
      <c r="A37" s="1" t="s">
        <v>93</v>
      </c>
      <c r="B37" s="1" t="s">
        <v>90</v>
      </c>
      <c r="C37" s="1" t="s">
        <v>91</v>
      </c>
      <c r="D37" s="1" t="s">
        <v>92</v>
      </c>
      <c r="E37" s="1" t="s">
        <v>79</v>
      </c>
      <c r="F37" s="1" t="s">
        <v>77</v>
      </c>
      <c r="G37" s="1" t="s">
        <v>64</v>
      </c>
      <c r="H37" s="1" t="s">
        <v>65</v>
      </c>
      <c r="I37" s="2">
        <v>436.97</v>
      </c>
      <c r="J37" s="2">
        <v>40.54</v>
      </c>
      <c r="K37" s="2">
        <f t="shared" si="0"/>
        <v>0</v>
      </c>
      <c r="L37" s="2">
        <f t="shared" si="1"/>
        <v>40</v>
      </c>
      <c r="AN37" s="5" t="str">
        <f t="shared" si="2"/>
        <v/>
      </c>
      <c r="AP37" s="5" t="str">
        <f t="shared" si="3"/>
        <v/>
      </c>
      <c r="AR37" s="5" t="str">
        <f t="shared" si="4"/>
        <v/>
      </c>
      <c r="AT37" s="2">
        <v>40</v>
      </c>
      <c r="AU37" s="5">
        <f t="shared" si="8"/>
        <v>0</v>
      </c>
      <c r="AV37" s="5">
        <f t="shared" si="5"/>
        <v>0</v>
      </c>
      <c r="AW37" s="11">
        <f t="shared" si="6"/>
        <v>0</v>
      </c>
      <c r="AX37" s="5">
        <f t="shared" si="9"/>
        <v>0</v>
      </c>
    </row>
    <row r="38" spans="1:50" x14ac:dyDescent="0.25">
      <c r="A38" s="1" t="s">
        <v>93</v>
      </c>
      <c r="B38" s="1" t="s">
        <v>90</v>
      </c>
      <c r="C38" s="1" t="s">
        <v>91</v>
      </c>
      <c r="D38" s="1" t="s">
        <v>92</v>
      </c>
      <c r="E38" s="1" t="s">
        <v>73</v>
      </c>
      <c r="F38" s="1" t="s">
        <v>77</v>
      </c>
      <c r="G38" s="1" t="s">
        <v>64</v>
      </c>
      <c r="H38" s="1" t="s">
        <v>65</v>
      </c>
      <c r="I38" s="2">
        <v>436.97</v>
      </c>
      <c r="J38" s="2">
        <v>37.880000000000003</v>
      </c>
      <c r="K38" s="2">
        <f t="shared" si="0"/>
        <v>0</v>
      </c>
      <c r="L38" s="2">
        <f t="shared" si="1"/>
        <v>37.880000000000003</v>
      </c>
      <c r="AN38" s="5" t="str">
        <f t="shared" si="2"/>
        <v/>
      </c>
      <c r="AP38" s="5" t="str">
        <f t="shared" si="3"/>
        <v/>
      </c>
      <c r="AR38" s="5" t="str">
        <f t="shared" si="4"/>
        <v/>
      </c>
      <c r="AT38" s="2">
        <v>37.880000000000003</v>
      </c>
      <c r="AU38" s="5">
        <f t="shared" si="8"/>
        <v>0</v>
      </c>
      <c r="AV38" s="5">
        <f t="shared" si="5"/>
        <v>0</v>
      </c>
      <c r="AW38" s="11">
        <f t="shared" si="6"/>
        <v>0</v>
      </c>
      <c r="AX38" s="5">
        <f t="shared" si="9"/>
        <v>0</v>
      </c>
    </row>
    <row r="39" spans="1:50" x14ac:dyDescent="0.25">
      <c r="A39" s="1" t="s">
        <v>93</v>
      </c>
      <c r="B39" s="1" t="s">
        <v>90</v>
      </c>
      <c r="C39" s="1" t="s">
        <v>91</v>
      </c>
      <c r="D39" s="1" t="s">
        <v>92</v>
      </c>
      <c r="E39" s="1" t="s">
        <v>72</v>
      </c>
      <c r="F39" s="1" t="s">
        <v>77</v>
      </c>
      <c r="G39" s="1" t="s">
        <v>64</v>
      </c>
      <c r="H39" s="1" t="s">
        <v>65</v>
      </c>
      <c r="I39" s="2">
        <v>436.97</v>
      </c>
      <c r="J39" s="2">
        <v>40.4</v>
      </c>
      <c r="K39" s="2">
        <f t="shared" si="0"/>
        <v>0</v>
      </c>
      <c r="L39" s="2">
        <f t="shared" si="1"/>
        <v>40</v>
      </c>
      <c r="AN39" s="5" t="str">
        <f t="shared" si="2"/>
        <v/>
      </c>
      <c r="AP39" s="5" t="str">
        <f t="shared" si="3"/>
        <v/>
      </c>
      <c r="AR39" s="5" t="str">
        <f t="shared" si="4"/>
        <v/>
      </c>
      <c r="AT39" s="2">
        <v>40</v>
      </c>
      <c r="AU39" s="5">
        <f t="shared" si="8"/>
        <v>0</v>
      </c>
      <c r="AV39" s="5">
        <f t="shared" si="5"/>
        <v>0</v>
      </c>
      <c r="AW39" s="11">
        <f t="shared" si="6"/>
        <v>0</v>
      </c>
      <c r="AX39" s="5">
        <f t="shared" si="9"/>
        <v>0</v>
      </c>
    </row>
    <row r="40" spans="1:50" x14ac:dyDescent="0.25">
      <c r="A40" s="1" t="s">
        <v>93</v>
      </c>
      <c r="B40" s="1" t="s">
        <v>90</v>
      </c>
      <c r="C40" s="1" t="s">
        <v>91</v>
      </c>
      <c r="D40" s="1" t="s">
        <v>92</v>
      </c>
      <c r="E40" s="1" t="s">
        <v>71</v>
      </c>
      <c r="F40" s="1" t="s">
        <v>77</v>
      </c>
      <c r="G40" s="1" t="s">
        <v>64</v>
      </c>
      <c r="H40" s="1" t="s">
        <v>65</v>
      </c>
      <c r="I40" s="2">
        <v>436.97</v>
      </c>
      <c r="J40" s="2">
        <v>39.83</v>
      </c>
      <c r="K40" s="2">
        <f t="shared" si="0"/>
        <v>0</v>
      </c>
      <c r="L40" s="2">
        <f t="shared" si="1"/>
        <v>39.830000000000005</v>
      </c>
      <c r="AN40" s="5" t="str">
        <f t="shared" si="2"/>
        <v/>
      </c>
      <c r="AP40" s="5" t="str">
        <f t="shared" si="3"/>
        <v/>
      </c>
      <c r="AQ40" s="2">
        <v>0.41</v>
      </c>
      <c r="AR40" s="5">
        <f t="shared" si="4"/>
        <v>0.41</v>
      </c>
      <c r="AS40" s="2">
        <v>0.61</v>
      </c>
      <c r="AT40" s="2">
        <v>38.81</v>
      </c>
      <c r="AU40" s="5">
        <f t="shared" si="8"/>
        <v>0</v>
      </c>
      <c r="AV40" s="5">
        <f t="shared" si="5"/>
        <v>0</v>
      </c>
      <c r="AW40" s="11">
        <f t="shared" si="6"/>
        <v>0</v>
      </c>
      <c r="AX40" s="5">
        <f t="shared" si="9"/>
        <v>0</v>
      </c>
    </row>
    <row r="41" spans="1:50" x14ac:dyDescent="0.25">
      <c r="A41" s="1" t="s">
        <v>93</v>
      </c>
      <c r="B41" s="1" t="s">
        <v>90</v>
      </c>
      <c r="C41" s="1" t="s">
        <v>91</v>
      </c>
      <c r="D41" s="1" t="s">
        <v>92</v>
      </c>
      <c r="E41" s="1" t="s">
        <v>62</v>
      </c>
      <c r="F41" s="1" t="s">
        <v>77</v>
      </c>
      <c r="G41" s="1" t="s">
        <v>64</v>
      </c>
      <c r="H41" s="1" t="s">
        <v>65</v>
      </c>
      <c r="I41" s="2">
        <v>436.97</v>
      </c>
      <c r="J41" s="2">
        <v>36.909999999999997</v>
      </c>
      <c r="K41" s="2">
        <f t="shared" si="0"/>
        <v>0</v>
      </c>
      <c r="L41" s="2">
        <f t="shared" si="1"/>
        <v>36.910000000000004</v>
      </c>
      <c r="AN41" s="5" t="str">
        <f t="shared" si="2"/>
        <v/>
      </c>
      <c r="AP41" s="5" t="str">
        <f t="shared" si="3"/>
        <v/>
      </c>
      <c r="AQ41" s="2">
        <v>0.74</v>
      </c>
      <c r="AR41" s="5">
        <f t="shared" si="4"/>
        <v>0.74</v>
      </c>
      <c r="AS41" s="2">
        <v>1.1100000000000001</v>
      </c>
      <c r="AT41" s="2">
        <v>35.06</v>
      </c>
      <c r="AU41" s="5">
        <f t="shared" si="8"/>
        <v>0</v>
      </c>
      <c r="AV41" s="5">
        <f t="shared" si="5"/>
        <v>0</v>
      </c>
      <c r="AW41" s="11">
        <f t="shared" si="6"/>
        <v>0</v>
      </c>
      <c r="AX41" s="5">
        <f t="shared" si="9"/>
        <v>0</v>
      </c>
    </row>
    <row r="42" spans="1:50" x14ac:dyDescent="0.25">
      <c r="A42" s="1" t="s">
        <v>93</v>
      </c>
      <c r="B42" s="1" t="s">
        <v>90</v>
      </c>
      <c r="C42" s="1" t="s">
        <v>91</v>
      </c>
      <c r="D42" s="1" t="s">
        <v>92</v>
      </c>
      <c r="E42" s="1" t="s">
        <v>85</v>
      </c>
      <c r="F42" s="1" t="s">
        <v>95</v>
      </c>
      <c r="G42" s="1" t="s">
        <v>64</v>
      </c>
      <c r="H42" s="1" t="s">
        <v>65</v>
      </c>
      <c r="I42" s="2">
        <v>436.97</v>
      </c>
      <c r="J42" s="2">
        <v>0.06</v>
      </c>
      <c r="K42" s="2">
        <f t="shared" si="0"/>
        <v>0</v>
      </c>
      <c r="L42" s="2">
        <f t="shared" si="1"/>
        <v>0.06</v>
      </c>
      <c r="AN42" s="5" t="str">
        <f t="shared" si="2"/>
        <v/>
      </c>
      <c r="AP42" s="5" t="str">
        <f t="shared" si="3"/>
        <v/>
      </c>
      <c r="AR42" s="5" t="str">
        <f t="shared" si="4"/>
        <v/>
      </c>
      <c r="AT42" s="2">
        <v>0.06</v>
      </c>
      <c r="AU42" s="5">
        <f t="shared" si="8"/>
        <v>0</v>
      </c>
      <c r="AV42" s="5">
        <f t="shared" si="5"/>
        <v>0</v>
      </c>
      <c r="AW42" s="11">
        <f t="shared" si="6"/>
        <v>0</v>
      </c>
      <c r="AX42" s="5">
        <f t="shared" si="9"/>
        <v>0</v>
      </c>
    </row>
    <row r="43" spans="1:50" x14ac:dyDescent="0.25">
      <c r="A43" s="1" t="s">
        <v>93</v>
      </c>
      <c r="B43" s="1" t="s">
        <v>90</v>
      </c>
      <c r="C43" s="1" t="s">
        <v>91</v>
      </c>
      <c r="D43" s="1" t="s">
        <v>92</v>
      </c>
      <c r="E43" s="1" t="s">
        <v>76</v>
      </c>
      <c r="F43" s="1" t="s">
        <v>95</v>
      </c>
      <c r="G43" s="1" t="s">
        <v>64</v>
      </c>
      <c r="H43" s="1" t="s">
        <v>65</v>
      </c>
      <c r="I43" s="2">
        <v>436.97</v>
      </c>
      <c r="J43" s="2">
        <v>7.0000000000000007E-2</v>
      </c>
      <c r="K43" s="2">
        <f t="shared" si="0"/>
        <v>0</v>
      </c>
      <c r="L43" s="2">
        <f t="shared" si="1"/>
        <v>0.06</v>
      </c>
      <c r="AN43" s="5" t="str">
        <f t="shared" si="2"/>
        <v/>
      </c>
      <c r="AP43" s="5" t="str">
        <f t="shared" si="3"/>
        <v/>
      </c>
      <c r="AR43" s="5" t="str">
        <f t="shared" si="4"/>
        <v/>
      </c>
      <c r="AT43" s="2">
        <v>0.06</v>
      </c>
      <c r="AU43" s="5">
        <f t="shared" si="8"/>
        <v>0</v>
      </c>
      <c r="AV43" s="5">
        <f t="shared" si="5"/>
        <v>0</v>
      </c>
      <c r="AW43" s="11">
        <f t="shared" si="6"/>
        <v>0</v>
      </c>
      <c r="AX43" s="5">
        <f t="shared" si="9"/>
        <v>0</v>
      </c>
    </row>
    <row r="44" spans="1:50" x14ac:dyDescent="0.25">
      <c r="A44" s="1" t="s">
        <v>93</v>
      </c>
      <c r="B44" s="1" t="s">
        <v>90</v>
      </c>
      <c r="C44" s="1" t="s">
        <v>91</v>
      </c>
      <c r="D44" s="1" t="s">
        <v>92</v>
      </c>
      <c r="E44" s="1" t="s">
        <v>78</v>
      </c>
      <c r="F44" s="1" t="s">
        <v>95</v>
      </c>
      <c r="G44" s="1" t="s">
        <v>64</v>
      </c>
      <c r="H44" s="1" t="s">
        <v>65</v>
      </c>
      <c r="I44" s="2">
        <v>436.97</v>
      </c>
      <c r="J44" s="2">
        <v>7.0000000000000007E-2</v>
      </c>
      <c r="K44" s="2">
        <f t="shared" si="0"/>
        <v>0</v>
      </c>
      <c r="L44" s="2">
        <f t="shared" si="1"/>
        <v>7.0000000000000007E-2</v>
      </c>
      <c r="AN44" s="5" t="str">
        <f t="shared" si="2"/>
        <v/>
      </c>
      <c r="AP44" s="5" t="str">
        <f t="shared" si="3"/>
        <v/>
      </c>
      <c r="AR44" s="5" t="str">
        <f t="shared" si="4"/>
        <v/>
      </c>
      <c r="AT44" s="2">
        <v>7.0000000000000007E-2</v>
      </c>
      <c r="AU44" s="5">
        <f t="shared" si="8"/>
        <v>0</v>
      </c>
      <c r="AV44" s="5">
        <f t="shared" si="5"/>
        <v>0</v>
      </c>
      <c r="AW44" s="11">
        <f t="shared" si="6"/>
        <v>0</v>
      </c>
      <c r="AX44" s="5">
        <f t="shared" si="9"/>
        <v>0</v>
      </c>
    </row>
    <row r="45" spans="1:50" x14ac:dyDescent="0.25">
      <c r="A45" s="1" t="s">
        <v>93</v>
      </c>
      <c r="B45" s="1" t="s">
        <v>90</v>
      </c>
      <c r="C45" s="1" t="s">
        <v>91</v>
      </c>
      <c r="D45" s="1" t="s">
        <v>92</v>
      </c>
      <c r="E45" s="1" t="s">
        <v>79</v>
      </c>
      <c r="F45" s="1" t="s">
        <v>95</v>
      </c>
      <c r="G45" s="1" t="s">
        <v>64</v>
      </c>
      <c r="H45" s="1" t="s">
        <v>65</v>
      </c>
      <c r="I45" s="2">
        <v>436.97</v>
      </c>
      <c r="J45" s="2">
        <v>0.06</v>
      </c>
      <c r="K45" s="2">
        <f t="shared" si="0"/>
        <v>0</v>
      </c>
      <c r="L45" s="2">
        <f t="shared" si="1"/>
        <v>7.0000000000000007E-2</v>
      </c>
      <c r="AN45" s="5" t="str">
        <f t="shared" si="2"/>
        <v/>
      </c>
      <c r="AP45" s="5" t="str">
        <f t="shared" si="3"/>
        <v/>
      </c>
      <c r="AR45" s="5" t="str">
        <f t="shared" si="4"/>
        <v/>
      </c>
      <c r="AT45" s="2">
        <v>7.0000000000000007E-2</v>
      </c>
      <c r="AU45" s="5">
        <f t="shared" si="8"/>
        <v>0</v>
      </c>
      <c r="AV45" s="5">
        <f t="shared" si="5"/>
        <v>0</v>
      </c>
      <c r="AW45" s="11">
        <f t="shared" si="6"/>
        <v>0</v>
      </c>
      <c r="AX45" s="5">
        <f t="shared" si="9"/>
        <v>0</v>
      </c>
    </row>
    <row r="46" spans="1:50" x14ac:dyDescent="0.25">
      <c r="A46" s="1" t="s">
        <v>93</v>
      </c>
      <c r="B46" s="1" t="s">
        <v>90</v>
      </c>
      <c r="C46" s="1" t="s">
        <v>91</v>
      </c>
      <c r="D46" s="1" t="s">
        <v>92</v>
      </c>
      <c r="E46" s="1" t="s">
        <v>73</v>
      </c>
      <c r="F46" s="1" t="s">
        <v>86</v>
      </c>
      <c r="G46" s="1" t="s">
        <v>87</v>
      </c>
      <c r="H46" s="1" t="s">
        <v>65</v>
      </c>
      <c r="I46" s="2">
        <v>436.97</v>
      </c>
      <c r="J46" s="2">
        <v>0.09</v>
      </c>
      <c r="K46" s="2">
        <f t="shared" si="0"/>
        <v>0</v>
      </c>
      <c r="L46" s="2">
        <f t="shared" si="1"/>
        <v>0.09</v>
      </c>
      <c r="AN46" s="5" t="str">
        <f t="shared" si="2"/>
        <v/>
      </c>
      <c r="AP46" s="5" t="str">
        <f t="shared" si="3"/>
        <v/>
      </c>
      <c r="AR46" s="5" t="str">
        <f t="shared" si="4"/>
        <v/>
      </c>
      <c r="AT46" s="2">
        <v>0.09</v>
      </c>
      <c r="AU46" s="5">
        <f t="shared" si="8"/>
        <v>0</v>
      </c>
      <c r="AV46" s="5">
        <f t="shared" si="5"/>
        <v>0</v>
      </c>
      <c r="AW46" s="11">
        <f t="shared" si="6"/>
        <v>0</v>
      </c>
      <c r="AX46" s="5">
        <f t="shared" si="9"/>
        <v>0</v>
      </c>
    </row>
    <row r="47" spans="1:50" x14ac:dyDescent="0.25">
      <c r="A47" s="1" t="s">
        <v>96</v>
      </c>
      <c r="B47" s="1" t="s">
        <v>68</v>
      </c>
      <c r="C47" s="1" t="s">
        <v>69</v>
      </c>
      <c r="D47" s="1" t="s">
        <v>70</v>
      </c>
      <c r="E47" s="1" t="s">
        <v>81</v>
      </c>
      <c r="F47" s="1" t="s">
        <v>95</v>
      </c>
      <c r="G47" s="1" t="s">
        <v>64</v>
      </c>
      <c r="H47" s="1" t="s">
        <v>65</v>
      </c>
      <c r="I47" s="2">
        <v>116.71</v>
      </c>
      <c r="J47" s="2">
        <v>7.0000000000000007E-2</v>
      </c>
      <c r="K47" s="2">
        <f t="shared" si="0"/>
        <v>0</v>
      </c>
      <c r="L47" s="2">
        <f t="shared" si="1"/>
        <v>7.0000000000000007E-2</v>
      </c>
      <c r="AN47" s="5" t="str">
        <f t="shared" si="2"/>
        <v/>
      </c>
      <c r="AP47" s="5" t="str">
        <f t="shared" si="3"/>
        <v/>
      </c>
      <c r="AR47" s="5" t="str">
        <f t="shared" si="4"/>
        <v/>
      </c>
      <c r="AT47" s="2">
        <v>7.0000000000000007E-2</v>
      </c>
      <c r="AU47" s="5">
        <f t="shared" si="8"/>
        <v>0</v>
      </c>
      <c r="AV47" s="5">
        <f t="shared" si="5"/>
        <v>0</v>
      </c>
      <c r="AW47" s="11">
        <f t="shared" si="6"/>
        <v>0</v>
      </c>
      <c r="AX47" s="5">
        <f t="shared" si="9"/>
        <v>0</v>
      </c>
    </row>
    <row r="48" spans="1:50" x14ac:dyDescent="0.25">
      <c r="A48" s="1" t="s">
        <v>96</v>
      </c>
      <c r="B48" s="1" t="s">
        <v>68</v>
      </c>
      <c r="C48" s="1" t="s">
        <v>69</v>
      </c>
      <c r="D48" s="1" t="s">
        <v>70</v>
      </c>
      <c r="E48" s="1" t="s">
        <v>83</v>
      </c>
      <c r="F48" s="1" t="s">
        <v>95</v>
      </c>
      <c r="G48" s="1" t="s">
        <v>64</v>
      </c>
      <c r="H48" s="1" t="s">
        <v>65</v>
      </c>
      <c r="I48" s="2">
        <v>116.71</v>
      </c>
      <c r="J48" s="2">
        <v>39.76</v>
      </c>
      <c r="K48" s="2">
        <f t="shared" si="0"/>
        <v>36.17</v>
      </c>
      <c r="L48" s="2">
        <f t="shared" si="1"/>
        <v>3.6</v>
      </c>
      <c r="N48" s="4">
        <v>0.43</v>
      </c>
      <c r="O48" s="5">
        <v>88.418750000000003</v>
      </c>
      <c r="P48" s="6">
        <v>2.15</v>
      </c>
      <c r="Q48" s="5">
        <v>305.03125</v>
      </c>
      <c r="R48" s="7">
        <v>31.07</v>
      </c>
      <c r="S48" s="5">
        <v>3456.5374999999999</v>
      </c>
      <c r="T48" s="8">
        <v>2.52</v>
      </c>
      <c r="U48" s="5">
        <v>140.17500000000001</v>
      </c>
      <c r="AN48" s="5" t="str">
        <f t="shared" si="2"/>
        <v/>
      </c>
      <c r="AP48" s="5" t="str">
        <f t="shared" si="3"/>
        <v/>
      </c>
      <c r="AR48" s="5" t="str">
        <f t="shared" si="4"/>
        <v/>
      </c>
      <c r="AT48" s="2">
        <v>3.6</v>
      </c>
      <c r="AU48" s="5">
        <f t="shared" si="8"/>
        <v>3990.1624999999999</v>
      </c>
      <c r="AV48" s="5">
        <f t="shared" si="5"/>
        <v>1480.3502874999997</v>
      </c>
      <c r="AW48" s="11">
        <f t="shared" si="6"/>
        <v>2.0717909422180538</v>
      </c>
      <c r="AX48" s="5">
        <f t="shared" si="9"/>
        <v>2071.7909422180537</v>
      </c>
    </row>
    <row r="49" spans="1:50" x14ac:dyDescent="0.25">
      <c r="A49" s="1" t="s">
        <v>96</v>
      </c>
      <c r="B49" s="1" t="s">
        <v>68</v>
      </c>
      <c r="C49" s="1" t="s">
        <v>69</v>
      </c>
      <c r="D49" s="1" t="s">
        <v>70</v>
      </c>
      <c r="E49" s="1" t="s">
        <v>84</v>
      </c>
      <c r="F49" s="1" t="s">
        <v>95</v>
      </c>
      <c r="G49" s="1" t="s">
        <v>64</v>
      </c>
      <c r="H49" s="1" t="s">
        <v>65</v>
      </c>
      <c r="I49" s="2">
        <v>116.71</v>
      </c>
      <c r="J49" s="2">
        <v>0.15</v>
      </c>
      <c r="K49" s="2">
        <f t="shared" si="0"/>
        <v>0</v>
      </c>
      <c r="L49" s="2">
        <f t="shared" si="1"/>
        <v>0.15</v>
      </c>
      <c r="AN49" s="5" t="str">
        <f t="shared" si="2"/>
        <v/>
      </c>
      <c r="AP49" s="5" t="str">
        <f t="shared" si="3"/>
        <v/>
      </c>
      <c r="AR49" s="5" t="str">
        <f t="shared" si="4"/>
        <v/>
      </c>
      <c r="AT49" s="2">
        <v>0.15</v>
      </c>
      <c r="AU49" s="5">
        <f t="shared" si="8"/>
        <v>0</v>
      </c>
      <c r="AV49" s="5">
        <f t="shared" si="5"/>
        <v>0</v>
      </c>
      <c r="AW49" s="11">
        <f t="shared" si="6"/>
        <v>0</v>
      </c>
      <c r="AX49" s="5">
        <f t="shared" si="9"/>
        <v>0</v>
      </c>
    </row>
    <row r="50" spans="1:50" x14ac:dyDescent="0.25">
      <c r="A50" s="1" t="s">
        <v>96</v>
      </c>
      <c r="B50" s="1" t="s">
        <v>68</v>
      </c>
      <c r="C50" s="1" t="s">
        <v>69</v>
      </c>
      <c r="D50" s="1" t="s">
        <v>70</v>
      </c>
      <c r="E50" s="1" t="s">
        <v>85</v>
      </c>
      <c r="F50" s="1" t="s">
        <v>95</v>
      </c>
      <c r="G50" s="1" t="s">
        <v>64</v>
      </c>
      <c r="H50" s="1" t="s">
        <v>65</v>
      </c>
      <c r="I50" s="2">
        <v>116.71</v>
      </c>
      <c r="J50" s="2">
        <v>36.64</v>
      </c>
      <c r="K50" s="2">
        <f t="shared" si="0"/>
        <v>0.15</v>
      </c>
      <c r="L50" s="2">
        <f t="shared" si="1"/>
        <v>36.5</v>
      </c>
      <c r="P50" s="6">
        <v>0.15</v>
      </c>
      <c r="Q50" s="5">
        <v>21.28125</v>
      </c>
      <c r="AN50" s="5" t="str">
        <f t="shared" si="2"/>
        <v/>
      </c>
      <c r="AP50" s="5" t="str">
        <f t="shared" si="3"/>
        <v/>
      </c>
      <c r="AQ50" s="2">
        <v>1.1100000000000001</v>
      </c>
      <c r="AR50" s="5">
        <f t="shared" si="4"/>
        <v>1.1100000000000001</v>
      </c>
      <c r="AS50" s="2">
        <v>1.69</v>
      </c>
      <c r="AT50" s="2">
        <v>33.700000000000003</v>
      </c>
      <c r="AU50" s="5">
        <f t="shared" si="8"/>
        <v>21.28125</v>
      </c>
      <c r="AV50" s="5">
        <f t="shared" si="5"/>
        <v>7.8953437499999994</v>
      </c>
      <c r="AW50" s="11">
        <f t="shared" si="6"/>
        <v>1.1049750727966082E-2</v>
      </c>
      <c r="AX50" s="5">
        <f t="shared" si="9"/>
        <v>11.049750727966082</v>
      </c>
    </row>
    <row r="51" spans="1:50" x14ac:dyDescent="0.25">
      <c r="A51" s="1" t="s">
        <v>96</v>
      </c>
      <c r="B51" s="1" t="s">
        <v>68</v>
      </c>
      <c r="C51" s="1" t="s">
        <v>69</v>
      </c>
      <c r="D51" s="1" t="s">
        <v>70</v>
      </c>
      <c r="E51" s="1" t="s">
        <v>76</v>
      </c>
      <c r="F51" s="1" t="s">
        <v>95</v>
      </c>
      <c r="G51" s="1" t="s">
        <v>64</v>
      </c>
      <c r="H51" s="1" t="s">
        <v>65</v>
      </c>
      <c r="I51" s="2">
        <v>116.71</v>
      </c>
      <c r="J51" s="2">
        <v>39.68</v>
      </c>
      <c r="K51" s="2">
        <f t="shared" si="0"/>
        <v>20.55</v>
      </c>
      <c r="L51" s="2">
        <f t="shared" si="1"/>
        <v>19.13</v>
      </c>
      <c r="P51" s="6">
        <v>5.0199999999999996</v>
      </c>
      <c r="Q51" s="5">
        <v>712.21249999999998</v>
      </c>
      <c r="R51" s="7">
        <v>2.96</v>
      </c>
      <c r="S51" s="5">
        <v>329.3</v>
      </c>
      <c r="T51" s="8">
        <v>12.57</v>
      </c>
      <c r="U51" s="5">
        <v>699.20625000000007</v>
      </c>
      <c r="AN51" s="5" t="str">
        <f t="shared" si="2"/>
        <v/>
      </c>
      <c r="AP51" s="5" t="str">
        <f t="shared" si="3"/>
        <v/>
      </c>
      <c r="AR51" s="5" t="str">
        <f t="shared" si="4"/>
        <v/>
      </c>
      <c r="AT51" s="2">
        <v>19.13</v>
      </c>
      <c r="AU51" s="5">
        <f t="shared" si="8"/>
        <v>1740.71875</v>
      </c>
      <c r="AV51" s="5">
        <f t="shared" si="5"/>
        <v>645.80665624999995</v>
      </c>
      <c r="AW51" s="11">
        <f t="shared" si="6"/>
        <v>0.90382417738604215</v>
      </c>
      <c r="AX51" s="5">
        <f t="shared" si="9"/>
        <v>903.82417738604204</v>
      </c>
    </row>
    <row r="52" spans="1:50" x14ac:dyDescent="0.25">
      <c r="A52" s="1" t="s">
        <v>96</v>
      </c>
      <c r="B52" s="1" t="s">
        <v>68</v>
      </c>
      <c r="C52" s="1" t="s">
        <v>69</v>
      </c>
      <c r="D52" s="1" t="s">
        <v>70</v>
      </c>
      <c r="E52" s="1" t="s">
        <v>79</v>
      </c>
      <c r="F52" s="1" t="s">
        <v>97</v>
      </c>
      <c r="G52" s="1" t="s">
        <v>87</v>
      </c>
      <c r="H52" s="1" t="s">
        <v>65</v>
      </c>
      <c r="I52" s="2">
        <v>116.71</v>
      </c>
      <c r="J52" s="2">
        <v>0.09</v>
      </c>
      <c r="K52" s="2">
        <f t="shared" si="0"/>
        <v>0</v>
      </c>
      <c r="L52" s="2">
        <f t="shared" si="1"/>
        <v>0.08</v>
      </c>
      <c r="AN52" s="5" t="str">
        <f t="shared" si="2"/>
        <v/>
      </c>
      <c r="AP52" s="5" t="str">
        <f t="shared" si="3"/>
        <v/>
      </c>
      <c r="AR52" s="5" t="str">
        <f t="shared" si="4"/>
        <v/>
      </c>
      <c r="AT52" s="2">
        <v>0.08</v>
      </c>
      <c r="AU52" s="5">
        <f t="shared" si="8"/>
        <v>0</v>
      </c>
      <c r="AV52" s="5">
        <f t="shared" si="5"/>
        <v>0</v>
      </c>
      <c r="AW52" s="11">
        <f t="shared" si="6"/>
        <v>0</v>
      </c>
      <c r="AX52" s="5">
        <f t="shared" si="9"/>
        <v>0</v>
      </c>
    </row>
    <row r="53" spans="1:50" x14ac:dyDescent="0.25">
      <c r="A53" s="1" t="s">
        <v>98</v>
      </c>
      <c r="B53" s="1" t="s">
        <v>90</v>
      </c>
      <c r="C53" s="1" t="s">
        <v>91</v>
      </c>
      <c r="D53" s="1" t="s">
        <v>92</v>
      </c>
      <c r="E53" s="1" t="s">
        <v>62</v>
      </c>
      <c r="F53" s="1" t="s">
        <v>95</v>
      </c>
      <c r="G53" s="1" t="s">
        <v>64</v>
      </c>
      <c r="H53" s="1" t="s">
        <v>65</v>
      </c>
      <c r="I53" s="2">
        <v>73.53</v>
      </c>
      <c r="J53" s="2">
        <v>36.4</v>
      </c>
      <c r="K53" s="2">
        <f t="shared" si="0"/>
        <v>0</v>
      </c>
      <c r="L53" s="2">
        <f t="shared" si="1"/>
        <v>36.4</v>
      </c>
      <c r="AN53" s="5" t="str">
        <f t="shared" si="2"/>
        <v/>
      </c>
      <c r="AP53" s="5" t="str">
        <f t="shared" si="3"/>
        <v/>
      </c>
      <c r="AR53" s="5" t="str">
        <f t="shared" si="4"/>
        <v/>
      </c>
      <c r="AT53" s="2">
        <v>36.4</v>
      </c>
      <c r="AU53" s="5">
        <f t="shared" si="8"/>
        <v>0</v>
      </c>
      <c r="AV53" s="5">
        <f t="shared" si="5"/>
        <v>0</v>
      </c>
      <c r="AW53" s="11">
        <f t="shared" si="6"/>
        <v>0</v>
      </c>
      <c r="AX53" s="5">
        <f t="shared" si="9"/>
        <v>0</v>
      </c>
    </row>
    <row r="54" spans="1:50" x14ac:dyDescent="0.25">
      <c r="A54" s="1" t="s">
        <v>98</v>
      </c>
      <c r="B54" s="1" t="s">
        <v>90</v>
      </c>
      <c r="C54" s="1" t="s">
        <v>91</v>
      </c>
      <c r="D54" s="1" t="s">
        <v>92</v>
      </c>
      <c r="E54" s="1" t="s">
        <v>66</v>
      </c>
      <c r="F54" s="1" t="s">
        <v>95</v>
      </c>
      <c r="G54" s="1" t="s">
        <v>64</v>
      </c>
      <c r="H54" s="1" t="s">
        <v>65</v>
      </c>
      <c r="I54" s="2">
        <v>73.53</v>
      </c>
      <c r="J54" s="2">
        <v>0.06</v>
      </c>
      <c r="K54" s="2">
        <f t="shared" si="0"/>
        <v>0</v>
      </c>
      <c r="L54" s="2">
        <f t="shared" si="1"/>
        <v>0.06</v>
      </c>
      <c r="AN54" s="5" t="str">
        <f t="shared" si="2"/>
        <v/>
      </c>
      <c r="AP54" s="5" t="str">
        <f t="shared" si="3"/>
        <v/>
      </c>
      <c r="AR54" s="5" t="str">
        <f t="shared" si="4"/>
        <v/>
      </c>
      <c r="AT54" s="2">
        <v>0.06</v>
      </c>
      <c r="AU54" s="5">
        <f t="shared" si="8"/>
        <v>0</v>
      </c>
      <c r="AV54" s="5">
        <f t="shared" si="5"/>
        <v>0</v>
      </c>
      <c r="AW54" s="11">
        <f t="shared" si="6"/>
        <v>0</v>
      </c>
      <c r="AX54" s="5">
        <f t="shared" si="9"/>
        <v>0</v>
      </c>
    </row>
    <row r="55" spans="1:50" x14ac:dyDescent="0.25">
      <c r="A55" s="1" t="s">
        <v>98</v>
      </c>
      <c r="B55" s="1" t="s">
        <v>90</v>
      </c>
      <c r="C55" s="1" t="s">
        <v>91</v>
      </c>
      <c r="D55" s="1" t="s">
        <v>92</v>
      </c>
      <c r="E55" s="1" t="s">
        <v>84</v>
      </c>
      <c r="F55" s="1" t="s">
        <v>95</v>
      </c>
      <c r="G55" s="1" t="s">
        <v>64</v>
      </c>
      <c r="H55" s="1" t="s">
        <v>65</v>
      </c>
      <c r="I55" s="2">
        <v>73.53</v>
      </c>
      <c r="J55" s="2">
        <v>36.44</v>
      </c>
      <c r="K55" s="2">
        <f t="shared" si="0"/>
        <v>0</v>
      </c>
      <c r="L55" s="2">
        <f t="shared" si="1"/>
        <v>36.44</v>
      </c>
      <c r="AN55" s="5" t="str">
        <f t="shared" si="2"/>
        <v/>
      </c>
      <c r="AP55" s="5" t="str">
        <f t="shared" si="3"/>
        <v/>
      </c>
      <c r="AQ55" s="2">
        <v>0.03</v>
      </c>
      <c r="AR55" s="5">
        <f t="shared" si="4"/>
        <v>0.03</v>
      </c>
      <c r="AS55" s="2">
        <v>0.01</v>
      </c>
      <c r="AT55" s="2">
        <v>36.4</v>
      </c>
      <c r="AU55" s="5">
        <f t="shared" si="8"/>
        <v>0</v>
      </c>
      <c r="AV55" s="5">
        <f t="shared" si="5"/>
        <v>0</v>
      </c>
      <c r="AW55" s="11">
        <f t="shared" si="6"/>
        <v>0</v>
      </c>
      <c r="AX55" s="5">
        <f t="shared" si="9"/>
        <v>0</v>
      </c>
    </row>
    <row r="56" spans="1:50" x14ac:dyDescent="0.25">
      <c r="A56" s="1" t="s">
        <v>98</v>
      </c>
      <c r="B56" s="1" t="s">
        <v>90</v>
      </c>
      <c r="C56" s="1" t="s">
        <v>91</v>
      </c>
      <c r="D56" s="1" t="s">
        <v>92</v>
      </c>
      <c r="E56" s="1" t="s">
        <v>85</v>
      </c>
      <c r="F56" s="1" t="s">
        <v>99</v>
      </c>
      <c r="G56" s="1" t="s">
        <v>64</v>
      </c>
      <c r="H56" s="1" t="s">
        <v>65</v>
      </c>
      <c r="I56" s="2">
        <v>73.53</v>
      </c>
      <c r="J56" s="2">
        <v>0.06</v>
      </c>
      <c r="K56" s="2">
        <f t="shared" si="0"/>
        <v>0</v>
      </c>
      <c r="L56" s="2">
        <f t="shared" si="1"/>
        <v>0.06</v>
      </c>
      <c r="AN56" s="5" t="str">
        <f t="shared" si="2"/>
        <v/>
      </c>
      <c r="AP56" s="5" t="str">
        <f t="shared" si="3"/>
        <v/>
      </c>
      <c r="AR56" s="5" t="str">
        <f t="shared" si="4"/>
        <v/>
      </c>
      <c r="AT56" s="2">
        <v>0.06</v>
      </c>
      <c r="AU56" s="5">
        <f t="shared" si="8"/>
        <v>0</v>
      </c>
      <c r="AV56" s="5">
        <f t="shared" si="5"/>
        <v>0</v>
      </c>
      <c r="AW56" s="11">
        <f t="shared" si="6"/>
        <v>0</v>
      </c>
      <c r="AX56" s="5">
        <f t="shared" si="9"/>
        <v>0</v>
      </c>
    </row>
    <row r="57" spans="1:50" x14ac:dyDescent="0.25">
      <c r="A57" s="1" t="s">
        <v>98</v>
      </c>
      <c r="B57" s="1" t="s">
        <v>90</v>
      </c>
      <c r="C57" s="1" t="s">
        <v>91</v>
      </c>
      <c r="D57" s="1" t="s">
        <v>92</v>
      </c>
      <c r="E57" s="1" t="s">
        <v>73</v>
      </c>
      <c r="F57" s="1" t="s">
        <v>97</v>
      </c>
      <c r="G57" s="1" t="s">
        <v>87</v>
      </c>
      <c r="H57" s="1" t="s">
        <v>65</v>
      </c>
      <c r="I57" s="2">
        <v>73.53</v>
      </c>
      <c r="J57" s="2">
        <v>0.09</v>
      </c>
      <c r="K57" s="2">
        <f t="shared" si="0"/>
        <v>0</v>
      </c>
      <c r="L57" s="2">
        <f t="shared" si="1"/>
        <v>0.09</v>
      </c>
      <c r="AN57" s="5" t="str">
        <f t="shared" si="2"/>
        <v/>
      </c>
      <c r="AP57" s="5" t="str">
        <f t="shared" si="3"/>
        <v/>
      </c>
      <c r="AR57" s="5" t="str">
        <f t="shared" si="4"/>
        <v/>
      </c>
      <c r="AT57" s="2">
        <v>0.09</v>
      </c>
      <c r="AU57" s="5">
        <f t="shared" si="8"/>
        <v>0</v>
      </c>
      <c r="AV57" s="5">
        <f t="shared" si="5"/>
        <v>0</v>
      </c>
      <c r="AW57" s="11">
        <f t="shared" si="6"/>
        <v>0</v>
      </c>
      <c r="AX57" s="5">
        <f t="shared" si="9"/>
        <v>0</v>
      </c>
    </row>
    <row r="58" spans="1:50" x14ac:dyDescent="0.25">
      <c r="A58" s="1" t="s">
        <v>98</v>
      </c>
      <c r="B58" s="1" t="s">
        <v>90</v>
      </c>
      <c r="C58" s="1" t="s">
        <v>91</v>
      </c>
      <c r="D58" s="1" t="s">
        <v>92</v>
      </c>
      <c r="E58" s="1" t="s">
        <v>88</v>
      </c>
      <c r="F58" s="1" t="s">
        <v>97</v>
      </c>
      <c r="G58" s="1" t="s">
        <v>87</v>
      </c>
      <c r="H58" s="1" t="s">
        <v>65</v>
      </c>
      <c r="I58" s="2">
        <v>73.53</v>
      </c>
      <c r="J58" s="2">
        <v>0.09</v>
      </c>
      <c r="K58" s="2">
        <f t="shared" si="0"/>
        <v>0</v>
      </c>
      <c r="L58" s="2">
        <f t="shared" si="1"/>
        <v>0.09</v>
      </c>
      <c r="AN58" s="5" t="str">
        <f t="shared" si="2"/>
        <v/>
      </c>
      <c r="AP58" s="5" t="str">
        <f t="shared" si="3"/>
        <v/>
      </c>
      <c r="AR58" s="5" t="str">
        <f t="shared" si="4"/>
        <v/>
      </c>
      <c r="AT58" s="2">
        <v>0.09</v>
      </c>
      <c r="AU58" s="5">
        <f t="shared" si="8"/>
        <v>0</v>
      </c>
      <c r="AV58" s="5">
        <f t="shared" si="5"/>
        <v>0</v>
      </c>
      <c r="AW58" s="11">
        <f t="shared" si="6"/>
        <v>0</v>
      </c>
      <c r="AX58" s="5">
        <f t="shared" si="9"/>
        <v>0</v>
      </c>
    </row>
    <row r="59" spans="1:50" x14ac:dyDescent="0.25">
      <c r="A59" s="1" t="s">
        <v>100</v>
      </c>
      <c r="B59" s="1" t="s">
        <v>90</v>
      </c>
      <c r="C59" s="1" t="s">
        <v>91</v>
      </c>
      <c r="D59" s="1" t="s">
        <v>92</v>
      </c>
      <c r="E59" s="1" t="s">
        <v>71</v>
      </c>
      <c r="F59" s="1" t="s">
        <v>95</v>
      </c>
      <c r="G59" s="1" t="s">
        <v>64</v>
      </c>
      <c r="H59" s="1" t="s">
        <v>65</v>
      </c>
      <c r="I59" s="2">
        <v>116.76</v>
      </c>
      <c r="J59" s="2">
        <v>39.659999999999997</v>
      </c>
      <c r="K59" s="2">
        <f t="shared" si="0"/>
        <v>0</v>
      </c>
      <c r="L59" s="2">
        <f t="shared" si="1"/>
        <v>39.659999999999997</v>
      </c>
      <c r="AN59" s="5" t="str">
        <f t="shared" si="2"/>
        <v/>
      </c>
      <c r="AP59" s="5" t="str">
        <f t="shared" si="3"/>
        <v/>
      </c>
      <c r="AR59" s="5" t="str">
        <f t="shared" si="4"/>
        <v/>
      </c>
      <c r="AT59" s="2">
        <v>39.659999999999997</v>
      </c>
      <c r="AU59" s="5">
        <f t="shared" si="8"/>
        <v>0</v>
      </c>
      <c r="AV59" s="5">
        <f t="shared" si="5"/>
        <v>0</v>
      </c>
      <c r="AW59" s="11">
        <f t="shared" si="6"/>
        <v>0</v>
      </c>
      <c r="AX59" s="5">
        <f t="shared" si="9"/>
        <v>0</v>
      </c>
    </row>
    <row r="60" spans="1:50" x14ac:dyDescent="0.25">
      <c r="A60" s="1" t="s">
        <v>100</v>
      </c>
      <c r="B60" s="1" t="s">
        <v>90</v>
      </c>
      <c r="C60" s="1" t="s">
        <v>91</v>
      </c>
      <c r="D60" s="1" t="s">
        <v>92</v>
      </c>
      <c r="E60" s="1" t="s">
        <v>62</v>
      </c>
      <c r="F60" s="1" t="s">
        <v>95</v>
      </c>
      <c r="G60" s="1" t="s">
        <v>64</v>
      </c>
      <c r="H60" s="1" t="s">
        <v>65</v>
      </c>
      <c r="I60" s="2">
        <v>116.76</v>
      </c>
      <c r="J60" s="2">
        <v>0.15</v>
      </c>
      <c r="K60" s="2">
        <f t="shared" si="0"/>
        <v>0</v>
      </c>
      <c r="L60" s="2">
        <f t="shared" si="1"/>
        <v>0.15</v>
      </c>
      <c r="AN60" s="5" t="str">
        <f t="shared" si="2"/>
        <v/>
      </c>
      <c r="AP60" s="5" t="str">
        <f t="shared" si="3"/>
        <v/>
      </c>
      <c r="AR60" s="5" t="str">
        <f t="shared" si="4"/>
        <v/>
      </c>
      <c r="AT60" s="2">
        <v>0.15</v>
      </c>
      <c r="AU60" s="5">
        <f t="shared" si="8"/>
        <v>0</v>
      </c>
      <c r="AV60" s="5">
        <f t="shared" si="5"/>
        <v>0</v>
      </c>
      <c r="AW60" s="11">
        <f t="shared" si="6"/>
        <v>0</v>
      </c>
      <c r="AX60" s="5">
        <f t="shared" si="9"/>
        <v>0</v>
      </c>
    </row>
    <row r="61" spans="1:50" x14ac:dyDescent="0.25">
      <c r="A61" s="1" t="s">
        <v>100</v>
      </c>
      <c r="B61" s="1" t="s">
        <v>90</v>
      </c>
      <c r="C61" s="1" t="s">
        <v>91</v>
      </c>
      <c r="D61" s="1" t="s">
        <v>92</v>
      </c>
      <c r="E61" s="1" t="s">
        <v>66</v>
      </c>
      <c r="F61" s="1" t="s">
        <v>95</v>
      </c>
      <c r="G61" s="1" t="s">
        <v>64</v>
      </c>
      <c r="H61" s="1" t="s">
        <v>65</v>
      </c>
      <c r="I61" s="2">
        <v>116.76</v>
      </c>
      <c r="J61" s="2">
        <v>36.51</v>
      </c>
      <c r="K61" s="2">
        <f t="shared" si="0"/>
        <v>0</v>
      </c>
      <c r="L61" s="2">
        <f t="shared" si="1"/>
        <v>36.51</v>
      </c>
      <c r="AN61" s="5" t="str">
        <f t="shared" si="2"/>
        <v/>
      </c>
      <c r="AP61" s="5" t="str">
        <f t="shared" si="3"/>
        <v/>
      </c>
      <c r="AR61" s="5" t="str">
        <f t="shared" si="4"/>
        <v/>
      </c>
      <c r="AT61" s="2">
        <v>36.51</v>
      </c>
      <c r="AU61" s="5">
        <f t="shared" si="8"/>
        <v>0</v>
      </c>
      <c r="AV61" s="5">
        <f t="shared" si="5"/>
        <v>0</v>
      </c>
      <c r="AW61" s="11">
        <f t="shared" si="6"/>
        <v>0</v>
      </c>
      <c r="AX61" s="5">
        <f t="shared" si="9"/>
        <v>0</v>
      </c>
    </row>
    <row r="62" spans="1:50" x14ac:dyDescent="0.25">
      <c r="A62" s="1" t="s">
        <v>100</v>
      </c>
      <c r="B62" s="1" t="s">
        <v>90</v>
      </c>
      <c r="C62" s="1" t="s">
        <v>91</v>
      </c>
      <c r="D62" s="1" t="s">
        <v>92</v>
      </c>
      <c r="E62" s="1" t="s">
        <v>81</v>
      </c>
      <c r="F62" s="1" t="s">
        <v>95</v>
      </c>
      <c r="G62" s="1" t="s">
        <v>64</v>
      </c>
      <c r="H62" s="1" t="s">
        <v>65</v>
      </c>
      <c r="I62" s="2">
        <v>116.76</v>
      </c>
      <c r="J62" s="2">
        <v>39.65</v>
      </c>
      <c r="K62" s="2">
        <f t="shared" si="0"/>
        <v>0</v>
      </c>
      <c r="L62" s="2">
        <f t="shared" si="1"/>
        <v>39.65</v>
      </c>
      <c r="AN62" s="5" t="str">
        <f t="shared" si="2"/>
        <v/>
      </c>
      <c r="AP62" s="5" t="str">
        <f t="shared" si="3"/>
        <v/>
      </c>
      <c r="AR62" s="5" t="str">
        <f t="shared" si="4"/>
        <v/>
      </c>
      <c r="AT62" s="2">
        <v>39.65</v>
      </c>
      <c r="AU62" s="5">
        <f t="shared" si="8"/>
        <v>0</v>
      </c>
      <c r="AV62" s="5">
        <f t="shared" si="5"/>
        <v>0</v>
      </c>
      <c r="AW62" s="11">
        <f t="shared" si="6"/>
        <v>0</v>
      </c>
      <c r="AX62" s="5">
        <f t="shared" si="9"/>
        <v>0</v>
      </c>
    </row>
    <row r="63" spans="1:50" x14ac:dyDescent="0.25">
      <c r="A63" s="1" t="s">
        <v>100</v>
      </c>
      <c r="B63" s="1" t="s">
        <v>90</v>
      </c>
      <c r="C63" s="1" t="s">
        <v>91</v>
      </c>
      <c r="D63" s="1" t="s">
        <v>92</v>
      </c>
      <c r="E63" s="1" t="s">
        <v>76</v>
      </c>
      <c r="F63" s="1" t="s">
        <v>99</v>
      </c>
      <c r="G63" s="1" t="s">
        <v>64</v>
      </c>
      <c r="H63" s="1" t="s">
        <v>65</v>
      </c>
      <c r="I63" s="2">
        <v>116.76</v>
      </c>
      <c r="J63" s="2">
        <v>7.0000000000000007E-2</v>
      </c>
      <c r="K63" s="2">
        <f t="shared" si="0"/>
        <v>0</v>
      </c>
      <c r="L63" s="2">
        <f t="shared" si="1"/>
        <v>7.0000000000000007E-2</v>
      </c>
      <c r="AN63" s="5" t="str">
        <f t="shared" si="2"/>
        <v/>
      </c>
      <c r="AP63" s="5" t="str">
        <f t="shared" si="3"/>
        <v/>
      </c>
      <c r="AR63" s="5" t="str">
        <f t="shared" si="4"/>
        <v/>
      </c>
      <c r="AT63" s="2">
        <v>7.0000000000000007E-2</v>
      </c>
      <c r="AU63" s="5">
        <f t="shared" si="8"/>
        <v>0</v>
      </c>
      <c r="AV63" s="5">
        <f t="shared" si="5"/>
        <v>0</v>
      </c>
      <c r="AW63" s="11">
        <f t="shared" si="6"/>
        <v>0</v>
      </c>
      <c r="AX63" s="5">
        <f t="shared" si="9"/>
        <v>0</v>
      </c>
    </row>
    <row r="64" spans="1:50" x14ac:dyDescent="0.25">
      <c r="A64" s="1" t="s">
        <v>100</v>
      </c>
      <c r="B64" s="1" t="s">
        <v>90</v>
      </c>
      <c r="C64" s="1" t="s">
        <v>91</v>
      </c>
      <c r="D64" s="1" t="s">
        <v>92</v>
      </c>
      <c r="E64" s="1" t="s">
        <v>74</v>
      </c>
      <c r="F64" s="1" t="s">
        <v>97</v>
      </c>
      <c r="G64" s="1" t="s">
        <v>87</v>
      </c>
      <c r="H64" s="1" t="s">
        <v>65</v>
      </c>
      <c r="I64" s="2">
        <v>116.76</v>
      </c>
      <c r="J64" s="2">
        <v>0.09</v>
      </c>
      <c r="K64" s="2">
        <f t="shared" si="0"/>
        <v>0</v>
      </c>
      <c r="L64" s="2">
        <f t="shared" si="1"/>
        <v>0.09</v>
      </c>
      <c r="AN64" s="5" t="str">
        <f t="shared" si="2"/>
        <v/>
      </c>
      <c r="AP64" s="5" t="str">
        <f t="shared" si="3"/>
        <v/>
      </c>
      <c r="AR64" s="5" t="str">
        <f t="shared" si="4"/>
        <v/>
      </c>
      <c r="AT64" s="2">
        <v>0.09</v>
      </c>
      <c r="AU64" s="5">
        <f t="shared" si="8"/>
        <v>0</v>
      </c>
      <c r="AV64" s="5">
        <f t="shared" si="5"/>
        <v>0</v>
      </c>
      <c r="AW64" s="11">
        <f t="shared" si="6"/>
        <v>0</v>
      </c>
      <c r="AX64" s="5">
        <f t="shared" si="9"/>
        <v>0</v>
      </c>
    </row>
    <row r="65" spans="1:50" x14ac:dyDescent="0.25">
      <c r="A65" s="1" t="s">
        <v>101</v>
      </c>
      <c r="B65" s="1" t="s">
        <v>90</v>
      </c>
      <c r="C65" s="1" t="s">
        <v>91</v>
      </c>
      <c r="D65" s="1" t="s">
        <v>92</v>
      </c>
      <c r="E65" s="1" t="s">
        <v>73</v>
      </c>
      <c r="F65" s="1" t="s">
        <v>95</v>
      </c>
      <c r="G65" s="1" t="s">
        <v>64</v>
      </c>
      <c r="H65" s="1" t="s">
        <v>65</v>
      </c>
      <c r="I65" s="2">
        <v>160</v>
      </c>
      <c r="J65" s="2">
        <v>39.19</v>
      </c>
      <c r="K65" s="2">
        <f t="shared" si="0"/>
        <v>0</v>
      </c>
      <c r="L65" s="2">
        <f t="shared" si="1"/>
        <v>39.06</v>
      </c>
      <c r="AN65" s="5" t="str">
        <f t="shared" si="2"/>
        <v/>
      </c>
      <c r="AP65" s="5" t="str">
        <f t="shared" si="3"/>
        <v/>
      </c>
      <c r="AR65" s="5" t="str">
        <f t="shared" si="4"/>
        <v/>
      </c>
      <c r="AT65" s="2">
        <v>39.06</v>
      </c>
      <c r="AU65" s="5">
        <f t="shared" si="8"/>
        <v>0</v>
      </c>
      <c r="AV65" s="5">
        <f t="shared" si="5"/>
        <v>0</v>
      </c>
      <c r="AW65" s="11">
        <f t="shared" si="6"/>
        <v>0</v>
      </c>
      <c r="AX65" s="5">
        <f t="shared" si="9"/>
        <v>0</v>
      </c>
    </row>
    <row r="66" spans="1:50" x14ac:dyDescent="0.25">
      <c r="A66" s="1" t="s">
        <v>101</v>
      </c>
      <c r="B66" s="1" t="s">
        <v>90</v>
      </c>
      <c r="C66" s="1" t="s">
        <v>91</v>
      </c>
      <c r="D66" s="1" t="s">
        <v>92</v>
      </c>
      <c r="E66" s="1" t="s">
        <v>72</v>
      </c>
      <c r="F66" s="1" t="s">
        <v>95</v>
      </c>
      <c r="G66" s="1" t="s">
        <v>64</v>
      </c>
      <c r="H66" s="1" t="s">
        <v>65</v>
      </c>
      <c r="I66" s="2">
        <v>160</v>
      </c>
      <c r="J66" s="2">
        <v>40</v>
      </c>
      <c r="K66" s="2">
        <f t="shared" si="0"/>
        <v>0</v>
      </c>
      <c r="L66" s="2">
        <f t="shared" si="1"/>
        <v>40</v>
      </c>
      <c r="AN66" s="5" t="str">
        <f t="shared" si="2"/>
        <v/>
      </c>
      <c r="AP66" s="5" t="str">
        <f t="shared" si="3"/>
        <v/>
      </c>
      <c r="AR66" s="5" t="str">
        <f t="shared" si="4"/>
        <v/>
      </c>
      <c r="AT66" s="2">
        <v>40</v>
      </c>
      <c r="AU66" s="5">
        <f t="shared" si="8"/>
        <v>0</v>
      </c>
      <c r="AV66" s="5">
        <f t="shared" si="5"/>
        <v>0</v>
      </c>
      <c r="AW66" s="11">
        <f t="shared" si="6"/>
        <v>0</v>
      </c>
      <c r="AX66" s="5">
        <f t="shared" si="9"/>
        <v>0</v>
      </c>
    </row>
    <row r="67" spans="1:50" x14ac:dyDescent="0.25">
      <c r="A67" s="1" t="s">
        <v>101</v>
      </c>
      <c r="B67" s="1" t="s">
        <v>90</v>
      </c>
      <c r="C67" s="1" t="s">
        <v>91</v>
      </c>
      <c r="D67" s="1" t="s">
        <v>92</v>
      </c>
      <c r="E67" s="1" t="s">
        <v>71</v>
      </c>
      <c r="F67" s="1" t="s">
        <v>95</v>
      </c>
      <c r="G67" s="1" t="s">
        <v>64</v>
      </c>
      <c r="H67" s="1" t="s">
        <v>65</v>
      </c>
      <c r="I67" s="2">
        <v>160</v>
      </c>
      <c r="J67" s="2">
        <v>0.09</v>
      </c>
      <c r="K67" s="2">
        <f t="shared" ref="K67:K130" si="10">SUM(N67,P67,R67,T67,X67,Z67,AB67,AD67,AG67,AI67,AK67,V67,AY67,BA67,BC67,BE67)</f>
        <v>0</v>
      </c>
      <c r="L67" s="2">
        <f t="shared" ref="L67:L130" si="11">SUM(M67,AF67,AM67,AO67,AQ67,AS67,AT67)</f>
        <v>0.09</v>
      </c>
      <c r="AN67" s="5" t="str">
        <f t="shared" ref="AN67:AN130" si="12">IF(AM67&gt;0,AM67*$AN$1,"")</f>
        <v/>
      </c>
      <c r="AP67" s="5" t="str">
        <f t="shared" ref="AP67:AP130" si="13">IF(AO67&gt;0,AO67*$AP$1,"")</f>
        <v/>
      </c>
      <c r="AR67" s="5" t="str">
        <f t="shared" ref="AR67:AR130" si="14">IF(AQ67&gt;0,AQ67*$AR$1,"")</f>
        <v/>
      </c>
      <c r="AT67" s="2">
        <v>0.09</v>
      </c>
      <c r="AU67" s="5">
        <f t="shared" si="8"/>
        <v>0</v>
      </c>
      <c r="AV67" s="5">
        <f t="shared" ref="AV67:AV130" si="15">$AU$259*(AW67/100)</f>
        <v>0</v>
      </c>
      <c r="AW67" s="11">
        <f t="shared" ref="AW67:AW130" si="16">(AU67/$AU$259)*(100-62.9)</f>
        <v>0</v>
      </c>
      <c r="AX67" s="5">
        <f t="shared" si="9"/>
        <v>0</v>
      </c>
    </row>
    <row r="68" spans="1:50" x14ac:dyDescent="0.25">
      <c r="A68" s="1" t="s">
        <v>101</v>
      </c>
      <c r="B68" s="1" t="s">
        <v>90</v>
      </c>
      <c r="C68" s="1" t="s">
        <v>91</v>
      </c>
      <c r="D68" s="1" t="s">
        <v>92</v>
      </c>
      <c r="E68" s="1" t="s">
        <v>81</v>
      </c>
      <c r="F68" s="1" t="s">
        <v>95</v>
      </c>
      <c r="G68" s="1" t="s">
        <v>64</v>
      </c>
      <c r="H68" s="1" t="s">
        <v>65</v>
      </c>
      <c r="I68" s="2">
        <v>160</v>
      </c>
      <c r="J68" s="2">
        <v>0.09</v>
      </c>
      <c r="K68" s="2">
        <f t="shared" si="10"/>
        <v>0</v>
      </c>
      <c r="L68" s="2">
        <f t="shared" si="11"/>
        <v>0.09</v>
      </c>
      <c r="AN68" s="5" t="str">
        <f t="shared" si="12"/>
        <v/>
      </c>
      <c r="AP68" s="5" t="str">
        <f t="shared" si="13"/>
        <v/>
      </c>
      <c r="AR68" s="5" t="str">
        <f t="shared" si="14"/>
        <v/>
      </c>
      <c r="AT68" s="2">
        <v>0.09</v>
      </c>
      <c r="AU68" s="5">
        <f t="shared" ref="AU68:AU131" si="17">SUM(O68,Q68,S68,U68,Y68,AA68,AC68,AE68,AH68,AJ68,AL68,W68,AZ68,BB68,BD68,BF68)</f>
        <v>0</v>
      </c>
      <c r="AV68" s="5">
        <f t="shared" si="15"/>
        <v>0</v>
      </c>
      <c r="AW68" s="11">
        <f t="shared" si="16"/>
        <v>0</v>
      </c>
      <c r="AX68" s="5">
        <f t="shared" ref="AX68:AX131" si="18">(AW68/100)*$AX$1</f>
        <v>0</v>
      </c>
    </row>
    <row r="69" spans="1:50" x14ac:dyDescent="0.25">
      <c r="A69" s="1" t="s">
        <v>101</v>
      </c>
      <c r="B69" s="1" t="s">
        <v>90</v>
      </c>
      <c r="C69" s="1" t="s">
        <v>91</v>
      </c>
      <c r="D69" s="1" t="s">
        <v>92</v>
      </c>
      <c r="E69" s="1" t="s">
        <v>75</v>
      </c>
      <c r="F69" s="1" t="s">
        <v>95</v>
      </c>
      <c r="G69" s="1" t="s">
        <v>64</v>
      </c>
      <c r="H69" s="1" t="s">
        <v>65</v>
      </c>
      <c r="I69" s="2">
        <v>160</v>
      </c>
      <c r="J69" s="2">
        <v>40.049999999999997</v>
      </c>
      <c r="K69" s="2">
        <f t="shared" si="10"/>
        <v>0</v>
      </c>
      <c r="L69" s="2">
        <f t="shared" si="11"/>
        <v>40</v>
      </c>
      <c r="AN69" s="5" t="str">
        <f t="shared" si="12"/>
        <v/>
      </c>
      <c r="AP69" s="5" t="str">
        <f t="shared" si="13"/>
        <v/>
      </c>
      <c r="AR69" s="5" t="str">
        <f t="shared" si="14"/>
        <v/>
      </c>
      <c r="AT69" s="2">
        <v>40</v>
      </c>
      <c r="AU69" s="5">
        <f t="shared" si="17"/>
        <v>0</v>
      </c>
      <c r="AV69" s="5">
        <f t="shared" si="15"/>
        <v>0</v>
      </c>
      <c r="AW69" s="11">
        <f t="shared" si="16"/>
        <v>0</v>
      </c>
      <c r="AX69" s="5">
        <f t="shared" si="18"/>
        <v>0</v>
      </c>
    </row>
    <row r="70" spans="1:50" x14ac:dyDescent="0.25">
      <c r="A70" s="1" t="s">
        <v>101</v>
      </c>
      <c r="B70" s="1" t="s">
        <v>90</v>
      </c>
      <c r="C70" s="1" t="s">
        <v>91</v>
      </c>
      <c r="D70" s="1" t="s">
        <v>92</v>
      </c>
      <c r="E70" s="1" t="s">
        <v>74</v>
      </c>
      <c r="F70" s="1" t="s">
        <v>95</v>
      </c>
      <c r="G70" s="1" t="s">
        <v>64</v>
      </c>
      <c r="H70" s="1" t="s">
        <v>65</v>
      </c>
      <c r="I70" s="2">
        <v>160</v>
      </c>
      <c r="J70" s="2">
        <v>38.33</v>
      </c>
      <c r="K70" s="2">
        <f t="shared" si="10"/>
        <v>0</v>
      </c>
      <c r="L70" s="2">
        <f t="shared" si="11"/>
        <v>38.33</v>
      </c>
      <c r="AN70" s="5" t="str">
        <f t="shared" si="12"/>
        <v/>
      </c>
      <c r="AP70" s="5" t="str">
        <f t="shared" si="13"/>
        <v/>
      </c>
      <c r="AR70" s="5" t="str">
        <f t="shared" si="14"/>
        <v/>
      </c>
      <c r="AT70" s="2">
        <v>38.33</v>
      </c>
      <c r="AU70" s="5">
        <f t="shared" si="17"/>
        <v>0</v>
      </c>
      <c r="AV70" s="5">
        <f t="shared" si="15"/>
        <v>0</v>
      </c>
      <c r="AW70" s="11">
        <f t="shared" si="16"/>
        <v>0</v>
      </c>
      <c r="AX70" s="5">
        <f t="shared" si="18"/>
        <v>0</v>
      </c>
    </row>
    <row r="71" spans="1:50" x14ac:dyDescent="0.25">
      <c r="A71" s="1" t="s">
        <v>101</v>
      </c>
      <c r="B71" s="1" t="s">
        <v>90</v>
      </c>
      <c r="C71" s="1" t="s">
        <v>91</v>
      </c>
      <c r="D71" s="1" t="s">
        <v>92</v>
      </c>
      <c r="E71" s="1" t="s">
        <v>78</v>
      </c>
      <c r="F71" s="1" t="s">
        <v>99</v>
      </c>
      <c r="G71" s="1" t="s">
        <v>64</v>
      </c>
      <c r="H71" s="1" t="s">
        <v>65</v>
      </c>
      <c r="I71" s="2">
        <v>160</v>
      </c>
      <c r="J71" s="2">
        <v>7.0000000000000007E-2</v>
      </c>
      <c r="K71" s="2">
        <f t="shared" si="10"/>
        <v>0</v>
      </c>
      <c r="L71" s="2">
        <f t="shared" si="11"/>
        <v>7.0000000000000007E-2</v>
      </c>
      <c r="AN71" s="5" t="str">
        <f t="shared" si="12"/>
        <v/>
      </c>
      <c r="AP71" s="5" t="str">
        <f t="shared" si="13"/>
        <v/>
      </c>
      <c r="AR71" s="5" t="str">
        <f t="shared" si="14"/>
        <v/>
      </c>
      <c r="AT71" s="2">
        <v>7.0000000000000007E-2</v>
      </c>
      <c r="AU71" s="5">
        <f t="shared" si="17"/>
        <v>0</v>
      </c>
      <c r="AV71" s="5">
        <f t="shared" si="15"/>
        <v>0</v>
      </c>
      <c r="AW71" s="11">
        <f t="shared" si="16"/>
        <v>0</v>
      </c>
      <c r="AX71" s="5">
        <f t="shared" si="18"/>
        <v>0</v>
      </c>
    </row>
    <row r="72" spans="1:50" x14ac:dyDescent="0.25">
      <c r="A72" s="1" t="s">
        <v>101</v>
      </c>
      <c r="B72" s="1" t="s">
        <v>90</v>
      </c>
      <c r="C72" s="1" t="s">
        <v>91</v>
      </c>
      <c r="D72" s="1" t="s">
        <v>92</v>
      </c>
      <c r="E72" s="1" t="s">
        <v>79</v>
      </c>
      <c r="F72" s="1" t="s">
        <v>99</v>
      </c>
      <c r="G72" s="1" t="s">
        <v>64</v>
      </c>
      <c r="H72" s="1" t="s">
        <v>65</v>
      </c>
      <c r="I72" s="2">
        <v>160</v>
      </c>
      <c r="J72" s="2">
        <v>7.0000000000000007E-2</v>
      </c>
      <c r="K72" s="2">
        <f t="shared" si="10"/>
        <v>0</v>
      </c>
      <c r="L72" s="2">
        <f t="shared" si="11"/>
        <v>7.0000000000000007E-2</v>
      </c>
      <c r="AN72" s="5" t="str">
        <f t="shared" si="12"/>
        <v/>
      </c>
      <c r="AP72" s="5" t="str">
        <f t="shared" si="13"/>
        <v/>
      </c>
      <c r="AR72" s="5" t="str">
        <f t="shared" si="14"/>
        <v/>
      </c>
      <c r="AT72" s="2">
        <v>7.0000000000000007E-2</v>
      </c>
      <c r="AU72" s="5">
        <f t="shared" si="17"/>
        <v>0</v>
      </c>
      <c r="AV72" s="5">
        <f t="shared" si="15"/>
        <v>0</v>
      </c>
      <c r="AW72" s="11">
        <f t="shared" si="16"/>
        <v>0</v>
      </c>
      <c r="AX72" s="5">
        <f t="shared" si="18"/>
        <v>0</v>
      </c>
    </row>
    <row r="73" spans="1:50" x14ac:dyDescent="0.25">
      <c r="A73" s="1" t="s">
        <v>102</v>
      </c>
      <c r="B73" s="1" t="s">
        <v>68</v>
      </c>
      <c r="C73" s="1" t="s">
        <v>69</v>
      </c>
      <c r="D73" s="1" t="s">
        <v>70</v>
      </c>
      <c r="E73" s="1" t="s">
        <v>88</v>
      </c>
      <c r="F73" s="1" t="s">
        <v>95</v>
      </c>
      <c r="G73" s="1" t="s">
        <v>64</v>
      </c>
      <c r="H73" s="1" t="s">
        <v>65</v>
      </c>
      <c r="I73" s="2">
        <v>80</v>
      </c>
      <c r="J73" s="2">
        <v>0.06</v>
      </c>
      <c r="K73" s="2">
        <f t="shared" si="10"/>
        <v>0.03</v>
      </c>
      <c r="L73" s="2">
        <f t="shared" si="11"/>
        <v>0.03</v>
      </c>
      <c r="R73" s="7">
        <v>0.03</v>
      </c>
      <c r="S73" s="5">
        <v>3.3374999999999999</v>
      </c>
      <c r="AN73" s="5" t="str">
        <f t="shared" si="12"/>
        <v/>
      </c>
      <c r="AP73" s="5" t="str">
        <f t="shared" si="13"/>
        <v/>
      </c>
      <c r="AR73" s="5" t="str">
        <f t="shared" si="14"/>
        <v/>
      </c>
      <c r="AT73" s="2">
        <v>0.03</v>
      </c>
      <c r="AU73" s="5">
        <f t="shared" si="17"/>
        <v>3.3374999999999999</v>
      </c>
      <c r="AV73" s="5">
        <f t="shared" si="15"/>
        <v>1.2382124999999999</v>
      </c>
      <c r="AW73" s="11">
        <f t="shared" si="16"/>
        <v>1.7329124489673679E-3</v>
      </c>
      <c r="AX73" s="5">
        <f t="shared" si="18"/>
        <v>1.732912448967368</v>
      </c>
    </row>
    <row r="74" spans="1:50" x14ac:dyDescent="0.25">
      <c r="A74" s="1" t="s">
        <v>102</v>
      </c>
      <c r="B74" s="1" t="s">
        <v>68</v>
      </c>
      <c r="C74" s="1" t="s">
        <v>69</v>
      </c>
      <c r="D74" s="1" t="s">
        <v>70</v>
      </c>
      <c r="E74" s="1" t="s">
        <v>94</v>
      </c>
      <c r="F74" s="1" t="s">
        <v>95</v>
      </c>
      <c r="G74" s="1" t="s">
        <v>64</v>
      </c>
      <c r="H74" s="1" t="s">
        <v>65</v>
      </c>
      <c r="I74" s="2">
        <v>80</v>
      </c>
      <c r="J74" s="2">
        <v>7.0000000000000007E-2</v>
      </c>
      <c r="K74" s="2">
        <f t="shared" si="10"/>
        <v>0.06</v>
      </c>
      <c r="L74" s="2">
        <f t="shared" si="11"/>
        <v>0.01</v>
      </c>
      <c r="R74" s="7">
        <v>0.04</v>
      </c>
      <c r="S74" s="5">
        <v>4.45</v>
      </c>
      <c r="T74" s="8">
        <v>0.02</v>
      </c>
      <c r="U74" s="5">
        <v>1.1125</v>
      </c>
      <c r="AN74" s="5" t="str">
        <f t="shared" si="12"/>
        <v/>
      </c>
      <c r="AP74" s="5" t="str">
        <f t="shared" si="13"/>
        <v/>
      </c>
      <c r="AR74" s="5" t="str">
        <f t="shared" si="14"/>
        <v/>
      </c>
      <c r="AT74" s="2">
        <v>0.01</v>
      </c>
      <c r="AU74" s="5">
        <f t="shared" si="17"/>
        <v>5.5625</v>
      </c>
      <c r="AV74" s="5">
        <f t="shared" si="15"/>
        <v>2.0636875000000003</v>
      </c>
      <c r="AW74" s="11">
        <f t="shared" si="16"/>
        <v>2.8881874149456134E-3</v>
      </c>
      <c r="AX74" s="5">
        <f t="shared" si="18"/>
        <v>2.8881874149456137</v>
      </c>
    </row>
    <row r="75" spans="1:50" x14ac:dyDescent="0.25">
      <c r="A75" s="1" t="s">
        <v>102</v>
      </c>
      <c r="B75" s="1" t="s">
        <v>68</v>
      </c>
      <c r="C75" s="1" t="s">
        <v>69</v>
      </c>
      <c r="D75" s="1" t="s">
        <v>70</v>
      </c>
      <c r="E75" s="1" t="s">
        <v>76</v>
      </c>
      <c r="F75" s="1" t="s">
        <v>95</v>
      </c>
      <c r="G75" s="1" t="s">
        <v>64</v>
      </c>
      <c r="H75" s="1" t="s">
        <v>65</v>
      </c>
      <c r="I75" s="2">
        <v>80</v>
      </c>
      <c r="J75" s="2">
        <v>0.09</v>
      </c>
      <c r="K75" s="2">
        <f t="shared" si="10"/>
        <v>0.05</v>
      </c>
      <c r="L75" s="2">
        <f t="shared" si="11"/>
        <v>0.04</v>
      </c>
      <c r="R75" s="7">
        <v>0.02</v>
      </c>
      <c r="S75" s="5">
        <v>2.2250000000000001</v>
      </c>
      <c r="T75" s="8">
        <v>0.03</v>
      </c>
      <c r="U75" s="5">
        <v>1.66875</v>
      </c>
      <c r="AN75" s="5" t="str">
        <f t="shared" si="12"/>
        <v/>
      </c>
      <c r="AP75" s="5" t="str">
        <f t="shared" si="13"/>
        <v/>
      </c>
      <c r="AR75" s="5" t="str">
        <f t="shared" si="14"/>
        <v/>
      </c>
      <c r="AT75" s="2">
        <v>0.04</v>
      </c>
      <c r="AU75" s="5">
        <f t="shared" si="17"/>
        <v>3.8937499999999998</v>
      </c>
      <c r="AV75" s="5">
        <f t="shared" si="15"/>
        <v>1.4445812499999999</v>
      </c>
      <c r="AW75" s="11">
        <f t="shared" si="16"/>
        <v>2.0217311904619293E-3</v>
      </c>
      <c r="AX75" s="5">
        <f t="shared" si="18"/>
        <v>2.0217311904619293</v>
      </c>
    </row>
    <row r="76" spans="1:50" x14ac:dyDescent="0.25">
      <c r="A76" s="1" t="s">
        <v>102</v>
      </c>
      <c r="B76" s="1" t="s">
        <v>68</v>
      </c>
      <c r="C76" s="1" t="s">
        <v>69</v>
      </c>
      <c r="D76" s="1" t="s">
        <v>70</v>
      </c>
      <c r="E76" s="1" t="s">
        <v>78</v>
      </c>
      <c r="F76" s="1" t="s">
        <v>95</v>
      </c>
      <c r="G76" s="1" t="s">
        <v>64</v>
      </c>
      <c r="H76" s="1" t="s">
        <v>65</v>
      </c>
      <c r="I76" s="2">
        <v>80</v>
      </c>
      <c r="J76" s="2">
        <v>40.409999999999997</v>
      </c>
      <c r="K76" s="2">
        <f t="shared" si="10"/>
        <v>37.090000000000003</v>
      </c>
      <c r="L76" s="2">
        <f t="shared" si="11"/>
        <v>2.91</v>
      </c>
      <c r="R76" s="7">
        <v>20.84</v>
      </c>
      <c r="S76" s="5">
        <v>2318.4499999999998</v>
      </c>
      <c r="T76" s="8">
        <v>16.25</v>
      </c>
      <c r="U76" s="5">
        <v>903.90625</v>
      </c>
      <c r="AN76" s="5" t="str">
        <f t="shared" si="12"/>
        <v/>
      </c>
      <c r="AP76" s="5" t="str">
        <f t="shared" si="13"/>
        <v/>
      </c>
      <c r="AR76" s="5" t="str">
        <f t="shared" si="14"/>
        <v/>
      </c>
      <c r="AT76" s="2">
        <v>2.91</v>
      </c>
      <c r="AU76" s="5">
        <f t="shared" si="17"/>
        <v>3222.3562499999998</v>
      </c>
      <c r="AV76" s="5">
        <f t="shared" si="15"/>
        <v>1195.49416875</v>
      </c>
      <c r="AW76" s="11">
        <f t="shared" si="16"/>
        <v>1.6731269694779938</v>
      </c>
      <c r="AX76" s="5">
        <f t="shared" si="18"/>
        <v>1673.126969477994</v>
      </c>
    </row>
    <row r="77" spans="1:50" x14ac:dyDescent="0.25">
      <c r="A77" s="1" t="s">
        <v>102</v>
      </c>
      <c r="B77" s="1" t="s">
        <v>68</v>
      </c>
      <c r="C77" s="1" t="s">
        <v>69</v>
      </c>
      <c r="D77" s="1" t="s">
        <v>70</v>
      </c>
      <c r="E77" s="1" t="s">
        <v>79</v>
      </c>
      <c r="F77" s="1" t="s">
        <v>95</v>
      </c>
      <c r="G77" s="1" t="s">
        <v>64</v>
      </c>
      <c r="H77" s="1" t="s">
        <v>65</v>
      </c>
      <c r="I77" s="2">
        <v>80</v>
      </c>
      <c r="J77" s="2">
        <v>37.51</v>
      </c>
      <c r="K77" s="2">
        <f t="shared" si="10"/>
        <v>25.73</v>
      </c>
      <c r="L77" s="2">
        <f t="shared" si="11"/>
        <v>11.79</v>
      </c>
      <c r="R77" s="7">
        <v>6.69</v>
      </c>
      <c r="S77" s="5">
        <v>744.26250000000005</v>
      </c>
      <c r="T77" s="8">
        <v>19.04</v>
      </c>
      <c r="U77" s="5">
        <v>1059.0999999999999</v>
      </c>
      <c r="AN77" s="5" t="str">
        <f t="shared" si="12"/>
        <v/>
      </c>
      <c r="AP77" s="5" t="str">
        <f t="shared" si="13"/>
        <v/>
      </c>
      <c r="AR77" s="5" t="str">
        <f t="shared" si="14"/>
        <v/>
      </c>
      <c r="AT77" s="2">
        <v>11.79</v>
      </c>
      <c r="AU77" s="5">
        <f t="shared" si="17"/>
        <v>1803.3625</v>
      </c>
      <c r="AV77" s="5">
        <f t="shared" si="15"/>
        <v>669.04748749999999</v>
      </c>
      <c r="AW77" s="11">
        <f t="shared" si="16"/>
        <v>0.93635035992536786</v>
      </c>
      <c r="AX77" s="5">
        <f t="shared" si="18"/>
        <v>936.3503599253678</v>
      </c>
    </row>
    <row r="78" spans="1:50" x14ac:dyDescent="0.25">
      <c r="A78" s="1" t="s">
        <v>103</v>
      </c>
      <c r="B78" s="1" t="s">
        <v>68</v>
      </c>
      <c r="C78" s="1" t="s">
        <v>69</v>
      </c>
      <c r="D78" s="1" t="s">
        <v>70</v>
      </c>
      <c r="E78" s="1" t="s">
        <v>75</v>
      </c>
      <c r="F78" s="1" t="s">
        <v>95</v>
      </c>
      <c r="G78" s="1" t="s">
        <v>64</v>
      </c>
      <c r="H78" s="1" t="s">
        <v>65</v>
      </c>
      <c r="I78" s="2">
        <v>80</v>
      </c>
      <c r="J78" s="2">
        <v>7.0000000000000007E-2</v>
      </c>
      <c r="K78" s="2">
        <f t="shared" si="10"/>
        <v>0</v>
      </c>
      <c r="L78" s="2">
        <f t="shared" si="11"/>
        <v>7.0000000000000007E-2</v>
      </c>
      <c r="AN78" s="5" t="str">
        <f t="shared" si="12"/>
        <v/>
      </c>
      <c r="AP78" s="5" t="str">
        <f t="shared" si="13"/>
        <v/>
      </c>
      <c r="AR78" s="5" t="str">
        <f t="shared" si="14"/>
        <v/>
      </c>
      <c r="AT78" s="2">
        <v>7.0000000000000007E-2</v>
      </c>
      <c r="AU78" s="5">
        <f t="shared" si="17"/>
        <v>0</v>
      </c>
      <c r="AV78" s="5">
        <f t="shared" si="15"/>
        <v>0</v>
      </c>
      <c r="AW78" s="11">
        <f t="shared" si="16"/>
        <v>0</v>
      </c>
      <c r="AX78" s="5">
        <f t="shared" si="18"/>
        <v>0</v>
      </c>
    </row>
    <row r="79" spans="1:50" x14ac:dyDescent="0.25">
      <c r="A79" s="1" t="s">
        <v>103</v>
      </c>
      <c r="B79" s="1" t="s">
        <v>68</v>
      </c>
      <c r="C79" s="1" t="s">
        <v>69</v>
      </c>
      <c r="D79" s="1" t="s">
        <v>70</v>
      </c>
      <c r="E79" s="1" t="s">
        <v>74</v>
      </c>
      <c r="F79" s="1" t="s">
        <v>95</v>
      </c>
      <c r="G79" s="1" t="s">
        <v>64</v>
      </c>
      <c r="H79" s="1" t="s">
        <v>65</v>
      </c>
      <c r="I79" s="2">
        <v>80</v>
      </c>
      <c r="J79" s="2">
        <v>7.0000000000000007E-2</v>
      </c>
      <c r="K79" s="2">
        <f t="shared" si="10"/>
        <v>0</v>
      </c>
      <c r="L79" s="2">
        <f t="shared" si="11"/>
        <v>7.0000000000000007E-2</v>
      </c>
      <c r="AN79" s="5" t="str">
        <f t="shared" si="12"/>
        <v/>
      </c>
      <c r="AP79" s="5" t="str">
        <f t="shared" si="13"/>
        <v/>
      </c>
      <c r="AR79" s="5" t="str">
        <f t="shared" si="14"/>
        <v/>
      </c>
      <c r="AT79" s="2">
        <v>7.0000000000000007E-2</v>
      </c>
      <c r="AU79" s="5">
        <f t="shared" si="17"/>
        <v>0</v>
      </c>
      <c r="AV79" s="5">
        <f t="shared" si="15"/>
        <v>0</v>
      </c>
      <c r="AW79" s="11">
        <f t="shared" si="16"/>
        <v>0</v>
      </c>
      <c r="AX79" s="5">
        <f t="shared" si="18"/>
        <v>0</v>
      </c>
    </row>
    <row r="80" spans="1:50" x14ac:dyDescent="0.25">
      <c r="A80" s="1" t="s">
        <v>103</v>
      </c>
      <c r="B80" s="1" t="s">
        <v>68</v>
      </c>
      <c r="C80" s="1" t="s">
        <v>69</v>
      </c>
      <c r="D80" s="1" t="s">
        <v>70</v>
      </c>
      <c r="E80" s="1" t="s">
        <v>88</v>
      </c>
      <c r="F80" s="1" t="s">
        <v>95</v>
      </c>
      <c r="G80" s="1" t="s">
        <v>64</v>
      </c>
      <c r="H80" s="1" t="s">
        <v>65</v>
      </c>
      <c r="I80" s="2">
        <v>80</v>
      </c>
      <c r="J80" s="2">
        <v>37.89</v>
      </c>
      <c r="K80" s="2">
        <f t="shared" si="10"/>
        <v>16.43</v>
      </c>
      <c r="L80" s="2">
        <f t="shared" si="11"/>
        <v>21.46</v>
      </c>
      <c r="P80" s="6">
        <v>0.23</v>
      </c>
      <c r="Q80" s="5">
        <v>32.631250000000001</v>
      </c>
      <c r="R80" s="7">
        <v>16.2</v>
      </c>
      <c r="S80" s="5">
        <v>1802.25</v>
      </c>
      <c r="AN80" s="5" t="str">
        <f t="shared" si="12"/>
        <v/>
      </c>
      <c r="AP80" s="5" t="str">
        <f t="shared" si="13"/>
        <v/>
      </c>
      <c r="AR80" s="5" t="str">
        <f t="shared" si="14"/>
        <v/>
      </c>
      <c r="AT80" s="2">
        <v>21.46</v>
      </c>
      <c r="AU80" s="5">
        <f t="shared" si="17"/>
        <v>1834.8812499999999</v>
      </c>
      <c r="AV80" s="5">
        <f t="shared" si="15"/>
        <v>680.74094374999993</v>
      </c>
      <c r="AW80" s="11">
        <f t="shared" si="16"/>
        <v>0.95271567355859332</v>
      </c>
      <c r="AX80" s="5">
        <f t="shared" si="18"/>
        <v>952.71567355859327</v>
      </c>
    </row>
    <row r="81" spans="1:50" x14ac:dyDescent="0.25">
      <c r="A81" s="1" t="s">
        <v>103</v>
      </c>
      <c r="B81" s="1" t="s">
        <v>68</v>
      </c>
      <c r="C81" s="1" t="s">
        <v>69</v>
      </c>
      <c r="D81" s="1" t="s">
        <v>70</v>
      </c>
      <c r="E81" s="1" t="s">
        <v>94</v>
      </c>
      <c r="F81" s="1" t="s">
        <v>95</v>
      </c>
      <c r="G81" s="1" t="s">
        <v>64</v>
      </c>
      <c r="H81" s="1" t="s">
        <v>65</v>
      </c>
      <c r="I81" s="2">
        <v>80</v>
      </c>
      <c r="J81" s="2">
        <v>40.22</v>
      </c>
      <c r="K81" s="2">
        <f t="shared" si="10"/>
        <v>25.82</v>
      </c>
      <c r="L81" s="2">
        <f t="shared" si="11"/>
        <v>14.18</v>
      </c>
      <c r="P81" s="6">
        <v>0.11</v>
      </c>
      <c r="Q81" s="5">
        <v>15.606249999999999</v>
      </c>
      <c r="R81" s="7">
        <v>11.29</v>
      </c>
      <c r="S81" s="5">
        <v>1256.0125</v>
      </c>
      <c r="T81" s="8">
        <v>14.42</v>
      </c>
      <c r="U81" s="5">
        <v>802.11249999999995</v>
      </c>
      <c r="AN81" s="5" t="str">
        <f t="shared" si="12"/>
        <v/>
      </c>
      <c r="AP81" s="5" t="str">
        <f t="shared" si="13"/>
        <v/>
      </c>
      <c r="AR81" s="5" t="str">
        <f t="shared" si="14"/>
        <v/>
      </c>
      <c r="AT81" s="2">
        <v>14.18</v>
      </c>
      <c r="AU81" s="5">
        <f t="shared" si="17"/>
        <v>2073.7312499999998</v>
      </c>
      <c r="AV81" s="5">
        <f t="shared" si="15"/>
        <v>769.3542937499999</v>
      </c>
      <c r="AW81" s="11">
        <f t="shared" si="16"/>
        <v>1.0767324940637186</v>
      </c>
      <c r="AX81" s="5">
        <f t="shared" si="18"/>
        <v>1076.7324940637186</v>
      </c>
    </row>
    <row r="82" spans="1:50" x14ac:dyDescent="0.25">
      <c r="A82" s="1" t="s">
        <v>103</v>
      </c>
      <c r="B82" s="1" t="s">
        <v>68</v>
      </c>
      <c r="C82" s="1" t="s">
        <v>69</v>
      </c>
      <c r="D82" s="1" t="s">
        <v>70</v>
      </c>
      <c r="E82" s="1" t="s">
        <v>83</v>
      </c>
      <c r="F82" s="1" t="s">
        <v>95</v>
      </c>
      <c r="G82" s="1" t="s">
        <v>64</v>
      </c>
      <c r="H82" s="1" t="s">
        <v>65</v>
      </c>
      <c r="I82" s="2">
        <v>80</v>
      </c>
      <c r="J82" s="2">
        <v>0.09</v>
      </c>
      <c r="K82" s="2">
        <f t="shared" si="10"/>
        <v>0.09</v>
      </c>
      <c r="L82" s="2">
        <f t="shared" si="11"/>
        <v>0</v>
      </c>
      <c r="R82" s="7">
        <v>0.05</v>
      </c>
      <c r="S82" s="5">
        <v>5.5625</v>
      </c>
      <c r="T82" s="8">
        <v>0.04</v>
      </c>
      <c r="U82" s="5">
        <v>2.2250000000000001</v>
      </c>
      <c r="AN82" s="5" t="str">
        <f t="shared" si="12"/>
        <v/>
      </c>
      <c r="AP82" s="5" t="str">
        <f t="shared" si="13"/>
        <v/>
      </c>
      <c r="AR82" s="5" t="str">
        <f t="shared" si="14"/>
        <v/>
      </c>
      <c r="AU82" s="5">
        <f t="shared" si="17"/>
        <v>7.7874999999999996</v>
      </c>
      <c r="AV82" s="5">
        <f t="shared" si="15"/>
        <v>2.8891624999999999</v>
      </c>
      <c r="AW82" s="11">
        <f t="shared" si="16"/>
        <v>4.0434623809238587E-3</v>
      </c>
      <c r="AX82" s="5">
        <f t="shared" si="18"/>
        <v>4.0434623809238586</v>
      </c>
    </row>
    <row r="83" spans="1:50" x14ac:dyDescent="0.25">
      <c r="A83" s="1" t="s">
        <v>104</v>
      </c>
      <c r="B83" s="1" t="s">
        <v>90</v>
      </c>
      <c r="C83" s="1" t="s">
        <v>91</v>
      </c>
      <c r="D83" s="1" t="s">
        <v>92</v>
      </c>
      <c r="E83" s="1" t="s">
        <v>66</v>
      </c>
      <c r="F83" s="1" t="s">
        <v>99</v>
      </c>
      <c r="G83" s="1" t="s">
        <v>64</v>
      </c>
      <c r="H83" s="1" t="s">
        <v>65</v>
      </c>
      <c r="I83" s="2">
        <v>153.69</v>
      </c>
      <c r="J83" s="2">
        <v>0.06</v>
      </c>
      <c r="K83" s="2">
        <f t="shared" si="10"/>
        <v>0</v>
      </c>
      <c r="L83" s="2">
        <f t="shared" si="11"/>
        <v>0.06</v>
      </c>
      <c r="AN83" s="5" t="str">
        <f t="shared" si="12"/>
        <v/>
      </c>
      <c r="AP83" s="5" t="str">
        <f t="shared" si="13"/>
        <v/>
      </c>
      <c r="AR83" s="5" t="str">
        <f t="shared" si="14"/>
        <v/>
      </c>
      <c r="AT83" s="2">
        <v>0.06</v>
      </c>
      <c r="AU83" s="5">
        <f t="shared" si="17"/>
        <v>0</v>
      </c>
      <c r="AV83" s="5">
        <f t="shared" si="15"/>
        <v>0</v>
      </c>
      <c r="AW83" s="11">
        <f t="shared" si="16"/>
        <v>0</v>
      </c>
      <c r="AX83" s="5">
        <f t="shared" si="18"/>
        <v>0</v>
      </c>
    </row>
    <row r="84" spans="1:50" x14ac:dyDescent="0.25">
      <c r="A84" s="1" t="s">
        <v>104</v>
      </c>
      <c r="B84" s="1" t="s">
        <v>90</v>
      </c>
      <c r="C84" s="1" t="s">
        <v>91</v>
      </c>
      <c r="D84" s="1" t="s">
        <v>92</v>
      </c>
      <c r="E84" s="1" t="s">
        <v>81</v>
      </c>
      <c r="F84" s="1" t="s">
        <v>99</v>
      </c>
      <c r="G84" s="1" t="s">
        <v>64</v>
      </c>
      <c r="H84" s="1" t="s">
        <v>65</v>
      </c>
      <c r="I84" s="2">
        <v>153.69</v>
      </c>
      <c r="J84" s="2">
        <v>7.0000000000000007E-2</v>
      </c>
      <c r="K84" s="2">
        <f t="shared" si="10"/>
        <v>0</v>
      </c>
      <c r="L84" s="2">
        <f t="shared" si="11"/>
        <v>7.0000000000000007E-2</v>
      </c>
      <c r="AN84" s="5" t="str">
        <f t="shared" si="12"/>
        <v/>
      </c>
      <c r="AP84" s="5" t="str">
        <f t="shared" si="13"/>
        <v/>
      </c>
      <c r="AR84" s="5" t="str">
        <f t="shared" si="14"/>
        <v/>
      </c>
      <c r="AT84" s="2">
        <v>7.0000000000000007E-2</v>
      </c>
      <c r="AU84" s="5">
        <f t="shared" si="17"/>
        <v>0</v>
      </c>
      <c r="AV84" s="5">
        <f t="shared" si="15"/>
        <v>0</v>
      </c>
      <c r="AW84" s="11">
        <f t="shared" si="16"/>
        <v>0</v>
      </c>
      <c r="AX84" s="5">
        <f t="shared" si="18"/>
        <v>0</v>
      </c>
    </row>
    <row r="85" spans="1:50" x14ac:dyDescent="0.25">
      <c r="A85" s="1" t="s">
        <v>104</v>
      </c>
      <c r="B85" s="1" t="s">
        <v>90</v>
      </c>
      <c r="C85" s="1" t="s">
        <v>91</v>
      </c>
      <c r="D85" s="1" t="s">
        <v>92</v>
      </c>
      <c r="E85" s="1" t="s">
        <v>83</v>
      </c>
      <c r="F85" s="1" t="s">
        <v>99</v>
      </c>
      <c r="G85" s="1" t="s">
        <v>64</v>
      </c>
      <c r="H85" s="1" t="s">
        <v>65</v>
      </c>
      <c r="I85" s="2">
        <v>153.69</v>
      </c>
      <c r="J85" s="2">
        <v>39.83</v>
      </c>
      <c r="K85" s="2">
        <f t="shared" si="10"/>
        <v>0</v>
      </c>
      <c r="L85" s="2">
        <f t="shared" si="11"/>
        <v>39.83</v>
      </c>
      <c r="AN85" s="5" t="str">
        <f t="shared" si="12"/>
        <v/>
      </c>
      <c r="AP85" s="5" t="str">
        <f t="shared" si="13"/>
        <v/>
      </c>
      <c r="AR85" s="5" t="str">
        <f t="shared" si="14"/>
        <v/>
      </c>
      <c r="AT85" s="2">
        <v>39.83</v>
      </c>
      <c r="AU85" s="5">
        <f t="shared" si="17"/>
        <v>0</v>
      </c>
      <c r="AV85" s="5">
        <f t="shared" si="15"/>
        <v>0</v>
      </c>
      <c r="AW85" s="11">
        <f t="shared" si="16"/>
        <v>0</v>
      </c>
      <c r="AX85" s="5">
        <f t="shared" si="18"/>
        <v>0</v>
      </c>
    </row>
    <row r="86" spans="1:50" x14ac:dyDescent="0.25">
      <c r="A86" s="1" t="s">
        <v>104</v>
      </c>
      <c r="B86" s="1" t="s">
        <v>90</v>
      </c>
      <c r="C86" s="1" t="s">
        <v>91</v>
      </c>
      <c r="D86" s="1" t="s">
        <v>92</v>
      </c>
      <c r="E86" s="1" t="s">
        <v>84</v>
      </c>
      <c r="F86" s="1" t="s">
        <v>99</v>
      </c>
      <c r="G86" s="1" t="s">
        <v>64</v>
      </c>
      <c r="H86" s="1" t="s">
        <v>65</v>
      </c>
      <c r="I86" s="2">
        <v>153.69</v>
      </c>
      <c r="J86" s="2">
        <v>36.69</v>
      </c>
      <c r="K86" s="2">
        <f t="shared" si="10"/>
        <v>0</v>
      </c>
      <c r="L86" s="2">
        <f t="shared" si="11"/>
        <v>36.69</v>
      </c>
      <c r="AN86" s="5" t="str">
        <f t="shared" si="12"/>
        <v/>
      </c>
      <c r="AP86" s="5" t="str">
        <f t="shared" si="13"/>
        <v/>
      </c>
      <c r="AR86" s="5" t="str">
        <f t="shared" si="14"/>
        <v/>
      </c>
      <c r="AT86" s="2">
        <v>36.69</v>
      </c>
      <c r="AU86" s="5">
        <f t="shared" si="17"/>
        <v>0</v>
      </c>
      <c r="AV86" s="5">
        <f t="shared" si="15"/>
        <v>0</v>
      </c>
      <c r="AW86" s="11">
        <f t="shared" si="16"/>
        <v>0</v>
      </c>
      <c r="AX86" s="5">
        <f t="shared" si="18"/>
        <v>0</v>
      </c>
    </row>
    <row r="87" spans="1:50" x14ac:dyDescent="0.25">
      <c r="A87" s="1" t="s">
        <v>104</v>
      </c>
      <c r="B87" s="1" t="s">
        <v>90</v>
      </c>
      <c r="C87" s="1" t="s">
        <v>91</v>
      </c>
      <c r="D87" s="1" t="s">
        <v>92</v>
      </c>
      <c r="E87" s="1" t="s">
        <v>85</v>
      </c>
      <c r="F87" s="1" t="s">
        <v>99</v>
      </c>
      <c r="G87" s="1" t="s">
        <v>64</v>
      </c>
      <c r="H87" s="1" t="s">
        <v>65</v>
      </c>
      <c r="I87" s="2">
        <v>153.69</v>
      </c>
      <c r="J87" s="2">
        <v>36.53</v>
      </c>
      <c r="K87" s="2">
        <f t="shared" si="10"/>
        <v>0</v>
      </c>
      <c r="L87" s="2">
        <f t="shared" si="11"/>
        <v>36.53</v>
      </c>
      <c r="AN87" s="5" t="str">
        <f t="shared" si="12"/>
        <v/>
      </c>
      <c r="AP87" s="5" t="str">
        <f t="shared" si="13"/>
        <v/>
      </c>
      <c r="AR87" s="5" t="str">
        <f t="shared" si="14"/>
        <v/>
      </c>
      <c r="AT87" s="2">
        <v>36.53</v>
      </c>
      <c r="AU87" s="5">
        <f t="shared" si="17"/>
        <v>0</v>
      </c>
      <c r="AV87" s="5">
        <f t="shared" si="15"/>
        <v>0</v>
      </c>
      <c r="AW87" s="11">
        <f t="shared" si="16"/>
        <v>0</v>
      </c>
      <c r="AX87" s="5">
        <f t="shared" si="18"/>
        <v>0</v>
      </c>
    </row>
    <row r="88" spans="1:50" x14ac:dyDescent="0.25">
      <c r="A88" s="1" t="s">
        <v>104</v>
      </c>
      <c r="B88" s="1" t="s">
        <v>90</v>
      </c>
      <c r="C88" s="1" t="s">
        <v>91</v>
      </c>
      <c r="D88" s="1" t="s">
        <v>92</v>
      </c>
      <c r="E88" s="1" t="s">
        <v>76</v>
      </c>
      <c r="F88" s="1" t="s">
        <v>99</v>
      </c>
      <c r="G88" s="1" t="s">
        <v>64</v>
      </c>
      <c r="H88" s="1" t="s">
        <v>65</v>
      </c>
      <c r="I88" s="2">
        <v>153.69</v>
      </c>
      <c r="J88" s="2">
        <v>39.64</v>
      </c>
      <c r="K88" s="2">
        <f t="shared" si="10"/>
        <v>0</v>
      </c>
      <c r="L88" s="2">
        <f t="shared" si="11"/>
        <v>39.64</v>
      </c>
      <c r="AN88" s="5" t="str">
        <f t="shared" si="12"/>
        <v/>
      </c>
      <c r="AP88" s="5" t="str">
        <f t="shared" si="13"/>
        <v/>
      </c>
      <c r="AR88" s="5" t="str">
        <f t="shared" si="14"/>
        <v/>
      </c>
      <c r="AT88" s="2">
        <v>39.64</v>
      </c>
      <c r="AU88" s="5">
        <f t="shared" si="17"/>
        <v>0</v>
      </c>
      <c r="AV88" s="5">
        <f t="shared" si="15"/>
        <v>0</v>
      </c>
      <c r="AW88" s="11">
        <f t="shared" si="16"/>
        <v>0</v>
      </c>
      <c r="AX88" s="5">
        <f t="shared" si="18"/>
        <v>0</v>
      </c>
    </row>
    <row r="89" spans="1:50" x14ac:dyDescent="0.25">
      <c r="A89" s="1" t="s">
        <v>104</v>
      </c>
      <c r="B89" s="1" t="s">
        <v>90</v>
      </c>
      <c r="C89" s="1" t="s">
        <v>91</v>
      </c>
      <c r="D89" s="1" t="s">
        <v>92</v>
      </c>
      <c r="E89" s="1" t="s">
        <v>88</v>
      </c>
      <c r="F89" s="1" t="s">
        <v>105</v>
      </c>
      <c r="G89" s="1" t="s">
        <v>87</v>
      </c>
      <c r="H89" s="1" t="s">
        <v>65</v>
      </c>
      <c r="I89" s="2">
        <v>153.69</v>
      </c>
      <c r="J89" s="2">
        <v>0.09</v>
      </c>
      <c r="K89" s="2">
        <f t="shared" si="10"/>
        <v>0</v>
      </c>
      <c r="L89" s="2">
        <f t="shared" si="11"/>
        <v>0.09</v>
      </c>
      <c r="AN89" s="5" t="str">
        <f t="shared" si="12"/>
        <v/>
      </c>
      <c r="AP89" s="5" t="str">
        <f t="shared" si="13"/>
        <v/>
      </c>
      <c r="AR89" s="5" t="str">
        <f t="shared" si="14"/>
        <v/>
      </c>
      <c r="AT89" s="2">
        <v>0.09</v>
      </c>
      <c r="AU89" s="5">
        <f t="shared" si="17"/>
        <v>0</v>
      </c>
      <c r="AV89" s="5">
        <f t="shared" si="15"/>
        <v>0</v>
      </c>
      <c r="AW89" s="11">
        <f t="shared" si="16"/>
        <v>0</v>
      </c>
      <c r="AX89" s="5">
        <f t="shared" si="18"/>
        <v>0</v>
      </c>
    </row>
    <row r="90" spans="1:50" x14ac:dyDescent="0.25">
      <c r="A90" s="1" t="s">
        <v>104</v>
      </c>
      <c r="B90" s="1" t="s">
        <v>90</v>
      </c>
      <c r="C90" s="1" t="s">
        <v>91</v>
      </c>
      <c r="D90" s="1" t="s">
        <v>92</v>
      </c>
      <c r="E90" s="1" t="s">
        <v>79</v>
      </c>
      <c r="F90" s="1" t="s">
        <v>105</v>
      </c>
      <c r="G90" s="1" t="s">
        <v>87</v>
      </c>
      <c r="H90" s="1" t="s">
        <v>65</v>
      </c>
      <c r="I90" s="2">
        <v>153.69</v>
      </c>
      <c r="J90" s="2">
        <v>0.09</v>
      </c>
      <c r="K90" s="2">
        <f t="shared" si="10"/>
        <v>0</v>
      </c>
      <c r="L90" s="2">
        <f t="shared" si="11"/>
        <v>0.09</v>
      </c>
      <c r="AN90" s="5" t="str">
        <f t="shared" si="12"/>
        <v/>
      </c>
      <c r="AP90" s="5" t="str">
        <f t="shared" si="13"/>
        <v/>
      </c>
      <c r="AR90" s="5" t="str">
        <f t="shared" si="14"/>
        <v/>
      </c>
      <c r="AT90" s="2">
        <v>0.09</v>
      </c>
      <c r="AU90" s="5">
        <f t="shared" si="17"/>
        <v>0</v>
      </c>
      <c r="AV90" s="5">
        <f t="shared" si="15"/>
        <v>0</v>
      </c>
      <c r="AW90" s="11">
        <f t="shared" si="16"/>
        <v>0</v>
      </c>
      <c r="AX90" s="5">
        <f t="shared" si="18"/>
        <v>0</v>
      </c>
    </row>
    <row r="91" spans="1:50" x14ac:dyDescent="0.25">
      <c r="A91" s="1" t="s">
        <v>106</v>
      </c>
      <c r="B91" s="1" t="s">
        <v>90</v>
      </c>
      <c r="C91" s="1" t="s">
        <v>91</v>
      </c>
      <c r="D91" s="1" t="s">
        <v>92</v>
      </c>
      <c r="E91" s="1" t="s">
        <v>71</v>
      </c>
      <c r="F91" s="1" t="s">
        <v>99</v>
      </c>
      <c r="G91" s="1" t="s">
        <v>64</v>
      </c>
      <c r="H91" s="1" t="s">
        <v>65</v>
      </c>
      <c r="I91" s="2">
        <v>76.92</v>
      </c>
      <c r="J91" s="2">
        <v>7.0000000000000007E-2</v>
      </c>
      <c r="K91" s="2">
        <f t="shared" si="10"/>
        <v>0</v>
      </c>
      <c r="L91" s="2">
        <f t="shared" si="11"/>
        <v>7.0000000000000007E-2</v>
      </c>
      <c r="AN91" s="5" t="str">
        <f t="shared" si="12"/>
        <v/>
      </c>
      <c r="AP91" s="5" t="str">
        <f t="shared" si="13"/>
        <v/>
      </c>
      <c r="AR91" s="5" t="str">
        <f t="shared" si="14"/>
        <v/>
      </c>
      <c r="AT91" s="2">
        <v>7.0000000000000007E-2</v>
      </c>
      <c r="AU91" s="5">
        <f t="shared" si="17"/>
        <v>0</v>
      </c>
      <c r="AV91" s="5">
        <f t="shared" si="15"/>
        <v>0</v>
      </c>
      <c r="AW91" s="11">
        <f t="shared" si="16"/>
        <v>0</v>
      </c>
      <c r="AX91" s="5">
        <f t="shared" si="18"/>
        <v>0</v>
      </c>
    </row>
    <row r="92" spans="1:50" x14ac:dyDescent="0.25">
      <c r="A92" s="1" t="s">
        <v>106</v>
      </c>
      <c r="B92" s="1" t="s">
        <v>90</v>
      </c>
      <c r="C92" s="1" t="s">
        <v>91</v>
      </c>
      <c r="D92" s="1" t="s">
        <v>92</v>
      </c>
      <c r="E92" s="1" t="s">
        <v>62</v>
      </c>
      <c r="F92" s="1" t="s">
        <v>99</v>
      </c>
      <c r="G92" s="1" t="s">
        <v>64</v>
      </c>
      <c r="H92" s="1" t="s">
        <v>65</v>
      </c>
      <c r="I92" s="2">
        <v>76.92</v>
      </c>
      <c r="J92" s="2">
        <v>0.06</v>
      </c>
      <c r="K92" s="2">
        <f t="shared" si="10"/>
        <v>0</v>
      </c>
      <c r="L92" s="2">
        <f t="shared" si="11"/>
        <v>0.06</v>
      </c>
      <c r="AN92" s="5" t="str">
        <f t="shared" si="12"/>
        <v/>
      </c>
      <c r="AP92" s="5" t="str">
        <f t="shared" si="13"/>
        <v/>
      </c>
      <c r="AR92" s="5" t="str">
        <f t="shared" si="14"/>
        <v/>
      </c>
      <c r="AT92" s="2">
        <v>0.06</v>
      </c>
      <c r="AU92" s="5">
        <f t="shared" si="17"/>
        <v>0</v>
      </c>
      <c r="AV92" s="5">
        <f t="shared" si="15"/>
        <v>0</v>
      </c>
      <c r="AW92" s="11">
        <f t="shared" si="16"/>
        <v>0</v>
      </c>
      <c r="AX92" s="5">
        <f t="shared" si="18"/>
        <v>0</v>
      </c>
    </row>
    <row r="93" spans="1:50" x14ac:dyDescent="0.25">
      <c r="A93" s="1" t="s">
        <v>106</v>
      </c>
      <c r="B93" s="1" t="s">
        <v>90</v>
      </c>
      <c r="C93" s="1" t="s">
        <v>91</v>
      </c>
      <c r="D93" s="1" t="s">
        <v>92</v>
      </c>
      <c r="E93" s="1" t="s">
        <v>66</v>
      </c>
      <c r="F93" s="1" t="s">
        <v>99</v>
      </c>
      <c r="G93" s="1" t="s">
        <v>64</v>
      </c>
      <c r="H93" s="1" t="s">
        <v>65</v>
      </c>
      <c r="I93" s="2">
        <v>76.92</v>
      </c>
      <c r="J93" s="2">
        <v>36.71</v>
      </c>
      <c r="K93" s="2">
        <f t="shared" si="10"/>
        <v>0</v>
      </c>
      <c r="L93" s="2">
        <f t="shared" si="11"/>
        <v>36.71</v>
      </c>
      <c r="AN93" s="5" t="str">
        <f t="shared" si="12"/>
        <v/>
      </c>
      <c r="AP93" s="5" t="str">
        <f t="shared" si="13"/>
        <v/>
      </c>
      <c r="AR93" s="5" t="str">
        <f t="shared" si="14"/>
        <v/>
      </c>
      <c r="AT93" s="2">
        <v>36.71</v>
      </c>
      <c r="AU93" s="5">
        <f t="shared" si="17"/>
        <v>0</v>
      </c>
      <c r="AV93" s="5">
        <f t="shared" si="15"/>
        <v>0</v>
      </c>
      <c r="AW93" s="11">
        <f t="shared" si="16"/>
        <v>0</v>
      </c>
      <c r="AX93" s="5">
        <f t="shared" si="18"/>
        <v>0</v>
      </c>
    </row>
    <row r="94" spans="1:50" x14ac:dyDescent="0.25">
      <c r="A94" s="1" t="s">
        <v>106</v>
      </c>
      <c r="B94" s="1" t="s">
        <v>90</v>
      </c>
      <c r="C94" s="1" t="s">
        <v>91</v>
      </c>
      <c r="D94" s="1" t="s">
        <v>92</v>
      </c>
      <c r="E94" s="1" t="s">
        <v>81</v>
      </c>
      <c r="F94" s="1" t="s">
        <v>99</v>
      </c>
      <c r="G94" s="1" t="s">
        <v>64</v>
      </c>
      <c r="H94" s="1" t="s">
        <v>65</v>
      </c>
      <c r="I94" s="2">
        <v>76.92</v>
      </c>
      <c r="J94" s="2">
        <v>39.99</v>
      </c>
      <c r="K94" s="2">
        <f t="shared" si="10"/>
        <v>0</v>
      </c>
      <c r="L94" s="2">
        <f t="shared" si="11"/>
        <v>39.99</v>
      </c>
      <c r="AN94" s="5" t="str">
        <f t="shared" si="12"/>
        <v/>
      </c>
      <c r="AP94" s="5" t="str">
        <f t="shared" si="13"/>
        <v/>
      </c>
      <c r="AR94" s="5" t="str">
        <f t="shared" si="14"/>
        <v/>
      </c>
      <c r="AT94" s="2">
        <v>39.99</v>
      </c>
      <c r="AU94" s="5">
        <f t="shared" si="17"/>
        <v>0</v>
      </c>
      <c r="AV94" s="5">
        <f t="shared" si="15"/>
        <v>0</v>
      </c>
      <c r="AW94" s="11">
        <f t="shared" si="16"/>
        <v>0</v>
      </c>
      <c r="AX94" s="5">
        <f t="shared" si="18"/>
        <v>0</v>
      </c>
    </row>
    <row r="95" spans="1:50" x14ac:dyDescent="0.25">
      <c r="A95" s="1" t="s">
        <v>106</v>
      </c>
      <c r="B95" s="1" t="s">
        <v>90</v>
      </c>
      <c r="C95" s="1" t="s">
        <v>91</v>
      </c>
      <c r="D95" s="1" t="s">
        <v>92</v>
      </c>
      <c r="E95" s="1" t="s">
        <v>74</v>
      </c>
      <c r="F95" s="1" t="s">
        <v>105</v>
      </c>
      <c r="G95" s="1" t="s">
        <v>87</v>
      </c>
      <c r="H95" s="1" t="s">
        <v>65</v>
      </c>
      <c r="I95" s="2">
        <v>76.92</v>
      </c>
      <c r="J95" s="2">
        <v>0.09</v>
      </c>
      <c r="K95" s="2">
        <f t="shared" si="10"/>
        <v>0</v>
      </c>
      <c r="L95" s="2">
        <f t="shared" si="11"/>
        <v>0.09</v>
      </c>
      <c r="AN95" s="5" t="str">
        <f t="shared" si="12"/>
        <v/>
      </c>
      <c r="AP95" s="5" t="str">
        <f t="shared" si="13"/>
        <v/>
      </c>
      <c r="AR95" s="5" t="str">
        <f t="shared" si="14"/>
        <v/>
      </c>
      <c r="AT95" s="2">
        <v>0.09</v>
      </c>
      <c r="AU95" s="5">
        <f t="shared" si="17"/>
        <v>0</v>
      </c>
      <c r="AV95" s="5">
        <f t="shared" si="15"/>
        <v>0</v>
      </c>
      <c r="AW95" s="11">
        <f t="shared" si="16"/>
        <v>0</v>
      </c>
      <c r="AX95" s="5">
        <f t="shared" si="18"/>
        <v>0</v>
      </c>
    </row>
    <row r="96" spans="1:50" x14ac:dyDescent="0.25">
      <c r="A96" s="1" t="s">
        <v>107</v>
      </c>
      <c r="B96" s="1" t="s">
        <v>90</v>
      </c>
      <c r="C96" s="1" t="s">
        <v>91</v>
      </c>
      <c r="D96" s="1" t="s">
        <v>92</v>
      </c>
      <c r="E96" s="1" t="s">
        <v>71</v>
      </c>
      <c r="F96" s="1" t="s">
        <v>99</v>
      </c>
      <c r="G96" s="1" t="s">
        <v>64</v>
      </c>
      <c r="H96" s="1" t="s">
        <v>65</v>
      </c>
      <c r="I96" s="2">
        <v>76.97</v>
      </c>
      <c r="J96" s="2">
        <v>38.54</v>
      </c>
      <c r="K96" s="2">
        <f t="shared" si="10"/>
        <v>0</v>
      </c>
      <c r="L96" s="2">
        <f t="shared" si="11"/>
        <v>14.82</v>
      </c>
      <c r="AN96" s="5" t="str">
        <f t="shared" si="12"/>
        <v/>
      </c>
      <c r="AP96" s="5" t="str">
        <f t="shared" si="13"/>
        <v/>
      </c>
      <c r="AR96" s="5" t="str">
        <f t="shared" si="14"/>
        <v/>
      </c>
      <c r="AT96" s="2">
        <v>14.82</v>
      </c>
      <c r="AU96" s="5">
        <f t="shared" si="17"/>
        <v>0</v>
      </c>
      <c r="AV96" s="5">
        <f t="shared" si="15"/>
        <v>0</v>
      </c>
      <c r="AW96" s="11">
        <f t="shared" si="16"/>
        <v>0</v>
      </c>
      <c r="AX96" s="5">
        <f t="shared" si="18"/>
        <v>0</v>
      </c>
    </row>
    <row r="97" spans="1:50" x14ac:dyDescent="0.25">
      <c r="A97" s="1" t="s">
        <v>107</v>
      </c>
      <c r="B97" s="1" t="s">
        <v>90</v>
      </c>
      <c r="C97" s="1" t="s">
        <v>91</v>
      </c>
      <c r="D97" s="1" t="s">
        <v>92</v>
      </c>
      <c r="E97" s="1" t="s">
        <v>62</v>
      </c>
      <c r="F97" s="1" t="s">
        <v>99</v>
      </c>
      <c r="G97" s="1" t="s">
        <v>64</v>
      </c>
      <c r="H97" s="1" t="s">
        <v>65</v>
      </c>
      <c r="I97" s="2">
        <v>76.97</v>
      </c>
      <c r="J97" s="2">
        <v>36.57</v>
      </c>
      <c r="K97" s="2">
        <f t="shared" si="10"/>
        <v>0</v>
      </c>
      <c r="L97" s="2">
        <f t="shared" si="11"/>
        <v>36.57</v>
      </c>
      <c r="AN97" s="5" t="str">
        <f t="shared" si="12"/>
        <v/>
      </c>
      <c r="AP97" s="5" t="str">
        <f t="shared" si="13"/>
        <v/>
      </c>
      <c r="AR97" s="5" t="str">
        <f t="shared" si="14"/>
        <v/>
      </c>
      <c r="AT97" s="2">
        <v>36.57</v>
      </c>
      <c r="AU97" s="5">
        <f t="shared" si="17"/>
        <v>0</v>
      </c>
      <c r="AV97" s="5">
        <f t="shared" si="15"/>
        <v>0</v>
      </c>
      <c r="AW97" s="11">
        <f t="shared" si="16"/>
        <v>0</v>
      </c>
      <c r="AX97" s="5">
        <f t="shared" si="18"/>
        <v>0</v>
      </c>
    </row>
    <row r="98" spans="1:50" x14ac:dyDescent="0.25">
      <c r="A98" s="1" t="s">
        <v>107</v>
      </c>
      <c r="B98" s="1" t="s">
        <v>90</v>
      </c>
      <c r="C98" s="1" t="s">
        <v>91</v>
      </c>
      <c r="D98" s="1" t="s">
        <v>92</v>
      </c>
      <c r="E98" s="1" t="s">
        <v>85</v>
      </c>
      <c r="F98" s="1" t="s">
        <v>108</v>
      </c>
      <c r="G98" s="1" t="s">
        <v>64</v>
      </c>
      <c r="H98" s="1" t="s">
        <v>65</v>
      </c>
      <c r="I98" s="2">
        <v>76.97</v>
      </c>
      <c r="J98" s="2">
        <v>0.06</v>
      </c>
      <c r="K98" s="2">
        <f t="shared" si="10"/>
        <v>0</v>
      </c>
      <c r="L98" s="2">
        <f t="shared" si="11"/>
        <v>0.06</v>
      </c>
      <c r="AN98" s="5" t="str">
        <f t="shared" si="12"/>
        <v/>
      </c>
      <c r="AP98" s="5" t="str">
        <f t="shared" si="13"/>
        <v/>
      </c>
      <c r="AR98" s="5" t="str">
        <f t="shared" si="14"/>
        <v/>
      </c>
      <c r="AT98" s="2">
        <v>0.06</v>
      </c>
      <c r="AU98" s="5">
        <f t="shared" si="17"/>
        <v>0</v>
      </c>
      <c r="AV98" s="5">
        <f t="shared" si="15"/>
        <v>0</v>
      </c>
      <c r="AW98" s="11">
        <f t="shared" si="16"/>
        <v>0</v>
      </c>
      <c r="AX98" s="5">
        <f t="shared" si="18"/>
        <v>0</v>
      </c>
    </row>
    <row r="99" spans="1:50" x14ac:dyDescent="0.25">
      <c r="A99" s="1" t="s">
        <v>107</v>
      </c>
      <c r="B99" s="1" t="s">
        <v>90</v>
      </c>
      <c r="C99" s="1" t="s">
        <v>91</v>
      </c>
      <c r="D99" s="1" t="s">
        <v>92</v>
      </c>
      <c r="E99" s="1" t="s">
        <v>73</v>
      </c>
      <c r="F99" s="1" t="s">
        <v>105</v>
      </c>
      <c r="G99" s="1" t="s">
        <v>87</v>
      </c>
      <c r="H99" s="1" t="s">
        <v>65</v>
      </c>
      <c r="I99" s="2">
        <v>76.97</v>
      </c>
      <c r="J99" s="2">
        <v>0.09</v>
      </c>
      <c r="K99" s="2">
        <f t="shared" si="10"/>
        <v>0</v>
      </c>
      <c r="L99" s="2">
        <f t="shared" si="11"/>
        <v>0.09</v>
      </c>
      <c r="AN99" s="5" t="str">
        <f t="shared" si="12"/>
        <v/>
      </c>
      <c r="AP99" s="5" t="str">
        <f t="shared" si="13"/>
        <v/>
      </c>
      <c r="AR99" s="5" t="str">
        <f t="shared" si="14"/>
        <v/>
      </c>
      <c r="AT99" s="2">
        <v>0.09</v>
      </c>
      <c r="AU99" s="5">
        <f t="shared" si="17"/>
        <v>0</v>
      </c>
      <c r="AV99" s="5">
        <f t="shared" si="15"/>
        <v>0</v>
      </c>
      <c r="AW99" s="11">
        <f t="shared" si="16"/>
        <v>0</v>
      </c>
      <c r="AX99" s="5">
        <f t="shared" si="18"/>
        <v>0</v>
      </c>
    </row>
    <row r="100" spans="1:50" x14ac:dyDescent="0.25">
      <c r="A100" s="1" t="s">
        <v>109</v>
      </c>
      <c r="B100" s="1" t="s">
        <v>110</v>
      </c>
      <c r="C100" s="1" t="s">
        <v>111</v>
      </c>
      <c r="D100" s="1" t="s">
        <v>112</v>
      </c>
      <c r="E100" s="1" t="s">
        <v>72</v>
      </c>
      <c r="F100" s="1" t="s">
        <v>99</v>
      </c>
      <c r="G100" s="1" t="s">
        <v>64</v>
      </c>
      <c r="H100" s="1" t="s">
        <v>65</v>
      </c>
      <c r="I100" s="2">
        <v>80</v>
      </c>
      <c r="J100" s="2">
        <v>38.130000000000003</v>
      </c>
      <c r="K100" s="2">
        <f t="shared" si="10"/>
        <v>0</v>
      </c>
      <c r="L100" s="2">
        <f t="shared" si="11"/>
        <v>0.04</v>
      </c>
      <c r="AN100" s="5" t="str">
        <f t="shared" si="12"/>
        <v/>
      </c>
      <c r="AP100" s="5" t="str">
        <f t="shared" si="13"/>
        <v/>
      </c>
      <c r="AR100" s="5" t="str">
        <f t="shared" si="14"/>
        <v/>
      </c>
      <c r="AT100" s="2">
        <v>0.04</v>
      </c>
      <c r="AU100" s="5">
        <f t="shared" si="17"/>
        <v>0</v>
      </c>
      <c r="AV100" s="5">
        <f t="shared" si="15"/>
        <v>0</v>
      </c>
      <c r="AW100" s="11">
        <f t="shared" si="16"/>
        <v>0</v>
      </c>
      <c r="AX100" s="5">
        <f t="shared" si="18"/>
        <v>0</v>
      </c>
    </row>
    <row r="101" spans="1:50" x14ac:dyDescent="0.25">
      <c r="A101" s="1" t="s">
        <v>109</v>
      </c>
      <c r="B101" s="1" t="s">
        <v>110</v>
      </c>
      <c r="C101" s="1" t="s">
        <v>111</v>
      </c>
      <c r="D101" s="1" t="s">
        <v>112</v>
      </c>
      <c r="E101" s="1" t="s">
        <v>81</v>
      </c>
      <c r="F101" s="1" t="s">
        <v>99</v>
      </c>
      <c r="G101" s="1" t="s">
        <v>64</v>
      </c>
      <c r="H101" s="1" t="s">
        <v>65</v>
      </c>
      <c r="I101" s="2">
        <v>80</v>
      </c>
      <c r="J101" s="2">
        <v>0.09</v>
      </c>
      <c r="K101" s="2">
        <f t="shared" si="10"/>
        <v>0</v>
      </c>
      <c r="L101" s="2">
        <f t="shared" si="11"/>
        <v>0.09</v>
      </c>
      <c r="AN101" s="5" t="str">
        <f t="shared" si="12"/>
        <v/>
      </c>
      <c r="AP101" s="5" t="str">
        <f t="shared" si="13"/>
        <v/>
      </c>
      <c r="AR101" s="5" t="str">
        <f t="shared" si="14"/>
        <v/>
      </c>
      <c r="AT101" s="2">
        <v>0.09</v>
      </c>
      <c r="AU101" s="5">
        <f t="shared" si="17"/>
        <v>0</v>
      </c>
      <c r="AV101" s="5">
        <f t="shared" si="15"/>
        <v>0</v>
      </c>
      <c r="AW101" s="11">
        <f t="shared" si="16"/>
        <v>0</v>
      </c>
      <c r="AX101" s="5">
        <f t="shared" si="18"/>
        <v>0</v>
      </c>
    </row>
    <row r="102" spans="1:50" x14ac:dyDescent="0.25">
      <c r="A102" s="1" t="s">
        <v>109</v>
      </c>
      <c r="B102" s="1" t="s">
        <v>110</v>
      </c>
      <c r="C102" s="1" t="s">
        <v>111</v>
      </c>
      <c r="D102" s="1" t="s">
        <v>112</v>
      </c>
      <c r="E102" s="1" t="s">
        <v>75</v>
      </c>
      <c r="F102" s="1" t="s">
        <v>99</v>
      </c>
      <c r="G102" s="1" t="s">
        <v>64</v>
      </c>
      <c r="H102" s="1" t="s">
        <v>65</v>
      </c>
      <c r="I102" s="2">
        <v>80</v>
      </c>
      <c r="J102" s="2">
        <v>39.81</v>
      </c>
      <c r="K102" s="2">
        <f t="shared" si="10"/>
        <v>0</v>
      </c>
      <c r="L102" s="2">
        <f t="shared" si="11"/>
        <v>17.18</v>
      </c>
      <c r="AN102" s="5" t="str">
        <f t="shared" si="12"/>
        <v/>
      </c>
      <c r="AP102" s="5" t="str">
        <f t="shared" si="13"/>
        <v/>
      </c>
      <c r="AR102" s="5" t="str">
        <f t="shared" si="14"/>
        <v/>
      </c>
      <c r="AT102" s="2">
        <v>17.18</v>
      </c>
      <c r="AU102" s="5">
        <f t="shared" si="17"/>
        <v>0</v>
      </c>
      <c r="AV102" s="5">
        <f t="shared" si="15"/>
        <v>0</v>
      </c>
      <c r="AW102" s="11">
        <f t="shared" si="16"/>
        <v>0</v>
      </c>
      <c r="AX102" s="5">
        <f t="shared" si="18"/>
        <v>0</v>
      </c>
    </row>
    <row r="103" spans="1:50" x14ac:dyDescent="0.25">
      <c r="A103" s="1" t="s">
        <v>113</v>
      </c>
      <c r="B103" s="1" t="s">
        <v>90</v>
      </c>
      <c r="C103" s="1" t="s">
        <v>91</v>
      </c>
      <c r="D103" s="1" t="s">
        <v>92</v>
      </c>
      <c r="E103" s="1" t="s">
        <v>88</v>
      </c>
      <c r="F103" s="1" t="s">
        <v>99</v>
      </c>
      <c r="G103" s="1" t="s">
        <v>64</v>
      </c>
      <c r="H103" s="1" t="s">
        <v>65</v>
      </c>
      <c r="I103" s="2">
        <v>160</v>
      </c>
      <c r="J103" s="2">
        <v>38.76</v>
      </c>
      <c r="K103" s="2">
        <f t="shared" si="10"/>
        <v>0</v>
      </c>
      <c r="L103" s="2">
        <f t="shared" si="11"/>
        <v>2.0699999999999998</v>
      </c>
      <c r="AN103" s="5" t="str">
        <f t="shared" si="12"/>
        <v/>
      </c>
      <c r="AP103" s="5" t="str">
        <f t="shared" si="13"/>
        <v/>
      </c>
      <c r="AR103" s="5" t="str">
        <f t="shared" si="14"/>
        <v/>
      </c>
      <c r="AT103" s="2">
        <v>2.0699999999999998</v>
      </c>
      <c r="AU103" s="5">
        <f t="shared" si="17"/>
        <v>0</v>
      </c>
      <c r="AV103" s="5">
        <f t="shared" si="15"/>
        <v>0</v>
      </c>
      <c r="AW103" s="11">
        <f t="shared" si="16"/>
        <v>0</v>
      </c>
      <c r="AX103" s="5">
        <f t="shared" si="18"/>
        <v>0</v>
      </c>
    </row>
    <row r="104" spans="1:50" x14ac:dyDescent="0.25">
      <c r="A104" s="1" t="s">
        <v>113</v>
      </c>
      <c r="B104" s="1" t="s">
        <v>90</v>
      </c>
      <c r="C104" s="1" t="s">
        <v>91</v>
      </c>
      <c r="D104" s="1" t="s">
        <v>92</v>
      </c>
      <c r="E104" s="1" t="s">
        <v>94</v>
      </c>
      <c r="F104" s="1" t="s">
        <v>99</v>
      </c>
      <c r="G104" s="1" t="s">
        <v>64</v>
      </c>
      <c r="H104" s="1" t="s">
        <v>65</v>
      </c>
      <c r="I104" s="2">
        <v>160</v>
      </c>
      <c r="J104" s="2">
        <v>0.16</v>
      </c>
      <c r="K104" s="2">
        <f t="shared" si="10"/>
        <v>0</v>
      </c>
      <c r="L104" s="2">
        <f t="shared" si="11"/>
        <v>0.08</v>
      </c>
      <c r="AN104" s="5" t="str">
        <f t="shared" si="12"/>
        <v/>
      </c>
      <c r="AP104" s="5" t="str">
        <f t="shared" si="13"/>
        <v/>
      </c>
      <c r="AR104" s="5" t="str">
        <f t="shared" si="14"/>
        <v/>
      </c>
      <c r="AT104" s="2">
        <v>0.08</v>
      </c>
      <c r="AU104" s="5">
        <f t="shared" si="17"/>
        <v>0</v>
      </c>
      <c r="AV104" s="5">
        <f t="shared" si="15"/>
        <v>0</v>
      </c>
      <c r="AW104" s="11">
        <f t="shared" si="16"/>
        <v>0</v>
      </c>
      <c r="AX104" s="5">
        <f t="shared" si="18"/>
        <v>0</v>
      </c>
    </row>
    <row r="105" spans="1:50" x14ac:dyDescent="0.25">
      <c r="A105" s="1" t="s">
        <v>113</v>
      </c>
      <c r="B105" s="1" t="s">
        <v>90</v>
      </c>
      <c r="C105" s="1" t="s">
        <v>91</v>
      </c>
      <c r="D105" s="1" t="s">
        <v>92</v>
      </c>
      <c r="E105" s="1" t="s">
        <v>76</v>
      </c>
      <c r="F105" s="1" t="s">
        <v>99</v>
      </c>
      <c r="G105" s="1" t="s">
        <v>64</v>
      </c>
      <c r="H105" s="1" t="s">
        <v>65</v>
      </c>
      <c r="I105" s="2">
        <v>160</v>
      </c>
      <c r="J105" s="2">
        <v>0.09</v>
      </c>
      <c r="K105" s="2">
        <f t="shared" si="10"/>
        <v>0</v>
      </c>
      <c r="L105" s="2">
        <f t="shared" si="11"/>
        <v>0.09</v>
      </c>
      <c r="AN105" s="5" t="str">
        <f t="shared" si="12"/>
        <v/>
      </c>
      <c r="AP105" s="5" t="str">
        <f t="shared" si="13"/>
        <v/>
      </c>
      <c r="AR105" s="5" t="str">
        <f t="shared" si="14"/>
        <v/>
      </c>
      <c r="AT105" s="2">
        <v>0.09</v>
      </c>
      <c r="AU105" s="5">
        <f t="shared" si="17"/>
        <v>0</v>
      </c>
      <c r="AV105" s="5">
        <f t="shared" si="15"/>
        <v>0</v>
      </c>
      <c r="AW105" s="11">
        <f t="shared" si="16"/>
        <v>0</v>
      </c>
      <c r="AX105" s="5">
        <f t="shared" si="18"/>
        <v>0</v>
      </c>
    </row>
    <row r="106" spans="1:50" x14ac:dyDescent="0.25">
      <c r="A106" s="1" t="s">
        <v>113</v>
      </c>
      <c r="B106" s="1" t="s">
        <v>90</v>
      </c>
      <c r="C106" s="1" t="s">
        <v>91</v>
      </c>
      <c r="D106" s="1" t="s">
        <v>92</v>
      </c>
      <c r="E106" s="1" t="s">
        <v>78</v>
      </c>
      <c r="F106" s="1" t="s">
        <v>99</v>
      </c>
      <c r="G106" s="1" t="s">
        <v>64</v>
      </c>
      <c r="H106" s="1" t="s">
        <v>65</v>
      </c>
      <c r="I106" s="2">
        <v>160</v>
      </c>
      <c r="J106" s="2">
        <v>39.54</v>
      </c>
      <c r="K106" s="2">
        <f t="shared" si="10"/>
        <v>0</v>
      </c>
      <c r="L106" s="2">
        <f t="shared" si="11"/>
        <v>39.54</v>
      </c>
      <c r="AN106" s="5" t="str">
        <f t="shared" si="12"/>
        <v/>
      </c>
      <c r="AP106" s="5" t="str">
        <f t="shared" si="13"/>
        <v/>
      </c>
      <c r="AR106" s="5" t="str">
        <f t="shared" si="14"/>
        <v/>
      </c>
      <c r="AT106" s="2">
        <v>39.54</v>
      </c>
      <c r="AU106" s="5">
        <f t="shared" si="17"/>
        <v>0</v>
      </c>
      <c r="AV106" s="5">
        <f t="shared" si="15"/>
        <v>0</v>
      </c>
      <c r="AW106" s="11">
        <f t="shared" si="16"/>
        <v>0</v>
      </c>
      <c r="AX106" s="5">
        <f t="shared" si="18"/>
        <v>0</v>
      </c>
    </row>
    <row r="107" spans="1:50" x14ac:dyDescent="0.25">
      <c r="A107" s="1" t="s">
        <v>114</v>
      </c>
      <c r="B107" s="1" t="s">
        <v>90</v>
      </c>
      <c r="C107" s="1" t="s">
        <v>91</v>
      </c>
      <c r="D107" s="1" t="s">
        <v>92</v>
      </c>
      <c r="E107" s="1" t="s">
        <v>75</v>
      </c>
      <c r="F107" s="1" t="s">
        <v>99</v>
      </c>
      <c r="G107" s="1" t="s">
        <v>64</v>
      </c>
      <c r="H107" s="1" t="s">
        <v>65</v>
      </c>
      <c r="I107" s="2">
        <v>80</v>
      </c>
      <c r="J107" s="2">
        <v>7.0000000000000007E-2</v>
      </c>
      <c r="K107" s="2">
        <f t="shared" si="10"/>
        <v>0</v>
      </c>
      <c r="L107" s="2">
        <f t="shared" si="11"/>
        <v>0.03</v>
      </c>
      <c r="AN107" s="5" t="str">
        <f t="shared" si="12"/>
        <v/>
      </c>
      <c r="AP107" s="5" t="str">
        <f t="shared" si="13"/>
        <v/>
      </c>
      <c r="AR107" s="5" t="str">
        <f t="shared" si="14"/>
        <v/>
      </c>
      <c r="AT107" s="2">
        <v>0.03</v>
      </c>
      <c r="AU107" s="5">
        <f t="shared" si="17"/>
        <v>0</v>
      </c>
      <c r="AV107" s="5">
        <f t="shared" si="15"/>
        <v>0</v>
      </c>
      <c r="AW107" s="11">
        <f t="shared" si="16"/>
        <v>0</v>
      </c>
      <c r="AX107" s="5">
        <f t="shared" si="18"/>
        <v>0</v>
      </c>
    </row>
    <row r="108" spans="1:50" x14ac:dyDescent="0.25">
      <c r="A108" s="1" t="s">
        <v>114</v>
      </c>
      <c r="B108" s="1" t="s">
        <v>90</v>
      </c>
      <c r="C108" s="1" t="s">
        <v>91</v>
      </c>
      <c r="D108" s="1" t="s">
        <v>92</v>
      </c>
      <c r="E108" s="1" t="s">
        <v>88</v>
      </c>
      <c r="F108" s="1" t="s">
        <v>99</v>
      </c>
      <c r="G108" s="1" t="s">
        <v>64</v>
      </c>
      <c r="H108" s="1" t="s">
        <v>65</v>
      </c>
      <c r="I108" s="2">
        <v>80</v>
      </c>
      <c r="J108" s="2">
        <v>7.0000000000000007E-2</v>
      </c>
      <c r="K108" s="2">
        <f t="shared" si="10"/>
        <v>0</v>
      </c>
      <c r="L108" s="2">
        <f t="shared" si="11"/>
        <v>0.02</v>
      </c>
      <c r="AN108" s="5" t="str">
        <f t="shared" si="12"/>
        <v/>
      </c>
      <c r="AP108" s="5" t="str">
        <f t="shared" si="13"/>
        <v/>
      </c>
      <c r="AR108" s="5" t="str">
        <f t="shared" si="14"/>
        <v/>
      </c>
      <c r="AT108" s="2">
        <v>0.02</v>
      </c>
      <c r="AU108" s="5">
        <f t="shared" si="17"/>
        <v>0</v>
      </c>
      <c r="AV108" s="5">
        <f t="shared" si="15"/>
        <v>0</v>
      </c>
      <c r="AW108" s="11">
        <f t="shared" si="16"/>
        <v>0</v>
      </c>
      <c r="AX108" s="5">
        <f t="shared" si="18"/>
        <v>0</v>
      </c>
    </row>
    <row r="109" spans="1:50" x14ac:dyDescent="0.25">
      <c r="A109" s="1" t="s">
        <v>114</v>
      </c>
      <c r="B109" s="1" t="s">
        <v>90</v>
      </c>
      <c r="C109" s="1" t="s">
        <v>91</v>
      </c>
      <c r="D109" s="1" t="s">
        <v>92</v>
      </c>
      <c r="E109" s="1" t="s">
        <v>94</v>
      </c>
      <c r="F109" s="1" t="s">
        <v>99</v>
      </c>
      <c r="G109" s="1" t="s">
        <v>64</v>
      </c>
      <c r="H109" s="1" t="s">
        <v>65</v>
      </c>
      <c r="I109" s="2">
        <v>80</v>
      </c>
      <c r="J109" s="2">
        <v>39.64</v>
      </c>
      <c r="K109" s="2">
        <f t="shared" si="10"/>
        <v>0</v>
      </c>
      <c r="L109" s="2">
        <f t="shared" si="11"/>
        <v>25.18</v>
      </c>
      <c r="AN109" s="5" t="str">
        <f t="shared" si="12"/>
        <v/>
      </c>
      <c r="AP109" s="5" t="str">
        <f t="shared" si="13"/>
        <v/>
      </c>
      <c r="AR109" s="5" t="str">
        <f t="shared" si="14"/>
        <v/>
      </c>
      <c r="AT109" s="2">
        <v>25.18</v>
      </c>
      <c r="AU109" s="5">
        <f t="shared" si="17"/>
        <v>0</v>
      </c>
      <c r="AV109" s="5">
        <f t="shared" si="15"/>
        <v>0</v>
      </c>
      <c r="AW109" s="11">
        <f t="shared" si="16"/>
        <v>0</v>
      </c>
      <c r="AX109" s="5">
        <f t="shared" si="18"/>
        <v>0</v>
      </c>
    </row>
    <row r="110" spans="1:50" x14ac:dyDescent="0.25">
      <c r="A110" s="1" t="s">
        <v>114</v>
      </c>
      <c r="B110" s="1" t="s">
        <v>90</v>
      </c>
      <c r="C110" s="1" t="s">
        <v>91</v>
      </c>
      <c r="D110" s="1" t="s">
        <v>92</v>
      </c>
      <c r="E110" s="1" t="s">
        <v>83</v>
      </c>
      <c r="F110" s="1" t="s">
        <v>99</v>
      </c>
      <c r="G110" s="1" t="s">
        <v>64</v>
      </c>
      <c r="H110" s="1" t="s">
        <v>65</v>
      </c>
      <c r="I110" s="2">
        <v>80</v>
      </c>
      <c r="J110" s="2">
        <v>0.09</v>
      </c>
      <c r="K110" s="2">
        <f t="shared" si="10"/>
        <v>0</v>
      </c>
      <c r="L110" s="2">
        <f t="shared" si="11"/>
        <v>0.09</v>
      </c>
      <c r="AN110" s="5" t="str">
        <f t="shared" si="12"/>
        <v/>
      </c>
      <c r="AP110" s="5" t="str">
        <f t="shared" si="13"/>
        <v/>
      </c>
      <c r="AR110" s="5" t="str">
        <f t="shared" si="14"/>
        <v/>
      </c>
      <c r="AT110" s="2">
        <v>0.09</v>
      </c>
      <c r="AU110" s="5">
        <f t="shared" si="17"/>
        <v>0</v>
      </c>
      <c r="AV110" s="5">
        <f t="shared" si="15"/>
        <v>0</v>
      </c>
      <c r="AW110" s="11">
        <f t="shared" si="16"/>
        <v>0</v>
      </c>
      <c r="AX110" s="5">
        <f t="shared" si="18"/>
        <v>0</v>
      </c>
    </row>
    <row r="111" spans="1:50" x14ac:dyDescent="0.25">
      <c r="A111" s="1" t="s">
        <v>114</v>
      </c>
      <c r="B111" s="1" t="s">
        <v>90</v>
      </c>
      <c r="C111" s="1" t="s">
        <v>91</v>
      </c>
      <c r="D111" s="1" t="s">
        <v>92</v>
      </c>
      <c r="E111" s="1" t="s">
        <v>78</v>
      </c>
      <c r="F111" s="1" t="s">
        <v>99</v>
      </c>
      <c r="G111" s="1" t="s">
        <v>64</v>
      </c>
      <c r="H111" s="1" t="s">
        <v>65</v>
      </c>
      <c r="I111" s="2">
        <v>80</v>
      </c>
      <c r="J111" s="2">
        <v>0.09</v>
      </c>
      <c r="K111" s="2">
        <f t="shared" si="10"/>
        <v>0</v>
      </c>
      <c r="L111" s="2">
        <f t="shared" si="11"/>
        <v>0.09</v>
      </c>
      <c r="AN111" s="5" t="str">
        <f t="shared" si="12"/>
        <v/>
      </c>
      <c r="AP111" s="5" t="str">
        <f t="shared" si="13"/>
        <v/>
      </c>
      <c r="AR111" s="5" t="str">
        <f t="shared" si="14"/>
        <v/>
      </c>
      <c r="AT111" s="2">
        <v>0.09</v>
      </c>
      <c r="AU111" s="5">
        <f t="shared" si="17"/>
        <v>0</v>
      </c>
      <c r="AV111" s="5">
        <f t="shared" si="15"/>
        <v>0</v>
      </c>
      <c r="AW111" s="11">
        <f t="shared" si="16"/>
        <v>0</v>
      </c>
      <c r="AX111" s="5">
        <f t="shared" si="18"/>
        <v>0</v>
      </c>
    </row>
    <row r="112" spans="1:50" x14ac:dyDescent="0.25">
      <c r="A112" s="1" t="s">
        <v>114</v>
      </c>
      <c r="B112" s="1" t="s">
        <v>90</v>
      </c>
      <c r="C112" s="1" t="s">
        <v>91</v>
      </c>
      <c r="D112" s="1" t="s">
        <v>92</v>
      </c>
      <c r="E112" s="1" t="s">
        <v>79</v>
      </c>
      <c r="F112" s="1" t="s">
        <v>99</v>
      </c>
      <c r="G112" s="1" t="s">
        <v>64</v>
      </c>
      <c r="H112" s="1" t="s">
        <v>65</v>
      </c>
      <c r="I112" s="2">
        <v>80</v>
      </c>
      <c r="J112" s="2">
        <v>38.69</v>
      </c>
      <c r="K112" s="2">
        <f t="shared" si="10"/>
        <v>0</v>
      </c>
      <c r="L112" s="2">
        <f t="shared" si="11"/>
        <v>34.06</v>
      </c>
      <c r="AN112" s="5" t="str">
        <f t="shared" si="12"/>
        <v/>
      </c>
      <c r="AP112" s="5" t="str">
        <f t="shared" si="13"/>
        <v/>
      </c>
      <c r="AR112" s="5" t="str">
        <f t="shared" si="14"/>
        <v/>
      </c>
      <c r="AT112" s="2">
        <v>34.06</v>
      </c>
      <c r="AU112" s="5">
        <f t="shared" si="17"/>
        <v>0</v>
      </c>
      <c r="AV112" s="5">
        <f t="shared" si="15"/>
        <v>0</v>
      </c>
      <c r="AW112" s="11">
        <f t="shared" si="16"/>
        <v>0</v>
      </c>
      <c r="AX112" s="5">
        <f t="shared" si="18"/>
        <v>0</v>
      </c>
    </row>
    <row r="113" spans="1:50" x14ac:dyDescent="0.25">
      <c r="A113" s="1" t="s">
        <v>115</v>
      </c>
      <c r="B113" s="1" t="s">
        <v>116</v>
      </c>
      <c r="C113" s="1" t="s">
        <v>117</v>
      </c>
      <c r="D113" s="1" t="s">
        <v>118</v>
      </c>
      <c r="E113" s="1" t="s">
        <v>85</v>
      </c>
      <c r="F113" s="1" t="s">
        <v>108</v>
      </c>
      <c r="G113" s="1" t="s">
        <v>64</v>
      </c>
      <c r="H113" s="1" t="s">
        <v>65</v>
      </c>
      <c r="I113" s="2">
        <v>152.47999999999999</v>
      </c>
      <c r="J113" s="2">
        <v>37.369999999999997</v>
      </c>
      <c r="K113" s="2">
        <f t="shared" si="10"/>
        <v>1.27</v>
      </c>
      <c r="L113" s="2">
        <f t="shared" si="11"/>
        <v>15.06</v>
      </c>
      <c r="P113" s="6">
        <v>0.89</v>
      </c>
      <c r="Q113" s="5">
        <v>126.26875</v>
      </c>
      <c r="R113" s="7">
        <v>0.38</v>
      </c>
      <c r="S113" s="5">
        <v>42.274999999999999</v>
      </c>
      <c r="AN113" s="5" t="str">
        <f t="shared" si="12"/>
        <v/>
      </c>
      <c r="AP113" s="5" t="str">
        <f t="shared" si="13"/>
        <v/>
      </c>
      <c r="AR113" s="5" t="str">
        <f t="shared" si="14"/>
        <v/>
      </c>
      <c r="AT113" s="2">
        <v>15.06</v>
      </c>
      <c r="AU113" s="5">
        <f t="shared" si="17"/>
        <v>168.54374999999999</v>
      </c>
      <c r="AV113" s="5">
        <f t="shared" si="15"/>
        <v>62.529731250000005</v>
      </c>
      <c r="AW113" s="11">
        <f t="shared" si="16"/>
        <v>8.7512078672852087E-2</v>
      </c>
      <c r="AX113" s="5">
        <f t="shared" si="18"/>
        <v>87.512078672852084</v>
      </c>
    </row>
    <row r="114" spans="1:50" x14ac:dyDescent="0.25">
      <c r="A114" s="1" t="s">
        <v>115</v>
      </c>
      <c r="B114" s="1" t="s">
        <v>116</v>
      </c>
      <c r="C114" s="1" t="s">
        <v>117</v>
      </c>
      <c r="D114" s="1" t="s">
        <v>118</v>
      </c>
      <c r="E114" s="1" t="s">
        <v>76</v>
      </c>
      <c r="F114" s="1" t="s">
        <v>108</v>
      </c>
      <c r="G114" s="1" t="s">
        <v>64</v>
      </c>
      <c r="H114" s="1" t="s">
        <v>65</v>
      </c>
      <c r="I114" s="2">
        <v>152.47999999999999</v>
      </c>
      <c r="J114" s="2">
        <v>40.82</v>
      </c>
      <c r="K114" s="2">
        <f t="shared" si="10"/>
        <v>0.32</v>
      </c>
      <c r="L114" s="2">
        <f t="shared" si="11"/>
        <v>0.95</v>
      </c>
      <c r="R114" s="7">
        <v>0.24</v>
      </c>
      <c r="S114" s="5">
        <v>26.7</v>
      </c>
      <c r="AB114" s="9">
        <v>0.08</v>
      </c>
      <c r="AC114" s="5">
        <v>1.8</v>
      </c>
      <c r="AN114" s="5" t="str">
        <f t="shared" si="12"/>
        <v/>
      </c>
      <c r="AP114" s="5" t="str">
        <f t="shared" si="13"/>
        <v/>
      </c>
      <c r="AR114" s="5" t="str">
        <f t="shared" si="14"/>
        <v/>
      </c>
      <c r="AT114" s="2">
        <v>0.95</v>
      </c>
      <c r="AU114" s="5">
        <f t="shared" si="17"/>
        <v>28.5</v>
      </c>
      <c r="AV114" s="5">
        <f t="shared" si="15"/>
        <v>10.573500000000001</v>
      </c>
      <c r="AW114" s="11">
        <f t="shared" si="16"/>
        <v>1.4797904058597749E-2</v>
      </c>
      <c r="AX114" s="5">
        <f t="shared" si="18"/>
        <v>14.79790405859775</v>
      </c>
    </row>
    <row r="115" spans="1:50" x14ac:dyDescent="0.25">
      <c r="A115" s="1" t="s">
        <v>115</v>
      </c>
      <c r="B115" s="1" t="s">
        <v>116</v>
      </c>
      <c r="C115" s="1" t="s">
        <v>117</v>
      </c>
      <c r="D115" s="1" t="s">
        <v>118</v>
      </c>
      <c r="E115" s="1" t="s">
        <v>79</v>
      </c>
      <c r="F115" s="1" t="s">
        <v>119</v>
      </c>
      <c r="G115" s="1" t="s">
        <v>87</v>
      </c>
      <c r="H115" s="1" t="s">
        <v>65</v>
      </c>
      <c r="I115" s="2">
        <v>152.47999999999999</v>
      </c>
      <c r="J115" s="2">
        <v>0.09</v>
      </c>
      <c r="K115" s="2">
        <f t="shared" si="10"/>
        <v>0</v>
      </c>
      <c r="L115" s="2">
        <f t="shared" si="11"/>
        <v>0.08</v>
      </c>
      <c r="AN115" s="5" t="str">
        <f t="shared" si="12"/>
        <v/>
      </c>
      <c r="AP115" s="5" t="str">
        <f t="shared" si="13"/>
        <v/>
      </c>
      <c r="AR115" s="5" t="str">
        <f t="shared" si="14"/>
        <v/>
      </c>
      <c r="AT115" s="2">
        <v>0.08</v>
      </c>
      <c r="AU115" s="5">
        <f t="shared" si="17"/>
        <v>0</v>
      </c>
      <c r="AV115" s="5">
        <f t="shared" si="15"/>
        <v>0</v>
      </c>
      <c r="AW115" s="11">
        <f t="shared" si="16"/>
        <v>0</v>
      </c>
      <c r="AX115" s="5">
        <f t="shared" si="18"/>
        <v>0</v>
      </c>
    </row>
    <row r="116" spans="1:50" x14ac:dyDescent="0.25">
      <c r="A116" s="1" t="s">
        <v>120</v>
      </c>
      <c r="B116" s="1" t="s">
        <v>90</v>
      </c>
      <c r="C116" s="1" t="s">
        <v>91</v>
      </c>
      <c r="D116" s="1" t="s">
        <v>92</v>
      </c>
      <c r="E116" s="1" t="s">
        <v>84</v>
      </c>
      <c r="F116" s="1" t="s">
        <v>121</v>
      </c>
      <c r="G116" s="1" t="s">
        <v>64</v>
      </c>
      <c r="H116" s="1" t="s">
        <v>65</v>
      </c>
      <c r="I116" s="2">
        <v>640</v>
      </c>
      <c r="J116" s="2">
        <v>39.450000000000003</v>
      </c>
      <c r="K116" s="2">
        <f t="shared" si="10"/>
        <v>0</v>
      </c>
      <c r="L116" s="2">
        <f t="shared" si="11"/>
        <v>0.28000000000000003</v>
      </c>
      <c r="AN116" s="5" t="str">
        <f t="shared" si="12"/>
        <v/>
      </c>
      <c r="AP116" s="5" t="str">
        <f t="shared" si="13"/>
        <v/>
      </c>
      <c r="AR116" s="5" t="str">
        <f t="shared" si="14"/>
        <v/>
      </c>
      <c r="AT116" s="2">
        <v>0.28000000000000003</v>
      </c>
      <c r="AU116" s="5">
        <f t="shared" si="17"/>
        <v>0</v>
      </c>
      <c r="AV116" s="5">
        <f t="shared" si="15"/>
        <v>0</v>
      </c>
      <c r="AW116" s="11">
        <f t="shared" si="16"/>
        <v>0</v>
      </c>
      <c r="AX116" s="5">
        <f t="shared" si="18"/>
        <v>0</v>
      </c>
    </row>
    <row r="117" spans="1:50" x14ac:dyDescent="0.25">
      <c r="A117" s="1" t="s">
        <v>120</v>
      </c>
      <c r="B117" s="1" t="s">
        <v>90</v>
      </c>
      <c r="C117" s="1" t="s">
        <v>91</v>
      </c>
      <c r="D117" s="1" t="s">
        <v>92</v>
      </c>
      <c r="E117" s="1" t="s">
        <v>85</v>
      </c>
      <c r="F117" s="1" t="s">
        <v>121</v>
      </c>
      <c r="G117" s="1" t="s">
        <v>64</v>
      </c>
      <c r="H117" s="1" t="s">
        <v>65</v>
      </c>
      <c r="I117" s="2">
        <v>640</v>
      </c>
      <c r="J117" s="2">
        <v>38.51</v>
      </c>
      <c r="K117" s="2">
        <f t="shared" si="10"/>
        <v>0</v>
      </c>
      <c r="L117" s="2">
        <f t="shared" si="11"/>
        <v>4.32</v>
      </c>
      <c r="AN117" s="5" t="str">
        <f t="shared" si="12"/>
        <v/>
      </c>
      <c r="AP117" s="5" t="str">
        <f t="shared" si="13"/>
        <v/>
      </c>
      <c r="AR117" s="5" t="str">
        <f t="shared" si="14"/>
        <v/>
      </c>
      <c r="AT117" s="2">
        <v>4.32</v>
      </c>
      <c r="AU117" s="5">
        <f t="shared" si="17"/>
        <v>0</v>
      </c>
      <c r="AV117" s="5">
        <f t="shared" si="15"/>
        <v>0</v>
      </c>
      <c r="AW117" s="11">
        <f t="shared" si="16"/>
        <v>0</v>
      </c>
      <c r="AX117" s="5">
        <f t="shared" si="18"/>
        <v>0</v>
      </c>
    </row>
    <row r="118" spans="1:50" x14ac:dyDescent="0.25">
      <c r="A118" s="1" t="s">
        <v>122</v>
      </c>
      <c r="B118" s="1" t="s">
        <v>90</v>
      </c>
      <c r="C118" s="1" t="s">
        <v>91</v>
      </c>
      <c r="D118" s="1" t="s">
        <v>92</v>
      </c>
      <c r="E118" s="1" t="s">
        <v>85</v>
      </c>
      <c r="F118" s="1" t="s">
        <v>121</v>
      </c>
      <c r="G118" s="1" t="s">
        <v>64</v>
      </c>
      <c r="H118" s="1" t="s">
        <v>65</v>
      </c>
      <c r="I118" s="2">
        <v>600</v>
      </c>
      <c r="J118" s="2">
        <v>7.0000000000000007E-2</v>
      </c>
      <c r="K118" s="2">
        <f t="shared" si="10"/>
        <v>0</v>
      </c>
      <c r="L118" s="2">
        <f t="shared" si="11"/>
        <v>0.04</v>
      </c>
      <c r="AN118" s="5" t="str">
        <f t="shared" si="12"/>
        <v/>
      </c>
      <c r="AP118" s="5" t="str">
        <f t="shared" si="13"/>
        <v/>
      </c>
      <c r="AR118" s="5" t="str">
        <f t="shared" si="14"/>
        <v/>
      </c>
      <c r="AT118" s="2">
        <v>0.04</v>
      </c>
      <c r="AU118" s="5">
        <f t="shared" si="17"/>
        <v>0</v>
      </c>
      <c r="AV118" s="5">
        <f t="shared" si="15"/>
        <v>0</v>
      </c>
      <c r="AW118" s="11">
        <f t="shared" si="16"/>
        <v>0</v>
      </c>
      <c r="AX118" s="5">
        <f t="shared" si="18"/>
        <v>0</v>
      </c>
    </row>
    <row r="119" spans="1:50" x14ac:dyDescent="0.25">
      <c r="A119" s="1" t="s">
        <v>122</v>
      </c>
      <c r="B119" s="1" t="s">
        <v>90</v>
      </c>
      <c r="C119" s="1" t="s">
        <v>91</v>
      </c>
      <c r="D119" s="1" t="s">
        <v>92</v>
      </c>
      <c r="E119" s="1" t="s">
        <v>72</v>
      </c>
      <c r="F119" s="1" t="s">
        <v>123</v>
      </c>
      <c r="G119" s="1" t="s">
        <v>64</v>
      </c>
      <c r="H119" s="1" t="s">
        <v>65</v>
      </c>
      <c r="I119" s="2">
        <v>600</v>
      </c>
      <c r="J119" s="2">
        <v>29.49</v>
      </c>
      <c r="K119" s="2">
        <f t="shared" si="10"/>
        <v>0</v>
      </c>
      <c r="L119" s="2">
        <f t="shared" si="11"/>
        <v>0.08</v>
      </c>
      <c r="AN119" s="5" t="str">
        <f t="shared" si="12"/>
        <v/>
      </c>
      <c r="AP119" s="5" t="str">
        <f t="shared" si="13"/>
        <v/>
      </c>
      <c r="AR119" s="5" t="str">
        <f t="shared" si="14"/>
        <v/>
      </c>
      <c r="AT119" s="2">
        <v>0.08</v>
      </c>
      <c r="AU119" s="5">
        <f t="shared" si="17"/>
        <v>0</v>
      </c>
      <c r="AV119" s="5">
        <f t="shared" si="15"/>
        <v>0</v>
      </c>
      <c r="AW119" s="11">
        <f t="shared" si="16"/>
        <v>0</v>
      </c>
      <c r="AX119" s="5">
        <f t="shared" si="18"/>
        <v>0</v>
      </c>
    </row>
    <row r="120" spans="1:50" x14ac:dyDescent="0.25">
      <c r="A120" s="1" t="s">
        <v>122</v>
      </c>
      <c r="B120" s="1" t="s">
        <v>90</v>
      </c>
      <c r="C120" s="1" t="s">
        <v>91</v>
      </c>
      <c r="D120" s="1" t="s">
        <v>92</v>
      </c>
      <c r="E120" s="1" t="s">
        <v>62</v>
      </c>
      <c r="F120" s="1" t="s">
        <v>123</v>
      </c>
      <c r="G120" s="1" t="s">
        <v>64</v>
      </c>
      <c r="H120" s="1" t="s">
        <v>65</v>
      </c>
      <c r="I120" s="2">
        <v>600</v>
      </c>
      <c r="J120" s="2">
        <v>37.75</v>
      </c>
      <c r="K120" s="2">
        <f t="shared" si="10"/>
        <v>0</v>
      </c>
      <c r="L120" s="2">
        <f t="shared" si="11"/>
        <v>37.19</v>
      </c>
      <c r="AN120" s="5" t="str">
        <f t="shared" si="12"/>
        <v/>
      </c>
      <c r="AP120" s="5" t="str">
        <f t="shared" si="13"/>
        <v/>
      </c>
      <c r="AR120" s="5" t="str">
        <f t="shared" si="14"/>
        <v/>
      </c>
      <c r="AT120" s="2">
        <v>37.19</v>
      </c>
      <c r="AU120" s="5">
        <f t="shared" si="17"/>
        <v>0</v>
      </c>
      <c r="AV120" s="5">
        <f t="shared" si="15"/>
        <v>0</v>
      </c>
      <c r="AW120" s="11">
        <f t="shared" si="16"/>
        <v>0</v>
      </c>
      <c r="AX120" s="5">
        <f t="shared" si="18"/>
        <v>0</v>
      </c>
    </row>
    <row r="121" spans="1:50" x14ac:dyDescent="0.25">
      <c r="A121" s="1" t="s">
        <v>122</v>
      </c>
      <c r="B121" s="1" t="s">
        <v>90</v>
      </c>
      <c r="C121" s="1" t="s">
        <v>91</v>
      </c>
      <c r="D121" s="1" t="s">
        <v>92</v>
      </c>
      <c r="E121" s="1" t="s">
        <v>74</v>
      </c>
      <c r="F121" s="1" t="s">
        <v>123</v>
      </c>
      <c r="G121" s="1" t="s">
        <v>64</v>
      </c>
      <c r="H121" s="1" t="s">
        <v>65</v>
      </c>
      <c r="I121" s="2">
        <v>600</v>
      </c>
      <c r="J121" s="2">
        <v>51.05</v>
      </c>
      <c r="K121" s="2">
        <f t="shared" si="10"/>
        <v>0</v>
      </c>
      <c r="L121" s="2">
        <f t="shared" si="11"/>
        <v>36.869999999999997</v>
      </c>
      <c r="AN121" s="5" t="str">
        <f t="shared" si="12"/>
        <v/>
      </c>
      <c r="AP121" s="5" t="str">
        <f t="shared" si="13"/>
        <v/>
      </c>
      <c r="AR121" s="5" t="str">
        <f t="shared" si="14"/>
        <v/>
      </c>
      <c r="AT121" s="2">
        <v>36.869999999999997</v>
      </c>
      <c r="AU121" s="5">
        <f t="shared" si="17"/>
        <v>0</v>
      </c>
      <c r="AV121" s="5">
        <f t="shared" si="15"/>
        <v>0</v>
      </c>
      <c r="AW121" s="11">
        <f t="shared" si="16"/>
        <v>0</v>
      </c>
      <c r="AX121" s="5">
        <f t="shared" si="18"/>
        <v>0</v>
      </c>
    </row>
    <row r="122" spans="1:50" x14ac:dyDescent="0.25">
      <c r="A122" s="1" t="s">
        <v>122</v>
      </c>
      <c r="B122" s="1" t="s">
        <v>90</v>
      </c>
      <c r="C122" s="1" t="s">
        <v>91</v>
      </c>
      <c r="D122" s="1" t="s">
        <v>92</v>
      </c>
      <c r="E122" s="1" t="s">
        <v>66</v>
      </c>
      <c r="F122" s="1" t="s">
        <v>123</v>
      </c>
      <c r="G122" s="1" t="s">
        <v>64</v>
      </c>
      <c r="H122" s="1" t="s">
        <v>65</v>
      </c>
      <c r="I122" s="2">
        <v>600</v>
      </c>
      <c r="J122" s="2">
        <v>37.39</v>
      </c>
      <c r="K122" s="2">
        <f t="shared" si="10"/>
        <v>0</v>
      </c>
      <c r="L122" s="2">
        <f t="shared" si="11"/>
        <v>37.049999999999997</v>
      </c>
      <c r="AN122" s="5" t="str">
        <f t="shared" si="12"/>
        <v/>
      </c>
      <c r="AP122" s="5" t="str">
        <f t="shared" si="13"/>
        <v/>
      </c>
      <c r="AQ122" s="2">
        <v>0.02</v>
      </c>
      <c r="AR122" s="5">
        <f t="shared" si="14"/>
        <v>0.02</v>
      </c>
      <c r="AS122" s="2">
        <v>0.02</v>
      </c>
      <c r="AT122" s="2">
        <v>37.01</v>
      </c>
      <c r="AU122" s="5">
        <f t="shared" si="17"/>
        <v>0</v>
      </c>
      <c r="AV122" s="5">
        <f t="shared" si="15"/>
        <v>0</v>
      </c>
      <c r="AW122" s="11">
        <f t="shared" si="16"/>
        <v>0</v>
      </c>
      <c r="AX122" s="5">
        <f t="shared" si="18"/>
        <v>0</v>
      </c>
    </row>
    <row r="123" spans="1:50" x14ac:dyDescent="0.25">
      <c r="A123" s="1" t="s">
        <v>122</v>
      </c>
      <c r="B123" s="1" t="s">
        <v>90</v>
      </c>
      <c r="C123" s="1" t="s">
        <v>91</v>
      </c>
      <c r="D123" s="1" t="s">
        <v>92</v>
      </c>
      <c r="E123" s="1" t="s">
        <v>88</v>
      </c>
      <c r="F123" s="1" t="s">
        <v>123</v>
      </c>
      <c r="G123" s="1" t="s">
        <v>64</v>
      </c>
      <c r="H123" s="1" t="s">
        <v>65</v>
      </c>
      <c r="I123" s="2">
        <v>600</v>
      </c>
      <c r="J123" s="2">
        <v>51.17</v>
      </c>
      <c r="K123" s="2">
        <f t="shared" si="10"/>
        <v>0</v>
      </c>
      <c r="L123" s="2">
        <f t="shared" si="11"/>
        <v>10.01</v>
      </c>
      <c r="AN123" s="5" t="str">
        <f t="shared" si="12"/>
        <v/>
      </c>
      <c r="AP123" s="5" t="str">
        <f t="shared" si="13"/>
        <v/>
      </c>
      <c r="AR123" s="5" t="str">
        <f t="shared" si="14"/>
        <v/>
      </c>
      <c r="AT123" s="2">
        <v>10.01</v>
      </c>
      <c r="AU123" s="5">
        <f t="shared" si="17"/>
        <v>0</v>
      </c>
      <c r="AV123" s="5">
        <f t="shared" si="15"/>
        <v>0</v>
      </c>
      <c r="AW123" s="11">
        <f t="shared" si="16"/>
        <v>0</v>
      </c>
      <c r="AX123" s="5">
        <f t="shared" si="18"/>
        <v>0</v>
      </c>
    </row>
    <row r="124" spans="1:50" x14ac:dyDescent="0.25">
      <c r="A124" s="1" t="s">
        <v>122</v>
      </c>
      <c r="B124" s="1" t="s">
        <v>90</v>
      </c>
      <c r="C124" s="1" t="s">
        <v>91</v>
      </c>
      <c r="D124" s="1" t="s">
        <v>92</v>
      </c>
      <c r="E124" s="1" t="s">
        <v>84</v>
      </c>
      <c r="F124" s="1" t="s">
        <v>123</v>
      </c>
      <c r="G124" s="1" t="s">
        <v>64</v>
      </c>
      <c r="H124" s="1" t="s">
        <v>65</v>
      </c>
      <c r="I124" s="2">
        <v>600</v>
      </c>
      <c r="J124" s="2">
        <v>35.6</v>
      </c>
      <c r="K124" s="2">
        <f t="shared" si="10"/>
        <v>0</v>
      </c>
      <c r="L124" s="2">
        <f t="shared" si="11"/>
        <v>13.63</v>
      </c>
      <c r="AN124" s="5" t="str">
        <f t="shared" si="12"/>
        <v/>
      </c>
      <c r="AP124" s="5" t="str">
        <f t="shared" si="13"/>
        <v/>
      </c>
      <c r="AR124" s="5" t="str">
        <f t="shared" si="14"/>
        <v/>
      </c>
      <c r="AT124" s="2">
        <v>13.63</v>
      </c>
      <c r="AU124" s="5">
        <f t="shared" si="17"/>
        <v>0</v>
      </c>
      <c r="AV124" s="5">
        <f t="shared" si="15"/>
        <v>0</v>
      </c>
      <c r="AW124" s="11">
        <f t="shared" si="16"/>
        <v>0</v>
      </c>
      <c r="AX124" s="5">
        <f t="shared" si="18"/>
        <v>0</v>
      </c>
    </row>
    <row r="125" spans="1:50" x14ac:dyDescent="0.25">
      <c r="A125" s="1" t="s">
        <v>122</v>
      </c>
      <c r="B125" s="1" t="s">
        <v>90</v>
      </c>
      <c r="C125" s="1" t="s">
        <v>91</v>
      </c>
      <c r="D125" s="1" t="s">
        <v>92</v>
      </c>
      <c r="E125" s="1" t="s">
        <v>71</v>
      </c>
      <c r="F125" s="1" t="s">
        <v>123</v>
      </c>
      <c r="G125" s="1" t="s">
        <v>64</v>
      </c>
      <c r="H125" s="1" t="s">
        <v>65</v>
      </c>
      <c r="I125" s="2">
        <v>600</v>
      </c>
      <c r="J125" s="2">
        <v>38.630000000000003</v>
      </c>
      <c r="K125" s="2">
        <f t="shared" si="10"/>
        <v>0</v>
      </c>
      <c r="L125" s="2">
        <f t="shared" si="11"/>
        <v>28.1</v>
      </c>
      <c r="AN125" s="5" t="str">
        <f t="shared" si="12"/>
        <v/>
      </c>
      <c r="AP125" s="5" t="str">
        <f t="shared" si="13"/>
        <v/>
      </c>
      <c r="AR125" s="5" t="str">
        <f t="shared" si="14"/>
        <v/>
      </c>
      <c r="AT125" s="2">
        <v>28.1</v>
      </c>
      <c r="AU125" s="5">
        <f t="shared" si="17"/>
        <v>0</v>
      </c>
      <c r="AV125" s="5">
        <f t="shared" si="15"/>
        <v>0</v>
      </c>
      <c r="AW125" s="11">
        <f t="shared" si="16"/>
        <v>0</v>
      </c>
      <c r="AX125" s="5">
        <f t="shared" si="18"/>
        <v>0</v>
      </c>
    </row>
    <row r="126" spans="1:50" x14ac:dyDescent="0.25">
      <c r="A126" s="1" t="s">
        <v>122</v>
      </c>
      <c r="B126" s="1" t="s">
        <v>90</v>
      </c>
      <c r="C126" s="1" t="s">
        <v>91</v>
      </c>
      <c r="D126" s="1" t="s">
        <v>92</v>
      </c>
      <c r="E126" s="1" t="s">
        <v>75</v>
      </c>
      <c r="F126" s="1" t="s">
        <v>123</v>
      </c>
      <c r="G126" s="1" t="s">
        <v>64</v>
      </c>
      <c r="H126" s="1" t="s">
        <v>65</v>
      </c>
      <c r="I126" s="2">
        <v>600</v>
      </c>
      <c r="J126" s="2">
        <v>28.65</v>
      </c>
      <c r="K126" s="2">
        <f t="shared" si="10"/>
        <v>0</v>
      </c>
      <c r="L126" s="2">
        <f t="shared" si="11"/>
        <v>23.99</v>
      </c>
      <c r="AN126" s="5" t="str">
        <f t="shared" si="12"/>
        <v/>
      </c>
      <c r="AP126" s="5" t="str">
        <f t="shared" si="13"/>
        <v/>
      </c>
      <c r="AR126" s="5" t="str">
        <f t="shared" si="14"/>
        <v/>
      </c>
      <c r="AT126" s="2">
        <v>23.99</v>
      </c>
      <c r="AU126" s="5">
        <f t="shared" si="17"/>
        <v>0</v>
      </c>
      <c r="AV126" s="5">
        <f t="shared" si="15"/>
        <v>0</v>
      </c>
      <c r="AW126" s="11">
        <f t="shared" si="16"/>
        <v>0</v>
      </c>
      <c r="AX126" s="5">
        <f t="shared" si="18"/>
        <v>0</v>
      </c>
    </row>
    <row r="127" spans="1:50" x14ac:dyDescent="0.25">
      <c r="A127" s="1" t="s">
        <v>122</v>
      </c>
      <c r="B127" s="1" t="s">
        <v>90</v>
      </c>
      <c r="C127" s="1" t="s">
        <v>91</v>
      </c>
      <c r="D127" s="1" t="s">
        <v>92</v>
      </c>
      <c r="E127" s="1" t="s">
        <v>81</v>
      </c>
      <c r="F127" s="1" t="s">
        <v>123</v>
      </c>
      <c r="G127" s="1" t="s">
        <v>64</v>
      </c>
      <c r="H127" s="1" t="s">
        <v>65</v>
      </c>
      <c r="I127" s="2">
        <v>600</v>
      </c>
      <c r="J127" s="2">
        <v>38.58</v>
      </c>
      <c r="K127" s="2">
        <f t="shared" si="10"/>
        <v>0</v>
      </c>
      <c r="L127" s="2">
        <f t="shared" si="11"/>
        <v>38.299999999999997</v>
      </c>
      <c r="AN127" s="5" t="str">
        <f t="shared" si="12"/>
        <v/>
      </c>
      <c r="AP127" s="5" t="str">
        <f t="shared" si="13"/>
        <v/>
      </c>
      <c r="AR127" s="5" t="str">
        <f t="shared" si="14"/>
        <v/>
      </c>
      <c r="AT127" s="2">
        <v>38.299999999999997</v>
      </c>
      <c r="AU127" s="5">
        <f t="shared" si="17"/>
        <v>0</v>
      </c>
      <c r="AV127" s="5">
        <f t="shared" si="15"/>
        <v>0</v>
      </c>
      <c r="AW127" s="11">
        <f t="shared" si="16"/>
        <v>0</v>
      </c>
      <c r="AX127" s="5">
        <f t="shared" si="18"/>
        <v>0</v>
      </c>
    </row>
    <row r="128" spans="1:50" x14ac:dyDescent="0.25">
      <c r="A128" s="1" t="s">
        <v>122</v>
      </c>
      <c r="B128" s="1" t="s">
        <v>90</v>
      </c>
      <c r="C128" s="1" t="s">
        <v>91</v>
      </c>
      <c r="D128" s="1" t="s">
        <v>92</v>
      </c>
      <c r="E128" s="1" t="s">
        <v>94</v>
      </c>
      <c r="F128" s="1" t="s">
        <v>123</v>
      </c>
      <c r="G128" s="1" t="s">
        <v>64</v>
      </c>
      <c r="H128" s="1" t="s">
        <v>65</v>
      </c>
      <c r="I128" s="2">
        <v>600</v>
      </c>
      <c r="J128" s="2">
        <v>27.91</v>
      </c>
      <c r="K128" s="2">
        <f t="shared" si="10"/>
        <v>0</v>
      </c>
      <c r="L128" s="2">
        <f t="shared" si="11"/>
        <v>11.97</v>
      </c>
      <c r="AN128" s="5" t="str">
        <f t="shared" si="12"/>
        <v/>
      </c>
      <c r="AP128" s="5" t="str">
        <f t="shared" si="13"/>
        <v/>
      </c>
      <c r="AR128" s="5" t="str">
        <f t="shared" si="14"/>
        <v/>
      </c>
      <c r="AT128" s="2">
        <v>11.97</v>
      </c>
      <c r="AU128" s="5">
        <f t="shared" si="17"/>
        <v>0</v>
      </c>
      <c r="AV128" s="5">
        <f t="shared" si="15"/>
        <v>0</v>
      </c>
      <c r="AW128" s="11">
        <f t="shared" si="16"/>
        <v>0</v>
      </c>
      <c r="AX128" s="5">
        <f t="shared" si="18"/>
        <v>0</v>
      </c>
    </row>
    <row r="129" spans="1:50" x14ac:dyDescent="0.25">
      <c r="A129" s="1" t="s">
        <v>122</v>
      </c>
      <c r="B129" s="1" t="s">
        <v>90</v>
      </c>
      <c r="C129" s="1" t="s">
        <v>91</v>
      </c>
      <c r="D129" s="1" t="s">
        <v>92</v>
      </c>
      <c r="E129" s="1" t="s">
        <v>83</v>
      </c>
      <c r="F129" s="1" t="s">
        <v>123</v>
      </c>
      <c r="G129" s="1" t="s">
        <v>64</v>
      </c>
      <c r="H129" s="1" t="s">
        <v>65</v>
      </c>
      <c r="I129" s="2">
        <v>600</v>
      </c>
      <c r="J129" s="2">
        <v>38.47</v>
      </c>
      <c r="K129" s="2">
        <f t="shared" si="10"/>
        <v>0</v>
      </c>
      <c r="L129" s="2">
        <f t="shared" si="11"/>
        <v>20.73</v>
      </c>
      <c r="AN129" s="5" t="str">
        <f t="shared" si="12"/>
        <v/>
      </c>
      <c r="AP129" s="5" t="str">
        <f t="shared" si="13"/>
        <v/>
      </c>
      <c r="AR129" s="5" t="str">
        <f t="shared" si="14"/>
        <v/>
      </c>
      <c r="AT129" s="2">
        <v>20.73</v>
      </c>
      <c r="AU129" s="5">
        <f t="shared" si="17"/>
        <v>0</v>
      </c>
      <c r="AV129" s="5">
        <f t="shared" si="15"/>
        <v>0</v>
      </c>
      <c r="AW129" s="11">
        <f t="shared" si="16"/>
        <v>0</v>
      </c>
      <c r="AX129" s="5">
        <f t="shared" si="18"/>
        <v>0</v>
      </c>
    </row>
    <row r="130" spans="1:50" x14ac:dyDescent="0.25">
      <c r="A130" s="1" t="s">
        <v>124</v>
      </c>
      <c r="B130" s="1" t="s">
        <v>90</v>
      </c>
      <c r="C130" s="1" t="s">
        <v>91</v>
      </c>
      <c r="D130" s="1" t="s">
        <v>92</v>
      </c>
      <c r="E130" s="1" t="s">
        <v>74</v>
      </c>
      <c r="F130" s="1" t="s">
        <v>123</v>
      </c>
      <c r="G130" s="1" t="s">
        <v>64</v>
      </c>
      <c r="H130" s="1" t="s">
        <v>65</v>
      </c>
      <c r="I130" s="2">
        <v>640</v>
      </c>
      <c r="J130" s="2">
        <v>0.09</v>
      </c>
      <c r="K130" s="2">
        <f t="shared" si="10"/>
        <v>0</v>
      </c>
      <c r="L130" s="2">
        <f t="shared" si="11"/>
        <v>0.06</v>
      </c>
      <c r="AN130" s="5" t="str">
        <f t="shared" si="12"/>
        <v/>
      </c>
      <c r="AP130" s="5" t="str">
        <f t="shared" si="13"/>
        <v/>
      </c>
      <c r="AR130" s="5" t="str">
        <f t="shared" si="14"/>
        <v/>
      </c>
      <c r="AT130" s="2">
        <v>0.06</v>
      </c>
      <c r="AU130" s="5">
        <f t="shared" si="17"/>
        <v>0</v>
      </c>
      <c r="AV130" s="5">
        <f t="shared" si="15"/>
        <v>0</v>
      </c>
      <c r="AW130" s="11">
        <f t="shared" si="16"/>
        <v>0</v>
      </c>
      <c r="AX130" s="5">
        <f t="shared" si="18"/>
        <v>0</v>
      </c>
    </row>
    <row r="131" spans="1:50" x14ac:dyDescent="0.25">
      <c r="A131" s="1" t="s">
        <v>124</v>
      </c>
      <c r="B131" s="1" t="s">
        <v>90</v>
      </c>
      <c r="C131" s="1" t="s">
        <v>91</v>
      </c>
      <c r="D131" s="1" t="s">
        <v>92</v>
      </c>
      <c r="E131" s="1" t="s">
        <v>81</v>
      </c>
      <c r="F131" s="1" t="s">
        <v>125</v>
      </c>
      <c r="G131" s="1" t="s">
        <v>64</v>
      </c>
      <c r="H131" s="1" t="s">
        <v>65</v>
      </c>
      <c r="I131" s="2">
        <v>640</v>
      </c>
      <c r="J131" s="2">
        <v>40.32</v>
      </c>
      <c r="K131" s="2">
        <f t="shared" ref="K131:K194" si="19">SUM(N131,P131,R131,T131,X131,Z131,AB131,AD131,AG131,AI131,AK131,V131,AY131,BA131,BC131,BE131)</f>
        <v>0</v>
      </c>
      <c r="L131" s="2">
        <f t="shared" ref="L131:L194" si="20">SUM(M131,AF131,AM131,AO131,AQ131,AS131,AT131)</f>
        <v>4.5599999999999996</v>
      </c>
      <c r="AN131" s="5" t="str">
        <f t="shared" ref="AN131:AN193" si="21">IF(AM131&gt;0,AM131*$AN$1,"")</f>
        <v/>
      </c>
      <c r="AP131" s="5" t="str">
        <f t="shared" ref="AP131:AP193" si="22">IF(AO131&gt;0,AO131*$AP$1,"")</f>
        <v/>
      </c>
      <c r="AR131" s="5" t="str">
        <f t="shared" ref="AR131:AR193" si="23">IF(AQ131&gt;0,AQ131*$AR$1,"")</f>
        <v/>
      </c>
      <c r="AT131" s="2">
        <v>4.5599999999999996</v>
      </c>
      <c r="AU131" s="5">
        <f t="shared" si="17"/>
        <v>0</v>
      </c>
      <c r="AV131" s="5">
        <f t="shared" ref="AV131:AV194" si="24">$AU$259*(AW131/100)</f>
        <v>0</v>
      </c>
      <c r="AW131" s="11">
        <f t="shared" ref="AW131:AW194" si="25">(AU131/$AU$259)*(100-62.9)</f>
        <v>0</v>
      </c>
      <c r="AX131" s="5">
        <f t="shared" si="18"/>
        <v>0</v>
      </c>
    </row>
    <row r="132" spans="1:50" x14ac:dyDescent="0.25">
      <c r="A132" s="1" t="s">
        <v>124</v>
      </c>
      <c r="B132" s="1" t="s">
        <v>90</v>
      </c>
      <c r="C132" s="1" t="s">
        <v>91</v>
      </c>
      <c r="D132" s="1" t="s">
        <v>92</v>
      </c>
      <c r="E132" s="1" t="s">
        <v>66</v>
      </c>
      <c r="F132" s="1" t="s">
        <v>125</v>
      </c>
      <c r="G132" s="1" t="s">
        <v>64</v>
      </c>
      <c r="H132" s="1" t="s">
        <v>65</v>
      </c>
      <c r="I132" s="2">
        <v>640</v>
      </c>
      <c r="J132" s="2">
        <v>32.65</v>
      </c>
      <c r="K132" s="2">
        <f t="shared" si="19"/>
        <v>0</v>
      </c>
      <c r="L132" s="2">
        <f t="shared" si="20"/>
        <v>16.260000000000002</v>
      </c>
      <c r="AN132" s="5" t="str">
        <f t="shared" si="21"/>
        <v/>
      </c>
      <c r="AP132" s="5" t="str">
        <f t="shared" si="22"/>
        <v/>
      </c>
      <c r="AR132" s="5" t="str">
        <f t="shared" si="23"/>
        <v/>
      </c>
      <c r="AT132" s="2">
        <v>16.260000000000002</v>
      </c>
      <c r="AU132" s="5">
        <f t="shared" ref="AU132:AU194" si="26">SUM(O132,Q132,S132,U132,Y132,AA132,AC132,AE132,AH132,AJ132,AL132,W132,AZ132,BB132,BD132,BF132)</f>
        <v>0</v>
      </c>
      <c r="AV132" s="5">
        <f t="shared" si="24"/>
        <v>0</v>
      </c>
      <c r="AW132" s="11">
        <f t="shared" si="25"/>
        <v>0</v>
      </c>
      <c r="AX132" s="5">
        <f t="shared" ref="AX132:AX194" si="27">(AW132/100)*$AX$1</f>
        <v>0</v>
      </c>
    </row>
    <row r="133" spans="1:50" x14ac:dyDescent="0.25">
      <c r="A133" s="1" t="s">
        <v>124</v>
      </c>
      <c r="B133" s="1" t="s">
        <v>90</v>
      </c>
      <c r="C133" s="1" t="s">
        <v>91</v>
      </c>
      <c r="D133" s="1" t="s">
        <v>92</v>
      </c>
      <c r="E133" s="1" t="s">
        <v>78</v>
      </c>
      <c r="F133" s="1" t="s">
        <v>125</v>
      </c>
      <c r="G133" s="1" t="s">
        <v>64</v>
      </c>
      <c r="H133" s="1" t="s">
        <v>65</v>
      </c>
      <c r="I133" s="2">
        <v>640</v>
      </c>
      <c r="J133" s="2">
        <v>31.55</v>
      </c>
      <c r="K133" s="2">
        <f t="shared" si="19"/>
        <v>0</v>
      </c>
      <c r="L133" s="2">
        <f t="shared" si="20"/>
        <v>4.26</v>
      </c>
      <c r="AN133" s="5" t="str">
        <f t="shared" si="21"/>
        <v/>
      </c>
      <c r="AP133" s="5" t="str">
        <f t="shared" si="22"/>
        <v/>
      </c>
      <c r="AR133" s="5" t="str">
        <f t="shared" si="23"/>
        <v/>
      </c>
      <c r="AT133" s="2">
        <v>4.26</v>
      </c>
      <c r="AU133" s="5">
        <f t="shared" si="26"/>
        <v>0</v>
      </c>
      <c r="AV133" s="5">
        <f t="shared" si="24"/>
        <v>0</v>
      </c>
      <c r="AW133" s="11">
        <f t="shared" si="25"/>
        <v>0</v>
      </c>
      <c r="AX133" s="5">
        <f t="shared" si="27"/>
        <v>0</v>
      </c>
    </row>
    <row r="134" spans="1:50" x14ac:dyDescent="0.25">
      <c r="A134" s="1" t="s">
        <v>124</v>
      </c>
      <c r="B134" s="1" t="s">
        <v>90</v>
      </c>
      <c r="C134" s="1" t="s">
        <v>91</v>
      </c>
      <c r="D134" s="1" t="s">
        <v>92</v>
      </c>
      <c r="E134" s="1" t="s">
        <v>94</v>
      </c>
      <c r="F134" s="1" t="s">
        <v>125</v>
      </c>
      <c r="G134" s="1" t="s">
        <v>64</v>
      </c>
      <c r="H134" s="1" t="s">
        <v>65</v>
      </c>
      <c r="I134" s="2">
        <v>640</v>
      </c>
      <c r="J134" s="2">
        <v>31.09</v>
      </c>
      <c r="K134" s="2">
        <f t="shared" si="19"/>
        <v>0</v>
      </c>
      <c r="L134" s="2">
        <f t="shared" si="20"/>
        <v>3.06</v>
      </c>
      <c r="AN134" s="5" t="str">
        <f t="shared" si="21"/>
        <v/>
      </c>
      <c r="AP134" s="5" t="str">
        <f t="shared" si="22"/>
        <v/>
      </c>
      <c r="AR134" s="5" t="str">
        <f t="shared" si="23"/>
        <v/>
      </c>
      <c r="AT134" s="2">
        <v>3.06</v>
      </c>
      <c r="AU134" s="5">
        <f t="shared" si="26"/>
        <v>0</v>
      </c>
      <c r="AV134" s="5">
        <f t="shared" si="24"/>
        <v>0</v>
      </c>
      <c r="AW134" s="11">
        <f t="shared" si="25"/>
        <v>0</v>
      </c>
      <c r="AX134" s="5">
        <f t="shared" si="27"/>
        <v>0</v>
      </c>
    </row>
    <row r="135" spans="1:50" x14ac:dyDescent="0.25">
      <c r="A135" s="1" t="s">
        <v>124</v>
      </c>
      <c r="B135" s="1" t="s">
        <v>90</v>
      </c>
      <c r="C135" s="1" t="s">
        <v>91</v>
      </c>
      <c r="D135" s="1" t="s">
        <v>92</v>
      </c>
      <c r="E135" s="1" t="s">
        <v>76</v>
      </c>
      <c r="F135" s="1" t="s">
        <v>125</v>
      </c>
      <c r="G135" s="1" t="s">
        <v>64</v>
      </c>
      <c r="H135" s="1" t="s">
        <v>65</v>
      </c>
      <c r="I135" s="2">
        <v>640</v>
      </c>
      <c r="J135" s="2">
        <v>39.950000000000003</v>
      </c>
      <c r="K135" s="2">
        <f t="shared" si="19"/>
        <v>0</v>
      </c>
      <c r="L135" s="2">
        <f t="shared" si="20"/>
        <v>4.07</v>
      </c>
      <c r="AN135" s="5" t="str">
        <f t="shared" si="21"/>
        <v/>
      </c>
      <c r="AP135" s="5" t="str">
        <f t="shared" si="22"/>
        <v/>
      </c>
      <c r="AR135" s="5" t="str">
        <f t="shared" si="23"/>
        <v/>
      </c>
      <c r="AT135" s="2">
        <v>4.07</v>
      </c>
      <c r="AU135" s="5">
        <f t="shared" si="26"/>
        <v>0</v>
      </c>
      <c r="AV135" s="5">
        <f t="shared" si="24"/>
        <v>0</v>
      </c>
      <c r="AW135" s="11">
        <f t="shared" si="25"/>
        <v>0</v>
      </c>
      <c r="AX135" s="5">
        <f t="shared" si="27"/>
        <v>0</v>
      </c>
    </row>
    <row r="136" spans="1:50" x14ac:dyDescent="0.25">
      <c r="A136" s="1" t="s">
        <v>124</v>
      </c>
      <c r="B136" s="1" t="s">
        <v>90</v>
      </c>
      <c r="C136" s="1" t="s">
        <v>91</v>
      </c>
      <c r="D136" s="1" t="s">
        <v>92</v>
      </c>
      <c r="E136" s="1" t="s">
        <v>83</v>
      </c>
      <c r="F136" s="1" t="s">
        <v>125</v>
      </c>
      <c r="G136" s="1" t="s">
        <v>64</v>
      </c>
      <c r="H136" s="1" t="s">
        <v>65</v>
      </c>
      <c r="I136" s="2">
        <v>640</v>
      </c>
      <c r="J136" s="2">
        <v>39.86</v>
      </c>
      <c r="K136" s="2">
        <f t="shared" si="19"/>
        <v>0</v>
      </c>
      <c r="L136" s="2">
        <f t="shared" si="20"/>
        <v>29.79</v>
      </c>
      <c r="AN136" s="5" t="str">
        <f t="shared" si="21"/>
        <v/>
      </c>
      <c r="AP136" s="5" t="str">
        <f t="shared" si="22"/>
        <v/>
      </c>
      <c r="AR136" s="5" t="str">
        <f t="shared" si="23"/>
        <v/>
      </c>
      <c r="AT136" s="2">
        <v>29.79</v>
      </c>
      <c r="AU136" s="5">
        <f t="shared" si="26"/>
        <v>0</v>
      </c>
      <c r="AV136" s="5">
        <f t="shared" si="24"/>
        <v>0</v>
      </c>
      <c r="AW136" s="11">
        <f t="shared" si="25"/>
        <v>0</v>
      </c>
      <c r="AX136" s="5">
        <f t="shared" si="27"/>
        <v>0</v>
      </c>
    </row>
    <row r="137" spans="1:50" x14ac:dyDescent="0.25">
      <c r="A137" s="1" t="s">
        <v>124</v>
      </c>
      <c r="B137" s="1" t="s">
        <v>90</v>
      </c>
      <c r="C137" s="1" t="s">
        <v>91</v>
      </c>
      <c r="D137" s="1" t="s">
        <v>92</v>
      </c>
      <c r="E137" s="1" t="s">
        <v>84</v>
      </c>
      <c r="F137" s="1" t="s">
        <v>125</v>
      </c>
      <c r="G137" s="1" t="s">
        <v>64</v>
      </c>
      <c r="H137" s="1" t="s">
        <v>65</v>
      </c>
      <c r="I137" s="2">
        <v>640</v>
      </c>
      <c r="J137" s="2">
        <v>31.72</v>
      </c>
      <c r="K137" s="2">
        <f t="shared" si="19"/>
        <v>0</v>
      </c>
      <c r="L137" s="2">
        <f t="shared" si="20"/>
        <v>12.45</v>
      </c>
      <c r="AN137" s="5" t="str">
        <f t="shared" si="21"/>
        <v/>
      </c>
      <c r="AP137" s="5" t="str">
        <f t="shared" si="22"/>
        <v/>
      </c>
      <c r="AR137" s="5" t="str">
        <f t="shared" si="23"/>
        <v/>
      </c>
      <c r="AT137" s="2">
        <v>12.45</v>
      </c>
      <c r="AU137" s="5">
        <f t="shared" si="26"/>
        <v>0</v>
      </c>
      <c r="AV137" s="5">
        <f t="shared" si="24"/>
        <v>0</v>
      </c>
      <c r="AW137" s="11">
        <f t="shared" si="25"/>
        <v>0</v>
      </c>
      <c r="AX137" s="5">
        <f t="shared" si="27"/>
        <v>0</v>
      </c>
    </row>
    <row r="138" spans="1:50" x14ac:dyDescent="0.25">
      <c r="A138" s="1" t="s">
        <v>127</v>
      </c>
      <c r="B138" s="1" t="s">
        <v>128</v>
      </c>
      <c r="C138" s="1" t="s">
        <v>129</v>
      </c>
      <c r="D138" s="1" t="s">
        <v>130</v>
      </c>
      <c r="E138" s="1" t="s">
        <v>73</v>
      </c>
      <c r="F138" s="1" t="s">
        <v>126</v>
      </c>
      <c r="G138" s="1" t="s">
        <v>87</v>
      </c>
      <c r="H138" s="1" t="s">
        <v>65</v>
      </c>
      <c r="I138" s="2">
        <v>360</v>
      </c>
      <c r="J138" s="2">
        <v>7.0000000000000007E-2</v>
      </c>
      <c r="K138" s="2">
        <f t="shared" si="19"/>
        <v>0.05</v>
      </c>
      <c r="L138" s="2">
        <f t="shared" si="20"/>
        <v>0</v>
      </c>
      <c r="T138" s="8">
        <v>0.05</v>
      </c>
      <c r="U138" s="5">
        <v>2.78125</v>
      </c>
      <c r="AN138" s="5" t="str">
        <f t="shared" si="21"/>
        <v/>
      </c>
      <c r="AP138" s="5" t="str">
        <f t="shared" si="22"/>
        <v/>
      </c>
      <c r="AR138" s="5" t="str">
        <f t="shared" si="23"/>
        <v/>
      </c>
      <c r="AU138" s="5">
        <f t="shared" si="26"/>
        <v>2.78125</v>
      </c>
      <c r="AV138" s="5">
        <f t="shared" si="24"/>
        <v>1.0318437500000002</v>
      </c>
      <c r="AW138" s="11">
        <f t="shared" si="25"/>
        <v>1.4440937074728067E-3</v>
      </c>
      <c r="AX138" s="5">
        <f t="shared" si="27"/>
        <v>1.4440937074728069</v>
      </c>
    </row>
    <row r="139" spans="1:50" x14ac:dyDescent="0.25">
      <c r="A139" s="1" t="s">
        <v>127</v>
      </c>
      <c r="B139" s="1" t="s">
        <v>128</v>
      </c>
      <c r="C139" s="1" t="s">
        <v>129</v>
      </c>
      <c r="D139" s="1" t="s">
        <v>130</v>
      </c>
      <c r="E139" s="1" t="s">
        <v>75</v>
      </c>
      <c r="F139" s="1" t="s">
        <v>126</v>
      </c>
      <c r="G139" s="1" t="s">
        <v>87</v>
      </c>
      <c r="H139" s="1" t="s">
        <v>65</v>
      </c>
      <c r="I139" s="2">
        <v>360</v>
      </c>
      <c r="J139" s="2">
        <v>40.69</v>
      </c>
      <c r="K139" s="2">
        <f t="shared" si="19"/>
        <v>16.8</v>
      </c>
      <c r="L139" s="2">
        <f t="shared" si="20"/>
        <v>0</v>
      </c>
      <c r="T139" s="8">
        <v>10.4</v>
      </c>
      <c r="U139" s="5">
        <v>578.5</v>
      </c>
      <c r="V139" s="12">
        <v>6.4</v>
      </c>
      <c r="W139" s="5">
        <v>320.39999999999998</v>
      </c>
      <c r="AN139" s="5" t="str">
        <f t="shared" si="21"/>
        <v/>
      </c>
      <c r="AP139" s="5" t="str">
        <f t="shared" si="22"/>
        <v/>
      </c>
      <c r="AR139" s="5" t="str">
        <f t="shared" si="23"/>
        <v/>
      </c>
      <c r="AU139" s="5">
        <f t="shared" si="26"/>
        <v>898.9</v>
      </c>
      <c r="AV139" s="5">
        <f t="shared" si="24"/>
        <v>333.49190000000004</v>
      </c>
      <c r="AW139" s="11">
        <f t="shared" si="25"/>
        <v>0.46673108625521115</v>
      </c>
      <c r="AX139" s="5">
        <f t="shared" si="27"/>
        <v>466.73108625521115</v>
      </c>
    </row>
    <row r="140" spans="1:50" x14ac:dyDescent="0.25">
      <c r="A140" s="1" t="s">
        <v>127</v>
      </c>
      <c r="B140" s="1" t="s">
        <v>128</v>
      </c>
      <c r="C140" s="1" t="s">
        <v>129</v>
      </c>
      <c r="D140" s="1" t="s">
        <v>130</v>
      </c>
      <c r="E140" s="1" t="s">
        <v>74</v>
      </c>
      <c r="F140" s="1" t="s">
        <v>126</v>
      </c>
      <c r="G140" s="1" t="s">
        <v>87</v>
      </c>
      <c r="H140" s="1" t="s">
        <v>65</v>
      </c>
      <c r="I140" s="2">
        <v>360</v>
      </c>
      <c r="J140" s="2">
        <v>41.01</v>
      </c>
      <c r="K140" s="2">
        <f t="shared" si="19"/>
        <v>28.58</v>
      </c>
      <c r="L140" s="2">
        <f t="shared" si="20"/>
        <v>11.42</v>
      </c>
      <c r="T140" s="8">
        <v>28.58</v>
      </c>
      <c r="U140" s="5">
        <v>1589.7625</v>
      </c>
      <c r="AN140" s="5" t="str">
        <f t="shared" si="21"/>
        <v/>
      </c>
      <c r="AP140" s="5" t="str">
        <f t="shared" si="22"/>
        <v/>
      </c>
      <c r="AR140" s="5" t="str">
        <f t="shared" si="23"/>
        <v/>
      </c>
      <c r="AT140" s="2">
        <v>11.42</v>
      </c>
      <c r="AU140" s="5">
        <f t="shared" si="26"/>
        <v>1589.7625</v>
      </c>
      <c r="AV140" s="5">
        <f t="shared" si="24"/>
        <v>589.80188750000002</v>
      </c>
      <c r="AW140" s="11">
        <f t="shared" si="25"/>
        <v>0.8254439631914563</v>
      </c>
      <c r="AX140" s="5">
        <f t="shared" si="27"/>
        <v>825.44396319145631</v>
      </c>
    </row>
    <row r="141" spans="1:50" x14ac:dyDescent="0.25">
      <c r="A141" s="1" t="s">
        <v>127</v>
      </c>
      <c r="B141" s="1" t="s">
        <v>128</v>
      </c>
      <c r="C141" s="1" t="s">
        <v>129</v>
      </c>
      <c r="D141" s="1" t="s">
        <v>130</v>
      </c>
      <c r="E141" s="1" t="s">
        <v>88</v>
      </c>
      <c r="F141" s="1" t="s">
        <v>126</v>
      </c>
      <c r="G141" s="1" t="s">
        <v>87</v>
      </c>
      <c r="H141" s="1" t="s">
        <v>65</v>
      </c>
      <c r="I141" s="2">
        <v>360</v>
      </c>
      <c r="J141" s="2">
        <v>40.840000000000003</v>
      </c>
      <c r="K141" s="2">
        <f t="shared" si="19"/>
        <v>33.230000000000004</v>
      </c>
      <c r="L141" s="2">
        <f t="shared" si="20"/>
        <v>6.77</v>
      </c>
      <c r="T141" s="8">
        <v>33.090000000000003</v>
      </c>
      <c r="U141" s="5">
        <v>1840.6312499999999</v>
      </c>
      <c r="V141" s="12">
        <v>0.14000000000000001</v>
      </c>
      <c r="W141" s="5">
        <v>7.0087500000000009</v>
      </c>
      <c r="AN141" s="5" t="str">
        <f t="shared" si="21"/>
        <v/>
      </c>
      <c r="AP141" s="5" t="str">
        <f t="shared" si="22"/>
        <v/>
      </c>
      <c r="AR141" s="5" t="str">
        <f t="shared" si="23"/>
        <v/>
      </c>
      <c r="AT141" s="2">
        <v>6.77</v>
      </c>
      <c r="AU141" s="5">
        <f t="shared" si="26"/>
        <v>1847.6399999999999</v>
      </c>
      <c r="AV141" s="5">
        <f t="shared" si="24"/>
        <v>685.47443999999984</v>
      </c>
      <c r="AW141" s="11">
        <f t="shared" si="25"/>
        <v>0.95934033174833477</v>
      </c>
      <c r="AX141" s="5">
        <f t="shared" si="27"/>
        <v>959.34033174833473</v>
      </c>
    </row>
    <row r="142" spans="1:50" x14ac:dyDescent="0.25">
      <c r="A142" s="1" t="s">
        <v>127</v>
      </c>
      <c r="B142" s="1" t="s">
        <v>128</v>
      </c>
      <c r="C142" s="1" t="s">
        <v>129</v>
      </c>
      <c r="D142" s="1" t="s">
        <v>130</v>
      </c>
      <c r="E142" s="1" t="s">
        <v>94</v>
      </c>
      <c r="F142" s="1" t="s">
        <v>126</v>
      </c>
      <c r="G142" s="1" t="s">
        <v>87</v>
      </c>
      <c r="H142" s="1" t="s">
        <v>65</v>
      </c>
      <c r="I142" s="2">
        <v>360</v>
      </c>
      <c r="J142" s="2">
        <v>40.4</v>
      </c>
      <c r="K142" s="2">
        <f t="shared" si="19"/>
        <v>18.86</v>
      </c>
      <c r="L142" s="2">
        <f t="shared" si="20"/>
        <v>0.46</v>
      </c>
      <c r="T142" s="8">
        <v>8.9499999999999993</v>
      </c>
      <c r="U142" s="5">
        <v>497.84374999999989</v>
      </c>
      <c r="V142" s="12">
        <v>9.91</v>
      </c>
      <c r="W142" s="5">
        <v>496.11937499999999</v>
      </c>
      <c r="AN142" s="5" t="str">
        <f t="shared" si="21"/>
        <v/>
      </c>
      <c r="AP142" s="5" t="str">
        <f t="shared" si="22"/>
        <v/>
      </c>
      <c r="AR142" s="5" t="str">
        <f t="shared" si="23"/>
        <v/>
      </c>
      <c r="AT142" s="2">
        <v>0.46</v>
      </c>
      <c r="AU142" s="5">
        <f t="shared" si="26"/>
        <v>993.96312499999988</v>
      </c>
      <c r="AV142" s="5">
        <f t="shared" si="24"/>
        <v>368.76031937499994</v>
      </c>
      <c r="AW142" s="11">
        <f t="shared" si="25"/>
        <v>0.51609020917663151</v>
      </c>
      <c r="AX142" s="5">
        <f t="shared" si="27"/>
        <v>516.09020917663156</v>
      </c>
    </row>
    <row r="143" spans="1:50" x14ac:dyDescent="0.25">
      <c r="A143" s="1" t="s">
        <v>127</v>
      </c>
      <c r="B143" s="1" t="s">
        <v>128</v>
      </c>
      <c r="C143" s="1" t="s">
        <v>129</v>
      </c>
      <c r="D143" s="1" t="s">
        <v>130</v>
      </c>
      <c r="E143" s="1" t="s">
        <v>78</v>
      </c>
      <c r="F143" s="1" t="s">
        <v>126</v>
      </c>
      <c r="G143" s="1" t="s">
        <v>87</v>
      </c>
      <c r="H143" s="1" t="s">
        <v>65</v>
      </c>
      <c r="I143" s="2">
        <v>360</v>
      </c>
      <c r="J143" s="2">
        <v>0.09</v>
      </c>
      <c r="K143" s="2">
        <f t="shared" si="19"/>
        <v>0</v>
      </c>
      <c r="L143" s="2">
        <f t="shared" si="20"/>
        <v>0.02</v>
      </c>
      <c r="AN143" s="5" t="str">
        <f t="shared" si="21"/>
        <v/>
      </c>
      <c r="AP143" s="5" t="str">
        <f t="shared" si="22"/>
        <v/>
      </c>
      <c r="AR143" s="5" t="str">
        <f t="shared" si="23"/>
        <v/>
      </c>
      <c r="AT143" s="2">
        <v>0.02</v>
      </c>
      <c r="AU143" s="5">
        <f t="shared" si="26"/>
        <v>0</v>
      </c>
      <c r="AV143" s="5">
        <f t="shared" si="24"/>
        <v>0</v>
      </c>
      <c r="AW143" s="11">
        <f t="shared" si="25"/>
        <v>0</v>
      </c>
      <c r="AX143" s="5">
        <f t="shared" si="27"/>
        <v>0</v>
      </c>
    </row>
    <row r="144" spans="1:50" x14ac:dyDescent="0.25">
      <c r="A144" s="1" t="s">
        <v>127</v>
      </c>
      <c r="B144" s="1" t="s">
        <v>128</v>
      </c>
      <c r="C144" s="1" t="s">
        <v>129</v>
      </c>
      <c r="D144" s="1" t="s">
        <v>130</v>
      </c>
      <c r="E144" s="1" t="s">
        <v>79</v>
      </c>
      <c r="F144" s="1" t="s">
        <v>126</v>
      </c>
      <c r="G144" s="1" t="s">
        <v>87</v>
      </c>
      <c r="H144" s="1" t="s">
        <v>65</v>
      </c>
      <c r="I144" s="2">
        <v>360</v>
      </c>
      <c r="J144" s="2">
        <v>40.82</v>
      </c>
      <c r="K144" s="2">
        <f t="shared" si="19"/>
        <v>13.82</v>
      </c>
      <c r="L144" s="2">
        <f t="shared" si="20"/>
        <v>0.14000000000000001</v>
      </c>
      <c r="T144" s="8">
        <v>11.96</v>
      </c>
      <c r="U144" s="5">
        <v>665.27500000000009</v>
      </c>
      <c r="V144" s="12">
        <v>1.86</v>
      </c>
      <c r="W144" s="5">
        <v>93.116250000000008</v>
      </c>
      <c r="AN144" s="5" t="str">
        <f t="shared" si="21"/>
        <v/>
      </c>
      <c r="AP144" s="5" t="str">
        <f t="shared" si="22"/>
        <v/>
      </c>
      <c r="AR144" s="5" t="str">
        <f t="shared" si="23"/>
        <v/>
      </c>
      <c r="AT144" s="2">
        <v>0.14000000000000001</v>
      </c>
      <c r="AU144" s="5">
        <f t="shared" si="26"/>
        <v>758.39125000000013</v>
      </c>
      <c r="AV144" s="5">
        <f t="shared" si="24"/>
        <v>281.36315375000004</v>
      </c>
      <c r="AW144" s="11">
        <f t="shared" si="25"/>
        <v>0.39377547215368497</v>
      </c>
      <c r="AX144" s="5">
        <f t="shared" si="27"/>
        <v>393.77547215368492</v>
      </c>
    </row>
    <row r="145" spans="1:50" x14ac:dyDescent="0.25">
      <c r="A145" s="1" t="s">
        <v>131</v>
      </c>
      <c r="B145" s="1" t="s">
        <v>128</v>
      </c>
      <c r="C145" s="1" t="s">
        <v>129</v>
      </c>
      <c r="D145" s="1" t="s">
        <v>130</v>
      </c>
      <c r="E145" s="1" t="s">
        <v>73</v>
      </c>
      <c r="F145" s="1" t="s">
        <v>126</v>
      </c>
      <c r="G145" s="1" t="s">
        <v>87</v>
      </c>
      <c r="H145" s="1" t="s">
        <v>65</v>
      </c>
      <c r="I145" s="2">
        <v>80</v>
      </c>
      <c r="J145" s="2">
        <v>40.98</v>
      </c>
      <c r="K145" s="2">
        <f t="shared" si="19"/>
        <v>9.33</v>
      </c>
      <c r="L145" s="2">
        <f t="shared" si="20"/>
        <v>0.16</v>
      </c>
      <c r="T145" s="8">
        <v>9.33</v>
      </c>
      <c r="U145" s="5">
        <v>518.98568</v>
      </c>
      <c r="AN145" s="5" t="str">
        <f t="shared" si="21"/>
        <v/>
      </c>
      <c r="AP145" s="5" t="str">
        <f t="shared" si="22"/>
        <v/>
      </c>
      <c r="AR145" s="5" t="str">
        <f t="shared" si="23"/>
        <v/>
      </c>
      <c r="AT145" s="2">
        <v>0.16</v>
      </c>
      <c r="AU145" s="5">
        <f t="shared" si="26"/>
        <v>518.98568</v>
      </c>
      <c r="AV145" s="5">
        <f t="shared" si="24"/>
        <v>192.54368728000003</v>
      </c>
      <c r="AW145" s="11">
        <f t="shared" si="25"/>
        <v>0.26947018597986361</v>
      </c>
      <c r="AX145" s="5">
        <f t="shared" si="27"/>
        <v>269.47018597986363</v>
      </c>
    </row>
    <row r="146" spans="1:50" x14ac:dyDescent="0.25">
      <c r="A146" s="1" t="s">
        <v>131</v>
      </c>
      <c r="B146" s="1" t="s">
        <v>128</v>
      </c>
      <c r="C146" s="1" t="s">
        <v>129</v>
      </c>
      <c r="D146" s="1" t="s">
        <v>130</v>
      </c>
      <c r="E146" s="1" t="s">
        <v>79</v>
      </c>
      <c r="F146" s="1" t="s">
        <v>132</v>
      </c>
      <c r="G146" s="1" t="s">
        <v>87</v>
      </c>
      <c r="H146" s="1" t="s">
        <v>65</v>
      </c>
      <c r="I146" s="2">
        <v>80</v>
      </c>
      <c r="J146" s="2">
        <v>7.0000000000000007E-2</v>
      </c>
      <c r="K146" s="2">
        <f t="shared" si="19"/>
        <v>0.02</v>
      </c>
      <c r="L146" s="2">
        <f t="shared" si="20"/>
        <v>0</v>
      </c>
      <c r="T146" s="8">
        <v>0.02</v>
      </c>
      <c r="U146" s="5">
        <v>1.1125</v>
      </c>
      <c r="AN146" s="5" t="str">
        <f t="shared" si="21"/>
        <v/>
      </c>
      <c r="AP146" s="5" t="str">
        <f t="shared" si="22"/>
        <v/>
      </c>
      <c r="AR146" s="5" t="str">
        <f t="shared" si="23"/>
        <v/>
      </c>
      <c r="AU146" s="5">
        <f t="shared" si="26"/>
        <v>1.1125</v>
      </c>
      <c r="AV146" s="5">
        <f t="shared" si="24"/>
        <v>0.41273750000000003</v>
      </c>
      <c r="AW146" s="11">
        <f t="shared" si="25"/>
        <v>5.7763748298912275E-4</v>
      </c>
      <c r="AX146" s="5">
        <f t="shared" si="27"/>
        <v>0.57763748298912276</v>
      </c>
    </row>
    <row r="147" spans="1:50" x14ac:dyDescent="0.25">
      <c r="A147" s="1" t="s">
        <v>133</v>
      </c>
      <c r="B147" s="1" t="s">
        <v>134</v>
      </c>
      <c r="C147" s="1" t="s">
        <v>129</v>
      </c>
      <c r="D147" s="1" t="s">
        <v>130</v>
      </c>
      <c r="E147" s="1" t="s">
        <v>74</v>
      </c>
      <c r="F147" s="1" t="s">
        <v>132</v>
      </c>
      <c r="G147" s="1" t="s">
        <v>87</v>
      </c>
      <c r="H147" s="1" t="s">
        <v>65</v>
      </c>
      <c r="I147" s="2">
        <v>320</v>
      </c>
      <c r="J147" s="2">
        <v>7.0000000000000007E-2</v>
      </c>
      <c r="K147" s="2">
        <f t="shared" si="19"/>
        <v>0</v>
      </c>
      <c r="L147" s="2">
        <f t="shared" si="20"/>
        <v>0.06</v>
      </c>
      <c r="AN147" s="5" t="str">
        <f t="shared" si="21"/>
        <v/>
      </c>
      <c r="AP147" s="5" t="str">
        <f t="shared" si="22"/>
        <v/>
      </c>
      <c r="AR147" s="5" t="str">
        <f t="shared" si="23"/>
        <v/>
      </c>
      <c r="AT147" s="2">
        <v>0.06</v>
      </c>
      <c r="AU147" s="5">
        <f t="shared" si="26"/>
        <v>0</v>
      </c>
      <c r="AV147" s="5">
        <f t="shared" si="24"/>
        <v>0</v>
      </c>
      <c r="AW147" s="11">
        <f t="shared" si="25"/>
        <v>0</v>
      </c>
      <c r="AX147" s="5">
        <f t="shared" si="27"/>
        <v>0</v>
      </c>
    </row>
    <row r="148" spans="1:50" x14ac:dyDescent="0.25">
      <c r="A148" s="1" t="s">
        <v>133</v>
      </c>
      <c r="B148" s="1" t="s">
        <v>134</v>
      </c>
      <c r="C148" s="1" t="s">
        <v>129</v>
      </c>
      <c r="D148" s="1" t="s">
        <v>130</v>
      </c>
      <c r="E148" s="1" t="s">
        <v>88</v>
      </c>
      <c r="F148" s="1" t="s">
        <v>132</v>
      </c>
      <c r="G148" s="1" t="s">
        <v>87</v>
      </c>
      <c r="H148" s="1" t="s">
        <v>65</v>
      </c>
      <c r="I148" s="2">
        <v>320</v>
      </c>
      <c r="J148" s="2">
        <v>39.97</v>
      </c>
      <c r="K148" s="2">
        <f t="shared" si="19"/>
        <v>11.74</v>
      </c>
      <c r="L148" s="2">
        <f t="shared" si="20"/>
        <v>25.86</v>
      </c>
      <c r="R148" s="7">
        <v>0.63</v>
      </c>
      <c r="S148" s="5">
        <v>70.087500000000006</v>
      </c>
      <c r="T148" s="8">
        <v>11.11</v>
      </c>
      <c r="U148" s="5">
        <v>617.99374999999998</v>
      </c>
      <c r="AN148" s="5" t="str">
        <f t="shared" si="21"/>
        <v/>
      </c>
      <c r="AP148" s="5" t="str">
        <f t="shared" si="22"/>
        <v/>
      </c>
      <c r="AR148" s="5" t="str">
        <f t="shared" si="23"/>
        <v/>
      </c>
      <c r="AT148" s="2">
        <v>25.86</v>
      </c>
      <c r="AU148" s="5">
        <f t="shared" si="26"/>
        <v>688.08124999999995</v>
      </c>
      <c r="AV148" s="5">
        <f t="shared" si="24"/>
        <v>255.27814374999997</v>
      </c>
      <c r="AW148" s="11">
        <f t="shared" si="25"/>
        <v>0.35726878322877231</v>
      </c>
      <c r="AX148" s="5">
        <f t="shared" si="27"/>
        <v>357.26878322877235</v>
      </c>
    </row>
    <row r="149" spans="1:50" x14ac:dyDescent="0.25">
      <c r="A149" s="1" t="s">
        <v>133</v>
      </c>
      <c r="B149" s="1" t="s">
        <v>134</v>
      </c>
      <c r="C149" s="1" t="s">
        <v>129</v>
      </c>
      <c r="D149" s="1" t="s">
        <v>130</v>
      </c>
      <c r="E149" s="1" t="s">
        <v>94</v>
      </c>
      <c r="F149" s="1" t="s">
        <v>132</v>
      </c>
      <c r="G149" s="1" t="s">
        <v>87</v>
      </c>
      <c r="H149" s="1" t="s">
        <v>65</v>
      </c>
      <c r="I149" s="2">
        <v>320</v>
      </c>
      <c r="J149" s="2">
        <v>39.75</v>
      </c>
      <c r="K149" s="2">
        <f t="shared" si="19"/>
        <v>18.75</v>
      </c>
      <c r="L149" s="2">
        <f t="shared" si="20"/>
        <v>0.1</v>
      </c>
      <c r="T149" s="8">
        <v>18.75</v>
      </c>
      <c r="U149" s="5">
        <v>1042.96875</v>
      </c>
      <c r="AN149" s="5" t="str">
        <f t="shared" si="21"/>
        <v/>
      </c>
      <c r="AP149" s="5" t="str">
        <f t="shared" si="22"/>
        <v/>
      </c>
      <c r="AR149" s="5" t="str">
        <f t="shared" si="23"/>
        <v/>
      </c>
      <c r="AT149" s="2">
        <v>0.1</v>
      </c>
      <c r="AU149" s="5">
        <f t="shared" si="26"/>
        <v>1042.96875</v>
      </c>
      <c r="AV149" s="5">
        <f t="shared" si="24"/>
        <v>386.94140625</v>
      </c>
      <c r="AW149" s="11">
        <f t="shared" si="25"/>
        <v>0.54153514030230254</v>
      </c>
      <c r="AX149" s="5">
        <f t="shared" si="27"/>
        <v>541.53514030230247</v>
      </c>
    </row>
    <row r="150" spans="1:50" x14ac:dyDescent="0.25">
      <c r="A150" s="1" t="s">
        <v>133</v>
      </c>
      <c r="B150" s="1" t="s">
        <v>134</v>
      </c>
      <c r="C150" s="1" t="s">
        <v>129</v>
      </c>
      <c r="D150" s="1" t="s">
        <v>130</v>
      </c>
      <c r="E150" s="1" t="s">
        <v>83</v>
      </c>
      <c r="F150" s="1" t="s">
        <v>132</v>
      </c>
      <c r="G150" s="1" t="s">
        <v>87</v>
      </c>
      <c r="H150" s="1" t="s">
        <v>65</v>
      </c>
      <c r="I150" s="2">
        <v>320</v>
      </c>
      <c r="J150" s="2">
        <v>41.37</v>
      </c>
      <c r="K150" s="2">
        <f t="shared" si="19"/>
        <v>0.71</v>
      </c>
      <c r="L150" s="2">
        <f t="shared" si="20"/>
        <v>0</v>
      </c>
      <c r="T150" s="8">
        <v>0.71</v>
      </c>
      <c r="U150" s="5">
        <v>39.493749999999999</v>
      </c>
      <c r="AN150" s="5" t="str">
        <f t="shared" si="21"/>
        <v/>
      </c>
      <c r="AP150" s="5" t="str">
        <f t="shared" si="22"/>
        <v/>
      </c>
      <c r="AR150" s="5" t="str">
        <f t="shared" si="23"/>
        <v/>
      </c>
      <c r="AU150" s="5">
        <f t="shared" si="26"/>
        <v>39.493749999999999</v>
      </c>
      <c r="AV150" s="5">
        <f t="shared" si="24"/>
        <v>14.65218125</v>
      </c>
      <c r="AW150" s="11">
        <f t="shared" si="25"/>
        <v>2.0506130646113854E-2</v>
      </c>
      <c r="AX150" s="5">
        <f t="shared" si="27"/>
        <v>20.506130646113853</v>
      </c>
    </row>
    <row r="151" spans="1:50" x14ac:dyDescent="0.25">
      <c r="A151" s="1" t="s">
        <v>133</v>
      </c>
      <c r="B151" s="1" t="s">
        <v>134</v>
      </c>
      <c r="C151" s="1" t="s">
        <v>129</v>
      </c>
      <c r="D151" s="1" t="s">
        <v>130</v>
      </c>
      <c r="E151" s="1" t="s">
        <v>78</v>
      </c>
      <c r="F151" s="1" t="s">
        <v>132</v>
      </c>
      <c r="G151" s="1" t="s">
        <v>87</v>
      </c>
      <c r="H151" s="1" t="s">
        <v>65</v>
      </c>
      <c r="I151" s="2">
        <v>320</v>
      </c>
      <c r="J151" s="2">
        <v>39.93</v>
      </c>
      <c r="K151" s="2">
        <f t="shared" si="19"/>
        <v>4.66</v>
      </c>
      <c r="L151" s="2">
        <f t="shared" si="20"/>
        <v>0</v>
      </c>
      <c r="T151" s="8">
        <v>4.66</v>
      </c>
      <c r="U151" s="5">
        <v>259.21249999999998</v>
      </c>
      <c r="AN151" s="5" t="str">
        <f t="shared" si="21"/>
        <v/>
      </c>
      <c r="AP151" s="5" t="str">
        <f t="shared" si="22"/>
        <v/>
      </c>
      <c r="AR151" s="5" t="str">
        <f t="shared" si="23"/>
        <v/>
      </c>
      <c r="AU151" s="5">
        <f t="shared" si="26"/>
        <v>259.21249999999998</v>
      </c>
      <c r="AV151" s="5">
        <f t="shared" si="24"/>
        <v>96.16783749999999</v>
      </c>
      <c r="AW151" s="11">
        <f t="shared" si="25"/>
        <v>0.13458953353646558</v>
      </c>
      <c r="AX151" s="5">
        <f t="shared" si="27"/>
        <v>134.58953353646558</v>
      </c>
    </row>
    <row r="152" spans="1:50" x14ac:dyDescent="0.25">
      <c r="A152" s="1" t="s">
        <v>133</v>
      </c>
      <c r="B152" s="1" t="s">
        <v>134</v>
      </c>
      <c r="C152" s="1" t="s">
        <v>129</v>
      </c>
      <c r="D152" s="1" t="s">
        <v>130</v>
      </c>
      <c r="E152" s="1" t="s">
        <v>79</v>
      </c>
      <c r="F152" s="1" t="s">
        <v>132</v>
      </c>
      <c r="G152" s="1" t="s">
        <v>87</v>
      </c>
      <c r="H152" s="1" t="s">
        <v>65</v>
      </c>
      <c r="I152" s="2">
        <v>320</v>
      </c>
      <c r="J152" s="2">
        <v>40.17</v>
      </c>
      <c r="K152" s="2">
        <f t="shared" si="19"/>
        <v>24.43</v>
      </c>
      <c r="L152" s="2">
        <f t="shared" si="20"/>
        <v>1.64</v>
      </c>
      <c r="R152" s="7">
        <v>0.6</v>
      </c>
      <c r="S152" s="5">
        <v>66.75</v>
      </c>
      <c r="T152" s="8">
        <v>23.83</v>
      </c>
      <c r="U152" s="5">
        <v>1325.54375</v>
      </c>
      <c r="AN152" s="5" t="str">
        <f t="shared" si="21"/>
        <v/>
      </c>
      <c r="AP152" s="5" t="str">
        <f t="shared" si="22"/>
        <v/>
      </c>
      <c r="AR152" s="5" t="str">
        <f t="shared" si="23"/>
        <v/>
      </c>
      <c r="AT152" s="2">
        <v>1.64</v>
      </c>
      <c r="AU152" s="5">
        <f t="shared" si="26"/>
        <v>1392.29375</v>
      </c>
      <c r="AV152" s="5">
        <f t="shared" si="24"/>
        <v>516.54098125000007</v>
      </c>
      <c r="AW152" s="11">
        <f t="shared" si="25"/>
        <v>0.72291330996088699</v>
      </c>
      <c r="AX152" s="5">
        <f t="shared" si="27"/>
        <v>722.91330996088698</v>
      </c>
    </row>
    <row r="153" spans="1:50" x14ac:dyDescent="0.25">
      <c r="A153" s="1" t="s">
        <v>135</v>
      </c>
      <c r="B153" s="1" t="s">
        <v>134</v>
      </c>
      <c r="C153" s="1" t="s">
        <v>129</v>
      </c>
      <c r="D153" s="1" t="s">
        <v>130</v>
      </c>
      <c r="E153" s="1" t="s">
        <v>75</v>
      </c>
      <c r="F153" s="1" t="s">
        <v>132</v>
      </c>
      <c r="G153" s="1" t="s">
        <v>87</v>
      </c>
      <c r="H153" s="1" t="s">
        <v>65</v>
      </c>
      <c r="I153" s="2">
        <v>40</v>
      </c>
      <c r="J153" s="2">
        <v>39.880000000000003</v>
      </c>
      <c r="K153" s="2">
        <f t="shared" si="19"/>
        <v>0.3</v>
      </c>
      <c r="L153" s="2">
        <f t="shared" si="20"/>
        <v>0</v>
      </c>
      <c r="R153" s="7">
        <v>0.3</v>
      </c>
      <c r="S153" s="5">
        <v>33.37941</v>
      </c>
      <c r="AN153" s="5" t="str">
        <f t="shared" si="21"/>
        <v/>
      </c>
      <c r="AP153" s="5" t="str">
        <f t="shared" si="22"/>
        <v/>
      </c>
      <c r="AR153" s="5" t="str">
        <f t="shared" si="23"/>
        <v/>
      </c>
      <c r="AU153" s="5">
        <f t="shared" si="26"/>
        <v>33.37941</v>
      </c>
      <c r="AV153" s="5">
        <f t="shared" si="24"/>
        <v>12.38376111</v>
      </c>
      <c r="AW153" s="11">
        <f t="shared" si="25"/>
        <v>1.7331414270617483E-2</v>
      </c>
      <c r="AX153" s="5">
        <f t="shared" si="27"/>
        <v>17.331414270617483</v>
      </c>
    </row>
    <row r="154" spans="1:50" x14ac:dyDescent="0.25">
      <c r="A154" s="1" t="s">
        <v>136</v>
      </c>
      <c r="B154" s="1" t="s">
        <v>128</v>
      </c>
      <c r="C154" s="1" t="s">
        <v>129</v>
      </c>
      <c r="D154" s="1" t="s">
        <v>130</v>
      </c>
      <c r="E154" s="1" t="s">
        <v>73</v>
      </c>
      <c r="F154" s="1" t="s">
        <v>132</v>
      </c>
      <c r="G154" s="1" t="s">
        <v>87</v>
      </c>
      <c r="H154" s="1" t="s">
        <v>65</v>
      </c>
      <c r="I154" s="2">
        <v>80</v>
      </c>
      <c r="J154" s="2">
        <v>40.44</v>
      </c>
      <c r="K154" s="2">
        <f t="shared" si="19"/>
        <v>0</v>
      </c>
      <c r="L154" s="2">
        <f t="shared" si="20"/>
        <v>4.05</v>
      </c>
      <c r="AN154" s="5" t="str">
        <f t="shared" si="21"/>
        <v/>
      </c>
      <c r="AP154" s="5" t="str">
        <f t="shared" si="22"/>
        <v/>
      </c>
      <c r="AR154" s="5" t="str">
        <f t="shared" si="23"/>
        <v/>
      </c>
      <c r="AT154" s="2">
        <v>4.05</v>
      </c>
      <c r="AU154" s="5">
        <f t="shared" si="26"/>
        <v>0</v>
      </c>
      <c r="AV154" s="5">
        <f t="shared" si="24"/>
        <v>0</v>
      </c>
      <c r="AW154" s="11">
        <f t="shared" si="25"/>
        <v>0</v>
      </c>
      <c r="AX154" s="5">
        <f t="shared" si="27"/>
        <v>0</v>
      </c>
    </row>
    <row r="155" spans="1:50" x14ac:dyDescent="0.25">
      <c r="A155" s="1" t="s">
        <v>136</v>
      </c>
      <c r="B155" s="1" t="s">
        <v>128</v>
      </c>
      <c r="C155" s="1" t="s">
        <v>129</v>
      </c>
      <c r="D155" s="1" t="s">
        <v>130</v>
      </c>
      <c r="E155" s="1" t="s">
        <v>75</v>
      </c>
      <c r="F155" s="1" t="s">
        <v>132</v>
      </c>
      <c r="G155" s="1" t="s">
        <v>87</v>
      </c>
      <c r="H155" s="1" t="s">
        <v>65</v>
      </c>
      <c r="I155" s="2">
        <v>80</v>
      </c>
      <c r="J155" s="2">
        <v>0.09</v>
      </c>
      <c r="K155" s="2">
        <f t="shared" si="19"/>
        <v>0.02</v>
      </c>
      <c r="L155" s="2">
        <f t="shared" si="20"/>
        <v>0</v>
      </c>
      <c r="R155" s="7">
        <v>0.02</v>
      </c>
      <c r="S155" s="5">
        <v>2.2250000000000001</v>
      </c>
      <c r="AN155" s="5" t="str">
        <f t="shared" si="21"/>
        <v/>
      </c>
      <c r="AP155" s="5" t="str">
        <f t="shared" si="22"/>
        <v/>
      </c>
      <c r="AR155" s="5" t="str">
        <f t="shared" si="23"/>
        <v/>
      </c>
      <c r="AU155" s="5">
        <f t="shared" si="26"/>
        <v>2.2250000000000001</v>
      </c>
      <c r="AV155" s="5">
        <f t="shared" si="24"/>
        <v>0.82547500000000007</v>
      </c>
      <c r="AW155" s="11">
        <f t="shared" si="25"/>
        <v>1.1552749659782455E-3</v>
      </c>
      <c r="AX155" s="5">
        <f t="shared" si="27"/>
        <v>1.1552749659782455</v>
      </c>
    </row>
    <row r="156" spans="1:50" x14ac:dyDescent="0.25">
      <c r="A156" s="1" t="s">
        <v>136</v>
      </c>
      <c r="B156" s="1" t="s">
        <v>128</v>
      </c>
      <c r="C156" s="1" t="s">
        <v>129</v>
      </c>
      <c r="D156" s="1" t="s">
        <v>130</v>
      </c>
      <c r="E156" s="1" t="s">
        <v>74</v>
      </c>
      <c r="F156" s="1" t="s">
        <v>132</v>
      </c>
      <c r="G156" s="1" t="s">
        <v>87</v>
      </c>
      <c r="H156" s="1" t="s">
        <v>65</v>
      </c>
      <c r="I156" s="2">
        <v>80</v>
      </c>
      <c r="J156" s="2">
        <v>39.47</v>
      </c>
      <c r="K156" s="2">
        <f t="shared" si="19"/>
        <v>0.93</v>
      </c>
      <c r="L156" s="2">
        <f t="shared" si="20"/>
        <v>33.020000000000003</v>
      </c>
      <c r="R156" s="7">
        <v>0.93</v>
      </c>
      <c r="S156" s="5">
        <v>103.46672</v>
      </c>
      <c r="AN156" s="5" t="str">
        <f t="shared" si="21"/>
        <v/>
      </c>
      <c r="AP156" s="5" t="str">
        <f t="shared" si="22"/>
        <v/>
      </c>
      <c r="AR156" s="5" t="str">
        <f t="shared" si="23"/>
        <v/>
      </c>
      <c r="AT156" s="2">
        <v>33.020000000000003</v>
      </c>
      <c r="AU156" s="5">
        <f t="shared" si="26"/>
        <v>103.46672</v>
      </c>
      <c r="AV156" s="5">
        <f t="shared" si="24"/>
        <v>38.386153119999996</v>
      </c>
      <c r="AW156" s="11">
        <f t="shared" si="25"/>
        <v>5.3722477046238483E-2</v>
      </c>
      <c r="AX156" s="5">
        <f t="shared" si="27"/>
        <v>53.722477046238488</v>
      </c>
    </row>
    <row r="157" spans="1:50" x14ac:dyDescent="0.25">
      <c r="A157" s="1" t="s">
        <v>137</v>
      </c>
      <c r="B157" s="1" t="s">
        <v>90</v>
      </c>
      <c r="C157" s="1" t="s">
        <v>91</v>
      </c>
      <c r="D157" s="1" t="s">
        <v>92</v>
      </c>
      <c r="E157" s="1" t="s">
        <v>83</v>
      </c>
      <c r="F157" s="1" t="s">
        <v>119</v>
      </c>
      <c r="G157" s="1" t="s">
        <v>87</v>
      </c>
      <c r="H157" s="1" t="s">
        <v>65</v>
      </c>
      <c r="I157" s="2">
        <v>160</v>
      </c>
      <c r="J157" s="2">
        <v>39.979999999999997</v>
      </c>
      <c r="K157" s="2">
        <f t="shared" si="19"/>
        <v>0</v>
      </c>
      <c r="L157" s="2">
        <f t="shared" si="20"/>
        <v>23.59</v>
      </c>
      <c r="AN157" s="5" t="str">
        <f t="shared" si="21"/>
        <v/>
      </c>
      <c r="AP157" s="5" t="str">
        <f t="shared" si="22"/>
        <v/>
      </c>
      <c r="AR157" s="5" t="str">
        <f t="shared" si="23"/>
        <v/>
      </c>
      <c r="AT157" s="2">
        <v>23.59</v>
      </c>
      <c r="AU157" s="5">
        <f t="shared" si="26"/>
        <v>0</v>
      </c>
      <c r="AV157" s="5">
        <f t="shared" si="24"/>
        <v>0</v>
      </c>
      <c r="AW157" s="11">
        <f t="shared" si="25"/>
        <v>0</v>
      </c>
      <c r="AX157" s="5">
        <f t="shared" si="27"/>
        <v>0</v>
      </c>
    </row>
    <row r="158" spans="1:50" x14ac:dyDescent="0.25">
      <c r="A158" s="1" t="s">
        <v>137</v>
      </c>
      <c r="B158" s="1" t="s">
        <v>90</v>
      </c>
      <c r="C158" s="1" t="s">
        <v>91</v>
      </c>
      <c r="D158" s="1" t="s">
        <v>92</v>
      </c>
      <c r="E158" s="1" t="s">
        <v>85</v>
      </c>
      <c r="F158" s="1" t="s">
        <v>119</v>
      </c>
      <c r="G158" s="1" t="s">
        <v>87</v>
      </c>
      <c r="H158" s="1" t="s">
        <v>65</v>
      </c>
      <c r="I158" s="2">
        <v>160</v>
      </c>
      <c r="J158" s="2">
        <v>38.93</v>
      </c>
      <c r="K158" s="2">
        <f t="shared" si="19"/>
        <v>0</v>
      </c>
      <c r="L158" s="2">
        <f t="shared" si="20"/>
        <v>5.17</v>
      </c>
      <c r="AN158" s="5" t="str">
        <f t="shared" si="21"/>
        <v/>
      </c>
      <c r="AP158" s="5" t="str">
        <f t="shared" si="22"/>
        <v/>
      </c>
      <c r="AR158" s="5" t="str">
        <f t="shared" si="23"/>
        <v/>
      </c>
      <c r="AT158" s="2">
        <v>5.17</v>
      </c>
      <c r="AU158" s="5">
        <f t="shared" si="26"/>
        <v>0</v>
      </c>
      <c r="AV158" s="5">
        <f t="shared" si="24"/>
        <v>0</v>
      </c>
      <c r="AW158" s="11">
        <f t="shared" si="25"/>
        <v>0</v>
      </c>
      <c r="AX158" s="5">
        <f t="shared" si="27"/>
        <v>0</v>
      </c>
    </row>
    <row r="159" spans="1:50" x14ac:dyDescent="0.25">
      <c r="A159" s="1" t="s">
        <v>137</v>
      </c>
      <c r="B159" s="1" t="s">
        <v>90</v>
      </c>
      <c r="C159" s="1" t="s">
        <v>91</v>
      </c>
      <c r="D159" s="1" t="s">
        <v>92</v>
      </c>
      <c r="E159" s="1" t="s">
        <v>76</v>
      </c>
      <c r="F159" s="1" t="s">
        <v>119</v>
      </c>
      <c r="G159" s="1" t="s">
        <v>87</v>
      </c>
      <c r="H159" s="1" t="s">
        <v>65</v>
      </c>
      <c r="I159" s="2">
        <v>160</v>
      </c>
      <c r="J159" s="2">
        <v>39.520000000000003</v>
      </c>
      <c r="K159" s="2">
        <f t="shared" si="19"/>
        <v>0</v>
      </c>
      <c r="L159" s="2">
        <f t="shared" si="20"/>
        <v>34.799999999999997</v>
      </c>
      <c r="AN159" s="5" t="str">
        <f t="shared" si="21"/>
        <v/>
      </c>
      <c r="AP159" s="5" t="str">
        <f t="shared" si="22"/>
        <v/>
      </c>
      <c r="AR159" s="5" t="str">
        <f t="shared" si="23"/>
        <v/>
      </c>
      <c r="AT159" s="2">
        <v>34.799999999999997</v>
      </c>
      <c r="AU159" s="5">
        <f t="shared" si="26"/>
        <v>0</v>
      </c>
      <c r="AV159" s="5">
        <f t="shared" si="24"/>
        <v>0</v>
      </c>
      <c r="AW159" s="11">
        <f t="shared" si="25"/>
        <v>0</v>
      </c>
      <c r="AX159" s="5">
        <f t="shared" si="27"/>
        <v>0</v>
      </c>
    </row>
    <row r="160" spans="1:50" x14ac:dyDescent="0.25">
      <c r="A160" s="1" t="s">
        <v>137</v>
      </c>
      <c r="B160" s="1" t="s">
        <v>90</v>
      </c>
      <c r="C160" s="1" t="s">
        <v>91</v>
      </c>
      <c r="D160" s="1" t="s">
        <v>92</v>
      </c>
      <c r="E160" s="1" t="s">
        <v>81</v>
      </c>
      <c r="F160" s="1" t="s">
        <v>119</v>
      </c>
      <c r="G160" s="1" t="s">
        <v>87</v>
      </c>
      <c r="H160" s="1" t="s">
        <v>65</v>
      </c>
      <c r="I160" s="2">
        <v>160</v>
      </c>
      <c r="J160" s="2">
        <v>7.0000000000000007E-2</v>
      </c>
      <c r="K160" s="2">
        <f t="shared" si="19"/>
        <v>0</v>
      </c>
      <c r="L160" s="2">
        <f t="shared" si="20"/>
        <v>0.03</v>
      </c>
      <c r="AN160" s="5" t="str">
        <f t="shared" si="21"/>
        <v/>
      </c>
      <c r="AP160" s="5" t="str">
        <f t="shared" si="22"/>
        <v/>
      </c>
      <c r="AR160" s="5" t="str">
        <f t="shared" si="23"/>
        <v/>
      </c>
      <c r="AT160" s="2">
        <v>0.03</v>
      </c>
      <c r="AU160" s="5">
        <f t="shared" si="26"/>
        <v>0</v>
      </c>
      <c r="AV160" s="5">
        <f t="shared" si="24"/>
        <v>0</v>
      </c>
      <c r="AW160" s="11">
        <f t="shared" si="25"/>
        <v>0</v>
      </c>
      <c r="AX160" s="5">
        <f t="shared" si="27"/>
        <v>0</v>
      </c>
    </row>
    <row r="161" spans="1:50" x14ac:dyDescent="0.25">
      <c r="A161" s="1" t="s">
        <v>138</v>
      </c>
      <c r="B161" s="1" t="s">
        <v>139</v>
      </c>
      <c r="C161" s="1" t="s">
        <v>140</v>
      </c>
      <c r="D161" s="1" t="s">
        <v>141</v>
      </c>
      <c r="E161" s="1" t="s">
        <v>81</v>
      </c>
      <c r="F161" s="1" t="s">
        <v>119</v>
      </c>
      <c r="G161" s="1" t="s">
        <v>87</v>
      </c>
      <c r="H161" s="1" t="s">
        <v>65</v>
      </c>
      <c r="I161" s="2">
        <v>40</v>
      </c>
      <c r="J161" s="2">
        <v>39.01</v>
      </c>
      <c r="K161" s="2">
        <f t="shared" si="19"/>
        <v>0</v>
      </c>
      <c r="L161" s="2">
        <f t="shared" si="20"/>
        <v>3.03</v>
      </c>
      <c r="AN161" s="5" t="str">
        <f t="shared" si="21"/>
        <v/>
      </c>
      <c r="AP161" s="5" t="str">
        <f t="shared" si="22"/>
        <v/>
      </c>
      <c r="AQ161" s="2">
        <v>0.26</v>
      </c>
      <c r="AR161" s="5">
        <f t="shared" si="23"/>
        <v>0.26</v>
      </c>
      <c r="AS161" s="2">
        <v>0.35</v>
      </c>
      <c r="AT161" s="2">
        <v>2.42</v>
      </c>
      <c r="AU161" s="5">
        <f t="shared" si="26"/>
        <v>0</v>
      </c>
      <c r="AV161" s="5">
        <f t="shared" si="24"/>
        <v>0</v>
      </c>
      <c r="AW161" s="11">
        <f t="shared" si="25"/>
        <v>0</v>
      </c>
      <c r="AX161" s="5">
        <f t="shared" si="27"/>
        <v>0</v>
      </c>
    </row>
    <row r="162" spans="1:50" x14ac:dyDescent="0.25">
      <c r="A162" s="1" t="s">
        <v>142</v>
      </c>
      <c r="B162" s="1" t="s">
        <v>128</v>
      </c>
      <c r="C162" s="1" t="s">
        <v>129</v>
      </c>
      <c r="D162" s="1" t="s">
        <v>130</v>
      </c>
      <c r="E162" s="1" t="s">
        <v>94</v>
      </c>
      <c r="F162" s="1" t="s">
        <v>119</v>
      </c>
      <c r="G162" s="1" t="s">
        <v>87</v>
      </c>
      <c r="H162" s="1" t="s">
        <v>65</v>
      </c>
      <c r="I162" s="2">
        <v>160</v>
      </c>
      <c r="J162" s="2">
        <v>38.950000000000003</v>
      </c>
      <c r="K162" s="2">
        <f t="shared" si="19"/>
        <v>12.44</v>
      </c>
      <c r="L162" s="2">
        <f t="shared" si="20"/>
        <v>23.51</v>
      </c>
      <c r="N162" s="4">
        <v>1.02</v>
      </c>
      <c r="O162" s="5">
        <v>209.73750000000001</v>
      </c>
      <c r="P162" s="6">
        <v>11.37</v>
      </c>
      <c r="Q162" s="5">
        <v>1613.1187500000001</v>
      </c>
      <c r="R162" s="7">
        <v>0.05</v>
      </c>
      <c r="S162" s="5">
        <v>5.5625</v>
      </c>
      <c r="AN162" s="5" t="str">
        <f t="shared" si="21"/>
        <v/>
      </c>
      <c r="AP162" s="5" t="str">
        <f t="shared" si="22"/>
        <v/>
      </c>
      <c r="AQ162" s="2">
        <v>1.1100000000000001</v>
      </c>
      <c r="AR162" s="5">
        <f t="shared" si="23"/>
        <v>1.1100000000000001</v>
      </c>
      <c r="AS162" s="2">
        <v>1.58</v>
      </c>
      <c r="AT162" s="2">
        <v>20.82</v>
      </c>
      <c r="AU162" s="5">
        <f t="shared" si="26"/>
        <v>1828.41875</v>
      </c>
      <c r="AV162" s="5">
        <f t="shared" si="24"/>
        <v>678.34335625000006</v>
      </c>
      <c r="AW162" s="11">
        <f t="shared" si="25"/>
        <v>0.94936018391021837</v>
      </c>
      <c r="AX162" s="5">
        <f t="shared" si="27"/>
        <v>949.36018391021844</v>
      </c>
    </row>
    <row r="163" spans="1:50" x14ac:dyDescent="0.25">
      <c r="A163" s="1" t="s">
        <v>142</v>
      </c>
      <c r="B163" s="1" t="s">
        <v>128</v>
      </c>
      <c r="C163" s="1" t="s">
        <v>129</v>
      </c>
      <c r="D163" s="1" t="s">
        <v>130</v>
      </c>
      <c r="E163" s="1" t="s">
        <v>83</v>
      </c>
      <c r="F163" s="1" t="s">
        <v>119</v>
      </c>
      <c r="G163" s="1" t="s">
        <v>87</v>
      </c>
      <c r="H163" s="1" t="s">
        <v>65</v>
      </c>
      <c r="I163" s="2">
        <v>160</v>
      </c>
      <c r="J163" s="2">
        <v>0.09</v>
      </c>
      <c r="K163" s="2">
        <f t="shared" si="19"/>
        <v>0</v>
      </c>
      <c r="L163" s="2">
        <f t="shared" si="20"/>
        <v>0.09</v>
      </c>
      <c r="AN163" s="5" t="str">
        <f t="shared" si="21"/>
        <v/>
      </c>
      <c r="AP163" s="5" t="str">
        <f t="shared" si="22"/>
        <v/>
      </c>
      <c r="AR163" s="5" t="str">
        <f t="shared" si="23"/>
        <v/>
      </c>
      <c r="AT163" s="2">
        <v>0.09</v>
      </c>
      <c r="AU163" s="5">
        <f t="shared" si="26"/>
        <v>0</v>
      </c>
      <c r="AV163" s="5">
        <f t="shared" si="24"/>
        <v>0</v>
      </c>
      <c r="AW163" s="11">
        <f t="shared" si="25"/>
        <v>0</v>
      </c>
      <c r="AX163" s="5">
        <f t="shared" si="27"/>
        <v>0</v>
      </c>
    </row>
    <row r="164" spans="1:50" x14ac:dyDescent="0.25">
      <c r="A164" s="1" t="s">
        <v>142</v>
      </c>
      <c r="B164" s="1" t="s">
        <v>128</v>
      </c>
      <c r="C164" s="1" t="s">
        <v>129</v>
      </c>
      <c r="D164" s="1" t="s">
        <v>130</v>
      </c>
      <c r="E164" s="1" t="s">
        <v>81</v>
      </c>
      <c r="F164" s="1" t="s">
        <v>119</v>
      </c>
      <c r="G164" s="1" t="s">
        <v>87</v>
      </c>
      <c r="H164" s="1" t="s">
        <v>65</v>
      </c>
      <c r="I164" s="2">
        <v>160</v>
      </c>
      <c r="J164" s="2">
        <v>7.0000000000000007E-2</v>
      </c>
      <c r="K164" s="2">
        <f t="shared" si="19"/>
        <v>0</v>
      </c>
      <c r="L164" s="2">
        <f t="shared" si="20"/>
        <v>0.04</v>
      </c>
      <c r="AN164" s="5" t="str">
        <f t="shared" si="21"/>
        <v/>
      </c>
      <c r="AP164" s="5" t="str">
        <f t="shared" si="22"/>
        <v/>
      </c>
      <c r="AR164" s="5" t="str">
        <f t="shared" si="23"/>
        <v/>
      </c>
      <c r="AT164" s="2">
        <v>0.04</v>
      </c>
      <c r="AU164" s="5">
        <f t="shared" si="26"/>
        <v>0</v>
      </c>
      <c r="AV164" s="5">
        <f t="shared" si="24"/>
        <v>0</v>
      </c>
      <c r="AW164" s="11">
        <f t="shared" si="25"/>
        <v>0</v>
      </c>
      <c r="AX164" s="5">
        <f t="shared" si="27"/>
        <v>0</v>
      </c>
    </row>
    <row r="165" spans="1:50" x14ac:dyDescent="0.25">
      <c r="A165" s="1" t="s">
        <v>142</v>
      </c>
      <c r="B165" s="1" t="s">
        <v>128</v>
      </c>
      <c r="C165" s="1" t="s">
        <v>129</v>
      </c>
      <c r="D165" s="1" t="s">
        <v>130</v>
      </c>
      <c r="E165" s="1" t="s">
        <v>75</v>
      </c>
      <c r="F165" s="1" t="s">
        <v>119</v>
      </c>
      <c r="G165" s="1" t="s">
        <v>87</v>
      </c>
      <c r="H165" s="1" t="s">
        <v>65</v>
      </c>
      <c r="I165" s="2">
        <v>160</v>
      </c>
      <c r="J165" s="2">
        <v>39.130000000000003</v>
      </c>
      <c r="K165" s="2">
        <f t="shared" si="19"/>
        <v>0.68</v>
      </c>
      <c r="L165" s="2">
        <f t="shared" si="20"/>
        <v>1.42</v>
      </c>
      <c r="N165" s="4">
        <v>0.68</v>
      </c>
      <c r="O165" s="5">
        <v>139.82741999999999</v>
      </c>
      <c r="AN165" s="5" t="str">
        <f t="shared" si="21"/>
        <v/>
      </c>
      <c r="AO165" s="3">
        <v>0.02</v>
      </c>
      <c r="AP165" s="5">
        <f t="shared" si="22"/>
        <v>25.82</v>
      </c>
      <c r="AQ165" s="2">
        <v>0.1</v>
      </c>
      <c r="AR165" s="5">
        <f t="shared" si="23"/>
        <v>0.1</v>
      </c>
      <c r="AS165" s="2">
        <v>0.25</v>
      </c>
      <c r="AT165" s="2">
        <v>1.05</v>
      </c>
      <c r="AU165" s="5">
        <f t="shared" si="26"/>
        <v>139.82741999999999</v>
      </c>
      <c r="AV165" s="5">
        <f t="shared" si="24"/>
        <v>51.875972820000001</v>
      </c>
      <c r="AW165" s="11">
        <f t="shared" si="25"/>
        <v>7.2601850734079015E-2</v>
      </c>
      <c r="AX165" s="5">
        <f t="shared" si="27"/>
        <v>72.601850734079022</v>
      </c>
    </row>
    <row r="166" spans="1:50" x14ac:dyDescent="0.25">
      <c r="A166" s="1" t="s">
        <v>142</v>
      </c>
      <c r="B166" s="1" t="s">
        <v>128</v>
      </c>
      <c r="C166" s="1" t="s">
        <v>129</v>
      </c>
      <c r="D166" s="1" t="s">
        <v>130</v>
      </c>
      <c r="E166" s="1" t="s">
        <v>88</v>
      </c>
      <c r="F166" s="1" t="s">
        <v>119</v>
      </c>
      <c r="G166" s="1" t="s">
        <v>87</v>
      </c>
      <c r="H166" s="1" t="s">
        <v>65</v>
      </c>
      <c r="I166" s="2">
        <v>160</v>
      </c>
      <c r="J166" s="2">
        <v>40.93</v>
      </c>
      <c r="K166" s="2">
        <f t="shared" si="19"/>
        <v>3.45</v>
      </c>
      <c r="L166" s="2">
        <f t="shared" si="20"/>
        <v>3.65</v>
      </c>
      <c r="P166" s="6">
        <v>3.31</v>
      </c>
      <c r="Q166" s="5">
        <v>469.60624999999999</v>
      </c>
      <c r="R166" s="7">
        <v>0.14000000000000001</v>
      </c>
      <c r="S166" s="5">
        <v>15.574999999999999</v>
      </c>
      <c r="AN166" s="5" t="str">
        <f t="shared" si="21"/>
        <v/>
      </c>
      <c r="AP166" s="5" t="str">
        <f t="shared" si="22"/>
        <v/>
      </c>
      <c r="AR166" s="5" t="str">
        <f t="shared" si="23"/>
        <v/>
      </c>
      <c r="AT166" s="2">
        <v>3.65</v>
      </c>
      <c r="AU166" s="5">
        <f t="shared" si="26"/>
        <v>485.18124999999998</v>
      </c>
      <c r="AV166" s="5">
        <f t="shared" si="24"/>
        <v>180.00224374999999</v>
      </c>
      <c r="AW166" s="11">
        <f t="shared" si="25"/>
        <v>0.2519180908256326</v>
      </c>
      <c r="AX166" s="5">
        <f t="shared" si="27"/>
        <v>251.91809082563259</v>
      </c>
    </row>
    <row r="167" spans="1:50" x14ac:dyDescent="0.25">
      <c r="A167" s="1" t="s">
        <v>143</v>
      </c>
      <c r="B167" s="1" t="s">
        <v>128</v>
      </c>
      <c r="C167" s="1" t="s">
        <v>129</v>
      </c>
      <c r="D167" s="1" t="s">
        <v>130</v>
      </c>
      <c r="E167" s="1" t="s">
        <v>94</v>
      </c>
      <c r="F167" s="1" t="s">
        <v>119</v>
      </c>
      <c r="G167" s="1" t="s">
        <v>87</v>
      </c>
      <c r="H167" s="1" t="s">
        <v>65</v>
      </c>
      <c r="I167" s="2">
        <v>80</v>
      </c>
      <c r="J167" s="2">
        <v>0.06</v>
      </c>
      <c r="K167" s="2">
        <f t="shared" si="19"/>
        <v>0</v>
      </c>
      <c r="L167" s="2">
        <f t="shared" si="20"/>
        <v>0.06</v>
      </c>
      <c r="AN167" s="5" t="str">
        <f t="shared" si="21"/>
        <v/>
      </c>
      <c r="AP167" s="5" t="str">
        <f t="shared" si="22"/>
        <v/>
      </c>
      <c r="AR167" s="5" t="str">
        <f t="shared" si="23"/>
        <v/>
      </c>
      <c r="AT167" s="2">
        <v>0.06</v>
      </c>
      <c r="AU167" s="5">
        <f t="shared" si="26"/>
        <v>0</v>
      </c>
      <c r="AV167" s="5">
        <f t="shared" si="24"/>
        <v>0</v>
      </c>
      <c r="AW167" s="11">
        <f t="shared" si="25"/>
        <v>0</v>
      </c>
      <c r="AX167" s="5">
        <f t="shared" si="27"/>
        <v>0</v>
      </c>
    </row>
    <row r="168" spans="1:50" x14ac:dyDescent="0.25">
      <c r="A168" s="1" t="s">
        <v>143</v>
      </c>
      <c r="B168" s="1" t="s">
        <v>128</v>
      </c>
      <c r="C168" s="1" t="s">
        <v>129</v>
      </c>
      <c r="D168" s="1" t="s">
        <v>130</v>
      </c>
      <c r="E168" s="1" t="s">
        <v>76</v>
      </c>
      <c r="F168" s="1" t="s">
        <v>119</v>
      </c>
      <c r="G168" s="1" t="s">
        <v>87</v>
      </c>
      <c r="H168" s="1" t="s">
        <v>65</v>
      </c>
      <c r="I168" s="2">
        <v>80</v>
      </c>
      <c r="J168" s="2">
        <v>0.09</v>
      </c>
      <c r="K168" s="2">
        <f t="shared" si="19"/>
        <v>0</v>
      </c>
      <c r="L168" s="2">
        <f t="shared" si="20"/>
        <v>0.09</v>
      </c>
      <c r="AN168" s="5" t="str">
        <f t="shared" si="21"/>
        <v/>
      </c>
      <c r="AP168" s="5" t="str">
        <f t="shared" si="22"/>
        <v/>
      </c>
      <c r="AR168" s="5" t="str">
        <f t="shared" si="23"/>
        <v/>
      </c>
      <c r="AT168" s="2">
        <v>0.09</v>
      </c>
      <c r="AU168" s="5">
        <f t="shared" si="26"/>
        <v>0</v>
      </c>
      <c r="AV168" s="5">
        <f t="shared" si="24"/>
        <v>0</v>
      </c>
      <c r="AW168" s="11">
        <f t="shared" si="25"/>
        <v>0</v>
      </c>
      <c r="AX168" s="5">
        <f t="shared" si="27"/>
        <v>0</v>
      </c>
    </row>
    <row r="169" spans="1:50" x14ac:dyDescent="0.25">
      <c r="A169" s="1" t="s">
        <v>143</v>
      </c>
      <c r="B169" s="1" t="s">
        <v>128</v>
      </c>
      <c r="C169" s="1" t="s">
        <v>129</v>
      </c>
      <c r="D169" s="1" t="s">
        <v>130</v>
      </c>
      <c r="E169" s="1" t="s">
        <v>78</v>
      </c>
      <c r="F169" s="1" t="s">
        <v>119</v>
      </c>
      <c r="G169" s="1" t="s">
        <v>87</v>
      </c>
      <c r="H169" s="1" t="s">
        <v>65</v>
      </c>
      <c r="I169" s="2">
        <v>80</v>
      </c>
      <c r="J169" s="2">
        <v>38.83</v>
      </c>
      <c r="K169" s="2">
        <f t="shared" si="19"/>
        <v>0</v>
      </c>
      <c r="L169" s="2">
        <f t="shared" si="20"/>
        <v>38.83</v>
      </c>
      <c r="AN169" s="5" t="str">
        <f t="shared" si="21"/>
        <v/>
      </c>
      <c r="AP169" s="5" t="str">
        <f t="shared" si="22"/>
        <v/>
      </c>
      <c r="AQ169" s="2">
        <v>1.19</v>
      </c>
      <c r="AR169" s="5">
        <f t="shared" si="23"/>
        <v>1.19</v>
      </c>
      <c r="AS169" s="2">
        <v>1.72</v>
      </c>
      <c r="AT169" s="2">
        <v>35.92</v>
      </c>
      <c r="AU169" s="5">
        <f t="shared" si="26"/>
        <v>0</v>
      </c>
      <c r="AV169" s="5">
        <f t="shared" si="24"/>
        <v>0</v>
      </c>
      <c r="AW169" s="11">
        <f t="shared" si="25"/>
        <v>0</v>
      </c>
      <c r="AX169" s="5">
        <f t="shared" si="27"/>
        <v>0</v>
      </c>
    </row>
    <row r="170" spans="1:50" x14ac:dyDescent="0.25">
      <c r="A170" s="1" t="s">
        <v>143</v>
      </c>
      <c r="B170" s="1" t="s">
        <v>128</v>
      </c>
      <c r="C170" s="1" t="s">
        <v>129</v>
      </c>
      <c r="D170" s="1" t="s">
        <v>130</v>
      </c>
      <c r="E170" s="1" t="s">
        <v>79</v>
      </c>
      <c r="F170" s="1" t="s">
        <v>119</v>
      </c>
      <c r="G170" s="1" t="s">
        <v>87</v>
      </c>
      <c r="H170" s="1" t="s">
        <v>65</v>
      </c>
      <c r="I170" s="2">
        <v>80</v>
      </c>
      <c r="J170" s="2">
        <v>40</v>
      </c>
      <c r="K170" s="2">
        <f t="shared" si="19"/>
        <v>0</v>
      </c>
      <c r="L170" s="2">
        <f t="shared" si="20"/>
        <v>40</v>
      </c>
      <c r="AN170" s="5" t="str">
        <f t="shared" si="21"/>
        <v/>
      </c>
      <c r="AP170" s="5" t="str">
        <f t="shared" si="22"/>
        <v/>
      </c>
      <c r="AR170" s="5" t="str">
        <f t="shared" si="23"/>
        <v/>
      </c>
      <c r="AT170" s="2">
        <v>40</v>
      </c>
      <c r="AU170" s="5">
        <f t="shared" si="26"/>
        <v>0</v>
      </c>
      <c r="AV170" s="5">
        <f t="shared" si="24"/>
        <v>0</v>
      </c>
      <c r="AW170" s="11">
        <f t="shared" si="25"/>
        <v>0</v>
      </c>
      <c r="AX170" s="5">
        <f t="shared" si="27"/>
        <v>0</v>
      </c>
    </row>
    <row r="171" spans="1:50" x14ac:dyDescent="0.25">
      <c r="A171" s="1" t="s">
        <v>143</v>
      </c>
      <c r="B171" s="1" t="s">
        <v>128</v>
      </c>
      <c r="C171" s="1" t="s">
        <v>129</v>
      </c>
      <c r="D171" s="1" t="s">
        <v>130</v>
      </c>
      <c r="E171" s="1" t="s">
        <v>88</v>
      </c>
      <c r="F171" s="1" t="s">
        <v>119</v>
      </c>
      <c r="G171" s="1" t="s">
        <v>87</v>
      </c>
      <c r="H171" s="1" t="s">
        <v>65</v>
      </c>
      <c r="I171" s="2">
        <v>80</v>
      </c>
      <c r="J171" s="2">
        <v>7.0000000000000007E-2</v>
      </c>
      <c r="K171" s="2">
        <f t="shared" si="19"/>
        <v>0</v>
      </c>
      <c r="L171" s="2">
        <f t="shared" si="20"/>
        <v>0.04</v>
      </c>
      <c r="AN171" s="5" t="str">
        <f t="shared" si="21"/>
        <v/>
      </c>
      <c r="AP171" s="5" t="str">
        <f t="shared" si="22"/>
        <v/>
      </c>
      <c r="AR171" s="5" t="str">
        <f t="shared" si="23"/>
        <v/>
      </c>
      <c r="AT171" s="2">
        <v>0.04</v>
      </c>
      <c r="AU171" s="5">
        <f t="shared" si="26"/>
        <v>0</v>
      </c>
      <c r="AV171" s="5">
        <f t="shared" si="24"/>
        <v>0</v>
      </c>
      <c r="AW171" s="11">
        <f t="shared" si="25"/>
        <v>0</v>
      </c>
      <c r="AX171" s="5">
        <f t="shared" si="27"/>
        <v>0</v>
      </c>
    </row>
    <row r="172" spans="1:50" x14ac:dyDescent="0.25">
      <c r="A172" s="1" t="s">
        <v>144</v>
      </c>
      <c r="B172" s="1" t="s">
        <v>128</v>
      </c>
      <c r="C172" s="1" t="s">
        <v>129</v>
      </c>
      <c r="D172" s="1" t="s">
        <v>130</v>
      </c>
      <c r="E172" s="1" t="s">
        <v>79</v>
      </c>
      <c r="F172" s="1" t="s">
        <v>132</v>
      </c>
      <c r="G172" s="1" t="s">
        <v>87</v>
      </c>
      <c r="H172" s="1" t="s">
        <v>65</v>
      </c>
      <c r="I172" s="2">
        <v>40</v>
      </c>
      <c r="J172" s="2">
        <v>0.09</v>
      </c>
      <c r="K172" s="2">
        <f t="shared" si="19"/>
        <v>0</v>
      </c>
      <c r="L172" s="2">
        <f t="shared" si="20"/>
        <v>0.09</v>
      </c>
      <c r="AN172" s="5" t="str">
        <f t="shared" si="21"/>
        <v/>
      </c>
      <c r="AP172" s="5" t="str">
        <f t="shared" si="22"/>
        <v/>
      </c>
      <c r="AR172" s="5" t="str">
        <f t="shared" si="23"/>
        <v/>
      </c>
      <c r="AT172" s="2">
        <v>0.09</v>
      </c>
      <c r="AU172" s="5">
        <f t="shared" si="26"/>
        <v>0</v>
      </c>
      <c r="AV172" s="5">
        <f t="shared" si="24"/>
        <v>0</v>
      </c>
      <c r="AW172" s="11">
        <f t="shared" si="25"/>
        <v>0</v>
      </c>
      <c r="AX172" s="5">
        <f t="shared" si="27"/>
        <v>0</v>
      </c>
    </row>
    <row r="173" spans="1:50" x14ac:dyDescent="0.25">
      <c r="A173" s="1" t="s">
        <v>144</v>
      </c>
      <c r="B173" s="1" t="s">
        <v>128</v>
      </c>
      <c r="C173" s="1" t="s">
        <v>129</v>
      </c>
      <c r="D173" s="1" t="s">
        <v>130</v>
      </c>
      <c r="E173" s="1" t="s">
        <v>84</v>
      </c>
      <c r="F173" s="1" t="s">
        <v>105</v>
      </c>
      <c r="G173" s="1" t="s">
        <v>87</v>
      </c>
      <c r="H173" s="1" t="s">
        <v>65</v>
      </c>
      <c r="I173" s="2">
        <v>40</v>
      </c>
      <c r="J173" s="2">
        <v>0.06</v>
      </c>
      <c r="K173" s="2">
        <f t="shared" si="19"/>
        <v>0.02</v>
      </c>
      <c r="L173" s="2">
        <f t="shared" si="20"/>
        <v>0.04</v>
      </c>
      <c r="R173" s="7">
        <v>0.01</v>
      </c>
      <c r="S173" s="5">
        <v>1.1125</v>
      </c>
      <c r="T173" s="8">
        <v>0.01</v>
      </c>
      <c r="U173" s="5">
        <v>0.55625000000000002</v>
      </c>
      <c r="AN173" s="5" t="str">
        <f t="shared" si="21"/>
        <v/>
      </c>
      <c r="AP173" s="5" t="str">
        <f t="shared" si="22"/>
        <v/>
      </c>
      <c r="AR173" s="5" t="str">
        <f t="shared" si="23"/>
        <v/>
      </c>
      <c r="AT173" s="2">
        <v>0.04</v>
      </c>
      <c r="AU173" s="5">
        <f t="shared" si="26"/>
        <v>1.6687500000000002</v>
      </c>
      <c r="AV173" s="5">
        <f t="shared" si="24"/>
        <v>0.61910625000000008</v>
      </c>
      <c r="AW173" s="11">
        <f t="shared" si="25"/>
        <v>8.6645622448368407E-4</v>
      </c>
      <c r="AX173" s="5">
        <f t="shared" si="27"/>
        <v>0.86645622448368409</v>
      </c>
    </row>
    <row r="174" spans="1:50" x14ac:dyDescent="0.25">
      <c r="A174" s="1" t="s">
        <v>144</v>
      </c>
      <c r="B174" s="1" t="s">
        <v>128</v>
      </c>
      <c r="C174" s="1" t="s">
        <v>129</v>
      </c>
      <c r="D174" s="1" t="s">
        <v>130</v>
      </c>
      <c r="E174" s="1" t="s">
        <v>85</v>
      </c>
      <c r="F174" s="1" t="s">
        <v>105</v>
      </c>
      <c r="G174" s="1" t="s">
        <v>87</v>
      </c>
      <c r="H174" s="1" t="s">
        <v>65</v>
      </c>
      <c r="I174" s="2">
        <v>40</v>
      </c>
      <c r="J174" s="2">
        <v>39.85</v>
      </c>
      <c r="K174" s="2">
        <f t="shared" si="19"/>
        <v>14.35</v>
      </c>
      <c r="L174" s="2">
        <f t="shared" si="20"/>
        <v>25.5</v>
      </c>
      <c r="R174" s="7">
        <v>0.4</v>
      </c>
      <c r="S174" s="5">
        <v>44.5</v>
      </c>
      <c r="T174" s="8">
        <v>13.95</v>
      </c>
      <c r="U174" s="5">
        <v>775.96875</v>
      </c>
      <c r="AN174" s="5" t="str">
        <f t="shared" si="21"/>
        <v/>
      </c>
      <c r="AP174" s="5" t="str">
        <f t="shared" si="22"/>
        <v/>
      </c>
      <c r="AR174" s="5" t="str">
        <f t="shared" si="23"/>
        <v/>
      </c>
      <c r="AT174" s="2">
        <v>25.5</v>
      </c>
      <c r="AU174" s="5">
        <f t="shared" si="26"/>
        <v>820.46875</v>
      </c>
      <c r="AV174" s="5">
        <f t="shared" si="24"/>
        <v>304.39390624999999</v>
      </c>
      <c r="AW174" s="11">
        <f t="shared" si="25"/>
        <v>0.42600764370447797</v>
      </c>
      <c r="AX174" s="5">
        <f t="shared" si="27"/>
        <v>426.00764370447797</v>
      </c>
    </row>
    <row r="175" spans="1:50" x14ac:dyDescent="0.25">
      <c r="A175" s="1" t="s">
        <v>145</v>
      </c>
      <c r="B175" s="1" t="s">
        <v>90</v>
      </c>
      <c r="C175" s="1" t="s">
        <v>91</v>
      </c>
      <c r="D175" s="1" t="s">
        <v>92</v>
      </c>
      <c r="E175" s="1" t="s">
        <v>88</v>
      </c>
      <c r="F175" s="1" t="s">
        <v>132</v>
      </c>
      <c r="G175" s="1" t="s">
        <v>87</v>
      </c>
      <c r="H175" s="1" t="s">
        <v>65</v>
      </c>
      <c r="I175" s="2">
        <v>120</v>
      </c>
      <c r="J175" s="2">
        <v>0.09</v>
      </c>
      <c r="K175" s="2">
        <f t="shared" si="19"/>
        <v>0</v>
      </c>
      <c r="L175" s="2">
        <f t="shared" si="20"/>
        <v>0.09</v>
      </c>
      <c r="AN175" s="5" t="str">
        <f t="shared" si="21"/>
        <v/>
      </c>
      <c r="AP175" s="5" t="str">
        <f t="shared" si="22"/>
        <v/>
      </c>
      <c r="AR175" s="5" t="str">
        <f t="shared" si="23"/>
        <v/>
      </c>
      <c r="AT175" s="2">
        <v>0.09</v>
      </c>
      <c r="AU175" s="5">
        <f t="shared" si="26"/>
        <v>0</v>
      </c>
      <c r="AV175" s="5">
        <f t="shared" si="24"/>
        <v>0</v>
      </c>
      <c r="AW175" s="11">
        <f t="shared" si="25"/>
        <v>0</v>
      </c>
      <c r="AX175" s="5">
        <f t="shared" si="27"/>
        <v>0</v>
      </c>
    </row>
    <row r="176" spans="1:50" x14ac:dyDescent="0.25">
      <c r="A176" s="1" t="s">
        <v>145</v>
      </c>
      <c r="B176" s="1" t="s">
        <v>90</v>
      </c>
      <c r="C176" s="1" t="s">
        <v>91</v>
      </c>
      <c r="D176" s="1" t="s">
        <v>92</v>
      </c>
      <c r="E176" s="1" t="s">
        <v>66</v>
      </c>
      <c r="F176" s="1" t="s">
        <v>105</v>
      </c>
      <c r="G176" s="1" t="s">
        <v>87</v>
      </c>
      <c r="H176" s="1" t="s">
        <v>65</v>
      </c>
      <c r="I176" s="2">
        <v>120</v>
      </c>
      <c r="J176" s="2">
        <v>7.0000000000000007E-2</v>
      </c>
      <c r="K176" s="2">
        <f t="shared" si="19"/>
        <v>0</v>
      </c>
      <c r="L176" s="2">
        <f t="shared" si="20"/>
        <v>7.0000000000000007E-2</v>
      </c>
      <c r="AN176" s="5" t="str">
        <f t="shared" si="21"/>
        <v/>
      </c>
      <c r="AP176" s="5" t="str">
        <f t="shared" si="22"/>
        <v/>
      </c>
      <c r="AR176" s="5" t="str">
        <f t="shared" si="23"/>
        <v/>
      </c>
      <c r="AT176" s="2">
        <v>7.0000000000000007E-2</v>
      </c>
      <c r="AU176" s="5">
        <f t="shared" si="26"/>
        <v>0</v>
      </c>
      <c r="AV176" s="5">
        <f t="shared" si="24"/>
        <v>0</v>
      </c>
      <c r="AW176" s="11">
        <f t="shared" si="25"/>
        <v>0</v>
      </c>
      <c r="AX176" s="5">
        <f t="shared" si="27"/>
        <v>0</v>
      </c>
    </row>
    <row r="177" spans="1:50" x14ac:dyDescent="0.25">
      <c r="A177" s="1" t="s">
        <v>145</v>
      </c>
      <c r="B177" s="1" t="s">
        <v>90</v>
      </c>
      <c r="C177" s="1" t="s">
        <v>91</v>
      </c>
      <c r="D177" s="1" t="s">
        <v>92</v>
      </c>
      <c r="E177" s="1" t="s">
        <v>81</v>
      </c>
      <c r="F177" s="1" t="s">
        <v>105</v>
      </c>
      <c r="G177" s="1" t="s">
        <v>87</v>
      </c>
      <c r="H177" s="1" t="s">
        <v>65</v>
      </c>
      <c r="I177" s="2">
        <v>120</v>
      </c>
      <c r="J177" s="2">
        <v>7.0000000000000007E-2</v>
      </c>
      <c r="K177" s="2">
        <f t="shared" si="19"/>
        <v>0</v>
      </c>
      <c r="L177" s="2">
        <f t="shared" si="20"/>
        <v>7.0000000000000007E-2</v>
      </c>
      <c r="AN177" s="5" t="str">
        <f t="shared" si="21"/>
        <v/>
      </c>
      <c r="AP177" s="5" t="str">
        <f t="shared" si="22"/>
        <v/>
      </c>
      <c r="AR177" s="5" t="str">
        <f t="shared" si="23"/>
        <v/>
      </c>
      <c r="AT177" s="2">
        <v>7.0000000000000007E-2</v>
      </c>
      <c r="AU177" s="5">
        <f t="shared" si="26"/>
        <v>0</v>
      </c>
      <c r="AV177" s="5">
        <f t="shared" si="24"/>
        <v>0</v>
      </c>
      <c r="AW177" s="11">
        <f t="shared" si="25"/>
        <v>0</v>
      </c>
      <c r="AX177" s="5">
        <f t="shared" si="27"/>
        <v>0</v>
      </c>
    </row>
    <row r="178" spans="1:50" x14ac:dyDescent="0.25">
      <c r="A178" s="1" t="s">
        <v>145</v>
      </c>
      <c r="B178" s="1" t="s">
        <v>90</v>
      </c>
      <c r="C178" s="1" t="s">
        <v>91</v>
      </c>
      <c r="D178" s="1" t="s">
        <v>92</v>
      </c>
      <c r="E178" s="1" t="s">
        <v>83</v>
      </c>
      <c r="F178" s="1" t="s">
        <v>105</v>
      </c>
      <c r="G178" s="1" t="s">
        <v>87</v>
      </c>
      <c r="H178" s="1" t="s">
        <v>65</v>
      </c>
      <c r="I178" s="2">
        <v>120</v>
      </c>
      <c r="J178" s="2">
        <v>39.950000000000003</v>
      </c>
      <c r="K178" s="2">
        <f t="shared" si="19"/>
        <v>0</v>
      </c>
      <c r="L178" s="2">
        <f t="shared" si="20"/>
        <v>39.950000000000003</v>
      </c>
      <c r="AN178" s="5" t="str">
        <f t="shared" si="21"/>
        <v/>
      </c>
      <c r="AP178" s="5" t="str">
        <f t="shared" si="22"/>
        <v/>
      </c>
      <c r="AR178" s="5" t="str">
        <f t="shared" si="23"/>
        <v/>
      </c>
      <c r="AT178" s="2">
        <v>39.950000000000003</v>
      </c>
      <c r="AU178" s="5">
        <f t="shared" si="26"/>
        <v>0</v>
      </c>
      <c r="AV178" s="5">
        <f t="shared" si="24"/>
        <v>0</v>
      </c>
      <c r="AW178" s="11">
        <f t="shared" si="25"/>
        <v>0</v>
      </c>
      <c r="AX178" s="5">
        <f t="shared" si="27"/>
        <v>0</v>
      </c>
    </row>
    <row r="179" spans="1:50" x14ac:dyDescent="0.25">
      <c r="A179" s="1" t="s">
        <v>145</v>
      </c>
      <c r="B179" s="1" t="s">
        <v>90</v>
      </c>
      <c r="C179" s="1" t="s">
        <v>91</v>
      </c>
      <c r="D179" s="1" t="s">
        <v>92</v>
      </c>
      <c r="E179" s="1" t="s">
        <v>84</v>
      </c>
      <c r="F179" s="1" t="s">
        <v>105</v>
      </c>
      <c r="G179" s="1" t="s">
        <v>87</v>
      </c>
      <c r="H179" s="1" t="s">
        <v>65</v>
      </c>
      <c r="I179" s="2">
        <v>120</v>
      </c>
      <c r="J179" s="2">
        <v>39.909999999999997</v>
      </c>
      <c r="K179" s="2">
        <f t="shared" si="19"/>
        <v>0</v>
      </c>
      <c r="L179" s="2">
        <f t="shared" si="20"/>
        <v>39.909999999999997</v>
      </c>
      <c r="AN179" s="5" t="str">
        <f t="shared" si="21"/>
        <v/>
      </c>
      <c r="AP179" s="5" t="str">
        <f t="shared" si="22"/>
        <v/>
      </c>
      <c r="AR179" s="5" t="str">
        <f t="shared" si="23"/>
        <v/>
      </c>
      <c r="AT179" s="2">
        <v>39.909999999999997</v>
      </c>
      <c r="AU179" s="5">
        <f t="shared" si="26"/>
        <v>0</v>
      </c>
      <c r="AV179" s="5">
        <f t="shared" si="24"/>
        <v>0</v>
      </c>
      <c r="AW179" s="11">
        <f t="shared" si="25"/>
        <v>0</v>
      </c>
      <c r="AX179" s="5">
        <f t="shared" si="27"/>
        <v>0</v>
      </c>
    </row>
    <row r="180" spans="1:50" x14ac:dyDescent="0.25">
      <c r="A180" s="1" t="s">
        <v>145</v>
      </c>
      <c r="B180" s="1" t="s">
        <v>90</v>
      </c>
      <c r="C180" s="1" t="s">
        <v>91</v>
      </c>
      <c r="D180" s="1" t="s">
        <v>92</v>
      </c>
      <c r="E180" s="1" t="s">
        <v>85</v>
      </c>
      <c r="F180" s="1" t="s">
        <v>105</v>
      </c>
      <c r="G180" s="1" t="s">
        <v>87</v>
      </c>
      <c r="H180" s="1" t="s">
        <v>65</v>
      </c>
      <c r="I180" s="2">
        <v>120</v>
      </c>
      <c r="J180" s="2">
        <v>0.09</v>
      </c>
      <c r="K180" s="2">
        <f t="shared" si="19"/>
        <v>0</v>
      </c>
      <c r="L180" s="2">
        <f t="shared" si="20"/>
        <v>0.09</v>
      </c>
      <c r="AN180" s="5" t="str">
        <f t="shared" si="21"/>
        <v/>
      </c>
      <c r="AP180" s="5" t="str">
        <f t="shared" si="22"/>
        <v/>
      </c>
      <c r="AR180" s="5" t="str">
        <f t="shared" si="23"/>
        <v/>
      </c>
      <c r="AT180" s="2">
        <v>0.09</v>
      </c>
      <c r="AU180" s="5">
        <f t="shared" si="26"/>
        <v>0</v>
      </c>
      <c r="AV180" s="5">
        <f t="shared" si="24"/>
        <v>0</v>
      </c>
      <c r="AW180" s="11">
        <f t="shared" si="25"/>
        <v>0</v>
      </c>
      <c r="AX180" s="5">
        <f t="shared" si="27"/>
        <v>0</v>
      </c>
    </row>
    <row r="181" spans="1:50" x14ac:dyDescent="0.25">
      <c r="A181" s="1" t="s">
        <v>145</v>
      </c>
      <c r="B181" s="1" t="s">
        <v>90</v>
      </c>
      <c r="C181" s="1" t="s">
        <v>91</v>
      </c>
      <c r="D181" s="1" t="s">
        <v>92</v>
      </c>
      <c r="E181" s="1" t="s">
        <v>76</v>
      </c>
      <c r="F181" s="1" t="s">
        <v>105</v>
      </c>
      <c r="G181" s="1" t="s">
        <v>87</v>
      </c>
      <c r="H181" s="1" t="s">
        <v>65</v>
      </c>
      <c r="I181" s="2">
        <v>120</v>
      </c>
      <c r="J181" s="2">
        <v>39.81</v>
      </c>
      <c r="K181" s="2">
        <f t="shared" si="19"/>
        <v>0</v>
      </c>
      <c r="L181" s="2">
        <f t="shared" si="20"/>
        <v>39.81</v>
      </c>
      <c r="AN181" s="5" t="str">
        <f t="shared" si="21"/>
        <v/>
      </c>
      <c r="AP181" s="5" t="str">
        <f t="shared" si="22"/>
        <v/>
      </c>
      <c r="AR181" s="5" t="str">
        <f t="shared" si="23"/>
        <v/>
      </c>
      <c r="AT181" s="2">
        <v>39.81</v>
      </c>
      <c r="AU181" s="5">
        <f t="shared" si="26"/>
        <v>0</v>
      </c>
      <c r="AV181" s="5">
        <f t="shared" si="24"/>
        <v>0</v>
      </c>
      <c r="AW181" s="11">
        <f t="shared" si="25"/>
        <v>0</v>
      </c>
      <c r="AX181" s="5">
        <f t="shared" si="27"/>
        <v>0</v>
      </c>
    </row>
    <row r="182" spans="1:50" x14ac:dyDescent="0.25">
      <c r="A182" s="1" t="s">
        <v>146</v>
      </c>
      <c r="B182" s="1" t="s">
        <v>90</v>
      </c>
      <c r="C182" s="1" t="s">
        <v>91</v>
      </c>
      <c r="D182" s="1" t="s">
        <v>92</v>
      </c>
      <c r="E182" s="1" t="s">
        <v>73</v>
      </c>
      <c r="F182" s="1" t="s">
        <v>132</v>
      </c>
      <c r="G182" s="1" t="s">
        <v>87</v>
      </c>
      <c r="H182" s="1" t="s">
        <v>65</v>
      </c>
      <c r="I182" s="2">
        <v>240</v>
      </c>
      <c r="J182" s="2">
        <v>0.11</v>
      </c>
      <c r="K182" s="2">
        <f t="shared" si="19"/>
        <v>0</v>
      </c>
      <c r="L182" s="2">
        <f t="shared" si="20"/>
        <v>7.0000000000000007E-2</v>
      </c>
      <c r="AN182" s="5" t="str">
        <f t="shared" si="21"/>
        <v/>
      </c>
      <c r="AP182" s="5" t="str">
        <f t="shared" si="22"/>
        <v/>
      </c>
      <c r="AR182" s="5" t="str">
        <f t="shared" si="23"/>
        <v/>
      </c>
      <c r="AT182" s="2">
        <v>7.0000000000000007E-2</v>
      </c>
      <c r="AU182" s="5">
        <f t="shared" si="26"/>
        <v>0</v>
      </c>
      <c r="AV182" s="5">
        <f t="shared" si="24"/>
        <v>0</v>
      </c>
      <c r="AW182" s="11">
        <f t="shared" si="25"/>
        <v>0</v>
      </c>
      <c r="AX182" s="5">
        <f t="shared" si="27"/>
        <v>0</v>
      </c>
    </row>
    <row r="183" spans="1:50" x14ac:dyDescent="0.25">
      <c r="A183" s="1" t="s">
        <v>146</v>
      </c>
      <c r="B183" s="1" t="s">
        <v>90</v>
      </c>
      <c r="C183" s="1" t="s">
        <v>91</v>
      </c>
      <c r="D183" s="1" t="s">
        <v>92</v>
      </c>
      <c r="E183" s="1" t="s">
        <v>74</v>
      </c>
      <c r="F183" s="1" t="s">
        <v>132</v>
      </c>
      <c r="G183" s="1" t="s">
        <v>87</v>
      </c>
      <c r="H183" s="1" t="s">
        <v>65</v>
      </c>
      <c r="I183" s="2">
        <v>240</v>
      </c>
      <c r="J183" s="2">
        <v>0.1</v>
      </c>
      <c r="K183" s="2">
        <f t="shared" si="19"/>
        <v>0</v>
      </c>
      <c r="L183" s="2">
        <f t="shared" si="20"/>
        <v>0.1</v>
      </c>
      <c r="AN183" s="5" t="str">
        <f t="shared" si="21"/>
        <v/>
      </c>
      <c r="AP183" s="5" t="str">
        <f t="shared" si="22"/>
        <v/>
      </c>
      <c r="AR183" s="5" t="str">
        <f t="shared" si="23"/>
        <v/>
      </c>
      <c r="AT183" s="2">
        <v>0.1</v>
      </c>
      <c r="AU183" s="5">
        <f t="shared" si="26"/>
        <v>0</v>
      </c>
      <c r="AV183" s="5">
        <f t="shared" si="24"/>
        <v>0</v>
      </c>
      <c r="AW183" s="11">
        <f t="shared" si="25"/>
        <v>0</v>
      </c>
      <c r="AX183" s="5">
        <f t="shared" si="27"/>
        <v>0</v>
      </c>
    </row>
    <row r="184" spans="1:50" x14ac:dyDescent="0.25">
      <c r="A184" s="1" t="s">
        <v>146</v>
      </c>
      <c r="B184" s="1" t="s">
        <v>90</v>
      </c>
      <c r="C184" s="1" t="s">
        <v>91</v>
      </c>
      <c r="D184" s="1" t="s">
        <v>92</v>
      </c>
      <c r="E184" s="1" t="s">
        <v>85</v>
      </c>
      <c r="F184" s="1" t="s">
        <v>119</v>
      </c>
      <c r="G184" s="1" t="s">
        <v>87</v>
      </c>
      <c r="H184" s="1" t="s">
        <v>65</v>
      </c>
      <c r="I184" s="2">
        <v>240</v>
      </c>
      <c r="J184" s="2">
        <v>7.0000000000000007E-2</v>
      </c>
      <c r="K184" s="2">
        <f t="shared" si="19"/>
        <v>0</v>
      </c>
      <c r="L184" s="2">
        <f t="shared" si="20"/>
        <v>0.02</v>
      </c>
      <c r="AN184" s="5" t="str">
        <f t="shared" si="21"/>
        <v/>
      </c>
      <c r="AP184" s="5" t="str">
        <f t="shared" si="22"/>
        <v/>
      </c>
      <c r="AR184" s="5" t="str">
        <f t="shared" si="23"/>
        <v/>
      </c>
      <c r="AT184" s="2">
        <v>0.02</v>
      </c>
      <c r="AU184" s="5">
        <f t="shared" si="26"/>
        <v>0</v>
      </c>
      <c r="AV184" s="5">
        <f t="shared" si="24"/>
        <v>0</v>
      </c>
      <c r="AW184" s="11">
        <f t="shared" si="25"/>
        <v>0</v>
      </c>
      <c r="AX184" s="5">
        <f t="shared" si="27"/>
        <v>0</v>
      </c>
    </row>
    <row r="185" spans="1:50" x14ac:dyDescent="0.25">
      <c r="A185" s="1" t="s">
        <v>146</v>
      </c>
      <c r="B185" s="1" t="s">
        <v>90</v>
      </c>
      <c r="C185" s="1" t="s">
        <v>91</v>
      </c>
      <c r="D185" s="1" t="s">
        <v>92</v>
      </c>
      <c r="E185" s="1" t="s">
        <v>76</v>
      </c>
      <c r="F185" s="1" t="s">
        <v>119</v>
      </c>
      <c r="G185" s="1" t="s">
        <v>87</v>
      </c>
      <c r="H185" s="1" t="s">
        <v>65</v>
      </c>
      <c r="I185" s="2">
        <v>240</v>
      </c>
      <c r="J185" s="2">
        <v>7.0000000000000007E-2</v>
      </c>
      <c r="K185" s="2">
        <f t="shared" si="19"/>
        <v>0</v>
      </c>
      <c r="L185" s="2">
        <f t="shared" si="20"/>
        <v>7.0000000000000007E-2</v>
      </c>
      <c r="AN185" s="5" t="str">
        <f t="shared" si="21"/>
        <v/>
      </c>
      <c r="AP185" s="5" t="str">
        <f t="shared" si="22"/>
        <v/>
      </c>
      <c r="AR185" s="5" t="str">
        <f t="shared" si="23"/>
        <v/>
      </c>
      <c r="AT185" s="2">
        <v>7.0000000000000007E-2</v>
      </c>
      <c r="AU185" s="5">
        <f t="shared" si="26"/>
        <v>0</v>
      </c>
      <c r="AV185" s="5">
        <f t="shared" si="24"/>
        <v>0</v>
      </c>
      <c r="AW185" s="11">
        <f t="shared" si="25"/>
        <v>0</v>
      </c>
      <c r="AX185" s="5">
        <f t="shared" si="27"/>
        <v>0</v>
      </c>
    </row>
    <row r="186" spans="1:50" x14ac:dyDescent="0.25">
      <c r="A186" s="1" t="s">
        <v>146</v>
      </c>
      <c r="B186" s="1" t="s">
        <v>90</v>
      </c>
      <c r="C186" s="1" t="s">
        <v>91</v>
      </c>
      <c r="D186" s="1" t="s">
        <v>92</v>
      </c>
      <c r="E186" s="1" t="s">
        <v>71</v>
      </c>
      <c r="F186" s="1" t="s">
        <v>105</v>
      </c>
      <c r="G186" s="1" t="s">
        <v>87</v>
      </c>
      <c r="H186" s="1" t="s">
        <v>65</v>
      </c>
      <c r="I186" s="2">
        <v>240</v>
      </c>
      <c r="J186" s="2">
        <v>40</v>
      </c>
      <c r="K186" s="2">
        <f t="shared" si="19"/>
        <v>0</v>
      </c>
      <c r="L186" s="2">
        <f t="shared" si="20"/>
        <v>40</v>
      </c>
      <c r="AN186" s="5" t="str">
        <f t="shared" si="21"/>
        <v/>
      </c>
      <c r="AP186" s="5" t="str">
        <f t="shared" si="22"/>
        <v/>
      </c>
      <c r="AR186" s="5" t="str">
        <f t="shared" si="23"/>
        <v/>
      </c>
      <c r="AT186" s="2">
        <v>40</v>
      </c>
      <c r="AU186" s="5">
        <f t="shared" si="26"/>
        <v>0</v>
      </c>
      <c r="AV186" s="5">
        <f t="shared" si="24"/>
        <v>0</v>
      </c>
      <c r="AW186" s="11">
        <f t="shared" si="25"/>
        <v>0</v>
      </c>
      <c r="AX186" s="5">
        <f t="shared" si="27"/>
        <v>0</v>
      </c>
    </row>
    <row r="187" spans="1:50" x14ac:dyDescent="0.25">
      <c r="A187" s="1" t="s">
        <v>146</v>
      </c>
      <c r="B187" s="1" t="s">
        <v>90</v>
      </c>
      <c r="C187" s="1" t="s">
        <v>91</v>
      </c>
      <c r="D187" s="1" t="s">
        <v>92</v>
      </c>
      <c r="E187" s="1" t="s">
        <v>62</v>
      </c>
      <c r="F187" s="1" t="s">
        <v>105</v>
      </c>
      <c r="G187" s="1" t="s">
        <v>87</v>
      </c>
      <c r="H187" s="1" t="s">
        <v>65</v>
      </c>
      <c r="I187" s="2">
        <v>240</v>
      </c>
      <c r="J187" s="2">
        <v>30.91</v>
      </c>
      <c r="K187" s="2">
        <f t="shared" si="19"/>
        <v>0</v>
      </c>
      <c r="L187" s="2">
        <f t="shared" si="20"/>
        <v>30.91</v>
      </c>
      <c r="AN187" s="5" t="str">
        <f t="shared" si="21"/>
        <v/>
      </c>
      <c r="AP187" s="5" t="str">
        <f t="shared" si="22"/>
        <v/>
      </c>
      <c r="AR187" s="5" t="str">
        <f t="shared" si="23"/>
        <v/>
      </c>
      <c r="AT187" s="2">
        <v>30.91</v>
      </c>
      <c r="AU187" s="5">
        <f t="shared" si="26"/>
        <v>0</v>
      </c>
      <c r="AV187" s="5">
        <f t="shared" si="24"/>
        <v>0</v>
      </c>
      <c r="AW187" s="11">
        <f t="shared" si="25"/>
        <v>0</v>
      </c>
      <c r="AX187" s="5">
        <f t="shared" si="27"/>
        <v>0</v>
      </c>
    </row>
    <row r="188" spans="1:50" x14ac:dyDescent="0.25">
      <c r="A188" s="1" t="s">
        <v>146</v>
      </c>
      <c r="B188" s="1" t="s">
        <v>90</v>
      </c>
      <c r="C188" s="1" t="s">
        <v>91</v>
      </c>
      <c r="D188" s="1" t="s">
        <v>92</v>
      </c>
      <c r="E188" s="1" t="s">
        <v>66</v>
      </c>
      <c r="F188" s="1" t="s">
        <v>105</v>
      </c>
      <c r="G188" s="1" t="s">
        <v>87</v>
      </c>
      <c r="H188" s="1" t="s">
        <v>65</v>
      </c>
      <c r="I188" s="2">
        <v>240</v>
      </c>
      <c r="J188" s="2">
        <v>39.11</v>
      </c>
      <c r="K188" s="2">
        <f t="shared" si="19"/>
        <v>0</v>
      </c>
      <c r="L188" s="2">
        <f t="shared" si="20"/>
        <v>39.11</v>
      </c>
      <c r="AN188" s="5" t="str">
        <f t="shared" si="21"/>
        <v/>
      </c>
      <c r="AP188" s="5" t="str">
        <f t="shared" si="22"/>
        <v/>
      </c>
      <c r="AR188" s="5" t="str">
        <f t="shared" si="23"/>
        <v/>
      </c>
      <c r="AT188" s="2">
        <v>39.11</v>
      </c>
      <c r="AU188" s="5">
        <f t="shared" si="26"/>
        <v>0</v>
      </c>
      <c r="AV188" s="5">
        <f t="shared" si="24"/>
        <v>0</v>
      </c>
      <c r="AW188" s="11">
        <f t="shared" si="25"/>
        <v>0</v>
      </c>
      <c r="AX188" s="5">
        <f t="shared" si="27"/>
        <v>0</v>
      </c>
    </row>
    <row r="189" spans="1:50" x14ac:dyDescent="0.25">
      <c r="A189" s="1" t="s">
        <v>146</v>
      </c>
      <c r="B189" s="1" t="s">
        <v>90</v>
      </c>
      <c r="C189" s="1" t="s">
        <v>91</v>
      </c>
      <c r="D189" s="1" t="s">
        <v>92</v>
      </c>
      <c r="E189" s="1" t="s">
        <v>81</v>
      </c>
      <c r="F189" s="1" t="s">
        <v>105</v>
      </c>
      <c r="G189" s="1" t="s">
        <v>87</v>
      </c>
      <c r="H189" s="1" t="s">
        <v>65</v>
      </c>
      <c r="I189" s="2">
        <v>240</v>
      </c>
      <c r="J189" s="2">
        <v>39.49</v>
      </c>
      <c r="K189" s="2">
        <f t="shared" si="19"/>
        <v>0</v>
      </c>
      <c r="L189" s="2">
        <f t="shared" si="20"/>
        <v>39.49</v>
      </c>
      <c r="AN189" s="5" t="str">
        <f t="shared" si="21"/>
        <v/>
      </c>
      <c r="AP189" s="5" t="str">
        <f t="shared" si="22"/>
        <v/>
      </c>
      <c r="AR189" s="5" t="str">
        <f t="shared" si="23"/>
        <v/>
      </c>
      <c r="AT189" s="2">
        <v>39.49</v>
      </c>
      <c r="AU189" s="5">
        <f t="shared" si="26"/>
        <v>0</v>
      </c>
      <c r="AV189" s="5">
        <f t="shared" si="24"/>
        <v>0</v>
      </c>
      <c r="AW189" s="11">
        <f t="shared" si="25"/>
        <v>0</v>
      </c>
      <c r="AX189" s="5">
        <f t="shared" si="27"/>
        <v>0</v>
      </c>
    </row>
    <row r="190" spans="1:50" x14ac:dyDescent="0.25">
      <c r="A190" s="1" t="s">
        <v>146</v>
      </c>
      <c r="B190" s="1" t="s">
        <v>90</v>
      </c>
      <c r="C190" s="1" t="s">
        <v>91</v>
      </c>
      <c r="D190" s="1" t="s">
        <v>92</v>
      </c>
      <c r="E190" s="1" t="s">
        <v>88</v>
      </c>
      <c r="F190" s="1" t="s">
        <v>105</v>
      </c>
      <c r="G190" s="1" t="s">
        <v>87</v>
      </c>
      <c r="H190" s="1" t="s">
        <v>65</v>
      </c>
      <c r="I190" s="2">
        <v>240</v>
      </c>
      <c r="J190" s="2">
        <v>7.0000000000000007E-2</v>
      </c>
      <c r="K190" s="2">
        <f t="shared" si="19"/>
        <v>0</v>
      </c>
      <c r="L190" s="2">
        <f t="shared" si="20"/>
        <v>0.06</v>
      </c>
      <c r="AN190" s="5" t="str">
        <f t="shared" si="21"/>
        <v/>
      </c>
      <c r="AP190" s="5" t="str">
        <f t="shared" si="22"/>
        <v/>
      </c>
      <c r="AR190" s="5" t="str">
        <f t="shared" si="23"/>
        <v/>
      </c>
      <c r="AT190" s="2">
        <v>0.06</v>
      </c>
      <c r="AU190" s="5">
        <f t="shared" si="26"/>
        <v>0</v>
      </c>
      <c r="AV190" s="5">
        <f t="shared" si="24"/>
        <v>0</v>
      </c>
      <c r="AW190" s="11">
        <f t="shared" si="25"/>
        <v>0</v>
      </c>
      <c r="AX190" s="5">
        <f t="shared" si="27"/>
        <v>0</v>
      </c>
    </row>
    <row r="191" spans="1:50" x14ac:dyDescent="0.25">
      <c r="A191" s="1" t="s">
        <v>146</v>
      </c>
      <c r="B191" s="1" t="s">
        <v>90</v>
      </c>
      <c r="C191" s="1" t="s">
        <v>91</v>
      </c>
      <c r="D191" s="1" t="s">
        <v>92</v>
      </c>
      <c r="E191" s="1" t="s">
        <v>94</v>
      </c>
      <c r="F191" s="1" t="s">
        <v>105</v>
      </c>
      <c r="G191" s="1" t="s">
        <v>87</v>
      </c>
      <c r="H191" s="1" t="s">
        <v>65</v>
      </c>
      <c r="I191" s="2">
        <v>240</v>
      </c>
      <c r="J191" s="2">
        <v>0.06</v>
      </c>
      <c r="K191" s="2">
        <f t="shared" si="19"/>
        <v>0</v>
      </c>
      <c r="L191" s="2">
        <f t="shared" si="20"/>
        <v>0.06</v>
      </c>
      <c r="AN191" s="5" t="str">
        <f t="shared" si="21"/>
        <v/>
      </c>
      <c r="AP191" s="5" t="str">
        <f t="shared" si="22"/>
        <v/>
      </c>
      <c r="AR191" s="5" t="str">
        <f t="shared" si="23"/>
        <v/>
      </c>
      <c r="AT191" s="2">
        <v>0.06</v>
      </c>
      <c r="AU191" s="5">
        <f t="shared" si="26"/>
        <v>0</v>
      </c>
      <c r="AV191" s="5">
        <f t="shared" si="24"/>
        <v>0</v>
      </c>
      <c r="AW191" s="11">
        <f t="shared" si="25"/>
        <v>0</v>
      </c>
      <c r="AX191" s="5">
        <f t="shared" si="27"/>
        <v>0</v>
      </c>
    </row>
    <row r="192" spans="1:50" x14ac:dyDescent="0.25">
      <c r="A192" s="1" t="s">
        <v>146</v>
      </c>
      <c r="B192" s="1" t="s">
        <v>90</v>
      </c>
      <c r="C192" s="1" t="s">
        <v>91</v>
      </c>
      <c r="D192" s="1" t="s">
        <v>92</v>
      </c>
      <c r="E192" s="1" t="s">
        <v>76</v>
      </c>
      <c r="F192" s="1" t="s">
        <v>105</v>
      </c>
      <c r="G192" s="1" t="s">
        <v>87</v>
      </c>
      <c r="H192" s="1" t="s">
        <v>65</v>
      </c>
      <c r="I192" s="2">
        <v>240</v>
      </c>
      <c r="J192" s="2">
        <v>0.09</v>
      </c>
      <c r="K192" s="2">
        <f t="shared" si="19"/>
        <v>0</v>
      </c>
      <c r="L192" s="2">
        <f t="shared" si="20"/>
        <v>0.09</v>
      </c>
      <c r="AN192" s="5" t="str">
        <f t="shared" si="21"/>
        <v/>
      </c>
      <c r="AP192" s="5" t="str">
        <f t="shared" si="22"/>
        <v/>
      </c>
      <c r="AR192" s="5" t="str">
        <f t="shared" si="23"/>
        <v/>
      </c>
      <c r="AT192" s="2">
        <v>0.09</v>
      </c>
      <c r="AU192" s="5">
        <f t="shared" si="26"/>
        <v>0</v>
      </c>
      <c r="AV192" s="5">
        <f t="shared" si="24"/>
        <v>0</v>
      </c>
      <c r="AW192" s="11">
        <f t="shared" si="25"/>
        <v>0</v>
      </c>
      <c r="AX192" s="5">
        <f t="shared" si="27"/>
        <v>0</v>
      </c>
    </row>
    <row r="193" spans="1:50" x14ac:dyDescent="0.25">
      <c r="A193" s="1" t="s">
        <v>146</v>
      </c>
      <c r="B193" s="1" t="s">
        <v>90</v>
      </c>
      <c r="C193" s="1" t="s">
        <v>91</v>
      </c>
      <c r="D193" s="1" t="s">
        <v>92</v>
      </c>
      <c r="E193" s="1" t="s">
        <v>78</v>
      </c>
      <c r="F193" s="1" t="s">
        <v>105</v>
      </c>
      <c r="G193" s="1" t="s">
        <v>87</v>
      </c>
      <c r="H193" s="1" t="s">
        <v>65</v>
      </c>
      <c r="I193" s="2">
        <v>240</v>
      </c>
      <c r="J193" s="2">
        <v>39.270000000000003</v>
      </c>
      <c r="K193" s="2">
        <f t="shared" si="19"/>
        <v>0</v>
      </c>
      <c r="L193" s="2">
        <f t="shared" si="20"/>
        <v>39.270000000000003</v>
      </c>
      <c r="AN193" s="5" t="str">
        <f t="shared" si="21"/>
        <v/>
      </c>
      <c r="AP193" s="5" t="str">
        <f t="shared" si="22"/>
        <v/>
      </c>
      <c r="AR193" s="5" t="str">
        <f t="shared" si="23"/>
        <v/>
      </c>
      <c r="AT193" s="2">
        <v>39.270000000000003</v>
      </c>
      <c r="AU193" s="5">
        <f t="shared" si="26"/>
        <v>0</v>
      </c>
      <c r="AV193" s="5">
        <f t="shared" si="24"/>
        <v>0</v>
      </c>
      <c r="AW193" s="11">
        <f t="shared" si="25"/>
        <v>0</v>
      </c>
      <c r="AX193" s="5">
        <f t="shared" si="27"/>
        <v>0</v>
      </c>
    </row>
    <row r="194" spans="1:50" x14ac:dyDescent="0.25">
      <c r="A194" s="1" t="s">
        <v>146</v>
      </c>
      <c r="B194" s="1" t="s">
        <v>90</v>
      </c>
      <c r="C194" s="1" t="s">
        <v>91</v>
      </c>
      <c r="D194" s="1" t="s">
        <v>92</v>
      </c>
      <c r="E194" s="1" t="s">
        <v>79</v>
      </c>
      <c r="F194" s="1" t="s">
        <v>105</v>
      </c>
      <c r="G194" s="1" t="s">
        <v>87</v>
      </c>
      <c r="H194" s="1" t="s">
        <v>65</v>
      </c>
      <c r="I194" s="2">
        <v>240</v>
      </c>
      <c r="J194" s="2">
        <v>40</v>
      </c>
      <c r="K194" s="2">
        <f t="shared" si="19"/>
        <v>0</v>
      </c>
      <c r="L194" s="2">
        <f t="shared" si="20"/>
        <v>40</v>
      </c>
      <c r="AN194" s="5" t="str">
        <f t="shared" ref="AN194:AN255" si="28">IF(AM194&gt;0,AM194*$AN$1,"")</f>
        <v/>
      </c>
      <c r="AP194" s="5" t="str">
        <f t="shared" ref="AP194:AP255" si="29">IF(AO194&gt;0,AO194*$AP$1,"")</f>
        <v/>
      </c>
      <c r="AQ194" s="2">
        <v>0.99</v>
      </c>
      <c r="AR194" s="5">
        <f t="shared" ref="AR194:AR255" si="30">IF(AQ194&gt;0,AQ194*$AR$1,"")</f>
        <v>0.99</v>
      </c>
      <c r="AS194" s="2">
        <v>1.47</v>
      </c>
      <c r="AT194" s="2">
        <v>37.54</v>
      </c>
      <c r="AU194" s="5">
        <f t="shared" si="26"/>
        <v>0</v>
      </c>
      <c r="AV194" s="5">
        <f t="shared" si="24"/>
        <v>0</v>
      </c>
      <c r="AW194" s="11">
        <f t="shared" si="25"/>
        <v>0</v>
      </c>
      <c r="AX194" s="5">
        <f t="shared" si="27"/>
        <v>0</v>
      </c>
    </row>
    <row r="195" spans="1:50" x14ac:dyDescent="0.25">
      <c r="A195" s="1" t="s">
        <v>147</v>
      </c>
      <c r="B195" s="1" t="s">
        <v>90</v>
      </c>
      <c r="C195" s="1" t="s">
        <v>91</v>
      </c>
      <c r="D195" s="1" t="s">
        <v>92</v>
      </c>
      <c r="E195" s="1" t="s">
        <v>78</v>
      </c>
      <c r="F195" s="1" t="s">
        <v>119</v>
      </c>
      <c r="G195" s="1" t="s">
        <v>87</v>
      </c>
      <c r="H195" s="1" t="s">
        <v>65</v>
      </c>
      <c r="I195" s="2">
        <v>240</v>
      </c>
      <c r="J195" s="2">
        <v>0.06</v>
      </c>
      <c r="K195" s="2">
        <f t="shared" ref="K195:K255" si="31">SUM(N195,P195,R195,T195,X195,Z195,AB195,AD195,AG195,AI195,AK195,V195,AY195,BA195,BC195,BE195)</f>
        <v>0</v>
      </c>
      <c r="L195" s="2">
        <f t="shared" ref="L195:L255" si="32">SUM(M195,AF195,AM195,AO195,AQ195,AS195,AT195)</f>
        <v>0.06</v>
      </c>
      <c r="AN195" s="5" t="str">
        <f t="shared" si="28"/>
        <v/>
      </c>
      <c r="AP195" s="5" t="str">
        <f t="shared" si="29"/>
        <v/>
      </c>
      <c r="AR195" s="5" t="str">
        <f t="shared" si="30"/>
        <v/>
      </c>
      <c r="AT195" s="2">
        <v>0.06</v>
      </c>
      <c r="AU195" s="5">
        <f t="shared" ref="AU195:AU255" si="33">SUM(O195,Q195,S195,U195,Y195,AA195,AC195,AE195,AH195,AJ195,AL195,W195,AZ195,BB195,BD195,BF195)</f>
        <v>0</v>
      </c>
      <c r="AV195" s="5">
        <f t="shared" ref="AV195:AV257" si="34">$AU$259*(AW195/100)</f>
        <v>0</v>
      </c>
      <c r="AW195" s="11">
        <f t="shared" ref="AW195:AW255" si="35">(AU195/$AU$259)*(100-62.9)</f>
        <v>0</v>
      </c>
      <c r="AX195" s="5">
        <f t="shared" ref="AX195:AX255" si="36">(AW195/100)*$AX$1</f>
        <v>0</v>
      </c>
    </row>
    <row r="196" spans="1:50" x14ac:dyDescent="0.25">
      <c r="A196" s="1" t="s">
        <v>147</v>
      </c>
      <c r="B196" s="1" t="s">
        <v>90</v>
      </c>
      <c r="C196" s="1" t="s">
        <v>91</v>
      </c>
      <c r="D196" s="1" t="s">
        <v>92</v>
      </c>
      <c r="E196" s="1" t="s">
        <v>79</v>
      </c>
      <c r="F196" s="1" t="s">
        <v>119</v>
      </c>
      <c r="G196" s="1" t="s">
        <v>87</v>
      </c>
      <c r="H196" s="1" t="s">
        <v>65</v>
      </c>
      <c r="I196" s="2">
        <v>240</v>
      </c>
      <c r="J196" s="2">
        <v>7.0000000000000007E-2</v>
      </c>
      <c r="K196" s="2">
        <f t="shared" si="31"/>
        <v>0</v>
      </c>
      <c r="L196" s="2">
        <f t="shared" si="32"/>
        <v>7.0000000000000007E-2</v>
      </c>
      <c r="AN196" s="5" t="str">
        <f t="shared" si="28"/>
        <v/>
      </c>
      <c r="AP196" s="5" t="str">
        <f t="shared" si="29"/>
        <v/>
      </c>
      <c r="AR196" s="5" t="str">
        <f t="shared" si="30"/>
        <v/>
      </c>
      <c r="AT196" s="2">
        <v>7.0000000000000007E-2</v>
      </c>
      <c r="AU196" s="5">
        <f t="shared" si="33"/>
        <v>0</v>
      </c>
      <c r="AV196" s="5">
        <f t="shared" si="34"/>
        <v>0</v>
      </c>
      <c r="AW196" s="11">
        <f t="shared" si="35"/>
        <v>0</v>
      </c>
      <c r="AX196" s="5">
        <f t="shared" si="36"/>
        <v>0</v>
      </c>
    </row>
    <row r="197" spans="1:50" x14ac:dyDescent="0.25">
      <c r="A197" s="1" t="s">
        <v>147</v>
      </c>
      <c r="B197" s="1" t="s">
        <v>90</v>
      </c>
      <c r="C197" s="1" t="s">
        <v>91</v>
      </c>
      <c r="D197" s="1" t="s">
        <v>92</v>
      </c>
      <c r="E197" s="1" t="s">
        <v>73</v>
      </c>
      <c r="F197" s="1" t="s">
        <v>105</v>
      </c>
      <c r="G197" s="1" t="s">
        <v>87</v>
      </c>
      <c r="H197" s="1" t="s">
        <v>65</v>
      </c>
      <c r="I197" s="2">
        <v>240</v>
      </c>
      <c r="J197" s="2">
        <v>39.99</v>
      </c>
      <c r="K197" s="2">
        <f t="shared" si="31"/>
        <v>0</v>
      </c>
      <c r="L197" s="2">
        <f t="shared" si="32"/>
        <v>39.989999999999995</v>
      </c>
      <c r="AN197" s="5" t="str">
        <f t="shared" si="28"/>
        <v/>
      </c>
      <c r="AP197" s="5" t="str">
        <f t="shared" si="29"/>
        <v/>
      </c>
      <c r="AQ197" s="2">
        <v>0.88</v>
      </c>
      <c r="AR197" s="5">
        <f t="shared" si="30"/>
        <v>0.88</v>
      </c>
      <c r="AS197" s="2">
        <v>1.31</v>
      </c>
      <c r="AT197" s="2">
        <v>37.799999999999997</v>
      </c>
      <c r="AU197" s="5">
        <f t="shared" si="33"/>
        <v>0</v>
      </c>
      <c r="AV197" s="5">
        <f t="shared" si="34"/>
        <v>0</v>
      </c>
      <c r="AW197" s="11">
        <f t="shared" si="35"/>
        <v>0</v>
      </c>
      <c r="AX197" s="5">
        <f t="shared" si="36"/>
        <v>0</v>
      </c>
    </row>
    <row r="198" spans="1:50" x14ac:dyDescent="0.25">
      <c r="A198" s="1" t="s">
        <v>147</v>
      </c>
      <c r="B198" s="1" t="s">
        <v>90</v>
      </c>
      <c r="C198" s="1" t="s">
        <v>91</v>
      </c>
      <c r="D198" s="1" t="s">
        <v>92</v>
      </c>
      <c r="E198" s="1" t="s">
        <v>72</v>
      </c>
      <c r="F198" s="1" t="s">
        <v>105</v>
      </c>
      <c r="G198" s="1" t="s">
        <v>87</v>
      </c>
      <c r="H198" s="1" t="s">
        <v>65</v>
      </c>
      <c r="I198" s="2">
        <v>240</v>
      </c>
      <c r="J198" s="2">
        <v>40</v>
      </c>
      <c r="K198" s="2">
        <f t="shared" si="31"/>
        <v>0</v>
      </c>
      <c r="L198" s="2">
        <f t="shared" si="32"/>
        <v>40</v>
      </c>
      <c r="AN198" s="5" t="str">
        <f t="shared" si="28"/>
        <v/>
      </c>
      <c r="AP198" s="5" t="str">
        <f t="shared" si="29"/>
        <v/>
      </c>
      <c r="AQ198" s="2">
        <v>0.38</v>
      </c>
      <c r="AR198" s="5">
        <f t="shared" si="30"/>
        <v>0.38</v>
      </c>
      <c r="AS198" s="2">
        <v>0.56999999999999995</v>
      </c>
      <c r="AT198" s="2">
        <v>39.049999999999997</v>
      </c>
      <c r="AU198" s="5">
        <f t="shared" si="33"/>
        <v>0</v>
      </c>
      <c r="AV198" s="5">
        <f t="shared" si="34"/>
        <v>0</v>
      </c>
      <c r="AW198" s="11">
        <f t="shared" si="35"/>
        <v>0</v>
      </c>
      <c r="AX198" s="5">
        <f t="shared" si="36"/>
        <v>0</v>
      </c>
    </row>
    <row r="199" spans="1:50" x14ac:dyDescent="0.25">
      <c r="A199" s="1" t="s">
        <v>147</v>
      </c>
      <c r="B199" s="1" t="s">
        <v>90</v>
      </c>
      <c r="C199" s="1" t="s">
        <v>91</v>
      </c>
      <c r="D199" s="1" t="s">
        <v>92</v>
      </c>
      <c r="E199" s="1" t="s">
        <v>71</v>
      </c>
      <c r="F199" s="1" t="s">
        <v>105</v>
      </c>
      <c r="G199" s="1" t="s">
        <v>87</v>
      </c>
      <c r="H199" s="1" t="s">
        <v>65</v>
      </c>
      <c r="I199" s="2">
        <v>240</v>
      </c>
      <c r="J199" s="2">
        <v>0.09</v>
      </c>
      <c r="K199" s="2">
        <f t="shared" si="31"/>
        <v>0</v>
      </c>
      <c r="L199" s="2">
        <f t="shared" si="32"/>
        <v>0.09</v>
      </c>
      <c r="AN199" s="5" t="str">
        <f t="shared" si="28"/>
        <v/>
      </c>
      <c r="AP199" s="5" t="str">
        <f t="shared" si="29"/>
        <v/>
      </c>
      <c r="AR199" s="5" t="str">
        <f t="shared" si="30"/>
        <v/>
      </c>
      <c r="AT199" s="2">
        <v>0.09</v>
      </c>
      <c r="AU199" s="5">
        <f t="shared" si="33"/>
        <v>0</v>
      </c>
      <c r="AV199" s="5">
        <f t="shared" si="34"/>
        <v>0</v>
      </c>
      <c r="AW199" s="11">
        <f t="shared" si="35"/>
        <v>0</v>
      </c>
      <c r="AX199" s="5">
        <f t="shared" si="36"/>
        <v>0</v>
      </c>
    </row>
    <row r="200" spans="1:50" x14ac:dyDescent="0.25">
      <c r="A200" s="1" t="s">
        <v>147</v>
      </c>
      <c r="B200" s="1" t="s">
        <v>90</v>
      </c>
      <c r="C200" s="1" t="s">
        <v>91</v>
      </c>
      <c r="D200" s="1" t="s">
        <v>92</v>
      </c>
      <c r="E200" s="1" t="s">
        <v>81</v>
      </c>
      <c r="F200" s="1" t="s">
        <v>105</v>
      </c>
      <c r="G200" s="1" t="s">
        <v>87</v>
      </c>
      <c r="H200" s="1" t="s">
        <v>65</v>
      </c>
      <c r="I200" s="2">
        <v>240</v>
      </c>
      <c r="J200" s="2">
        <v>0.09</v>
      </c>
      <c r="K200" s="2">
        <f t="shared" si="31"/>
        <v>0</v>
      </c>
      <c r="L200" s="2">
        <f t="shared" si="32"/>
        <v>0.09</v>
      </c>
      <c r="AN200" s="5" t="str">
        <f t="shared" si="28"/>
        <v/>
      </c>
      <c r="AP200" s="5" t="str">
        <f t="shared" si="29"/>
        <v/>
      </c>
      <c r="AR200" s="5" t="str">
        <f t="shared" si="30"/>
        <v/>
      </c>
      <c r="AT200" s="2">
        <v>0.09</v>
      </c>
      <c r="AU200" s="5">
        <f t="shared" si="33"/>
        <v>0</v>
      </c>
      <c r="AV200" s="5">
        <f t="shared" si="34"/>
        <v>0</v>
      </c>
      <c r="AW200" s="11">
        <f t="shared" si="35"/>
        <v>0</v>
      </c>
      <c r="AX200" s="5">
        <f t="shared" si="36"/>
        <v>0</v>
      </c>
    </row>
    <row r="201" spans="1:50" x14ac:dyDescent="0.25">
      <c r="A201" s="1" t="s">
        <v>147</v>
      </c>
      <c r="B201" s="1" t="s">
        <v>90</v>
      </c>
      <c r="C201" s="1" t="s">
        <v>91</v>
      </c>
      <c r="D201" s="1" t="s">
        <v>92</v>
      </c>
      <c r="E201" s="1" t="s">
        <v>75</v>
      </c>
      <c r="F201" s="1" t="s">
        <v>105</v>
      </c>
      <c r="G201" s="1" t="s">
        <v>87</v>
      </c>
      <c r="H201" s="1" t="s">
        <v>65</v>
      </c>
      <c r="I201" s="2">
        <v>240</v>
      </c>
      <c r="J201" s="2">
        <v>38.79</v>
      </c>
      <c r="K201" s="2">
        <f t="shared" si="31"/>
        <v>0</v>
      </c>
      <c r="L201" s="2">
        <f t="shared" si="32"/>
        <v>38.79</v>
      </c>
      <c r="AN201" s="5" t="str">
        <f t="shared" si="28"/>
        <v/>
      </c>
      <c r="AP201" s="5" t="str">
        <f t="shared" si="29"/>
        <v/>
      </c>
      <c r="AR201" s="5" t="str">
        <f t="shared" si="30"/>
        <v/>
      </c>
      <c r="AT201" s="2">
        <v>38.79</v>
      </c>
      <c r="AU201" s="5">
        <f t="shared" si="33"/>
        <v>0</v>
      </c>
      <c r="AV201" s="5">
        <f t="shared" si="34"/>
        <v>0</v>
      </c>
      <c r="AW201" s="11">
        <f t="shared" si="35"/>
        <v>0</v>
      </c>
      <c r="AX201" s="5">
        <f t="shared" si="36"/>
        <v>0</v>
      </c>
    </row>
    <row r="202" spans="1:50" x14ac:dyDescent="0.25">
      <c r="A202" s="1" t="s">
        <v>147</v>
      </c>
      <c r="B202" s="1" t="s">
        <v>90</v>
      </c>
      <c r="C202" s="1" t="s">
        <v>91</v>
      </c>
      <c r="D202" s="1" t="s">
        <v>92</v>
      </c>
      <c r="E202" s="1" t="s">
        <v>74</v>
      </c>
      <c r="F202" s="1" t="s">
        <v>105</v>
      </c>
      <c r="G202" s="1" t="s">
        <v>87</v>
      </c>
      <c r="H202" s="1" t="s">
        <v>65</v>
      </c>
      <c r="I202" s="2">
        <v>240</v>
      </c>
      <c r="J202" s="2">
        <v>40</v>
      </c>
      <c r="K202" s="2">
        <f t="shared" si="31"/>
        <v>0</v>
      </c>
      <c r="L202" s="2">
        <f t="shared" si="32"/>
        <v>40</v>
      </c>
      <c r="AN202" s="5" t="str">
        <f t="shared" si="28"/>
        <v/>
      </c>
      <c r="AP202" s="5" t="str">
        <f t="shared" si="29"/>
        <v/>
      </c>
      <c r="AQ202" s="2">
        <v>0.98</v>
      </c>
      <c r="AR202" s="5">
        <f t="shared" si="30"/>
        <v>0.98</v>
      </c>
      <c r="AS202" s="2">
        <v>1.46</v>
      </c>
      <c r="AT202" s="2">
        <v>37.56</v>
      </c>
      <c r="AU202" s="5">
        <f t="shared" si="33"/>
        <v>0</v>
      </c>
      <c r="AV202" s="5">
        <f t="shared" si="34"/>
        <v>0</v>
      </c>
      <c r="AW202" s="11">
        <f t="shared" si="35"/>
        <v>0</v>
      </c>
      <c r="AX202" s="5">
        <f t="shared" si="36"/>
        <v>0</v>
      </c>
    </row>
    <row r="203" spans="1:50" x14ac:dyDescent="0.25">
      <c r="A203" s="1" t="s">
        <v>147</v>
      </c>
      <c r="B203" s="1" t="s">
        <v>90</v>
      </c>
      <c r="C203" s="1" t="s">
        <v>91</v>
      </c>
      <c r="D203" s="1" t="s">
        <v>92</v>
      </c>
      <c r="E203" s="1" t="s">
        <v>88</v>
      </c>
      <c r="F203" s="1" t="s">
        <v>105</v>
      </c>
      <c r="G203" s="1" t="s">
        <v>87</v>
      </c>
      <c r="H203" s="1" t="s">
        <v>65</v>
      </c>
      <c r="I203" s="2">
        <v>240</v>
      </c>
      <c r="J203" s="2">
        <v>39.99</v>
      </c>
      <c r="K203" s="2">
        <f t="shared" si="31"/>
        <v>0</v>
      </c>
      <c r="L203" s="2">
        <f t="shared" si="32"/>
        <v>39.989999999999995</v>
      </c>
      <c r="AN203" s="5" t="str">
        <f t="shared" si="28"/>
        <v/>
      </c>
      <c r="AP203" s="5" t="str">
        <f t="shared" si="29"/>
        <v/>
      </c>
      <c r="AQ203" s="2">
        <v>0.98</v>
      </c>
      <c r="AR203" s="5">
        <f t="shared" si="30"/>
        <v>0.98</v>
      </c>
      <c r="AS203" s="2">
        <v>1.46</v>
      </c>
      <c r="AT203" s="2">
        <v>37.549999999999997</v>
      </c>
      <c r="AU203" s="5">
        <f t="shared" si="33"/>
        <v>0</v>
      </c>
      <c r="AV203" s="5">
        <f t="shared" si="34"/>
        <v>0</v>
      </c>
      <c r="AW203" s="11">
        <f t="shared" si="35"/>
        <v>0</v>
      </c>
      <c r="AX203" s="5">
        <f t="shared" si="36"/>
        <v>0</v>
      </c>
    </row>
    <row r="204" spans="1:50" x14ac:dyDescent="0.25">
      <c r="A204" s="1" t="s">
        <v>147</v>
      </c>
      <c r="B204" s="1" t="s">
        <v>90</v>
      </c>
      <c r="C204" s="1" t="s">
        <v>91</v>
      </c>
      <c r="D204" s="1" t="s">
        <v>92</v>
      </c>
      <c r="E204" s="1" t="s">
        <v>94</v>
      </c>
      <c r="F204" s="1" t="s">
        <v>105</v>
      </c>
      <c r="G204" s="1" t="s">
        <v>87</v>
      </c>
      <c r="H204" s="1" t="s">
        <v>65</v>
      </c>
      <c r="I204" s="2">
        <v>240</v>
      </c>
      <c r="J204" s="2">
        <v>39.15</v>
      </c>
      <c r="K204" s="2">
        <f t="shared" si="31"/>
        <v>0</v>
      </c>
      <c r="L204" s="2">
        <f t="shared" si="32"/>
        <v>39.15</v>
      </c>
      <c r="AN204" s="5" t="str">
        <f t="shared" si="28"/>
        <v/>
      </c>
      <c r="AP204" s="5" t="str">
        <f t="shared" si="29"/>
        <v/>
      </c>
      <c r="AR204" s="5" t="str">
        <f t="shared" si="30"/>
        <v/>
      </c>
      <c r="AT204" s="2">
        <v>39.15</v>
      </c>
      <c r="AU204" s="5">
        <f t="shared" si="33"/>
        <v>0</v>
      </c>
      <c r="AV204" s="5">
        <f t="shared" si="34"/>
        <v>0</v>
      </c>
      <c r="AW204" s="11">
        <f t="shared" si="35"/>
        <v>0</v>
      </c>
      <c r="AX204" s="5">
        <f t="shared" si="36"/>
        <v>0</v>
      </c>
    </row>
    <row r="205" spans="1:50" x14ac:dyDescent="0.25">
      <c r="A205" s="1" t="s">
        <v>147</v>
      </c>
      <c r="B205" s="1" t="s">
        <v>90</v>
      </c>
      <c r="C205" s="1" t="s">
        <v>91</v>
      </c>
      <c r="D205" s="1" t="s">
        <v>92</v>
      </c>
      <c r="E205" s="1" t="s">
        <v>83</v>
      </c>
      <c r="F205" s="1" t="s">
        <v>105</v>
      </c>
      <c r="G205" s="1" t="s">
        <v>87</v>
      </c>
      <c r="H205" s="1" t="s">
        <v>65</v>
      </c>
      <c r="I205" s="2">
        <v>240</v>
      </c>
      <c r="J205" s="2">
        <v>0.09</v>
      </c>
      <c r="K205" s="2">
        <f t="shared" si="31"/>
        <v>0</v>
      </c>
      <c r="L205" s="2">
        <f t="shared" si="32"/>
        <v>0.09</v>
      </c>
      <c r="AN205" s="5" t="str">
        <f t="shared" si="28"/>
        <v/>
      </c>
      <c r="AP205" s="5" t="str">
        <f t="shared" si="29"/>
        <v/>
      </c>
      <c r="AR205" s="5" t="str">
        <f t="shared" si="30"/>
        <v/>
      </c>
      <c r="AT205" s="2">
        <v>0.09</v>
      </c>
      <c r="AU205" s="5">
        <f t="shared" si="33"/>
        <v>0</v>
      </c>
      <c r="AV205" s="5">
        <f t="shared" si="34"/>
        <v>0</v>
      </c>
      <c r="AW205" s="11">
        <f t="shared" si="35"/>
        <v>0</v>
      </c>
      <c r="AX205" s="5">
        <f t="shared" si="36"/>
        <v>0</v>
      </c>
    </row>
    <row r="206" spans="1:50" x14ac:dyDescent="0.25">
      <c r="A206" s="1" t="s">
        <v>148</v>
      </c>
      <c r="B206" s="1" t="s">
        <v>128</v>
      </c>
      <c r="C206" s="1" t="s">
        <v>129</v>
      </c>
      <c r="D206" s="1" t="s">
        <v>130</v>
      </c>
      <c r="E206" s="1" t="s">
        <v>73</v>
      </c>
      <c r="F206" s="1" t="s">
        <v>126</v>
      </c>
      <c r="G206" s="1" t="s">
        <v>87</v>
      </c>
      <c r="H206" s="1" t="s">
        <v>65</v>
      </c>
      <c r="I206" s="2">
        <v>160</v>
      </c>
      <c r="J206" s="2">
        <v>0.09</v>
      </c>
      <c r="K206" s="2">
        <f t="shared" si="31"/>
        <v>0.06</v>
      </c>
      <c r="L206" s="2">
        <f t="shared" si="32"/>
        <v>0.04</v>
      </c>
      <c r="T206" s="8">
        <v>0.06</v>
      </c>
      <c r="U206" s="5">
        <v>3.3374999999999999</v>
      </c>
      <c r="AN206" s="5" t="str">
        <f t="shared" si="28"/>
        <v/>
      </c>
      <c r="AP206" s="5" t="str">
        <f t="shared" si="29"/>
        <v/>
      </c>
      <c r="AR206" s="5" t="str">
        <f t="shared" si="30"/>
        <v/>
      </c>
      <c r="AT206" s="2">
        <v>0.04</v>
      </c>
      <c r="AU206" s="5">
        <f t="shared" si="33"/>
        <v>3.3374999999999999</v>
      </c>
      <c r="AV206" s="5">
        <f t="shared" si="34"/>
        <v>1.2382124999999999</v>
      </c>
      <c r="AW206" s="11">
        <f t="shared" si="35"/>
        <v>1.7329124489673679E-3</v>
      </c>
      <c r="AX206" s="5">
        <f t="shared" si="36"/>
        <v>1.732912448967368</v>
      </c>
    </row>
    <row r="207" spans="1:50" x14ac:dyDescent="0.25">
      <c r="A207" s="1" t="s">
        <v>148</v>
      </c>
      <c r="B207" s="1" t="s">
        <v>128</v>
      </c>
      <c r="C207" s="1" t="s">
        <v>129</v>
      </c>
      <c r="D207" s="1" t="s">
        <v>130</v>
      </c>
      <c r="E207" s="1" t="s">
        <v>79</v>
      </c>
      <c r="F207" s="1" t="s">
        <v>126</v>
      </c>
      <c r="G207" s="1" t="s">
        <v>87</v>
      </c>
      <c r="H207" s="1" t="s">
        <v>65</v>
      </c>
      <c r="I207" s="2">
        <v>160</v>
      </c>
      <c r="J207" s="2">
        <v>0.09</v>
      </c>
      <c r="K207" s="2">
        <f t="shared" si="31"/>
        <v>0.05</v>
      </c>
      <c r="L207" s="2">
        <f t="shared" si="32"/>
        <v>0</v>
      </c>
      <c r="T207" s="8">
        <v>0.04</v>
      </c>
      <c r="U207" s="5">
        <v>2.2250000000000001</v>
      </c>
      <c r="V207" s="12">
        <v>0.01</v>
      </c>
      <c r="W207" s="5">
        <v>0.50062499999999999</v>
      </c>
      <c r="AN207" s="5" t="str">
        <f t="shared" si="28"/>
        <v/>
      </c>
      <c r="AP207" s="5" t="str">
        <f t="shared" si="29"/>
        <v/>
      </c>
      <c r="AR207" s="5" t="str">
        <f t="shared" si="30"/>
        <v/>
      </c>
      <c r="AU207" s="5">
        <f t="shared" si="33"/>
        <v>2.725625</v>
      </c>
      <c r="AV207" s="5">
        <f t="shared" si="34"/>
        <v>1.0112068749999998</v>
      </c>
      <c r="AW207" s="11">
        <f t="shared" si="35"/>
        <v>1.4152118333233504E-3</v>
      </c>
      <c r="AX207" s="5">
        <f t="shared" si="36"/>
        <v>1.4152118333233503</v>
      </c>
    </row>
    <row r="208" spans="1:50" x14ac:dyDescent="0.25">
      <c r="A208" s="1" t="s">
        <v>148</v>
      </c>
      <c r="B208" s="1" t="s">
        <v>128</v>
      </c>
      <c r="C208" s="1" t="s">
        <v>129</v>
      </c>
      <c r="D208" s="1" t="s">
        <v>130</v>
      </c>
      <c r="E208" s="1" t="s">
        <v>85</v>
      </c>
      <c r="F208" s="1" t="s">
        <v>105</v>
      </c>
      <c r="G208" s="1" t="s">
        <v>87</v>
      </c>
      <c r="H208" s="1" t="s">
        <v>65</v>
      </c>
      <c r="I208" s="2">
        <v>160</v>
      </c>
      <c r="J208" s="2">
        <v>7.0000000000000007E-2</v>
      </c>
      <c r="K208" s="2">
        <f t="shared" si="31"/>
        <v>0.03</v>
      </c>
      <c r="L208" s="2">
        <f t="shared" si="32"/>
        <v>0.03</v>
      </c>
      <c r="T208" s="8">
        <v>0.03</v>
      </c>
      <c r="U208" s="5">
        <v>1.66875</v>
      </c>
      <c r="AN208" s="5" t="str">
        <f t="shared" si="28"/>
        <v/>
      </c>
      <c r="AP208" s="5" t="str">
        <f t="shared" si="29"/>
        <v/>
      </c>
      <c r="AR208" s="5" t="str">
        <f t="shared" si="30"/>
        <v/>
      </c>
      <c r="AT208" s="2">
        <v>0.03</v>
      </c>
      <c r="AU208" s="5">
        <f t="shared" si="33"/>
        <v>1.66875</v>
      </c>
      <c r="AV208" s="5">
        <f t="shared" si="34"/>
        <v>0.61910624999999997</v>
      </c>
      <c r="AW208" s="11">
        <f t="shared" si="35"/>
        <v>8.6645622448368396E-4</v>
      </c>
      <c r="AX208" s="5">
        <f t="shared" si="36"/>
        <v>0.86645622448368398</v>
      </c>
    </row>
    <row r="209" spans="1:50" x14ac:dyDescent="0.25">
      <c r="A209" s="1" t="s">
        <v>148</v>
      </c>
      <c r="B209" s="1" t="s">
        <v>128</v>
      </c>
      <c r="C209" s="1" t="s">
        <v>129</v>
      </c>
      <c r="D209" s="1" t="s">
        <v>130</v>
      </c>
      <c r="E209" s="1" t="s">
        <v>62</v>
      </c>
      <c r="F209" s="1" t="s">
        <v>97</v>
      </c>
      <c r="G209" s="1" t="s">
        <v>87</v>
      </c>
      <c r="H209" s="1" t="s">
        <v>65</v>
      </c>
      <c r="I209" s="2">
        <v>160</v>
      </c>
      <c r="J209" s="2">
        <v>40</v>
      </c>
      <c r="K209" s="2">
        <f t="shared" si="31"/>
        <v>14</v>
      </c>
      <c r="L209" s="2">
        <f t="shared" si="32"/>
        <v>26</v>
      </c>
      <c r="T209" s="8">
        <v>14</v>
      </c>
      <c r="U209" s="5">
        <v>778.75</v>
      </c>
      <c r="AN209" s="5" t="str">
        <f t="shared" si="28"/>
        <v/>
      </c>
      <c r="AP209" s="5" t="str">
        <f t="shared" si="29"/>
        <v/>
      </c>
      <c r="AR209" s="5" t="str">
        <f t="shared" si="30"/>
        <v/>
      </c>
      <c r="AT209" s="2">
        <v>26</v>
      </c>
      <c r="AU209" s="5">
        <f t="shared" si="33"/>
        <v>778.75</v>
      </c>
      <c r="AV209" s="5">
        <f t="shared" si="34"/>
        <v>288.91624999999999</v>
      </c>
      <c r="AW209" s="11">
        <f t="shared" si="35"/>
        <v>0.40434623809238585</v>
      </c>
      <c r="AX209" s="5">
        <f t="shared" si="36"/>
        <v>404.34623809238587</v>
      </c>
    </row>
    <row r="210" spans="1:50" x14ac:dyDescent="0.25">
      <c r="A210" s="1" t="s">
        <v>148</v>
      </c>
      <c r="B210" s="1" t="s">
        <v>128</v>
      </c>
      <c r="C210" s="1" t="s">
        <v>129</v>
      </c>
      <c r="D210" s="1" t="s">
        <v>130</v>
      </c>
      <c r="E210" s="1" t="s">
        <v>94</v>
      </c>
      <c r="F210" s="1" t="s">
        <v>97</v>
      </c>
      <c r="G210" s="1" t="s">
        <v>87</v>
      </c>
      <c r="H210" s="1" t="s">
        <v>65</v>
      </c>
      <c r="I210" s="2">
        <v>160</v>
      </c>
      <c r="J210" s="2">
        <v>7.0000000000000007E-2</v>
      </c>
      <c r="K210" s="2">
        <f t="shared" si="31"/>
        <v>0.02</v>
      </c>
      <c r="L210" s="2">
        <f t="shared" si="32"/>
        <v>0.04</v>
      </c>
      <c r="T210" s="8">
        <v>0.02</v>
      </c>
      <c r="U210" s="5">
        <v>1.1125</v>
      </c>
      <c r="AN210" s="5" t="str">
        <f t="shared" si="28"/>
        <v/>
      </c>
      <c r="AP210" s="5" t="str">
        <f t="shared" si="29"/>
        <v/>
      </c>
      <c r="AR210" s="5" t="str">
        <f t="shared" si="30"/>
        <v/>
      </c>
      <c r="AT210" s="2">
        <v>0.04</v>
      </c>
      <c r="AU210" s="5">
        <f t="shared" si="33"/>
        <v>1.1125</v>
      </c>
      <c r="AV210" s="5">
        <f t="shared" si="34"/>
        <v>0.41273750000000003</v>
      </c>
      <c r="AW210" s="11">
        <f t="shared" si="35"/>
        <v>5.7763748298912275E-4</v>
      </c>
      <c r="AX210" s="5">
        <f t="shared" si="36"/>
        <v>0.57763748298912276</v>
      </c>
    </row>
    <row r="211" spans="1:50" x14ac:dyDescent="0.25">
      <c r="A211" s="1" t="s">
        <v>148</v>
      </c>
      <c r="B211" s="1" t="s">
        <v>128</v>
      </c>
      <c r="C211" s="1" t="s">
        <v>129</v>
      </c>
      <c r="D211" s="1" t="s">
        <v>130</v>
      </c>
      <c r="E211" s="1" t="s">
        <v>83</v>
      </c>
      <c r="F211" s="1" t="s">
        <v>97</v>
      </c>
      <c r="G211" s="1" t="s">
        <v>87</v>
      </c>
      <c r="H211" s="1" t="s">
        <v>65</v>
      </c>
      <c r="I211" s="2">
        <v>160</v>
      </c>
      <c r="J211" s="2">
        <v>7.0000000000000007E-2</v>
      </c>
      <c r="K211" s="2">
        <f t="shared" si="31"/>
        <v>0</v>
      </c>
      <c r="L211" s="2">
        <f t="shared" si="32"/>
        <v>7.0000000000000007E-2</v>
      </c>
      <c r="AN211" s="5" t="str">
        <f t="shared" si="28"/>
        <v/>
      </c>
      <c r="AP211" s="5" t="str">
        <f t="shared" si="29"/>
        <v/>
      </c>
      <c r="AR211" s="5" t="str">
        <f t="shared" si="30"/>
        <v/>
      </c>
      <c r="AT211" s="2">
        <v>7.0000000000000007E-2</v>
      </c>
      <c r="AU211" s="5">
        <f t="shared" si="33"/>
        <v>0</v>
      </c>
      <c r="AV211" s="5">
        <f t="shared" si="34"/>
        <v>0</v>
      </c>
      <c r="AW211" s="11">
        <f t="shared" si="35"/>
        <v>0</v>
      </c>
      <c r="AX211" s="5">
        <f t="shared" si="36"/>
        <v>0</v>
      </c>
    </row>
    <row r="212" spans="1:50" x14ac:dyDescent="0.25">
      <c r="A212" s="1" t="s">
        <v>148</v>
      </c>
      <c r="B212" s="1" t="s">
        <v>128</v>
      </c>
      <c r="C212" s="1" t="s">
        <v>129</v>
      </c>
      <c r="D212" s="1" t="s">
        <v>130</v>
      </c>
      <c r="E212" s="1" t="s">
        <v>84</v>
      </c>
      <c r="F212" s="1" t="s">
        <v>97</v>
      </c>
      <c r="G212" s="1" t="s">
        <v>87</v>
      </c>
      <c r="H212" s="1" t="s">
        <v>65</v>
      </c>
      <c r="I212" s="2">
        <v>160</v>
      </c>
      <c r="J212" s="2">
        <v>7.0000000000000007E-2</v>
      </c>
      <c r="K212" s="2">
        <f t="shared" si="31"/>
        <v>0</v>
      </c>
      <c r="L212" s="2">
        <f t="shared" si="32"/>
        <v>7.0000000000000007E-2</v>
      </c>
      <c r="AN212" s="5" t="str">
        <f t="shared" si="28"/>
        <v/>
      </c>
      <c r="AP212" s="5" t="str">
        <f t="shared" si="29"/>
        <v/>
      </c>
      <c r="AR212" s="5" t="str">
        <f t="shared" si="30"/>
        <v/>
      </c>
      <c r="AT212" s="2">
        <v>7.0000000000000007E-2</v>
      </c>
      <c r="AU212" s="5">
        <f t="shared" si="33"/>
        <v>0</v>
      </c>
      <c r="AV212" s="5">
        <f t="shared" si="34"/>
        <v>0</v>
      </c>
      <c r="AW212" s="11">
        <f t="shared" si="35"/>
        <v>0</v>
      </c>
      <c r="AX212" s="5">
        <f t="shared" si="36"/>
        <v>0</v>
      </c>
    </row>
    <row r="213" spans="1:50" x14ac:dyDescent="0.25">
      <c r="A213" s="1" t="s">
        <v>148</v>
      </c>
      <c r="B213" s="1" t="s">
        <v>128</v>
      </c>
      <c r="C213" s="1" t="s">
        <v>129</v>
      </c>
      <c r="D213" s="1" t="s">
        <v>130</v>
      </c>
      <c r="E213" s="1" t="s">
        <v>85</v>
      </c>
      <c r="F213" s="1" t="s">
        <v>97</v>
      </c>
      <c r="G213" s="1" t="s">
        <v>87</v>
      </c>
      <c r="H213" s="1" t="s">
        <v>65</v>
      </c>
      <c r="I213" s="2">
        <v>160</v>
      </c>
      <c r="J213" s="2">
        <v>38.26</v>
      </c>
      <c r="K213" s="2">
        <f t="shared" si="31"/>
        <v>33.11</v>
      </c>
      <c r="L213" s="2">
        <f t="shared" si="32"/>
        <v>5.15</v>
      </c>
      <c r="T213" s="8">
        <v>30.75</v>
      </c>
      <c r="U213" s="5">
        <v>1710.46875</v>
      </c>
      <c r="V213" s="12">
        <v>2.36</v>
      </c>
      <c r="W213" s="5">
        <v>118.14749999999999</v>
      </c>
      <c r="AN213" s="5" t="str">
        <f t="shared" si="28"/>
        <v/>
      </c>
      <c r="AP213" s="5" t="str">
        <f t="shared" si="29"/>
        <v/>
      </c>
      <c r="AR213" s="5" t="str">
        <f t="shared" si="30"/>
        <v/>
      </c>
      <c r="AT213" s="2">
        <v>5.15</v>
      </c>
      <c r="AU213" s="5">
        <f t="shared" si="33"/>
        <v>1828.61625</v>
      </c>
      <c r="AV213" s="5">
        <f t="shared" si="34"/>
        <v>678.41662875000009</v>
      </c>
      <c r="AW213" s="11">
        <f t="shared" si="35"/>
        <v>0.94946273078922094</v>
      </c>
      <c r="AX213" s="5">
        <f t="shared" si="36"/>
        <v>949.46273078922104</v>
      </c>
    </row>
    <row r="214" spans="1:50" x14ac:dyDescent="0.25">
      <c r="A214" s="1" t="s">
        <v>148</v>
      </c>
      <c r="B214" s="1" t="s">
        <v>128</v>
      </c>
      <c r="C214" s="1" t="s">
        <v>129</v>
      </c>
      <c r="D214" s="1" t="s">
        <v>130</v>
      </c>
      <c r="E214" s="1" t="s">
        <v>76</v>
      </c>
      <c r="F214" s="1" t="s">
        <v>97</v>
      </c>
      <c r="G214" s="1" t="s">
        <v>87</v>
      </c>
      <c r="H214" s="1" t="s">
        <v>65</v>
      </c>
      <c r="I214" s="2">
        <v>160</v>
      </c>
      <c r="J214" s="2">
        <v>40</v>
      </c>
      <c r="K214" s="2">
        <f t="shared" si="31"/>
        <v>9.56</v>
      </c>
      <c r="L214" s="2">
        <f t="shared" si="32"/>
        <v>30.44</v>
      </c>
      <c r="T214" s="8">
        <v>9.56</v>
      </c>
      <c r="U214" s="5">
        <v>531.77499999999998</v>
      </c>
      <c r="AN214" s="5" t="str">
        <f t="shared" si="28"/>
        <v/>
      </c>
      <c r="AP214" s="5" t="str">
        <f t="shared" si="29"/>
        <v/>
      </c>
      <c r="AR214" s="5" t="str">
        <f t="shared" si="30"/>
        <v/>
      </c>
      <c r="AT214" s="2">
        <v>30.44</v>
      </c>
      <c r="AU214" s="5">
        <f t="shared" si="33"/>
        <v>531.77499999999998</v>
      </c>
      <c r="AV214" s="5">
        <f t="shared" si="34"/>
        <v>197.28852499999999</v>
      </c>
      <c r="AW214" s="11">
        <f t="shared" si="35"/>
        <v>0.27611071686880062</v>
      </c>
      <c r="AX214" s="5">
        <f t="shared" si="36"/>
        <v>276.11071686880064</v>
      </c>
    </row>
    <row r="215" spans="1:50" x14ac:dyDescent="0.25">
      <c r="A215" s="1" t="s">
        <v>148</v>
      </c>
      <c r="B215" s="1" t="s">
        <v>128</v>
      </c>
      <c r="C215" s="1" t="s">
        <v>129</v>
      </c>
      <c r="D215" s="1" t="s">
        <v>130</v>
      </c>
      <c r="E215" s="1" t="s">
        <v>78</v>
      </c>
      <c r="F215" s="1" t="s">
        <v>97</v>
      </c>
      <c r="G215" s="1" t="s">
        <v>87</v>
      </c>
      <c r="H215" s="1" t="s">
        <v>65</v>
      </c>
      <c r="I215" s="2">
        <v>160</v>
      </c>
      <c r="J215" s="2">
        <v>40</v>
      </c>
      <c r="K215" s="2">
        <f t="shared" si="31"/>
        <v>14.67</v>
      </c>
      <c r="L215" s="2">
        <f t="shared" si="32"/>
        <v>25.33</v>
      </c>
      <c r="T215" s="8">
        <v>14.67</v>
      </c>
      <c r="U215" s="5">
        <v>816.01874999999995</v>
      </c>
      <c r="AN215" s="5" t="str">
        <f t="shared" si="28"/>
        <v/>
      </c>
      <c r="AP215" s="5" t="str">
        <f t="shared" si="29"/>
        <v/>
      </c>
      <c r="AR215" s="5" t="str">
        <f t="shared" si="30"/>
        <v/>
      </c>
      <c r="AT215" s="2">
        <v>25.33</v>
      </c>
      <c r="AU215" s="5">
        <f t="shared" si="33"/>
        <v>816.01874999999995</v>
      </c>
      <c r="AV215" s="5">
        <f t="shared" si="34"/>
        <v>302.74295625000002</v>
      </c>
      <c r="AW215" s="11">
        <f t="shared" si="35"/>
        <v>0.42369709377252146</v>
      </c>
      <c r="AX215" s="5">
        <f t="shared" si="36"/>
        <v>423.6970937725215</v>
      </c>
    </row>
    <row r="216" spans="1:50" x14ac:dyDescent="0.25">
      <c r="A216" s="1" t="s">
        <v>149</v>
      </c>
      <c r="B216" s="1" t="s">
        <v>90</v>
      </c>
      <c r="C216" s="1" t="s">
        <v>91</v>
      </c>
      <c r="D216" s="1" t="s">
        <v>92</v>
      </c>
      <c r="E216" s="1" t="s">
        <v>88</v>
      </c>
      <c r="F216" s="1" t="s">
        <v>126</v>
      </c>
      <c r="G216" s="1" t="s">
        <v>87</v>
      </c>
      <c r="H216" s="1" t="s">
        <v>65</v>
      </c>
      <c r="I216" s="2">
        <v>440</v>
      </c>
      <c r="J216" s="2">
        <v>0.09</v>
      </c>
      <c r="K216" s="2">
        <f t="shared" si="31"/>
        <v>0.04</v>
      </c>
      <c r="L216" s="2">
        <f t="shared" si="32"/>
        <v>0.05</v>
      </c>
      <c r="T216" s="8">
        <v>0.04</v>
      </c>
      <c r="U216" s="5">
        <v>2.2250000000000001</v>
      </c>
      <c r="AN216" s="5" t="str">
        <f t="shared" si="28"/>
        <v/>
      </c>
      <c r="AP216" s="5" t="str">
        <f t="shared" si="29"/>
        <v/>
      </c>
      <c r="AR216" s="5" t="str">
        <f t="shared" si="30"/>
        <v/>
      </c>
      <c r="AT216" s="2">
        <v>0.05</v>
      </c>
      <c r="AU216" s="5">
        <f t="shared" si="33"/>
        <v>2.2250000000000001</v>
      </c>
      <c r="AV216" s="5">
        <f t="shared" si="34"/>
        <v>0.82547500000000007</v>
      </c>
      <c r="AW216" s="11">
        <f t="shared" si="35"/>
        <v>1.1552749659782455E-3</v>
      </c>
      <c r="AX216" s="5">
        <f t="shared" si="36"/>
        <v>1.1552749659782455</v>
      </c>
    </row>
    <row r="217" spans="1:50" x14ac:dyDescent="0.25">
      <c r="A217" s="1" t="s">
        <v>149</v>
      </c>
      <c r="B217" s="1" t="s">
        <v>90</v>
      </c>
      <c r="C217" s="1" t="s">
        <v>91</v>
      </c>
      <c r="D217" s="1" t="s">
        <v>92</v>
      </c>
      <c r="E217" s="1" t="s">
        <v>76</v>
      </c>
      <c r="F217" s="1" t="s">
        <v>105</v>
      </c>
      <c r="G217" s="1" t="s">
        <v>87</v>
      </c>
      <c r="H217" s="1" t="s">
        <v>65</v>
      </c>
      <c r="I217" s="2">
        <v>440</v>
      </c>
      <c r="J217" s="2">
        <v>7.0000000000000007E-2</v>
      </c>
      <c r="K217" s="2">
        <f t="shared" si="31"/>
        <v>0</v>
      </c>
      <c r="L217" s="2">
        <f t="shared" si="32"/>
        <v>7.0000000000000007E-2</v>
      </c>
      <c r="AN217" s="5" t="str">
        <f t="shared" si="28"/>
        <v/>
      </c>
      <c r="AP217" s="5" t="str">
        <f t="shared" si="29"/>
        <v/>
      </c>
      <c r="AR217" s="5" t="str">
        <f t="shared" si="30"/>
        <v/>
      </c>
      <c r="AT217" s="2">
        <v>7.0000000000000007E-2</v>
      </c>
      <c r="AU217" s="5">
        <f t="shared" si="33"/>
        <v>0</v>
      </c>
      <c r="AV217" s="5">
        <f t="shared" si="34"/>
        <v>0</v>
      </c>
      <c r="AW217" s="11">
        <f t="shared" si="35"/>
        <v>0</v>
      </c>
      <c r="AX217" s="5">
        <f t="shared" si="36"/>
        <v>0</v>
      </c>
    </row>
    <row r="218" spans="1:50" x14ac:dyDescent="0.25">
      <c r="A218" s="1" t="s">
        <v>149</v>
      </c>
      <c r="B218" s="1" t="s">
        <v>90</v>
      </c>
      <c r="C218" s="1" t="s">
        <v>91</v>
      </c>
      <c r="D218" s="1" t="s">
        <v>92</v>
      </c>
      <c r="E218" s="1" t="s">
        <v>78</v>
      </c>
      <c r="F218" s="1" t="s">
        <v>105</v>
      </c>
      <c r="G218" s="1" t="s">
        <v>87</v>
      </c>
      <c r="H218" s="1" t="s">
        <v>65</v>
      </c>
      <c r="I218" s="2">
        <v>440</v>
      </c>
      <c r="J218" s="2">
        <v>0.06</v>
      </c>
      <c r="K218" s="2">
        <f t="shared" si="31"/>
        <v>0</v>
      </c>
      <c r="L218" s="2">
        <f t="shared" si="32"/>
        <v>0.06</v>
      </c>
      <c r="AN218" s="5" t="str">
        <f t="shared" si="28"/>
        <v/>
      </c>
      <c r="AP218" s="5" t="str">
        <f t="shared" si="29"/>
        <v/>
      </c>
      <c r="AR218" s="5" t="str">
        <f t="shared" si="30"/>
        <v/>
      </c>
      <c r="AT218" s="2">
        <v>0.06</v>
      </c>
      <c r="AU218" s="5">
        <f t="shared" si="33"/>
        <v>0</v>
      </c>
      <c r="AV218" s="5">
        <f t="shared" si="34"/>
        <v>0</v>
      </c>
      <c r="AW218" s="11">
        <f t="shared" si="35"/>
        <v>0</v>
      </c>
      <c r="AX218" s="5">
        <f t="shared" si="36"/>
        <v>0</v>
      </c>
    </row>
    <row r="219" spans="1:50" x14ac:dyDescent="0.25">
      <c r="A219" s="1" t="s">
        <v>149</v>
      </c>
      <c r="B219" s="1" t="s">
        <v>90</v>
      </c>
      <c r="C219" s="1" t="s">
        <v>91</v>
      </c>
      <c r="D219" s="1" t="s">
        <v>92</v>
      </c>
      <c r="E219" s="1" t="s">
        <v>79</v>
      </c>
      <c r="F219" s="1" t="s">
        <v>105</v>
      </c>
      <c r="G219" s="1" t="s">
        <v>87</v>
      </c>
      <c r="H219" s="1" t="s">
        <v>65</v>
      </c>
      <c r="I219" s="2">
        <v>440</v>
      </c>
      <c r="J219" s="2">
        <v>7.0000000000000007E-2</v>
      </c>
      <c r="K219" s="2">
        <f t="shared" si="31"/>
        <v>0</v>
      </c>
      <c r="L219" s="2">
        <f t="shared" si="32"/>
        <v>0.06</v>
      </c>
      <c r="AN219" s="5" t="str">
        <f t="shared" si="28"/>
        <v/>
      </c>
      <c r="AP219" s="5" t="str">
        <f t="shared" si="29"/>
        <v/>
      </c>
      <c r="AR219" s="5" t="str">
        <f t="shared" si="30"/>
        <v/>
      </c>
      <c r="AT219" s="2">
        <v>0.06</v>
      </c>
      <c r="AU219" s="5">
        <f t="shared" si="33"/>
        <v>0</v>
      </c>
      <c r="AV219" s="5">
        <f t="shared" si="34"/>
        <v>0</v>
      </c>
      <c r="AW219" s="11">
        <f t="shared" si="35"/>
        <v>0</v>
      </c>
      <c r="AX219" s="5">
        <f t="shared" si="36"/>
        <v>0</v>
      </c>
    </row>
    <row r="220" spans="1:50" x14ac:dyDescent="0.25">
      <c r="A220" s="1" t="s">
        <v>149</v>
      </c>
      <c r="B220" s="1" t="s">
        <v>90</v>
      </c>
      <c r="C220" s="1" t="s">
        <v>91</v>
      </c>
      <c r="D220" s="1" t="s">
        <v>92</v>
      </c>
      <c r="E220" s="1" t="s">
        <v>73</v>
      </c>
      <c r="F220" s="1" t="s">
        <v>97</v>
      </c>
      <c r="G220" s="1" t="s">
        <v>87</v>
      </c>
      <c r="H220" s="1" t="s">
        <v>65</v>
      </c>
      <c r="I220" s="2">
        <v>440</v>
      </c>
      <c r="J220" s="2">
        <v>39.96</v>
      </c>
      <c r="K220" s="2">
        <f t="shared" si="31"/>
        <v>0</v>
      </c>
      <c r="L220" s="2">
        <f t="shared" si="32"/>
        <v>39.96</v>
      </c>
      <c r="AN220" s="5" t="str">
        <f t="shared" si="28"/>
        <v/>
      </c>
      <c r="AP220" s="5" t="str">
        <f t="shared" si="29"/>
        <v/>
      </c>
      <c r="AQ220" s="2">
        <v>0.99</v>
      </c>
      <c r="AR220" s="5">
        <f t="shared" si="30"/>
        <v>0.99</v>
      </c>
      <c r="AS220" s="2">
        <v>1.48</v>
      </c>
      <c r="AT220" s="2">
        <v>37.49</v>
      </c>
      <c r="AU220" s="5">
        <f t="shared" si="33"/>
        <v>0</v>
      </c>
      <c r="AV220" s="5">
        <f t="shared" si="34"/>
        <v>0</v>
      </c>
      <c r="AW220" s="11">
        <f t="shared" si="35"/>
        <v>0</v>
      </c>
      <c r="AX220" s="5">
        <f t="shared" si="36"/>
        <v>0</v>
      </c>
    </row>
    <row r="221" spans="1:50" x14ac:dyDescent="0.25">
      <c r="A221" s="1" t="s">
        <v>149</v>
      </c>
      <c r="B221" s="1" t="s">
        <v>90</v>
      </c>
      <c r="C221" s="1" t="s">
        <v>91</v>
      </c>
      <c r="D221" s="1" t="s">
        <v>92</v>
      </c>
      <c r="E221" s="1" t="s">
        <v>72</v>
      </c>
      <c r="F221" s="1" t="s">
        <v>97</v>
      </c>
      <c r="G221" s="1" t="s">
        <v>87</v>
      </c>
      <c r="H221" s="1" t="s">
        <v>65</v>
      </c>
      <c r="I221" s="2">
        <v>440</v>
      </c>
      <c r="J221" s="2">
        <v>39.840000000000003</v>
      </c>
      <c r="K221" s="2">
        <f t="shared" si="31"/>
        <v>0</v>
      </c>
      <c r="L221" s="2">
        <f t="shared" si="32"/>
        <v>39.840000000000003</v>
      </c>
      <c r="AN221" s="5" t="str">
        <f t="shared" si="28"/>
        <v/>
      </c>
      <c r="AP221" s="5" t="str">
        <f t="shared" si="29"/>
        <v/>
      </c>
      <c r="AR221" s="5" t="str">
        <f t="shared" si="30"/>
        <v/>
      </c>
      <c r="AT221" s="2">
        <v>39.840000000000003</v>
      </c>
      <c r="AU221" s="5">
        <f t="shared" si="33"/>
        <v>0</v>
      </c>
      <c r="AV221" s="5">
        <f t="shared" si="34"/>
        <v>0</v>
      </c>
      <c r="AW221" s="11">
        <f t="shared" si="35"/>
        <v>0</v>
      </c>
      <c r="AX221" s="5">
        <f t="shared" si="36"/>
        <v>0</v>
      </c>
    </row>
    <row r="222" spans="1:50" x14ac:dyDescent="0.25">
      <c r="A222" s="1" t="s">
        <v>149</v>
      </c>
      <c r="B222" s="1" t="s">
        <v>90</v>
      </c>
      <c r="C222" s="1" t="s">
        <v>91</v>
      </c>
      <c r="D222" s="1" t="s">
        <v>92</v>
      </c>
      <c r="E222" s="1" t="s">
        <v>71</v>
      </c>
      <c r="F222" s="1" t="s">
        <v>97</v>
      </c>
      <c r="G222" s="1" t="s">
        <v>87</v>
      </c>
      <c r="H222" s="1" t="s">
        <v>65</v>
      </c>
      <c r="I222" s="2">
        <v>440</v>
      </c>
      <c r="J222" s="2">
        <v>39.96</v>
      </c>
      <c r="K222" s="2">
        <f t="shared" si="31"/>
        <v>0</v>
      </c>
      <c r="L222" s="2">
        <f t="shared" si="32"/>
        <v>39.96</v>
      </c>
      <c r="AN222" s="5" t="str">
        <f t="shared" si="28"/>
        <v/>
      </c>
      <c r="AP222" s="5" t="str">
        <f t="shared" si="29"/>
        <v/>
      </c>
      <c r="AR222" s="5" t="str">
        <f t="shared" si="30"/>
        <v/>
      </c>
      <c r="AT222" s="2">
        <v>39.96</v>
      </c>
      <c r="AU222" s="5">
        <f t="shared" si="33"/>
        <v>0</v>
      </c>
      <c r="AV222" s="5">
        <f t="shared" si="34"/>
        <v>0</v>
      </c>
      <c r="AW222" s="11">
        <f t="shared" si="35"/>
        <v>0</v>
      </c>
      <c r="AX222" s="5">
        <f t="shared" si="36"/>
        <v>0</v>
      </c>
    </row>
    <row r="223" spans="1:50" x14ac:dyDescent="0.25">
      <c r="A223" s="1" t="s">
        <v>149</v>
      </c>
      <c r="B223" s="1" t="s">
        <v>90</v>
      </c>
      <c r="C223" s="1" t="s">
        <v>91</v>
      </c>
      <c r="D223" s="1" t="s">
        <v>92</v>
      </c>
      <c r="E223" s="1" t="s">
        <v>62</v>
      </c>
      <c r="F223" s="1" t="s">
        <v>97</v>
      </c>
      <c r="G223" s="1" t="s">
        <v>87</v>
      </c>
      <c r="H223" s="1" t="s">
        <v>65</v>
      </c>
      <c r="I223" s="2">
        <v>440</v>
      </c>
      <c r="J223" s="2">
        <v>0.09</v>
      </c>
      <c r="K223" s="2">
        <f t="shared" si="31"/>
        <v>0</v>
      </c>
      <c r="L223" s="2">
        <f t="shared" si="32"/>
        <v>0.09</v>
      </c>
      <c r="AN223" s="5" t="str">
        <f t="shared" si="28"/>
        <v/>
      </c>
      <c r="AP223" s="5" t="str">
        <f t="shared" si="29"/>
        <v/>
      </c>
      <c r="AR223" s="5" t="str">
        <f t="shared" si="30"/>
        <v/>
      </c>
      <c r="AT223" s="2">
        <v>0.09</v>
      </c>
      <c r="AU223" s="5">
        <f t="shared" si="33"/>
        <v>0</v>
      </c>
      <c r="AV223" s="5">
        <f t="shared" si="34"/>
        <v>0</v>
      </c>
      <c r="AW223" s="11">
        <f t="shared" si="35"/>
        <v>0</v>
      </c>
      <c r="AX223" s="5">
        <f t="shared" si="36"/>
        <v>0</v>
      </c>
    </row>
    <row r="224" spans="1:50" x14ac:dyDescent="0.25">
      <c r="A224" s="1" t="s">
        <v>149</v>
      </c>
      <c r="B224" s="1" t="s">
        <v>90</v>
      </c>
      <c r="C224" s="1" t="s">
        <v>91</v>
      </c>
      <c r="D224" s="1" t="s">
        <v>92</v>
      </c>
      <c r="E224" s="1" t="s">
        <v>66</v>
      </c>
      <c r="F224" s="1" t="s">
        <v>97</v>
      </c>
      <c r="G224" s="1" t="s">
        <v>87</v>
      </c>
      <c r="H224" s="1" t="s">
        <v>65</v>
      </c>
      <c r="I224" s="2">
        <v>440</v>
      </c>
      <c r="J224" s="2">
        <v>0.16</v>
      </c>
      <c r="K224" s="2">
        <f t="shared" si="31"/>
        <v>0</v>
      </c>
      <c r="L224" s="2">
        <f t="shared" si="32"/>
        <v>0.16</v>
      </c>
      <c r="AN224" s="5" t="str">
        <f t="shared" si="28"/>
        <v/>
      </c>
      <c r="AP224" s="5" t="str">
        <f t="shared" si="29"/>
        <v/>
      </c>
      <c r="AR224" s="5" t="str">
        <f t="shared" si="30"/>
        <v/>
      </c>
      <c r="AT224" s="2">
        <v>0.16</v>
      </c>
      <c r="AU224" s="5">
        <f t="shared" si="33"/>
        <v>0</v>
      </c>
      <c r="AV224" s="5">
        <f t="shared" si="34"/>
        <v>0</v>
      </c>
      <c r="AW224" s="11">
        <f t="shared" si="35"/>
        <v>0</v>
      </c>
      <c r="AX224" s="5">
        <f t="shared" si="36"/>
        <v>0</v>
      </c>
    </row>
    <row r="225" spans="1:50" x14ac:dyDescent="0.25">
      <c r="A225" s="1" t="s">
        <v>149</v>
      </c>
      <c r="B225" s="1" t="s">
        <v>90</v>
      </c>
      <c r="C225" s="1" t="s">
        <v>91</v>
      </c>
      <c r="D225" s="1" t="s">
        <v>92</v>
      </c>
      <c r="E225" s="1" t="s">
        <v>81</v>
      </c>
      <c r="F225" s="1" t="s">
        <v>97</v>
      </c>
      <c r="G225" s="1" t="s">
        <v>87</v>
      </c>
      <c r="H225" s="1" t="s">
        <v>65</v>
      </c>
      <c r="I225" s="2">
        <v>440</v>
      </c>
      <c r="J225" s="2">
        <v>39.96</v>
      </c>
      <c r="K225" s="2">
        <f t="shared" si="31"/>
        <v>0</v>
      </c>
      <c r="L225" s="2">
        <f t="shared" si="32"/>
        <v>39.96</v>
      </c>
      <c r="AN225" s="5" t="str">
        <f t="shared" si="28"/>
        <v/>
      </c>
      <c r="AP225" s="5" t="str">
        <f t="shared" si="29"/>
        <v/>
      </c>
      <c r="AR225" s="5" t="str">
        <f t="shared" si="30"/>
        <v/>
      </c>
      <c r="AT225" s="2">
        <v>39.96</v>
      </c>
      <c r="AU225" s="5">
        <f t="shared" si="33"/>
        <v>0</v>
      </c>
      <c r="AV225" s="5">
        <f t="shared" si="34"/>
        <v>0</v>
      </c>
      <c r="AW225" s="11">
        <f t="shared" si="35"/>
        <v>0</v>
      </c>
      <c r="AX225" s="5">
        <f t="shared" si="36"/>
        <v>0</v>
      </c>
    </row>
    <row r="226" spans="1:50" x14ac:dyDescent="0.25">
      <c r="A226" s="1" t="s">
        <v>149</v>
      </c>
      <c r="B226" s="1" t="s">
        <v>90</v>
      </c>
      <c r="C226" s="1" t="s">
        <v>91</v>
      </c>
      <c r="D226" s="1" t="s">
        <v>92</v>
      </c>
      <c r="E226" s="1" t="s">
        <v>75</v>
      </c>
      <c r="F226" s="1" t="s">
        <v>97</v>
      </c>
      <c r="G226" s="1" t="s">
        <v>87</v>
      </c>
      <c r="H226" s="1" t="s">
        <v>65</v>
      </c>
      <c r="I226" s="2">
        <v>440</v>
      </c>
      <c r="J226" s="2">
        <v>39.96</v>
      </c>
      <c r="K226" s="2">
        <f t="shared" si="31"/>
        <v>0.74</v>
      </c>
      <c r="L226" s="2">
        <f t="shared" si="32"/>
        <v>39.22</v>
      </c>
      <c r="T226" s="8">
        <v>0.74</v>
      </c>
      <c r="U226" s="5">
        <v>41.162500000000001</v>
      </c>
      <c r="AN226" s="5" t="str">
        <f t="shared" si="28"/>
        <v/>
      </c>
      <c r="AP226" s="5" t="str">
        <f t="shared" si="29"/>
        <v/>
      </c>
      <c r="AR226" s="5" t="str">
        <f t="shared" si="30"/>
        <v/>
      </c>
      <c r="AT226" s="2">
        <v>39.22</v>
      </c>
      <c r="AU226" s="5">
        <f t="shared" si="33"/>
        <v>41.162500000000001</v>
      </c>
      <c r="AV226" s="5">
        <f t="shared" si="34"/>
        <v>15.2712875</v>
      </c>
      <c r="AW226" s="11">
        <f t="shared" si="35"/>
        <v>2.1372586870597537E-2</v>
      </c>
      <c r="AX226" s="5">
        <f t="shared" si="36"/>
        <v>21.372586870597537</v>
      </c>
    </row>
    <row r="227" spans="1:50" x14ac:dyDescent="0.25">
      <c r="A227" s="1" t="s">
        <v>149</v>
      </c>
      <c r="B227" s="1" t="s">
        <v>90</v>
      </c>
      <c r="C227" s="1" t="s">
        <v>91</v>
      </c>
      <c r="D227" s="1" t="s">
        <v>92</v>
      </c>
      <c r="E227" s="1" t="s">
        <v>74</v>
      </c>
      <c r="F227" s="1" t="s">
        <v>97</v>
      </c>
      <c r="G227" s="1" t="s">
        <v>87</v>
      </c>
      <c r="H227" s="1" t="s">
        <v>65</v>
      </c>
      <c r="I227" s="2">
        <v>440</v>
      </c>
      <c r="J227" s="2">
        <v>39.96</v>
      </c>
      <c r="K227" s="2">
        <f t="shared" si="31"/>
        <v>0</v>
      </c>
      <c r="L227" s="2">
        <f t="shared" si="32"/>
        <v>39.96</v>
      </c>
      <c r="AN227" s="5" t="str">
        <f t="shared" si="28"/>
        <v/>
      </c>
      <c r="AP227" s="5" t="str">
        <f t="shared" si="29"/>
        <v/>
      </c>
      <c r="AQ227" s="2">
        <v>1.03</v>
      </c>
      <c r="AR227" s="5">
        <f t="shared" si="30"/>
        <v>1.03</v>
      </c>
      <c r="AS227" s="2">
        <v>1.55</v>
      </c>
      <c r="AT227" s="2">
        <v>37.380000000000003</v>
      </c>
      <c r="AU227" s="5">
        <f t="shared" si="33"/>
        <v>0</v>
      </c>
      <c r="AV227" s="5">
        <f t="shared" si="34"/>
        <v>0</v>
      </c>
      <c r="AW227" s="11">
        <f t="shared" si="35"/>
        <v>0</v>
      </c>
      <c r="AX227" s="5">
        <f t="shared" si="36"/>
        <v>0</v>
      </c>
    </row>
    <row r="228" spans="1:50" x14ac:dyDescent="0.25">
      <c r="A228" s="1" t="s">
        <v>149</v>
      </c>
      <c r="B228" s="1" t="s">
        <v>90</v>
      </c>
      <c r="C228" s="1" t="s">
        <v>91</v>
      </c>
      <c r="D228" s="1" t="s">
        <v>92</v>
      </c>
      <c r="E228" s="1" t="s">
        <v>88</v>
      </c>
      <c r="F228" s="1" t="s">
        <v>97</v>
      </c>
      <c r="G228" s="1" t="s">
        <v>87</v>
      </c>
      <c r="H228" s="1" t="s">
        <v>65</v>
      </c>
      <c r="I228" s="2">
        <v>440</v>
      </c>
      <c r="J228" s="2">
        <v>39.96</v>
      </c>
      <c r="K228" s="2">
        <f t="shared" si="31"/>
        <v>0</v>
      </c>
      <c r="L228" s="2">
        <f t="shared" si="32"/>
        <v>39.96</v>
      </c>
      <c r="AN228" s="5" t="str">
        <f t="shared" si="28"/>
        <v/>
      </c>
      <c r="AP228" s="5" t="str">
        <f t="shared" si="29"/>
        <v/>
      </c>
      <c r="AQ228" s="2">
        <v>1.1299999999999999</v>
      </c>
      <c r="AR228" s="5">
        <f t="shared" si="30"/>
        <v>1.1299999999999999</v>
      </c>
      <c r="AS228" s="2">
        <v>1.72</v>
      </c>
      <c r="AT228" s="2">
        <v>37.11</v>
      </c>
      <c r="AU228" s="5">
        <f t="shared" si="33"/>
        <v>0</v>
      </c>
      <c r="AV228" s="5">
        <f t="shared" si="34"/>
        <v>0</v>
      </c>
      <c r="AW228" s="11">
        <f t="shared" si="35"/>
        <v>0</v>
      </c>
      <c r="AX228" s="5">
        <f t="shared" si="36"/>
        <v>0</v>
      </c>
    </row>
    <row r="229" spans="1:50" x14ac:dyDescent="0.25">
      <c r="A229" s="1" t="s">
        <v>149</v>
      </c>
      <c r="B229" s="1" t="s">
        <v>90</v>
      </c>
      <c r="C229" s="1" t="s">
        <v>91</v>
      </c>
      <c r="D229" s="1" t="s">
        <v>92</v>
      </c>
      <c r="E229" s="1" t="s">
        <v>94</v>
      </c>
      <c r="F229" s="1" t="s">
        <v>97</v>
      </c>
      <c r="G229" s="1" t="s">
        <v>87</v>
      </c>
      <c r="H229" s="1" t="s">
        <v>65</v>
      </c>
      <c r="I229" s="2">
        <v>440</v>
      </c>
      <c r="J229" s="2">
        <v>39.96</v>
      </c>
      <c r="K229" s="2">
        <f t="shared" si="31"/>
        <v>8.67</v>
      </c>
      <c r="L229" s="2">
        <f t="shared" si="32"/>
        <v>31.29</v>
      </c>
      <c r="T229" s="8">
        <v>8.67</v>
      </c>
      <c r="U229" s="5">
        <v>482.26875000000001</v>
      </c>
      <c r="AN229" s="5" t="str">
        <f t="shared" si="28"/>
        <v/>
      </c>
      <c r="AP229" s="5" t="str">
        <f t="shared" si="29"/>
        <v/>
      </c>
      <c r="AR229" s="5" t="str">
        <f t="shared" si="30"/>
        <v/>
      </c>
      <c r="AT229" s="2">
        <v>31.29</v>
      </c>
      <c r="AU229" s="5">
        <f t="shared" si="33"/>
        <v>482.26875000000001</v>
      </c>
      <c r="AV229" s="5">
        <f t="shared" si="34"/>
        <v>178.92170625</v>
      </c>
      <c r="AW229" s="11">
        <f t="shared" si="35"/>
        <v>0.25040584887578465</v>
      </c>
      <c r="AX229" s="5">
        <f t="shared" si="36"/>
        <v>250.40584887578467</v>
      </c>
    </row>
    <row r="230" spans="1:50" x14ac:dyDescent="0.25">
      <c r="A230" s="1" t="s">
        <v>149</v>
      </c>
      <c r="B230" s="1" t="s">
        <v>90</v>
      </c>
      <c r="C230" s="1" t="s">
        <v>91</v>
      </c>
      <c r="D230" s="1" t="s">
        <v>92</v>
      </c>
      <c r="E230" s="1" t="s">
        <v>83</v>
      </c>
      <c r="F230" s="1" t="s">
        <v>97</v>
      </c>
      <c r="G230" s="1" t="s">
        <v>87</v>
      </c>
      <c r="H230" s="1" t="s">
        <v>65</v>
      </c>
      <c r="I230" s="2">
        <v>440</v>
      </c>
      <c r="J230" s="2">
        <v>39.96</v>
      </c>
      <c r="K230" s="2">
        <f t="shared" si="31"/>
        <v>0</v>
      </c>
      <c r="L230" s="2">
        <f t="shared" si="32"/>
        <v>39.96</v>
      </c>
      <c r="AN230" s="5" t="str">
        <f t="shared" si="28"/>
        <v/>
      </c>
      <c r="AP230" s="5" t="str">
        <f t="shared" si="29"/>
        <v/>
      </c>
      <c r="AR230" s="5" t="str">
        <f t="shared" si="30"/>
        <v/>
      </c>
      <c r="AT230" s="2">
        <v>39.96</v>
      </c>
      <c r="AU230" s="5">
        <f t="shared" si="33"/>
        <v>0</v>
      </c>
      <c r="AV230" s="5">
        <f t="shared" si="34"/>
        <v>0</v>
      </c>
      <c r="AW230" s="11">
        <f t="shared" si="35"/>
        <v>0</v>
      </c>
      <c r="AX230" s="5">
        <f t="shared" si="36"/>
        <v>0</v>
      </c>
    </row>
    <row r="231" spans="1:50" x14ac:dyDescent="0.25">
      <c r="A231" s="1" t="s">
        <v>149</v>
      </c>
      <c r="B231" s="1" t="s">
        <v>90</v>
      </c>
      <c r="C231" s="1" t="s">
        <v>91</v>
      </c>
      <c r="D231" s="1" t="s">
        <v>92</v>
      </c>
      <c r="E231" s="1" t="s">
        <v>84</v>
      </c>
      <c r="F231" s="1" t="s">
        <v>97</v>
      </c>
      <c r="G231" s="1" t="s">
        <v>87</v>
      </c>
      <c r="H231" s="1" t="s">
        <v>65</v>
      </c>
      <c r="I231" s="2">
        <v>440</v>
      </c>
      <c r="J231" s="2">
        <v>39.96</v>
      </c>
      <c r="K231" s="2">
        <f t="shared" si="31"/>
        <v>0</v>
      </c>
      <c r="L231" s="2">
        <f t="shared" si="32"/>
        <v>39.96</v>
      </c>
      <c r="AN231" s="5" t="str">
        <f t="shared" si="28"/>
        <v/>
      </c>
      <c r="AP231" s="5" t="str">
        <f t="shared" si="29"/>
        <v/>
      </c>
      <c r="AR231" s="5" t="str">
        <f t="shared" si="30"/>
        <v/>
      </c>
      <c r="AT231" s="2">
        <v>39.96</v>
      </c>
      <c r="AU231" s="5">
        <f t="shared" si="33"/>
        <v>0</v>
      </c>
      <c r="AV231" s="5">
        <f t="shared" si="34"/>
        <v>0</v>
      </c>
      <c r="AW231" s="11">
        <f t="shared" si="35"/>
        <v>0</v>
      </c>
      <c r="AX231" s="5">
        <f t="shared" si="36"/>
        <v>0</v>
      </c>
    </row>
    <row r="232" spans="1:50" x14ac:dyDescent="0.25">
      <c r="A232" s="1" t="s">
        <v>149</v>
      </c>
      <c r="B232" s="1" t="s">
        <v>90</v>
      </c>
      <c r="C232" s="1" t="s">
        <v>91</v>
      </c>
      <c r="D232" s="1" t="s">
        <v>92</v>
      </c>
      <c r="E232" s="1" t="s">
        <v>78</v>
      </c>
      <c r="F232" s="1" t="s">
        <v>97</v>
      </c>
      <c r="G232" s="1" t="s">
        <v>87</v>
      </c>
      <c r="H232" s="1" t="s">
        <v>65</v>
      </c>
      <c r="I232" s="2">
        <v>440</v>
      </c>
      <c r="J232" s="2">
        <v>0.09</v>
      </c>
      <c r="K232" s="2">
        <f t="shared" si="31"/>
        <v>0</v>
      </c>
      <c r="L232" s="2">
        <f t="shared" si="32"/>
        <v>0.09</v>
      </c>
      <c r="AN232" s="5" t="str">
        <f t="shared" si="28"/>
        <v/>
      </c>
      <c r="AP232" s="5" t="str">
        <f t="shared" si="29"/>
        <v/>
      </c>
      <c r="AR232" s="5" t="str">
        <f t="shared" si="30"/>
        <v/>
      </c>
      <c r="AT232" s="2">
        <v>0.09</v>
      </c>
      <c r="AU232" s="5">
        <f t="shared" si="33"/>
        <v>0</v>
      </c>
      <c r="AV232" s="5">
        <f t="shared" si="34"/>
        <v>0</v>
      </c>
      <c r="AW232" s="11">
        <f t="shared" si="35"/>
        <v>0</v>
      </c>
      <c r="AX232" s="5">
        <f t="shared" si="36"/>
        <v>0</v>
      </c>
    </row>
    <row r="233" spans="1:50" x14ac:dyDescent="0.25">
      <c r="A233" s="1" t="s">
        <v>149</v>
      </c>
      <c r="B233" s="1" t="s">
        <v>90</v>
      </c>
      <c r="C233" s="1" t="s">
        <v>91</v>
      </c>
      <c r="D233" s="1" t="s">
        <v>92</v>
      </c>
      <c r="E233" s="1" t="s">
        <v>79</v>
      </c>
      <c r="F233" s="1" t="s">
        <v>97</v>
      </c>
      <c r="G233" s="1" t="s">
        <v>87</v>
      </c>
      <c r="H233" s="1" t="s">
        <v>65</v>
      </c>
      <c r="I233" s="2">
        <v>440</v>
      </c>
      <c r="J233" s="2">
        <v>39.89</v>
      </c>
      <c r="K233" s="2">
        <f t="shared" si="31"/>
        <v>0</v>
      </c>
      <c r="L233" s="2">
        <f t="shared" si="32"/>
        <v>39.89</v>
      </c>
      <c r="AN233" s="5" t="str">
        <f t="shared" si="28"/>
        <v/>
      </c>
      <c r="AP233" s="5" t="str">
        <f t="shared" si="29"/>
        <v/>
      </c>
      <c r="AQ233" s="2">
        <v>0.03</v>
      </c>
      <c r="AR233" s="5">
        <f t="shared" si="30"/>
        <v>0.03</v>
      </c>
      <c r="AS233" s="2">
        <v>0.02</v>
      </c>
      <c r="AT233" s="2">
        <v>39.840000000000003</v>
      </c>
      <c r="AU233" s="5">
        <f t="shared" si="33"/>
        <v>0</v>
      </c>
      <c r="AV233" s="5">
        <f t="shared" si="34"/>
        <v>0</v>
      </c>
      <c r="AW233" s="11">
        <f t="shared" si="35"/>
        <v>0</v>
      </c>
      <c r="AX233" s="5">
        <f t="shared" si="36"/>
        <v>0</v>
      </c>
    </row>
    <row r="234" spans="1:50" x14ac:dyDescent="0.25">
      <c r="A234" s="1" t="s">
        <v>150</v>
      </c>
      <c r="B234" s="1" t="s">
        <v>90</v>
      </c>
      <c r="C234" s="1" t="s">
        <v>91</v>
      </c>
      <c r="D234" s="1" t="s">
        <v>92</v>
      </c>
      <c r="E234" s="1" t="s">
        <v>74</v>
      </c>
      <c r="F234" s="1" t="s">
        <v>126</v>
      </c>
      <c r="G234" s="1" t="s">
        <v>87</v>
      </c>
      <c r="H234" s="1" t="s">
        <v>65</v>
      </c>
      <c r="I234" s="2">
        <v>40</v>
      </c>
      <c r="J234" s="2">
        <v>0.09</v>
      </c>
      <c r="K234" s="2">
        <f t="shared" si="31"/>
        <v>0</v>
      </c>
      <c r="L234" s="2">
        <f t="shared" si="32"/>
        <v>0.1</v>
      </c>
      <c r="AN234" s="5" t="str">
        <f t="shared" si="28"/>
        <v/>
      </c>
      <c r="AP234" s="5" t="str">
        <f t="shared" si="29"/>
        <v/>
      </c>
      <c r="AR234" s="5" t="str">
        <f t="shared" si="30"/>
        <v/>
      </c>
      <c r="AT234" s="2">
        <v>0.1</v>
      </c>
      <c r="AU234" s="5">
        <f t="shared" si="33"/>
        <v>0</v>
      </c>
      <c r="AV234" s="5">
        <f t="shared" si="34"/>
        <v>0</v>
      </c>
      <c r="AW234" s="11">
        <f t="shared" si="35"/>
        <v>0</v>
      </c>
      <c r="AX234" s="5">
        <f t="shared" si="36"/>
        <v>0</v>
      </c>
    </row>
    <row r="235" spans="1:50" x14ac:dyDescent="0.25">
      <c r="A235" s="1" t="s">
        <v>150</v>
      </c>
      <c r="B235" s="1" t="s">
        <v>90</v>
      </c>
      <c r="C235" s="1" t="s">
        <v>91</v>
      </c>
      <c r="D235" s="1" t="s">
        <v>92</v>
      </c>
      <c r="E235" s="1" t="s">
        <v>62</v>
      </c>
      <c r="F235" s="1" t="s">
        <v>97</v>
      </c>
      <c r="G235" s="1" t="s">
        <v>87</v>
      </c>
      <c r="H235" s="1" t="s">
        <v>65</v>
      </c>
      <c r="I235" s="2">
        <v>40</v>
      </c>
      <c r="J235" s="2">
        <v>7.0000000000000007E-2</v>
      </c>
      <c r="K235" s="2">
        <f t="shared" si="31"/>
        <v>0</v>
      </c>
      <c r="L235" s="2">
        <f t="shared" si="32"/>
        <v>7.0000000000000007E-2</v>
      </c>
      <c r="AN235" s="5" t="str">
        <f t="shared" si="28"/>
        <v/>
      </c>
      <c r="AP235" s="5" t="str">
        <f t="shared" si="29"/>
        <v/>
      </c>
      <c r="AR235" s="5" t="str">
        <f t="shared" si="30"/>
        <v/>
      </c>
      <c r="AT235" s="2">
        <v>7.0000000000000007E-2</v>
      </c>
      <c r="AU235" s="5">
        <f t="shared" si="33"/>
        <v>0</v>
      </c>
      <c r="AV235" s="5">
        <f t="shared" si="34"/>
        <v>0</v>
      </c>
      <c r="AW235" s="11">
        <f t="shared" si="35"/>
        <v>0</v>
      </c>
      <c r="AX235" s="5">
        <f t="shared" si="36"/>
        <v>0</v>
      </c>
    </row>
    <row r="236" spans="1:50" x14ac:dyDescent="0.25">
      <c r="A236" s="1" t="s">
        <v>150</v>
      </c>
      <c r="B236" s="1" t="s">
        <v>90</v>
      </c>
      <c r="C236" s="1" t="s">
        <v>91</v>
      </c>
      <c r="D236" s="1" t="s">
        <v>92</v>
      </c>
      <c r="E236" s="1" t="s">
        <v>66</v>
      </c>
      <c r="F236" s="1" t="s">
        <v>97</v>
      </c>
      <c r="G236" s="1" t="s">
        <v>87</v>
      </c>
      <c r="H236" s="1" t="s">
        <v>65</v>
      </c>
      <c r="I236" s="2">
        <v>40</v>
      </c>
      <c r="J236" s="2">
        <v>39.83</v>
      </c>
      <c r="K236" s="2">
        <f t="shared" si="31"/>
        <v>0</v>
      </c>
      <c r="L236" s="2">
        <f t="shared" si="32"/>
        <v>39.83</v>
      </c>
      <c r="AN236" s="5" t="str">
        <f t="shared" si="28"/>
        <v/>
      </c>
      <c r="AP236" s="5" t="str">
        <f t="shared" si="29"/>
        <v/>
      </c>
      <c r="AR236" s="5" t="str">
        <f t="shared" si="30"/>
        <v/>
      </c>
      <c r="AT236" s="2">
        <v>39.83</v>
      </c>
      <c r="AU236" s="5">
        <f t="shared" si="33"/>
        <v>0</v>
      </c>
      <c r="AV236" s="5">
        <f t="shared" si="34"/>
        <v>0</v>
      </c>
      <c r="AW236" s="11">
        <f t="shared" si="35"/>
        <v>0</v>
      </c>
      <c r="AX236" s="5">
        <f t="shared" si="36"/>
        <v>0</v>
      </c>
    </row>
    <row r="237" spans="1:50" x14ac:dyDescent="0.25">
      <c r="A237" s="1" t="s">
        <v>151</v>
      </c>
      <c r="B237" s="1" t="s">
        <v>128</v>
      </c>
      <c r="C237" s="1" t="s">
        <v>129</v>
      </c>
      <c r="D237" s="1" t="s">
        <v>130</v>
      </c>
      <c r="E237" s="1" t="s">
        <v>85</v>
      </c>
      <c r="F237" s="1" t="s">
        <v>97</v>
      </c>
      <c r="G237" s="1" t="s">
        <v>87</v>
      </c>
      <c r="H237" s="1" t="s">
        <v>65</v>
      </c>
      <c r="I237" s="2">
        <v>320</v>
      </c>
      <c r="J237" s="2">
        <v>7.0000000000000007E-2</v>
      </c>
      <c r="K237" s="2">
        <f t="shared" si="31"/>
        <v>0.05</v>
      </c>
      <c r="L237" s="2">
        <f t="shared" si="32"/>
        <v>0</v>
      </c>
      <c r="T237" s="8">
        <v>0.05</v>
      </c>
      <c r="U237" s="5">
        <v>2.78125</v>
      </c>
      <c r="AN237" s="5" t="str">
        <f t="shared" si="28"/>
        <v/>
      </c>
      <c r="AP237" s="5" t="str">
        <f t="shared" si="29"/>
        <v/>
      </c>
      <c r="AR237" s="5" t="str">
        <f t="shared" si="30"/>
        <v/>
      </c>
      <c r="AU237" s="5">
        <f t="shared" si="33"/>
        <v>2.78125</v>
      </c>
      <c r="AV237" s="5">
        <f t="shared" si="34"/>
        <v>1.0318437500000002</v>
      </c>
      <c r="AW237" s="11">
        <f t="shared" si="35"/>
        <v>1.4440937074728067E-3</v>
      </c>
      <c r="AX237" s="5">
        <f t="shared" si="36"/>
        <v>1.4440937074728069</v>
      </c>
    </row>
    <row r="238" spans="1:50" x14ac:dyDescent="0.25">
      <c r="A238" s="1" t="s">
        <v>151</v>
      </c>
      <c r="B238" s="1" t="s">
        <v>128</v>
      </c>
      <c r="C238" s="1" t="s">
        <v>129</v>
      </c>
      <c r="D238" s="1" t="s">
        <v>130</v>
      </c>
      <c r="E238" s="1" t="s">
        <v>76</v>
      </c>
      <c r="F238" s="1" t="s">
        <v>97</v>
      </c>
      <c r="G238" s="1" t="s">
        <v>87</v>
      </c>
      <c r="H238" s="1" t="s">
        <v>65</v>
      </c>
      <c r="I238" s="2">
        <v>320</v>
      </c>
      <c r="J238" s="2">
        <v>7.0000000000000007E-2</v>
      </c>
      <c r="K238" s="2">
        <f t="shared" si="31"/>
        <v>0.06</v>
      </c>
      <c r="L238" s="2">
        <f t="shared" si="32"/>
        <v>0</v>
      </c>
      <c r="T238" s="8">
        <v>0.06</v>
      </c>
      <c r="U238" s="5">
        <v>3.3374999999999999</v>
      </c>
      <c r="AN238" s="5" t="str">
        <f t="shared" si="28"/>
        <v/>
      </c>
      <c r="AP238" s="5" t="str">
        <f t="shared" si="29"/>
        <v/>
      </c>
      <c r="AR238" s="5" t="str">
        <f t="shared" si="30"/>
        <v/>
      </c>
      <c r="AU238" s="5">
        <f t="shared" si="33"/>
        <v>3.3374999999999999</v>
      </c>
      <c r="AV238" s="5">
        <f t="shared" si="34"/>
        <v>1.2382124999999999</v>
      </c>
      <c r="AW238" s="11">
        <f t="shared" si="35"/>
        <v>1.7329124489673679E-3</v>
      </c>
      <c r="AX238" s="5">
        <f t="shared" si="36"/>
        <v>1.732912448967368</v>
      </c>
    </row>
    <row r="239" spans="1:50" x14ac:dyDescent="0.25">
      <c r="A239" s="1" t="s">
        <v>151</v>
      </c>
      <c r="B239" s="1" t="s">
        <v>128</v>
      </c>
      <c r="C239" s="1" t="s">
        <v>129</v>
      </c>
      <c r="D239" s="1" t="s">
        <v>130</v>
      </c>
      <c r="E239" s="1" t="s">
        <v>78</v>
      </c>
      <c r="F239" s="1" t="s">
        <v>97</v>
      </c>
      <c r="G239" s="1" t="s">
        <v>87</v>
      </c>
      <c r="H239" s="1" t="s">
        <v>65</v>
      </c>
      <c r="I239" s="2">
        <v>320</v>
      </c>
      <c r="J239" s="2">
        <v>7.0000000000000007E-2</v>
      </c>
      <c r="K239" s="2">
        <f t="shared" si="31"/>
        <v>7.0000000000000007E-2</v>
      </c>
      <c r="L239" s="2">
        <f t="shared" si="32"/>
        <v>0</v>
      </c>
      <c r="T239" s="8">
        <v>7.0000000000000007E-2</v>
      </c>
      <c r="U239" s="5">
        <v>3.8937499999999998</v>
      </c>
      <c r="AN239" s="5" t="str">
        <f t="shared" si="28"/>
        <v/>
      </c>
      <c r="AP239" s="5" t="str">
        <f t="shared" si="29"/>
        <v/>
      </c>
      <c r="AR239" s="5" t="str">
        <f t="shared" si="30"/>
        <v/>
      </c>
      <c r="AU239" s="5">
        <f t="shared" si="33"/>
        <v>3.8937499999999998</v>
      </c>
      <c r="AV239" s="5">
        <f t="shared" si="34"/>
        <v>1.4445812499999999</v>
      </c>
      <c r="AW239" s="11">
        <f t="shared" si="35"/>
        <v>2.0217311904619293E-3</v>
      </c>
      <c r="AX239" s="5">
        <f t="shared" si="36"/>
        <v>2.0217311904619293</v>
      </c>
    </row>
    <row r="240" spans="1:50" x14ac:dyDescent="0.25">
      <c r="A240" s="1" t="s">
        <v>151</v>
      </c>
      <c r="B240" s="1" t="s">
        <v>128</v>
      </c>
      <c r="C240" s="1" t="s">
        <v>129</v>
      </c>
      <c r="D240" s="1" t="s">
        <v>130</v>
      </c>
      <c r="E240" s="1" t="s">
        <v>79</v>
      </c>
      <c r="F240" s="1" t="s">
        <v>97</v>
      </c>
      <c r="G240" s="1" t="s">
        <v>87</v>
      </c>
      <c r="H240" s="1" t="s">
        <v>65</v>
      </c>
      <c r="I240" s="2">
        <v>320</v>
      </c>
      <c r="J240" s="2">
        <v>7.0000000000000007E-2</v>
      </c>
      <c r="K240" s="2">
        <f t="shared" si="31"/>
        <v>0</v>
      </c>
      <c r="L240" s="2">
        <f t="shared" si="32"/>
        <v>7.0000000000000007E-2</v>
      </c>
      <c r="AN240" s="5" t="str">
        <f t="shared" si="28"/>
        <v/>
      </c>
      <c r="AP240" s="5" t="str">
        <f t="shared" si="29"/>
        <v/>
      </c>
      <c r="AR240" s="5" t="str">
        <f t="shared" si="30"/>
        <v/>
      </c>
      <c r="AT240" s="2">
        <v>7.0000000000000007E-2</v>
      </c>
      <c r="AU240" s="5">
        <f t="shared" si="33"/>
        <v>0</v>
      </c>
      <c r="AV240" s="5">
        <f t="shared" si="34"/>
        <v>0</v>
      </c>
      <c r="AW240" s="11">
        <f t="shared" si="35"/>
        <v>0</v>
      </c>
      <c r="AX240" s="5">
        <f t="shared" si="36"/>
        <v>0</v>
      </c>
    </row>
    <row r="241" spans="1:50" x14ac:dyDescent="0.25">
      <c r="A241" s="1" t="s">
        <v>151</v>
      </c>
      <c r="B241" s="1" t="s">
        <v>128</v>
      </c>
      <c r="C241" s="1" t="s">
        <v>129</v>
      </c>
      <c r="D241" s="1" t="s">
        <v>130</v>
      </c>
      <c r="E241" s="1" t="s">
        <v>72</v>
      </c>
      <c r="F241" s="1" t="s">
        <v>86</v>
      </c>
      <c r="G241" s="1" t="s">
        <v>87</v>
      </c>
      <c r="H241" s="1" t="s">
        <v>65</v>
      </c>
      <c r="I241" s="2">
        <v>320</v>
      </c>
      <c r="J241" s="2">
        <v>40.299999999999997</v>
      </c>
      <c r="K241" s="2">
        <f t="shared" si="31"/>
        <v>40</v>
      </c>
      <c r="L241" s="2">
        <f t="shared" si="32"/>
        <v>0</v>
      </c>
      <c r="T241" s="8">
        <v>38.47</v>
      </c>
      <c r="U241" s="5">
        <v>2139.8937500000002</v>
      </c>
      <c r="V241" s="12">
        <v>1.53</v>
      </c>
      <c r="W241" s="5">
        <v>76.595624999999998</v>
      </c>
      <c r="AN241" s="5" t="str">
        <f t="shared" si="28"/>
        <v/>
      </c>
      <c r="AP241" s="5" t="str">
        <f t="shared" si="29"/>
        <v/>
      </c>
      <c r="AR241" s="5" t="str">
        <f t="shared" si="30"/>
        <v/>
      </c>
      <c r="AU241" s="5">
        <f t="shared" si="33"/>
        <v>2216.4893750000001</v>
      </c>
      <c r="AV241" s="5">
        <f t="shared" si="34"/>
        <v>822.31755812500012</v>
      </c>
      <c r="AW241" s="11">
        <f t="shared" si="35"/>
        <v>1.1508560392333786</v>
      </c>
      <c r="AX241" s="5">
        <f t="shared" si="36"/>
        <v>1150.8560392333786</v>
      </c>
    </row>
    <row r="242" spans="1:50" x14ac:dyDescent="0.25">
      <c r="A242" s="1" t="s">
        <v>151</v>
      </c>
      <c r="B242" s="1" t="s">
        <v>128</v>
      </c>
      <c r="C242" s="1" t="s">
        <v>129</v>
      </c>
      <c r="D242" s="1" t="s">
        <v>130</v>
      </c>
      <c r="E242" s="1" t="s">
        <v>71</v>
      </c>
      <c r="F242" s="1" t="s">
        <v>86</v>
      </c>
      <c r="G242" s="1" t="s">
        <v>87</v>
      </c>
      <c r="H242" s="1" t="s">
        <v>65</v>
      </c>
      <c r="I242" s="2">
        <v>320</v>
      </c>
      <c r="J242" s="2">
        <v>39.21</v>
      </c>
      <c r="K242" s="2">
        <f t="shared" si="31"/>
        <v>39.21</v>
      </c>
      <c r="L242" s="2">
        <f t="shared" si="32"/>
        <v>0</v>
      </c>
      <c r="T242" s="8">
        <v>38.07</v>
      </c>
      <c r="U242" s="5">
        <v>2117.6437500000002</v>
      </c>
      <c r="V242" s="12">
        <v>1.1399999999999999</v>
      </c>
      <c r="W242" s="5">
        <v>57.071249999999992</v>
      </c>
      <c r="AN242" s="5" t="str">
        <f t="shared" si="28"/>
        <v/>
      </c>
      <c r="AP242" s="5" t="str">
        <f t="shared" si="29"/>
        <v/>
      </c>
      <c r="AR242" s="5" t="str">
        <f t="shared" si="30"/>
        <v/>
      </c>
      <c r="AU242" s="5">
        <f t="shared" si="33"/>
        <v>2174.7150000000001</v>
      </c>
      <c r="AV242" s="5">
        <f t="shared" si="34"/>
        <v>806.81926500000009</v>
      </c>
      <c r="AW242" s="11">
        <f t="shared" si="35"/>
        <v>1.1291657517471372</v>
      </c>
      <c r="AX242" s="5">
        <f t="shared" si="36"/>
        <v>1129.1657517471372</v>
      </c>
    </row>
    <row r="243" spans="1:50" x14ac:dyDescent="0.25">
      <c r="A243" s="1" t="s">
        <v>151</v>
      </c>
      <c r="B243" s="1" t="s">
        <v>128</v>
      </c>
      <c r="C243" s="1" t="s">
        <v>129</v>
      </c>
      <c r="D243" s="1" t="s">
        <v>130</v>
      </c>
      <c r="E243" s="1" t="s">
        <v>62</v>
      </c>
      <c r="F243" s="1" t="s">
        <v>86</v>
      </c>
      <c r="G243" s="1" t="s">
        <v>87</v>
      </c>
      <c r="H243" s="1" t="s">
        <v>65</v>
      </c>
      <c r="I243" s="2">
        <v>320</v>
      </c>
      <c r="J243" s="2">
        <v>39.65</v>
      </c>
      <c r="K243" s="2">
        <f t="shared" si="31"/>
        <v>9.8000000000000007</v>
      </c>
      <c r="L243" s="2">
        <f t="shared" si="32"/>
        <v>9.75</v>
      </c>
      <c r="T243" s="8">
        <v>9.4700000000000006</v>
      </c>
      <c r="U243" s="5">
        <v>526.76875000000007</v>
      </c>
      <c r="V243" s="12">
        <v>0.33</v>
      </c>
      <c r="W243" s="5">
        <v>16.520624999999999</v>
      </c>
      <c r="AN243" s="5" t="str">
        <f t="shared" si="28"/>
        <v/>
      </c>
      <c r="AP243" s="5" t="str">
        <f t="shared" si="29"/>
        <v/>
      </c>
      <c r="AR243" s="5" t="str">
        <f t="shared" si="30"/>
        <v/>
      </c>
      <c r="AT243" s="2">
        <v>9.75</v>
      </c>
      <c r="AU243" s="5">
        <f t="shared" si="33"/>
        <v>543.28937500000006</v>
      </c>
      <c r="AV243" s="5">
        <f t="shared" si="34"/>
        <v>201.56035812500002</v>
      </c>
      <c r="AW243" s="11">
        <f t="shared" si="35"/>
        <v>0.28208926481773811</v>
      </c>
      <c r="AX243" s="5">
        <f t="shared" si="36"/>
        <v>282.08926481773807</v>
      </c>
    </row>
    <row r="244" spans="1:50" x14ac:dyDescent="0.25">
      <c r="A244" s="1" t="s">
        <v>151</v>
      </c>
      <c r="B244" s="1" t="s">
        <v>128</v>
      </c>
      <c r="C244" s="1" t="s">
        <v>129</v>
      </c>
      <c r="D244" s="1" t="s">
        <v>130</v>
      </c>
      <c r="E244" s="1" t="s">
        <v>66</v>
      </c>
      <c r="F244" s="1" t="s">
        <v>86</v>
      </c>
      <c r="G244" s="1" t="s">
        <v>87</v>
      </c>
      <c r="H244" s="1" t="s">
        <v>65</v>
      </c>
      <c r="I244" s="2">
        <v>320</v>
      </c>
      <c r="J244" s="2">
        <v>40.54</v>
      </c>
      <c r="K244" s="2">
        <f t="shared" si="31"/>
        <v>0.02</v>
      </c>
      <c r="L244" s="2">
        <f t="shared" si="32"/>
        <v>0</v>
      </c>
      <c r="V244" s="12">
        <v>0.02</v>
      </c>
      <c r="W244" s="5">
        <v>1.00125</v>
      </c>
      <c r="AN244" s="5" t="str">
        <f t="shared" si="28"/>
        <v/>
      </c>
      <c r="AP244" s="5" t="str">
        <f t="shared" si="29"/>
        <v/>
      </c>
      <c r="AR244" s="5" t="str">
        <f t="shared" si="30"/>
        <v/>
      </c>
      <c r="AU244" s="5">
        <f t="shared" si="33"/>
        <v>1.00125</v>
      </c>
      <c r="AV244" s="5">
        <f t="shared" si="34"/>
        <v>0.37146375000000004</v>
      </c>
      <c r="AW244" s="11">
        <f t="shared" si="35"/>
        <v>5.1987373469021038E-4</v>
      </c>
      <c r="AX244" s="5">
        <f t="shared" si="36"/>
        <v>0.51987373469021037</v>
      </c>
    </row>
    <row r="245" spans="1:50" x14ac:dyDescent="0.25">
      <c r="A245" s="1" t="s">
        <v>151</v>
      </c>
      <c r="B245" s="1" t="s">
        <v>128</v>
      </c>
      <c r="C245" s="1" t="s">
        <v>129</v>
      </c>
      <c r="D245" s="1" t="s">
        <v>130</v>
      </c>
      <c r="E245" s="1" t="s">
        <v>81</v>
      </c>
      <c r="F245" s="1" t="s">
        <v>86</v>
      </c>
      <c r="G245" s="1" t="s">
        <v>87</v>
      </c>
      <c r="H245" s="1" t="s">
        <v>65</v>
      </c>
      <c r="I245" s="2">
        <v>320</v>
      </c>
      <c r="J245" s="2">
        <v>39.4</v>
      </c>
      <c r="K245" s="2">
        <f t="shared" si="31"/>
        <v>22.81</v>
      </c>
      <c r="L245" s="2">
        <f t="shared" si="32"/>
        <v>0</v>
      </c>
      <c r="T245" s="8">
        <v>13.29</v>
      </c>
      <c r="U245" s="5">
        <v>739.25624999999991</v>
      </c>
      <c r="V245" s="12">
        <v>9.52</v>
      </c>
      <c r="W245" s="5">
        <v>476.59500000000003</v>
      </c>
      <c r="AN245" s="5" t="str">
        <f t="shared" si="28"/>
        <v/>
      </c>
      <c r="AP245" s="5" t="str">
        <f t="shared" si="29"/>
        <v/>
      </c>
      <c r="AR245" s="5" t="str">
        <f t="shared" si="30"/>
        <v/>
      </c>
      <c r="AU245" s="5">
        <f t="shared" si="33"/>
        <v>1215.8512499999999</v>
      </c>
      <c r="AV245" s="5">
        <f t="shared" si="34"/>
        <v>451.08081374999995</v>
      </c>
      <c r="AW245" s="11">
        <f t="shared" si="35"/>
        <v>0.63130000515881213</v>
      </c>
      <c r="AX245" s="5">
        <f t="shared" si="36"/>
        <v>631.30000515881204</v>
      </c>
    </row>
    <row r="246" spans="1:50" x14ac:dyDescent="0.25">
      <c r="A246" s="1" t="s">
        <v>151</v>
      </c>
      <c r="B246" s="1" t="s">
        <v>128</v>
      </c>
      <c r="C246" s="1" t="s">
        <v>129</v>
      </c>
      <c r="D246" s="1" t="s">
        <v>130</v>
      </c>
      <c r="E246" s="1" t="s">
        <v>75</v>
      </c>
      <c r="F246" s="1" t="s">
        <v>86</v>
      </c>
      <c r="G246" s="1" t="s">
        <v>87</v>
      </c>
      <c r="H246" s="1" t="s">
        <v>65</v>
      </c>
      <c r="I246" s="2">
        <v>320</v>
      </c>
      <c r="J246" s="2">
        <v>40.39</v>
      </c>
      <c r="K246" s="2">
        <f t="shared" si="31"/>
        <v>40</v>
      </c>
      <c r="L246" s="2">
        <f t="shared" si="32"/>
        <v>0</v>
      </c>
      <c r="T246" s="8">
        <v>4.62</v>
      </c>
      <c r="U246" s="5">
        <v>256.98750000000001</v>
      </c>
      <c r="V246" s="12">
        <v>35.380000000000003</v>
      </c>
      <c r="W246" s="5">
        <v>1771.2112500000001</v>
      </c>
      <c r="AN246" s="5" t="str">
        <f t="shared" si="28"/>
        <v/>
      </c>
      <c r="AP246" s="5" t="str">
        <f t="shared" si="29"/>
        <v/>
      </c>
      <c r="AR246" s="5" t="str">
        <f t="shared" si="30"/>
        <v/>
      </c>
      <c r="AU246" s="5">
        <f t="shared" si="33"/>
        <v>2028.19875</v>
      </c>
      <c r="AV246" s="5">
        <f t="shared" si="34"/>
        <v>752.46173625000006</v>
      </c>
      <c r="AW246" s="11">
        <f t="shared" si="35"/>
        <v>1.0530908952374696</v>
      </c>
      <c r="AX246" s="5">
        <f t="shared" si="36"/>
        <v>1053.0908952374696</v>
      </c>
    </row>
    <row r="247" spans="1:50" x14ac:dyDescent="0.25">
      <c r="A247" s="1" t="s">
        <v>151</v>
      </c>
      <c r="B247" s="1" t="s">
        <v>128</v>
      </c>
      <c r="C247" s="1" t="s">
        <v>129</v>
      </c>
      <c r="D247" s="1" t="s">
        <v>130</v>
      </c>
      <c r="E247" s="1" t="s">
        <v>74</v>
      </c>
      <c r="F247" s="1" t="s">
        <v>86</v>
      </c>
      <c r="G247" s="1" t="s">
        <v>87</v>
      </c>
      <c r="H247" s="1" t="s">
        <v>65</v>
      </c>
      <c r="I247" s="2">
        <v>320</v>
      </c>
      <c r="J247" s="2">
        <v>39.590000000000003</v>
      </c>
      <c r="K247" s="2">
        <f t="shared" si="31"/>
        <v>9.98</v>
      </c>
      <c r="L247" s="2">
        <f t="shared" si="32"/>
        <v>25.18</v>
      </c>
      <c r="T247" s="8">
        <v>0.31</v>
      </c>
      <c r="U247" s="5">
        <v>17.243749999999999</v>
      </c>
      <c r="V247" s="12">
        <v>9.67</v>
      </c>
      <c r="W247" s="5">
        <v>484.104375</v>
      </c>
      <c r="AN247" s="5" t="str">
        <f t="shared" si="28"/>
        <v/>
      </c>
      <c r="AP247" s="5" t="str">
        <f t="shared" si="29"/>
        <v/>
      </c>
      <c r="AR247" s="5" t="str">
        <f t="shared" si="30"/>
        <v/>
      </c>
      <c r="AT247" s="2">
        <v>25.18</v>
      </c>
      <c r="AU247" s="5">
        <f t="shared" si="33"/>
        <v>501.34812499999998</v>
      </c>
      <c r="AV247" s="5">
        <f t="shared" si="34"/>
        <v>186.00015437499999</v>
      </c>
      <c r="AW247" s="11">
        <f t="shared" si="35"/>
        <v>0.26031233170904811</v>
      </c>
      <c r="AX247" s="5">
        <f t="shared" si="36"/>
        <v>260.31233170904812</v>
      </c>
    </row>
    <row r="248" spans="1:50" x14ac:dyDescent="0.25">
      <c r="A248" s="1" t="s">
        <v>151</v>
      </c>
      <c r="B248" s="1" t="s">
        <v>128</v>
      </c>
      <c r="C248" s="1" t="s">
        <v>129</v>
      </c>
      <c r="D248" s="1" t="s">
        <v>130</v>
      </c>
      <c r="E248" s="1" t="s">
        <v>73</v>
      </c>
      <c r="F248" s="1" t="s">
        <v>86</v>
      </c>
      <c r="G248" s="1" t="s">
        <v>87</v>
      </c>
      <c r="H248" s="1" t="s">
        <v>65</v>
      </c>
      <c r="I248" s="2">
        <v>320</v>
      </c>
      <c r="J248" s="2">
        <v>39.69</v>
      </c>
      <c r="K248" s="2">
        <f t="shared" si="31"/>
        <v>8.89</v>
      </c>
      <c r="L248" s="2">
        <f t="shared" si="32"/>
        <v>30.8</v>
      </c>
      <c r="T248" s="8">
        <v>8.89</v>
      </c>
      <c r="U248" s="5">
        <v>494.50625000000002</v>
      </c>
      <c r="AN248" s="5" t="str">
        <f t="shared" si="28"/>
        <v/>
      </c>
      <c r="AP248" s="5" t="str">
        <f t="shared" si="29"/>
        <v/>
      </c>
      <c r="AR248" s="5" t="str">
        <f t="shared" si="30"/>
        <v/>
      </c>
      <c r="AT248" s="2">
        <v>30.8</v>
      </c>
      <c r="AU248" s="5">
        <f t="shared" si="33"/>
        <v>494.50625000000002</v>
      </c>
      <c r="AV248" s="5">
        <f t="shared" si="34"/>
        <v>183.46181874999999</v>
      </c>
      <c r="AW248" s="11">
        <f t="shared" si="35"/>
        <v>0.25675986118866501</v>
      </c>
      <c r="AX248" s="5">
        <f t="shared" si="36"/>
        <v>256.75986118866501</v>
      </c>
    </row>
    <row r="249" spans="1:50" x14ac:dyDescent="0.25">
      <c r="A249" s="1" t="s">
        <v>152</v>
      </c>
      <c r="B249" s="1" t="s">
        <v>68</v>
      </c>
      <c r="C249" s="1" t="s">
        <v>69</v>
      </c>
      <c r="D249" s="1" t="s">
        <v>70</v>
      </c>
      <c r="E249" s="1" t="s">
        <v>75</v>
      </c>
      <c r="F249" s="1" t="s">
        <v>86</v>
      </c>
      <c r="G249" s="1" t="s">
        <v>87</v>
      </c>
      <c r="H249" s="1" t="s">
        <v>65</v>
      </c>
      <c r="I249" s="2">
        <v>160</v>
      </c>
      <c r="J249" s="2">
        <v>7.0000000000000007E-2</v>
      </c>
      <c r="K249" s="2">
        <f t="shared" si="31"/>
        <v>7.0000000000000007E-2</v>
      </c>
      <c r="L249" s="2">
        <f t="shared" si="32"/>
        <v>0</v>
      </c>
      <c r="V249" s="12">
        <v>7.0000000000000007E-2</v>
      </c>
      <c r="W249" s="5">
        <v>3.504375</v>
      </c>
      <c r="AN249" s="5" t="str">
        <f t="shared" si="28"/>
        <v/>
      </c>
      <c r="AP249" s="5" t="str">
        <f t="shared" si="29"/>
        <v/>
      </c>
      <c r="AR249" s="5" t="str">
        <f t="shared" si="30"/>
        <v/>
      </c>
      <c r="AU249" s="5">
        <f t="shared" si="33"/>
        <v>3.504375</v>
      </c>
      <c r="AV249" s="5">
        <f t="shared" si="34"/>
        <v>1.300123125</v>
      </c>
      <c r="AW249" s="11">
        <f t="shared" si="35"/>
        <v>1.8195580714157364E-3</v>
      </c>
      <c r="AX249" s="5">
        <f t="shared" si="36"/>
        <v>1.8195580714157364</v>
      </c>
    </row>
    <row r="250" spans="1:50" x14ac:dyDescent="0.25">
      <c r="A250" s="1" t="s">
        <v>152</v>
      </c>
      <c r="B250" s="1" t="s">
        <v>68</v>
      </c>
      <c r="C250" s="1" t="s">
        <v>69</v>
      </c>
      <c r="D250" s="1" t="s">
        <v>70</v>
      </c>
      <c r="E250" s="1" t="s">
        <v>74</v>
      </c>
      <c r="F250" s="1" t="s">
        <v>86</v>
      </c>
      <c r="G250" s="1" t="s">
        <v>87</v>
      </c>
      <c r="H250" s="1" t="s">
        <v>65</v>
      </c>
      <c r="I250" s="2">
        <v>160</v>
      </c>
      <c r="J250" s="2">
        <v>7.0000000000000007E-2</v>
      </c>
      <c r="K250" s="2">
        <f t="shared" si="31"/>
        <v>0.02</v>
      </c>
      <c r="L250" s="2">
        <f t="shared" si="32"/>
        <v>0.02</v>
      </c>
      <c r="V250" s="12">
        <v>0.02</v>
      </c>
      <c r="W250" s="5">
        <v>1.00125</v>
      </c>
      <c r="AN250" s="5" t="str">
        <f t="shared" si="28"/>
        <v/>
      </c>
      <c r="AP250" s="5" t="str">
        <f t="shared" si="29"/>
        <v/>
      </c>
      <c r="AR250" s="5" t="str">
        <f t="shared" si="30"/>
        <v/>
      </c>
      <c r="AT250" s="2">
        <v>0.02</v>
      </c>
      <c r="AU250" s="5">
        <f t="shared" si="33"/>
        <v>1.00125</v>
      </c>
      <c r="AV250" s="5">
        <f t="shared" si="34"/>
        <v>0.37146375000000004</v>
      </c>
      <c r="AW250" s="11">
        <f t="shared" si="35"/>
        <v>5.1987373469021038E-4</v>
      </c>
      <c r="AX250" s="5">
        <f t="shared" si="36"/>
        <v>0.51987373469021037</v>
      </c>
    </row>
    <row r="251" spans="1:50" x14ac:dyDescent="0.25">
      <c r="A251" s="1" t="s">
        <v>152</v>
      </c>
      <c r="B251" s="1" t="s">
        <v>68</v>
      </c>
      <c r="C251" s="1" t="s">
        <v>69</v>
      </c>
      <c r="D251" s="1" t="s">
        <v>70</v>
      </c>
      <c r="E251" s="1" t="s">
        <v>88</v>
      </c>
      <c r="F251" s="1" t="s">
        <v>86</v>
      </c>
      <c r="G251" s="1" t="s">
        <v>87</v>
      </c>
      <c r="H251" s="1" t="s">
        <v>65</v>
      </c>
      <c r="I251" s="2">
        <v>160</v>
      </c>
      <c r="J251" s="2">
        <v>39.26</v>
      </c>
      <c r="K251" s="2">
        <f t="shared" si="31"/>
        <v>0.51</v>
      </c>
      <c r="L251" s="2">
        <f t="shared" si="32"/>
        <v>0.59</v>
      </c>
      <c r="V251" s="12">
        <v>0.51</v>
      </c>
      <c r="W251" s="5">
        <v>25.531874999999999</v>
      </c>
      <c r="AN251" s="5" t="str">
        <f t="shared" si="28"/>
        <v/>
      </c>
      <c r="AP251" s="5" t="str">
        <f t="shared" si="29"/>
        <v/>
      </c>
      <c r="AR251" s="5" t="str">
        <f t="shared" si="30"/>
        <v/>
      </c>
      <c r="AT251" s="2">
        <v>0.59</v>
      </c>
      <c r="AU251" s="5">
        <f t="shared" si="33"/>
        <v>25.531874999999999</v>
      </c>
      <c r="AV251" s="5">
        <f t="shared" si="34"/>
        <v>9.4723256249999999</v>
      </c>
      <c r="AW251" s="11">
        <f t="shared" si="35"/>
        <v>1.3256780234600364E-2</v>
      </c>
      <c r="AX251" s="5">
        <f t="shared" si="36"/>
        <v>13.256780234600365</v>
      </c>
    </row>
    <row r="252" spans="1:50" x14ac:dyDescent="0.25">
      <c r="A252" s="1" t="s">
        <v>152</v>
      </c>
      <c r="B252" s="1" t="s">
        <v>68</v>
      </c>
      <c r="C252" s="1" t="s">
        <v>69</v>
      </c>
      <c r="D252" s="1" t="s">
        <v>70</v>
      </c>
      <c r="E252" s="1" t="s">
        <v>94</v>
      </c>
      <c r="F252" s="1" t="s">
        <v>86</v>
      </c>
      <c r="G252" s="1" t="s">
        <v>87</v>
      </c>
      <c r="H252" s="1" t="s">
        <v>65</v>
      </c>
      <c r="I252" s="2">
        <v>160</v>
      </c>
      <c r="J252" s="2">
        <v>40.270000000000003</v>
      </c>
      <c r="K252" s="2">
        <f t="shared" si="31"/>
        <v>3.12</v>
      </c>
      <c r="L252" s="2">
        <f t="shared" si="32"/>
        <v>0</v>
      </c>
      <c r="V252" s="12">
        <v>3.12</v>
      </c>
      <c r="W252" s="5">
        <v>156.19499999999999</v>
      </c>
      <c r="AN252" s="5" t="str">
        <f t="shared" si="28"/>
        <v/>
      </c>
      <c r="AP252" s="5" t="str">
        <f t="shared" si="29"/>
        <v/>
      </c>
      <c r="AR252" s="5" t="str">
        <f t="shared" si="30"/>
        <v/>
      </c>
      <c r="AU252" s="5">
        <f t="shared" si="33"/>
        <v>156.19499999999999</v>
      </c>
      <c r="AV252" s="5">
        <f t="shared" si="34"/>
        <v>57.948345000000003</v>
      </c>
      <c r="AW252" s="11">
        <f t="shared" si="35"/>
        <v>8.1100302611672823E-2</v>
      </c>
      <c r="AX252" s="5">
        <f t="shared" si="36"/>
        <v>81.100302611672831</v>
      </c>
    </row>
    <row r="253" spans="1:50" x14ac:dyDescent="0.25">
      <c r="B253" s="41" t="s">
        <v>157</v>
      </c>
      <c r="K253" s="2">
        <f t="shared" si="31"/>
        <v>0</v>
      </c>
      <c r="L253" s="2">
        <f t="shared" si="32"/>
        <v>0</v>
      </c>
      <c r="AU253" s="5">
        <f t="shared" si="33"/>
        <v>0</v>
      </c>
      <c r="AV253" s="5">
        <f t="shared" si="34"/>
        <v>0</v>
      </c>
      <c r="AW253" s="11">
        <f t="shared" si="35"/>
        <v>0</v>
      </c>
      <c r="AX253" s="5">
        <f t="shared" si="36"/>
        <v>0</v>
      </c>
    </row>
    <row r="254" spans="1:50" x14ac:dyDescent="0.25">
      <c r="B254" s="1" t="s">
        <v>153</v>
      </c>
      <c r="C254" s="1" t="s">
        <v>158</v>
      </c>
      <c r="D254" s="1" t="s">
        <v>118</v>
      </c>
      <c r="J254" s="2">
        <v>9.33</v>
      </c>
      <c r="K254" s="2">
        <f t="shared" si="31"/>
        <v>10.64</v>
      </c>
      <c r="L254" s="2">
        <f t="shared" si="32"/>
        <v>0</v>
      </c>
      <c r="AI254" s="9">
        <v>10.64</v>
      </c>
      <c r="AJ254" s="5">
        <v>1219.60475</v>
      </c>
      <c r="AN254" s="5" t="str">
        <f t="shared" si="28"/>
        <v/>
      </c>
      <c r="AP254" s="5" t="str">
        <f t="shared" si="29"/>
        <v/>
      </c>
      <c r="AR254" s="5" t="str">
        <f t="shared" si="30"/>
        <v/>
      </c>
      <c r="AU254" s="5">
        <f t="shared" si="33"/>
        <v>1219.60475</v>
      </c>
      <c r="AV254" s="5">
        <f t="shared" si="34"/>
        <v>452.47336225000004</v>
      </c>
      <c r="AW254" s="11">
        <f t="shared" si="35"/>
        <v>0.63324891508456471</v>
      </c>
      <c r="AX254" s="5">
        <f t="shared" si="36"/>
        <v>633.24891508456471</v>
      </c>
    </row>
    <row r="255" spans="1:50" x14ac:dyDescent="0.25">
      <c r="B255" s="1" t="s">
        <v>154</v>
      </c>
      <c r="C255" s="1" t="s">
        <v>158</v>
      </c>
      <c r="D255" s="1" t="s">
        <v>118</v>
      </c>
      <c r="J255" s="2">
        <v>7.0000000000000007E-2</v>
      </c>
      <c r="K255" s="2">
        <f t="shared" si="31"/>
        <v>1.52</v>
      </c>
      <c r="L255" s="2">
        <f t="shared" si="32"/>
        <v>0</v>
      </c>
      <c r="AI255" s="9">
        <v>1.52</v>
      </c>
      <c r="AJ255" s="5">
        <v>205.62587500000001</v>
      </c>
      <c r="AN255" s="5" t="str">
        <f t="shared" si="28"/>
        <v/>
      </c>
      <c r="AP255" s="5" t="str">
        <f t="shared" si="29"/>
        <v/>
      </c>
      <c r="AR255" s="5" t="str">
        <f t="shared" si="30"/>
        <v/>
      </c>
      <c r="AU255" s="5">
        <f t="shared" si="33"/>
        <v>205.62587500000001</v>
      </c>
      <c r="AV255" s="5">
        <f t="shared" si="34"/>
        <v>76.287199625</v>
      </c>
      <c r="AW255" s="11">
        <f t="shared" si="35"/>
        <v>0.10676603404263907</v>
      </c>
      <c r="AX255" s="5">
        <f t="shared" si="36"/>
        <v>106.76603404263906</v>
      </c>
    </row>
    <row r="256" spans="1:50" x14ac:dyDescent="0.25">
      <c r="B256" s="1" t="s">
        <v>155</v>
      </c>
      <c r="C256" s="1" t="s">
        <v>158</v>
      </c>
      <c r="D256" s="1" t="s">
        <v>118</v>
      </c>
      <c r="J256" s="2">
        <v>4.2799999999999994</v>
      </c>
      <c r="K256" s="2">
        <f>SUM(N256,P256,R256,T256,X256,Z256,AB256,AD256,AG256,AI256,AK256,V256,AY256,BA256,BC256,BE256)</f>
        <v>2.2999999999999998</v>
      </c>
      <c r="L256" s="2">
        <f>SUM(M256,AF256,AM256,AO256,AQ256,AS256,AT256)</f>
        <v>0</v>
      </c>
      <c r="AI256" s="9">
        <v>2.2999999999999998</v>
      </c>
      <c r="AJ256" s="5">
        <v>281.19000000000011</v>
      </c>
      <c r="AN256" s="5" t="str">
        <f>IF(AM256&gt;0,AM256*$AN$1,"")</f>
        <v/>
      </c>
      <c r="AP256" s="5" t="str">
        <f>IF(AO256&gt;0,AO256*$AP$1,"")</f>
        <v/>
      </c>
      <c r="AR256" s="5" t="str">
        <f>IF(AQ256&gt;0,AQ256*$AR$1,"")</f>
        <v/>
      </c>
      <c r="AU256" s="5">
        <f>SUM(O256,Q256,S256,U256,Y256,AA256,AC256,AE256,AH256,AJ256,AL256,W256,AZ256,BB256,BD256,BF256)</f>
        <v>281.19000000000011</v>
      </c>
      <c r="AV256" s="5">
        <f t="shared" si="34"/>
        <v>104.32149000000003</v>
      </c>
      <c r="AW256" s="11">
        <f>(AU256/$AU$259)*(100-62.9)</f>
        <v>0.14600079446445974</v>
      </c>
      <c r="AX256" s="5">
        <f>(AW256/100)*$AX$1</f>
        <v>146.00079446445972</v>
      </c>
    </row>
    <row r="257" spans="1:58" x14ac:dyDescent="0.25">
      <c r="B257" s="41" t="s">
        <v>159</v>
      </c>
    </row>
    <row r="258" spans="1:58" ht="15.75" thickBot="1" x14ac:dyDescent="0.3">
      <c r="B258" s="1" t="s">
        <v>160</v>
      </c>
      <c r="AV258" s="5">
        <f>$AU$259*(AW258/100)</f>
        <v>44943.739827370016</v>
      </c>
      <c r="AW258" s="11">
        <v>62.9</v>
      </c>
      <c r="AX258" s="5">
        <f t="shared" ref="AX257:AX258" si="37">(AW258/100)*$AX$1</f>
        <v>62900</v>
      </c>
    </row>
    <row r="259" spans="1:58" ht="15.75" thickTop="1" x14ac:dyDescent="0.25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>
        <f>SUM(K3:K257)</f>
        <v>861.01999999999941</v>
      </c>
      <c r="L259" s="28">
        <f>SUM(L3:L257)</f>
        <v>3260.0899999999997</v>
      </c>
      <c r="M259" s="29">
        <f>SUM(M3:M257)</f>
        <v>0</v>
      </c>
      <c r="N259" s="30">
        <f>SUM(N3:N257)</f>
        <v>12.569999999999999</v>
      </c>
      <c r="O259" s="31">
        <f>SUM(O3:O257)</f>
        <v>2584.70867</v>
      </c>
      <c r="P259" s="32">
        <f>SUM(P3:P257)</f>
        <v>112.44000000000001</v>
      </c>
      <c r="Q259" s="31">
        <f>SUM(Q3:Q257)</f>
        <v>15952.42605</v>
      </c>
      <c r="R259" s="33">
        <f>SUM(R3:R257)</f>
        <v>207.31</v>
      </c>
      <c r="S259" s="31">
        <f>SUM(S3:S257)</f>
        <v>23063.246130000007</v>
      </c>
      <c r="T259" s="34">
        <f>SUM(T3:T257)</f>
        <v>432.17</v>
      </c>
      <c r="U259" s="31">
        <f>SUM(U3:U257)</f>
        <v>24039.460679999989</v>
      </c>
      <c r="V259" s="37">
        <f>SUM(V3:V257)</f>
        <v>81.99</v>
      </c>
      <c r="W259" s="31">
        <f>SUM(W3:W257)</f>
        <v>4104.6243750000003</v>
      </c>
      <c r="X259" s="28">
        <f>SUM(X3:X257)</f>
        <v>0</v>
      </c>
      <c r="Y259" s="31">
        <f>SUM(Y3:Y257)</f>
        <v>0</v>
      </c>
      <c r="Z259" s="28">
        <f>SUM(Z3:Z257)</f>
        <v>0</v>
      </c>
      <c r="AA259" s="31">
        <f>SUM(AA3:AA257)</f>
        <v>0</v>
      </c>
      <c r="AB259" s="35">
        <f>SUM(AB3:AB257)</f>
        <v>0.08</v>
      </c>
      <c r="AC259" s="31">
        <f>SUM(AC3:AC257)</f>
        <v>1.8</v>
      </c>
      <c r="AD259" s="36">
        <f>SUM(AD3:AD257)</f>
        <v>0</v>
      </c>
      <c r="AE259" s="31">
        <f>SUM(AE3:AE257)</f>
        <v>0</v>
      </c>
      <c r="AF259" s="28">
        <f>SUM(AF3:AF257)</f>
        <v>0</v>
      </c>
      <c r="AG259" s="28">
        <f>SUM(AG3:AG257)</f>
        <v>0</v>
      </c>
      <c r="AH259" s="31">
        <f>SUM(AH3:AH257)</f>
        <v>0</v>
      </c>
      <c r="AI259" s="35">
        <f>SUM(AI3:AI257)</f>
        <v>14.46</v>
      </c>
      <c r="AJ259" s="31">
        <f>SUM(AJ3:AJ257)</f>
        <v>1706.420625</v>
      </c>
      <c r="AK259" s="28">
        <f>SUM(AK3:AK257)</f>
        <v>0</v>
      </c>
      <c r="AL259" s="31">
        <f>SUM(AL3:AL257)</f>
        <v>0</v>
      </c>
      <c r="AM259" s="29">
        <f>SUM(AM3:AM257)</f>
        <v>0</v>
      </c>
      <c r="AN259" s="31">
        <f>SUM(AN3:AN257)</f>
        <v>0</v>
      </c>
      <c r="AO259" s="29">
        <f>SUM(AO3:AO257)</f>
        <v>1.5899999999999999</v>
      </c>
      <c r="AP259" s="31">
        <f>SUM(AP3:AP257)</f>
        <v>2052.69</v>
      </c>
      <c r="AQ259" s="28">
        <f>SUM(AQ3:AQ257)</f>
        <v>16.290000000000003</v>
      </c>
      <c r="AR259" s="31">
        <f>SUM(AR3:AR257)</f>
        <v>16.290000000000003</v>
      </c>
      <c r="AS259" s="28">
        <f>SUM(AS3:AS257)</f>
        <v>26.689999999999998</v>
      </c>
      <c r="AT259" s="28">
        <f>SUM(AT3:AT257)</f>
        <v>3215.5200000000004</v>
      </c>
      <c r="AU259" s="31">
        <f>SUM(AU3:AU258)</f>
        <v>71452.686530000021</v>
      </c>
      <c r="AV259" s="31">
        <f>SUM(AV3:AV258)</f>
        <v>71452.686530000006</v>
      </c>
      <c r="AW259" s="28">
        <f>SUM(AW3:AW258)</f>
        <v>99.999999999999986</v>
      </c>
      <c r="AX259" s="31">
        <f>SUM(AX3:BF258)</f>
        <v>99999.999999999971</v>
      </c>
      <c r="AY259" s="38">
        <f>SUM(AY3:AY257)</f>
        <v>0</v>
      </c>
      <c r="AZ259" s="31">
        <f>SUM(AZ3:AZ257)</f>
        <v>0</v>
      </c>
      <c r="BA259" s="39">
        <f>SUM(BA3:BA257)</f>
        <v>0</v>
      </c>
      <c r="BB259" s="31">
        <f>SUM(BB3:BB257)</f>
        <v>0</v>
      </c>
      <c r="BC259" s="40">
        <f>SUM(BC3:BC257)</f>
        <v>0</v>
      </c>
      <c r="BD259" s="31">
        <f>SUM(BD3:BD257)</f>
        <v>0</v>
      </c>
      <c r="BE259" s="28">
        <f>SUM(BE3:BE257)</f>
        <v>0</v>
      </c>
      <c r="BF259" s="31">
        <f>SUM(BF3:BF257)</f>
        <v>0</v>
      </c>
    </row>
    <row r="262" spans="1:58" x14ac:dyDescent="0.25">
      <c r="B262" s="41" t="s">
        <v>156</v>
      </c>
      <c r="C262" s="1">
        <f>SUM(K259,L259)</f>
        <v>4121.1099999999988</v>
      </c>
    </row>
  </sheetData>
  <autoFilter ref="A2:AX259" xr:uid="{00000000-0001-0000-0000-000000000000}"/>
  <conditionalFormatting sqref="I259:I273 I254:I257">
    <cfRule type="notContainsText" dxfId="0" priority="96" operator="notContains" text="#########">
      <formula>ISERROR(SEARCH("#########",I254))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B1806B-DBB7-4AC5-AD9F-2E8703C95F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053BB8-D985-4FBD-96E6-C5D843768E3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3.xml><?xml version="1.0" encoding="utf-8"?>
<ds:datastoreItem xmlns:ds="http://schemas.openxmlformats.org/officeDocument/2006/customXml" ds:itemID="{8482D6BA-2FC4-4B26-B200-52DBADAE06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Scott Henderson</cp:lastModifiedBy>
  <dcterms:created xsi:type="dcterms:W3CDTF">2025-08-18T16:21:45Z</dcterms:created>
  <dcterms:modified xsi:type="dcterms:W3CDTF">2025-10-13T19:04:43Z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