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Roseau County/Group 1/JD 33/"/>
    </mc:Choice>
  </mc:AlternateContent>
  <xr:revisionPtr revIDLastSave="0" documentId="8_{337D20DA-FBDF-4288-8920-FFFB6CA914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Sheet1!$A$2:$BE$464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64" i="1" l="1"/>
  <c r="AQ464" i="1"/>
  <c r="AO464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U433" i="1"/>
  <c r="AU434" i="1"/>
  <c r="AU435" i="1"/>
  <c r="AU436" i="1"/>
  <c r="AU437" i="1"/>
  <c r="AU438" i="1"/>
  <c r="AU439" i="1"/>
  <c r="AU440" i="1"/>
  <c r="AU441" i="1"/>
  <c r="AU442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457" i="1"/>
  <c r="AU458" i="1"/>
  <c r="AU459" i="1"/>
  <c r="AU460" i="1"/>
  <c r="AU461" i="1"/>
  <c r="AU462" i="1"/>
  <c r="AU463" i="1"/>
  <c r="C467" i="1"/>
  <c r="L464" i="1"/>
  <c r="K464" i="1"/>
  <c r="AR309" i="1"/>
  <c r="AN302" i="1"/>
  <c r="AR423" i="1"/>
  <c r="AR424" i="1"/>
  <c r="AR425" i="1"/>
  <c r="AR411" i="1"/>
  <c r="AR412" i="1"/>
  <c r="AR413" i="1"/>
  <c r="AR414" i="1"/>
  <c r="AP60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K4" i="1"/>
  <c r="K5" i="1"/>
  <c r="K6" i="1"/>
  <c r="K7" i="1"/>
  <c r="K8" i="1"/>
  <c r="J8" i="1" s="1"/>
  <c r="K9" i="1"/>
  <c r="K10" i="1"/>
  <c r="K11" i="1"/>
  <c r="J11" i="1" s="1"/>
  <c r="K12" i="1"/>
  <c r="K13" i="1"/>
  <c r="K14" i="1"/>
  <c r="K15" i="1"/>
  <c r="K16" i="1"/>
  <c r="J16" i="1" s="1"/>
  <c r="K17" i="1"/>
  <c r="K18" i="1"/>
  <c r="K19" i="1"/>
  <c r="J19" i="1" s="1"/>
  <c r="K20" i="1"/>
  <c r="K21" i="1"/>
  <c r="K22" i="1"/>
  <c r="K23" i="1"/>
  <c r="K24" i="1"/>
  <c r="J24" i="1" s="1"/>
  <c r="K25" i="1"/>
  <c r="K26" i="1"/>
  <c r="K27" i="1"/>
  <c r="J27" i="1" s="1"/>
  <c r="K28" i="1"/>
  <c r="K29" i="1"/>
  <c r="K30" i="1"/>
  <c r="K31" i="1"/>
  <c r="K32" i="1"/>
  <c r="J32" i="1" s="1"/>
  <c r="K33" i="1"/>
  <c r="K34" i="1"/>
  <c r="K35" i="1"/>
  <c r="J35" i="1" s="1"/>
  <c r="K36" i="1"/>
  <c r="K37" i="1"/>
  <c r="K38" i="1"/>
  <c r="K39" i="1"/>
  <c r="K40" i="1"/>
  <c r="J40" i="1" s="1"/>
  <c r="K41" i="1"/>
  <c r="K42" i="1"/>
  <c r="K43" i="1"/>
  <c r="J43" i="1" s="1"/>
  <c r="K44" i="1"/>
  <c r="K45" i="1"/>
  <c r="K46" i="1"/>
  <c r="K47" i="1"/>
  <c r="K48" i="1"/>
  <c r="J48" i="1" s="1"/>
  <c r="K49" i="1"/>
  <c r="K50" i="1"/>
  <c r="K51" i="1"/>
  <c r="J51" i="1" s="1"/>
  <c r="K52" i="1"/>
  <c r="K53" i="1"/>
  <c r="K54" i="1"/>
  <c r="K55" i="1"/>
  <c r="K56" i="1"/>
  <c r="J56" i="1" s="1"/>
  <c r="K57" i="1"/>
  <c r="K58" i="1"/>
  <c r="K59" i="1"/>
  <c r="K60" i="1"/>
  <c r="K61" i="1"/>
  <c r="K62" i="1"/>
  <c r="K63" i="1"/>
  <c r="K64" i="1"/>
  <c r="J64" i="1" s="1"/>
  <c r="K65" i="1"/>
  <c r="K66" i="1"/>
  <c r="K67" i="1"/>
  <c r="J67" i="1" s="1"/>
  <c r="K68" i="1"/>
  <c r="K69" i="1"/>
  <c r="K70" i="1"/>
  <c r="K71" i="1"/>
  <c r="K72" i="1"/>
  <c r="J72" i="1" s="1"/>
  <c r="K73" i="1"/>
  <c r="K74" i="1"/>
  <c r="K75" i="1"/>
  <c r="J75" i="1" s="1"/>
  <c r="K76" i="1"/>
  <c r="K77" i="1"/>
  <c r="K78" i="1"/>
  <c r="K79" i="1"/>
  <c r="K80" i="1"/>
  <c r="J80" i="1" s="1"/>
  <c r="K81" i="1"/>
  <c r="K82" i="1"/>
  <c r="K83" i="1"/>
  <c r="J83" i="1" s="1"/>
  <c r="K84" i="1"/>
  <c r="K85" i="1"/>
  <c r="K86" i="1"/>
  <c r="K87" i="1"/>
  <c r="K88" i="1"/>
  <c r="J88" i="1" s="1"/>
  <c r="K89" i="1"/>
  <c r="K90" i="1"/>
  <c r="K91" i="1"/>
  <c r="J91" i="1" s="1"/>
  <c r="K92" i="1"/>
  <c r="K93" i="1"/>
  <c r="K94" i="1"/>
  <c r="K95" i="1"/>
  <c r="K96" i="1"/>
  <c r="J96" i="1" s="1"/>
  <c r="K97" i="1"/>
  <c r="K98" i="1"/>
  <c r="K99" i="1"/>
  <c r="J99" i="1" s="1"/>
  <c r="K100" i="1"/>
  <c r="K101" i="1"/>
  <c r="K102" i="1"/>
  <c r="K103" i="1"/>
  <c r="K104" i="1"/>
  <c r="J104" i="1" s="1"/>
  <c r="K105" i="1"/>
  <c r="K106" i="1"/>
  <c r="K107" i="1"/>
  <c r="J107" i="1" s="1"/>
  <c r="K108" i="1"/>
  <c r="K109" i="1"/>
  <c r="K110" i="1"/>
  <c r="K111" i="1"/>
  <c r="K112" i="1"/>
  <c r="J112" i="1" s="1"/>
  <c r="K113" i="1"/>
  <c r="K114" i="1"/>
  <c r="K115" i="1"/>
  <c r="J115" i="1" s="1"/>
  <c r="K116" i="1"/>
  <c r="K117" i="1"/>
  <c r="K118" i="1"/>
  <c r="K119" i="1"/>
  <c r="K120" i="1"/>
  <c r="J120" i="1" s="1"/>
  <c r="K121" i="1"/>
  <c r="K122" i="1"/>
  <c r="K123" i="1"/>
  <c r="J123" i="1" s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J136" i="1" s="1"/>
  <c r="K137" i="1"/>
  <c r="K138" i="1"/>
  <c r="K139" i="1"/>
  <c r="K140" i="1"/>
  <c r="K141" i="1"/>
  <c r="K142" i="1"/>
  <c r="K143" i="1"/>
  <c r="K144" i="1"/>
  <c r="J144" i="1" s="1"/>
  <c r="K145" i="1"/>
  <c r="K146" i="1"/>
  <c r="K147" i="1"/>
  <c r="K148" i="1"/>
  <c r="K149" i="1"/>
  <c r="K150" i="1"/>
  <c r="K151" i="1"/>
  <c r="K152" i="1"/>
  <c r="J152" i="1" s="1"/>
  <c r="K153" i="1"/>
  <c r="K154" i="1"/>
  <c r="K155" i="1"/>
  <c r="K156" i="1"/>
  <c r="K157" i="1"/>
  <c r="K158" i="1"/>
  <c r="K159" i="1"/>
  <c r="K160" i="1"/>
  <c r="J160" i="1" s="1"/>
  <c r="K161" i="1"/>
  <c r="K162" i="1"/>
  <c r="K163" i="1"/>
  <c r="J163" i="1" s="1"/>
  <c r="K164" i="1"/>
  <c r="K165" i="1"/>
  <c r="K166" i="1"/>
  <c r="K167" i="1"/>
  <c r="K168" i="1"/>
  <c r="K169" i="1"/>
  <c r="K170" i="1"/>
  <c r="K171" i="1"/>
  <c r="J171" i="1" s="1"/>
  <c r="K172" i="1"/>
  <c r="K173" i="1"/>
  <c r="K174" i="1"/>
  <c r="K175" i="1"/>
  <c r="K176" i="1"/>
  <c r="J176" i="1" s="1"/>
  <c r="K177" i="1"/>
  <c r="K178" i="1"/>
  <c r="K179" i="1"/>
  <c r="J179" i="1" s="1"/>
  <c r="K180" i="1"/>
  <c r="K181" i="1"/>
  <c r="K182" i="1"/>
  <c r="K183" i="1"/>
  <c r="K184" i="1"/>
  <c r="J184" i="1" s="1"/>
  <c r="K185" i="1"/>
  <c r="K186" i="1"/>
  <c r="K187" i="1"/>
  <c r="J187" i="1" s="1"/>
  <c r="K188" i="1"/>
  <c r="K189" i="1"/>
  <c r="K190" i="1"/>
  <c r="K191" i="1"/>
  <c r="K192" i="1"/>
  <c r="J192" i="1" s="1"/>
  <c r="K193" i="1"/>
  <c r="K194" i="1"/>
  <c r="K195" i="1"/>
  <c r="J195" i="1" s="1"/>
  <c r="K196" i="1"/>
  <c r="K197" i="1"/>
  <c r="K198" i="1"/>
  <c r="K199" i="1"/>
  <c r="K200" i="1"/>
  <c r="J200" i="1" s="1"/>
  <c r="K201" i="1"/>
  <c r="K202" i="1"/>
  <c r="K203" i="1"/>
  <c r="J203" i="1" s="1"/>
  <c r="K204" i="1"/>
  <c r="K205" i="1"/>
  <c r="K206" i="1"/>
  <c r="K207" i="1"/>
  <c r="K208" i="1"/>
  <c r="J208" i="1" s="1"/>
  <c r="K209" i="1"/>
  <c r="K210" i="1"/>
  <c r="K211" i="1"/>
  <c r="J211" i="1" s="1"/>
  <c r="K212" i="1"/>
  <c r="K213" i="1"/>
  <c r="K214" i="1"/>
  <c r="K215" i="1"/>
  <c r="K216" i="1"/>
  <c r="J216" i="1" s="1"/>
  <c r="K217" i="1"/>
  <c r="K218" i="1"/>
  <c r="K219" i="1"/>
  <c r="J219" i="1" s="1"/>
  <c r="K220" i="1"/>
  <c r="K221" i="1"/>
  <c r="K222" i="1"/>
  <c r="K223" i="1"/>
  <c r="K224" i="1"/>
  <c r="J224" i="1" s="1"/>
  <c r="K225" i="1"/>
  <c r="K226" i="1"/>
  <c r="K227" i="1"/>
  <c r="J227" i="1" s="1"/>
  <c r="K228" i="1"/>
  <c r="K229" i="1"/>
  <c r="K230" i="1"/>
  <c r="K231" i="1"/>
  <c r="K232" i="1"/>
  <c r="J232" i="1" s="1"/>
  <c r="K233" i="1"/>
  <c r="K234" i="1"/>
  <c r="K235" i="1"/>
  <c r="J235" i="1" s="1"/>
  <c r="K236" i="1"/>
  <c r="K237" i="1"/>
  <c r="K238" i="1"/>
  <c r="K239" i="1"/>
  <c r="K240" i="1"/>
  <c r="J240" i="1" s="1"/>
  <c r="K241" i="1"/>
  <c r="K242" i="1"/>
  <c r="K243" i="1"/>
  <c r="J243" i="1" s="1"/>
  <c r="K244" i="1"/>
  <c r="K245" i="1"/>
  <c r="K246" i="1"/>
  <c r="K247" i="1"/>
  <c r="K248" i="1"/>
  <c r="J248" i="1" s="1"/>
  <c r="K249" i="1"/>
  <c r="K250" i="1"/>
  <c r="K251" i="1"/>
  <c r="J251" i="1" s="1"/>
  <c r="K252" i="1"/>
  <c r="K253" i="1"/>
  <c r="K254" i="1"/>
  <c r="K255" i="1"/>
  <c r="K256" i="1"/>
  <c r="J256" i="1" s="1"/>
  <c r="K257" i="1"/>
  <c r="K258" i="1"/>
  <c r="K259" i="1"/>
  <c r="K260" i="1"/>
  <c r="K261" i="1"/>
  <c r="K262" i="1"/>
  <c r="K263" i="1"/>
  <c r="K264" i="1"/>
  <c r="J264" i="1" s="1"/>
  <c r="K265" i="1"/>
  <c r="K266" i="1"/>
  <c r="K267" i="1"/>
  <c r="K268" i="1"/>
  <c r="K269" i="1"/>
  <c r="K270" i="1"/>
  <c r="K271" i="1"/>
  <c r="K272" i="1"/>
  <c r="J272" i="1" s="1"/>
  <c r="K273" i="1"/>
  <c r="K274" i="1"/>
  <c r="K275" i="1"/>
  <c r="J275" i="1" s="1"/>
  <c r="K276" i="1"/>
  <c r="K277" i="1"/>
  <c r="K278" i="1"/>
  <c r="K279" i="1"/>
  <c r="K280" i="1"/>
  <c r="J280" i="1" s="1"/>
  <c r="K281" i="1"/>
  <c r="K282" i="1"/>
  <c r="K283" i="1"/>
  <c r="J283" i="1" s="1"/>
  <c r="K284" i="1"/>
  <c r="K285" i="1"/>
  <c r="K286" i="1"/>
  <c r="K287" i="1"/>
  <c r="K288" i="1"/>
  <c r="J288" i="1" s="1"/>
  <c r="K289" i="1"/>
  <c r="K290" i="1"/>
  <c r="K291" i="1"/>
  <c r="J291" i="1" s="1"/>
  <c r="K292" i="1"/>
  <c r="K293" i="1"/>
  <c r="K294" i="1"/>
  <c r="K295" i="1"/>
  <c r="K296" i="1"/>
  <c r="J296" i="1" s="1"/>
  <c r="K297" i="1"/>
  <c r="K298" i="1"/>
  <c r="K299" i="1"/>
  <c r="J299" i="1" s="1"/>
  <c r="K300" i="1"/>
  <c r="K301" i="1"/>
  <c r="K302" i="1"/>
  <c r="K303" i="1"/>
  <c r="K304" i="1"/>
  <c r="J304" i="1" s="1"/>
  <c r="K305" i="1"/>
  <c r="K306" i="1"/>
  <c r="K307" i="1"/>
  <c r="J307" i="1" s="1"/>
  <c r="K308" i="1"/>
  <c r="K309" i="1"/>
  <c r="K310" i="1"/>
  <c r="K311" i="1"/>
  <c r="K312" i="1"/>
  <c r="J312" i="1" s="1"/>
  <c r="K313" i="1"/>
  <c r="K314" i="1"/>
  <c r="K315" i="1"/>
  <c r="J315" i="1" s="1"/>
  <c r="K316" i="1"/>
  <c r="K317" i="1"/>
  <c r="K318" i="1"/>
  <c r="K319" i="1"/>
  <c r="K320" i="1"/>
  <c r="J320" i="1" s="1"/>
  <c r="K321" i="1"/>
  <c r="K322" i="1"/>
  <c r="K323" i="1"/>
  <c r="K324" i="1"/>
  <c r="K325" i="1"/>
  <c r="K326" i="1"/>
  <c r="K327" i="1"/>
  <c r="K328" i="1"/>
  <c r="J328" i="1" s="1"/>
  <c r="K329" i="1"/>
  <c r="K330" i="1"/>
  <c r="K331" i="1"/>
  <c r="J331" i="1" s="1"/>
  <c r="K332" i="1"/>
  <c r="K333" i="1"/>
  <c r="K334" i="1"/>
  <c r="K335" i="1"/>
  <c r="K336" i="1"/>
  <c r="J336" i="1" s="1"/>
  <c r="K337" i="1"/>
  <c r="K338" i="1"/>
  <c r="K339" i="1"/>
  <c r="J339" i="1" s="1"/>
  <c r="K340" i="1"/>
  <c r="K341" i="1"/>
  <c r="K342" i="1"/>
  <c r="K343" i="1"/>
  <c r="K344" i="1"/>
  <c r="J344" i="1" s="1"/>
  <c r="K345" i="1"/>
  <c r="K346" i="1"/>
  <c r="K347" i="1"/>
  <c r="J347" i="1" s="1"/>
  <c r="K348" i="1"/>
  <c r="K349" i="1"/>
  <c r="K350" i="1"/>
  <c r="K351" i="1"/>
  <c r="K352" i="1"/>
  <c r="J352" i="1" s="1"/>
  <c r="K353" i="1"/>
  <c r="K354" i="1"/>
  <c r="K355" i="1"/>
  <c r="J355" i="1" s="1"/>
  <c r="K356" i="1"/>
  <c r="K357" i="1"/>
  <c r="K358" i="1"/>
  <c r="K359" i="1"/>
  <c r="K360" i="1"/>
  <c r="J360" i="1" s="1"/>
  <c r="K361" i="1"/>
  <c r="K362" i="1"/>
  <c r="K363" i="1"/>
  <c r="J363" i="1" s="1"/>
  <c r="K364" i="1"/>
  <c r="K365" i="1"/>
  <c r="K366" i="1"/>
  <c r="K367" i="1"/>
  <c r="K368" i="1"/>
  <c r="J368" i="1" s="1"/>
  <c r="K369" i="1"/>
  <c r="K370" i="1"/>
  <c r="K371" i="1"/>
  <c r="J371" i="1" s="1"/>
  <c r="K372" i="1"/>
  <c r="K373" i="1"/>
  <c r="K374" i="1"/>
  <c r="K375" i="1"/>
  <c r="K376" i="1"/>
  <c r="J376" i="1" s="1"/>
  <c r="K377" i="1"/>
  <c r="K378" i="1"/>
  <c r="K379" i="1"/>
  <c r="J379" i="1" s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J395" i="1" s="1"/>
  <c r="K396" i="1"/>
  <c r="K397" i="1"/>
  <c r="K398" i="1"/>
  <c r="K399" i="1"/>
  <c r="K400" i="1"/>
  <c r="K401" i="1"/>
  <c r="K402" i="1"/>
  <c r="J402" i="1" s="1"/>
  <c r="K403" i="1"/>
  <c r="J403" i="1" s="1"/>
  <c r="K404" i="1"/>
  <c r="K405" i="1"/>
  <c r="K406" i="1"/>
  <c r="K407" i="1"/>
  <c r="K408" i="1"/>
  <c r="K409" i="1"/>
  <c r="K410" i="1"/>
  <c r="K411" i="1"/>
  <c r="J411" i="1" s="1"/>
  <c r="K412" i="1"/>
  <c r="K413" i="1"/>
  <c r="K414" i="1"/>
  <c r="K415" i="1"/>
  <c r="K416" i="1"/>
  <c r="K417" i="1"/>
  <c r="K418" i="1"/>
  <c r="K419" i="1"/>
  <c r="J419" i="1" s="1"/>
  <c r="K420" i="1"/>
  <c r="K421" i="1"/>
  <c r="K422" i="1"/>
  <c r="K423" i="1"/>
  <c r="K424" i="1"/>
  <c r="K425" i="1"/>
  <c r="K426" i="1"/>
  <c r="K427" i="1"/>
  <c r="J427" i="1" s="1"/>
  <c r="K428" i="1"/>
  <c r="K429" i="1"/>
  <c r="K430" i="1"/>
  <c r="K431" i="1"/>
  <c r="K432" i="1"/>
  <c r="K433" i="1"/>
  <c r="K434" i="1"/>
  <c r="J434" i="1" s="1"/>
  <c r="K435" i="1"/>
  <c r="J435" i="1" s="1"/>
  <c r="K436" i="1"/>
  <c r="K437" i="1"/>
  <c r="K438" i="1"/>
  <c r="K439" i="1"/>
  <c r="K440" i="1"/>
  <c r="K441" i="1"/>
  <c r="K442" i="1"/>
  <c r="J442" i="1" s="1"/>
  <c r="K443" i="1"/>
  <c r="J443" i="1" s="1"/>
  <c r="K444" i="1"/>
  <c r="K445" i="1"/>
  <c r="K446" i="1"/>
  <c r="K447" i="1"/>
  <c r="K448" i="1"/>
  <c r="K449" i="1"/>
  <c r="K450" i="1"/>
  <c r="J450" i="1" s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J449" i="1" l="1"/>
  <c r="J441" i="1"/>
  <c r="J433" i="1"/>
  <c r="J425" i="1"/>
  <c r="J417" i="1"/>
  <c r="J409" i="1"/>
  <c r="J401" i="1"/>
  <c r="J364" i="1"/>
  <c r="J356" i="1"/>
  <c r="J340" i="1"/>
  <c r="J332" i="1"/>
  <c r="J324" i="1"/>
  <c r="J316" i="1"/>
  <c r="J308" i="1"/>
  <c r="J300" i="1"/>
  <c r="J292" i="1"/>
  <c r="J284" i="1"/>
  <c r="J276" i="1"/>
  <c r="J268" i="1"/>
  <c r="J260" i="1"/>
  <c r="J252" i="1"/>
  <c r="J244" i="1"/>
  <c r="J236" i="1"/>
  <c r="J228" i="1"/>
  <c r="J220" i="1"/>
  <c r="J212" i="1"/>
  <c r="J204" i="1"/>
  <c r="J196" i="1"/>
  <c r="J188" i="1"/>
  <c r="J180" i="1"/>
  <c r="J172" i="1"/>
  <c r="J164" i="1"/>
  <c r="J156" i="1"/>
  <c r="J148" i="1"/>
  <c r="J140" i="1"/>
  <c r="J132" i="1"/>
  <c r="J124" i="1"/>
  <c r="J116" i="1"/>
  <c r="J108" i="1"/>
  <c r="J100" i="1"/>
  <c r="J92" i="1"/>
  <c r="J84" i="1"/>
  <c r="J76" i="1"/>
  <c r="J68" i="1"/>
  <c r="J52" i="1"/>
  <c r="J44" i="1"/>
  <c r="J36" i="1"/>
  <c r="J28" i="1"/>
  <c r="J20" i="1"/>
  <c r="J12" i="1"/>
  <c r="J4" i="1"/>
  <c r="J372" i="1"/>
  <c r="J380" i="1"/>
  <c r="J348" i="1"/>
  <c r="J323" i="1"/>
  <c r="J168" i="1"/>
  <c r="J147" i="1"/>
  <c r="J155" i="1"/>
  <c r="J139" i="1"/>
  <c r="J391" i="1"/>
  <c r="J375" i="1"/>
  <c r="J359" i="1"/>
  <c r="J351" i="1"/>
  <c r="J343" i="1"/>
  <c r="J335" i="1"/>
  <c r="J327" i="1"/>
  <c r="J319" i="1"/>
  <c r="J311" i="1"/>
  <c r="J303" i="1"/>
  <c r="J295" i="1"/>
  <c r="J287" i="1"/>
  <c r="J279" i="1"/>
  <c r="J271" i="1"/>
  <c r="J263" i="1"/>
  <c r="J255" i="1"/>
  <c r="J247" i="1"/>
  <c r="J239" i="1"/>
  <c r="J231" i="1"/>
  <c r="J223" i="1"/>
  <c r="J215" i="1"/>
  <c r="J207" i="1"/>
  <c r="J199" i="1"/>
  <c r="J191" i="1"/>
  <c r="J183" i="1"/>
  <c r="J175" i="1"/>
  <c r="J167" i="1"/>
  <c r="J159" i="1"/>
  <c r="J151" i="1"/>
  <c r="J143" i="1"/>
  <c r="J135" i="1"/>
  <c r="J127" i="1"/>
  <c r="J119" i="1"/>
  <c r="J111" i="1"/>
  <c r="J103" i="1"/>
  <c r="J95" i="1"/>
  <c r="J87" i="1"/>
  <c r="J79" i="1"/>
  <c r="J71" i="1"/>
  <c r="J63" i="1"/>
  <c r="J55" i="1"/>
  <c r="J47" i="1"/>
  <c r="J39" i="1"/>
  <c r="J31" i="1"/>
  <c r="J23" i="1"/>
  <c r="J15" i="1"/>
  <c r="J7" i="1"/>
  <c r="J438" i="1"/>
  <c r="J430" i="1"/>
  <c r="J422" i="1"/>
  <c r="J406" i="1"/>
  <c r="J398" i="1"/>
  <c r="J367" i="1"/>
  <c r="J446" i="1"/>
  <c r="J445" i="1"/>
  <c r="J437" i="1"/>
  <c r="J429" i="1"/>
  <c r="J421" i="1"/>
  <c r="J413" i="1"/>
  <c r="J405" i="1"/>
  <c r="J397" i="1"/>
  <c r="J390" i="1"/>
  <c r="J382" i="1"/>
  <c r="J374" i="1"/>
  <c r="J366" i="1"/>
  <c r="J358" i="1"/>
  <c r="J350" i="1"/>
  <c r="J342" i="1"/>
  <c r="J334" i="1"/>
  <c r="J326" i="1"/>
  <c r="J318" i="1"/>
  <c r="J310" i="1"/>
  <c r="J302" i="1"/>
  <c r="J294" i="1"/>
  <c r="J286" i="1"/>
  <c r="J278" i="1"/>
  <c r="J270" i="1"/>
  <c r="J262" i="1"/>
  <c r="J254" i="1"/>
  <c r="J246" i="1"/>
  <c r="J238" i="1"/>
  <c r="J230" i="1"/>
  <c r="J222" i="1"/>
  <c r="J214" i="1"/>
  <c r="J206" i="1"/>
  <c r="J198" i="1"/>
  <c r="J190" i="1"/>
  <c r="J182" i="1"/>
  <c r="J174" i="1"/>
  <c r="J166" i="1"/>
  <c r="J158" i="1"/>
  <c r="J150" i="1"/>
  <c r="J142" i="1"/>
  <c r="J134" i="1"/>
  <c r="J126" i="1"/>
  <c r="J118" i="1"/>
  <c r="J110" i="1"/>
  <c r="J102" i="1"/>
  <c r="J94" i="1"/>
  <c r="J86" i="1"/>
  <c r="J78" i="1"/>
  <c r="J70" i="1"/>
  <c r="J62" i="1"/>
  <c r="J54" i="1"/>
  <c r="J46" i="1"/>
  <c r="J38" i="1"/>
  <c r="J30" i="1"/>
  <c r="J22" i="1"/>
  <c r="J14" i="1"/>
  <c r="J6" i="1"/>
  <c r="J444" i="1"/>
  <c r="J428" i="1"/>
  <c r="J412" i="1"/>
  <c r="J396" i="1"/>
  <c r="J373" i="1"/>
  <c r="J357" i="1"/>
  <c r="J349" i="1"/>
  <c r="J333" i="1"/>
  <c r="J325" i="1"/>
  <c r="J317" i="1"/>
  <c r="J309" i="1"/>
  <c r="J301" i="1"/>
  <c r="J293" i="1"/>
  <c r="J285" i="1"/>
  <c r="J277" i="1"/>
  <c r="J269" i="1"/>
  <c r="J261" i="1"/>
  <c r="J253" i="1"/>
  <c r="J245" i="1"/>
  <c r="J237" i="1"/>
  <c r="J229" i="1"/>
  <c r="J221" i="1"/>
  <c r="J213" i="1"/>
  <c r="J205" i="1"/>
  <c r="J197" i="1"/>
  <c r="J189" i="1"/>
  <c r="J181" i="1"/>
  <c r="J173" i="1"/>
  <c r="J165" i="1"/>
  <c r="J157" i="1"/>
  <c r="J149" i="1"/>
  <c r="J141" i="1"/>
  <c r="J133" i="1"/>
  <c r="J125" i="1"/>
  <c r="J117" i="1"/>
  <c r="J109" i="1"/>
  <c r="J101" i="1"/>
  <c r="J93" i="1"/>
  <c r="J85" i="1"/>
  <c r="J77" i="1"/>
  <c r="J69" i="1"/>
  <c r="J53" i="1"/>
  <c r="J45" i="1"/>
  <c r="J37" i="1"/>
  <c r="J29" i="1"/>
  <c r="J21" i="1"/>
  <c r="J13" i="1"/>
  <c r="J5" i="1"/>
  <c r="J436" i="1"/>
  <c r="J420" i="1"/>
  <c r="J404" i="1"/>
  <c r="J389" i="1"/>
  <c r="J381" i="1"/>
  <c r="J365" i="1"/>
  <c r="J341" i="1"/>
  <c r="J394" i="1"/>
  <c r="J410" i="1"/>
  <c r="J418" i="1"/>
  <c r="J414" i="1"/>
  <c r="J426" i="1"/>
  <c r="J387" i="1"/>
  <c r="J383" i="1"/>
  <c r="J60" i="1"/>
  <c r="J59" i="1"/>
  <c r="J61" i="1"/>
  <c r="J388" i="1"/>
  <c r="J384" i="1"/>
  <c r="J267" i="1"/>
  <c r="J259" i="1"/>
  <c r="J131" i="1"/>
  <c r="J128" i="1"/>
  <c r="J448" i="1"/>
  <c r="J432" i="1"/>
  <c r="J424" i="1"/>
  <c r="J416" i="1"/>
  <c r="J408" i="1"/>
  <c r="J400" i="1"/>
  <c r="J393" i="1"/>
  <c r="J386" i="1"/>
  <c r="J378" i="1"/>
  <c r="J370" i="1"/>
  <c r="J362" i="1"/>
  <c r="J354" i="1"/>
  <c r="J346" i="1"/>
  <c r="J338" i="1"/>
  <c r="J330" i="1"/>
  <c r="J322" i="1"/>
  <c r="J314" i="1"/>
  <c r="J306" i="1"/>
  <c r="J298" i="1"/>
  <c r="J290" i="1"/>
  <c r="J282" i="1"/>
  <c r="J274" i="1"/>
  <c r="J266" i="1"/>
  <c r="J258" i="1"/>
  <c r="J250" i="1"/>
  <c r="J242" i="1"/>
  <c r="J234" i="1"/>
  <c r="J226" i="1"/>
  <c r="J218" i="1"/>
  <c r="J210" i="1"/>
  <c r="J202" i="1"/>
  <c r="J194" i="1"/>
  <c r="J186" i="1"/>
  <c r="J178" i="1"/>
  <c r="J170" i="1"/>
  <c r="J162" i="1"/>
  <c r="J154" i="1"/>
  <c r="J146" i="1"/>
  <c r="J138" i="1"/>
  <c r="J130" i="1"/>
  <c r="J122" i="1"/>
  <c r="J114" i="1"/>
  <c r="J106" i="1"/>
  <c r="J98" i="1"/>
  <c r="J90" i="1"/>
  <c r="J82" i="1"/>
  <c r="J74" i="1"/>
  <c r="J66" i="1"/>
  <c r="J58" i="1"/>
  <c r="J50" i="1"/>
  <c r="J42" i="1"/>
  <c r="J34" i="1"/>
  <c r="J26" i="1"/>
  <c r="J18" i="1"/>
  <c r="J10" i="1"/>
  <c r="J440" i="1"/>
  <c r="J447" i="1"/>
  <c r="J439" i="1"/>
  <c r="J431" i="1"/>
  <c r="J423" i="1"/>
  <c r="J415" i="1"/>
  <c r="J407" i="1"/>
  <c r="J399" i="1"/>
  <c r="J392" i="1"/>
  <c r="J385" i="1"/>
  <c r="J377" i="1"/>
  <c r="J369" i="1"/>
  <c r="J361" i="1"/>
  <c r="J353" i="1"/>
  <c r="J345" i="1"/>
  <c r="J337" i="1"/>
  <c r="J329" i="1"/>
  <c r="J321" i="1"/>
  <c r="J313" i="1"/>
  <c r="J305" i="1"/>
  <c r="J297" i="1"/>
  <c r="J289" i="1"/>
  <c r="J281" i="1"/>
  <c r="J273" i="1"/>
  <c r="J265" i="1"/>
  <c r="J257" i="1"/>
  <c r="J249" i="1"/>
  <c r="J241" i="1"/>
  <c r="J233" i="1"/>
  <c r="J225" i="1"/>
  <c r="J217" i="1"/>
  <c r="J209" i="1"/>
  <c r="J201" i="1"/>
  <c r="J193" i="1"/>
  <c r="J185" i="1"/>
  <c r="J177" i="1"/>
  <c r="J169" i="1"/>
  <c r="J161" i="1"/>
  <c r="J153" i="1"/>
  <c r="J145" i="1"/>
  <c r="J137" i="1"/>
  <c r="J129" i="1"/>
  <c r="J121" i="1"/>
  <c r="J113" i="1"/>
  <c r="J105" i="1"/>
  <c r="J97" i="1"/>
  <c r="J89" i="1"/>
  <c r="J81" i="1"/>
  <c r="J73" i="1"/>
  <c r="J65" i="1"/>
  <c r="J57" i="1"/>
  <c r="J49" i="1"/>
  <c r="J41" i="1"/>
  <c r="J33" i="1"/>
  <c r="J25" i="1"/>
  <c r="J17" i="1"/>
  <c r="J9" i="1"/>
  <c r="BE464" i="1"/>
  <c r="BD464" i="1"/>
  <c r="BC464" i="1"/>
  <c r="BB464" i="1"/>
  <c r="BA464" i="1"/>
  <c r="AZ464" i="1"/>
  <c r="AY464" i="1"/>
  <c r="AX464" i="1"/>
  <c r="W464" i="1"/>
  <c r="V464" i="1"/>
  <c r="AT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U464" i="1"/>
  <c r="T464" i="1"/>
  <c r="S464" i="1"/>
  <c r="R464" i="1"/>
  <c r="Q464" i="1"/>
  <c r="P464" i="1"/>
  <c r="O464" i="1"/>
  <c r="N464" i="1"/>
  <c r="M464" i="1"/>
  <c r="AR463" i="1"/>
  <c r="AP463" i="1"/>
  <c r="AN463" i="1"/>
  <c r="AR457" i="1"/>
  <c r="AP457" i="1"/>
  <c r="AN457" i="1"/>
  <c r="AR456" i="1"/>
  <c r="AP456" i="1"/>
  <c r="AN456" i="1"/>
  <c r="AR462" i="1"/>
  <c r="AP462" i="1"/>
  <c r="AN462" i="1"/>
  <c r="AR461" i="1"/>
  <c r="AP461" i="1"/>
  <c r="AN461" i="1"/>
  <c r="AR455" i="1"/>
  <c r="AP455" i="1"/>
  <c r="AN455" i="1"/>
  <c r="AR459" i="1"/>
  <c r="AP459" i="1"/>
  <c r="AN459" i="1"/>
  <c r="AR453" i="1"/>
  <c r="AP453" i="1"/>
  <c r="AN453" i="1"/>
  <c r="AR452" i="1"/>
  <c r="AP452" i="1"/>
  <c r="AN452" i="1"/>
  <c r="AR450" i="1"/>
  <c r="AP450" i="1"/>
  <c r="AN450" i="1"/>
  <c r="AR449" i="1"/>
  <c r="AP449" i="1"/>
  <c r="AN449" i="1"/>
  <c r="AR448" i="1"/>
  <c r="AP448" i="1"/>
  <c r="AN448" i="1"/>
  <c r="AR447" i="1"/>
  <c r="AP447" i="1"/>
  <c r="AN447" i="1"/>
  <c r="AR446" i="1"/>
  <c r="AP446" i="1"/>
  <c r="AN446" i="1"/>
  <c r="AR445" i="1"/>
  <c r="AP445" i="1"/>
  <c r="AN445" i="1"/>
  <c r="AR444" i="1"/>
  <c r="AP444" i="1"/>
  <c r="AN444" i="1"/>
  <c r="AR443" i="1"/>
  <c r="AP443" i="1"/>
  <c r="AN443" i="1"/>
  <c r="AR442" i="1"/>
  <c r="AP442" i="1"/>
  <c r="AN442" i="1"/>
  <c r="AR441" i="1"/>
  <c r="AP441" i="1"/>
  <c r="AN441" i="1"/>
  <c r="AR440" i="1"/>
  <c r="AP440" i="1"/>
  <c r="AN440" i="1"/>
  <c r="AR439" i="1"/>
  <c r="AP439" i="1"/>
  <c r="AN439" i="1"/>
  <c r="AR438" i="1"/>
  <c r="AP438" i="1"/>
  <c r="AN438" i="1"/>
  <c r="AR437" i="1"/>
  <c r="AP437" i="1"/>
  <c r="AN437" i="1"/>
  <c r="AR436" i="1"/>
  <c r="AP436" i="1"/>
  <c r="AN436" i="1"/>
  <c r="AR435" i="1"/>
  <c r="AP435" i="1"/>
  <c r="AN435" i="1"/>
  <c r="AR434" i="1"/>
  <c r="AP434" i="1"/>
  <c r="AN434" i="1"/>
  <c r="AR433" i="1"/>
  <c r="AP433" i="1"/>
  <c r="AN433" i="1"/>
  <c r="AR432" i="1"/>
  <c r="AP432" i="1"/>
  <c r="AN432" i="1"/>
  <c r="AR431" i="1"/>
  <c r="AP431" i="1"/>
  <c r="AN431" i="1"/>
  <c r="AR430" i="1"/>
  <c r="AP430" i="1"/>
  <c r="AN430" i="1"/>
  <c r="AR429" i="1"/>
  <c r="AP429" i="1"/>
  <c r="AN429" i="1"/>
  <c r="AR428" i="1"/>
  <c r="AP428" i="1"/>
  <c r="AN428" i="1"/>
  <c r="AR427" i="1"/>
  <c r="AN427" i="1"/>
  <c r="AR426" i="1"/>
  <c r="AP426" i="1"/>
  <c r="AN426" i="1"/>
  <c r="AN425" i="1"/>
  <c r="AP424" i="1"/>
  <c r="AN424" i="1"/>
  <c r="AP423" i="1"/>
  <c r="AN423" i="1"/>
  <c r="AR422" i="1"/>
  <c r="AP422" i="1"/>
  <c r="AN422" i="1"/>
  <c r="AR421" i="1"/>
  <c r="AP421" i="1"/>
  <c r="AN421" i="1"/>
  <c r="AR420" i="1"/>
  <c r="AP420" i="1"/>
  <c r="AN420" i="1"/>
  <c r="AR419" i="1"/>
  <c r="AP419" i="1"/>
  <c r="AN419" i="1"/>
  <c r="AR418" i="1"/>
  <c r="AN418" i="1"/>
  <c r="AR417" i="1"/>
  <c r="AP417" i="1"/>
  <c r="AN417" i="1"/>
  <c r="AR416" i="1"/>
  <c r="AP416" i="1"/>
  <c r="AN416" i="1"/>
  <c r="AR415" i="1"/>
  <c r="AP415" i="1"/>
  <c r="AN415" i="1"/>
  <c r="AN414" i="1"/>
  <c r="AP413" i="1"/>
  <c r="AN413" i="1"/>
  <c r="AP412" i="1"/>
  <c r="AN412" i="1"/>
  <c r="AP411" i="1"/>
  <c r="AN411" i="1"/>
  <c r="AP410" i="1"/>
  <c r="AN410" i="1"/>
  <c r="AR409" i="1"/>
  <c r="AP409" i="1"/>
  <c r="AN409" i="1"/>
  <c r="AR408" i="1"/>
  <c r="AP408" i="1"/>
  <c r="AN408" i="1"/>
  <c r="AR407" i="1"/>
  <c r="AP407" i="1"/>
  <c r="AN407" i="1"/>
  <c r="AR406" i="1"/>
  <c r="AP406" i="1"/>
  <c r="AN406" i="1"/>
  <c r="AR405" i="1"/>
  <c r="AP405" i="1"/>
  <c r="AN405" i="1"/>
  <c r="AR404" i="1"/>
  <c r="AP404" i="1"/>
  <c r="AN404" i="1"/>
  <c r="AR403" i="1"/>
  <c r="AP403" i="1"/>
  <c r="AN403" i="1"/>
  <c r="AR402" i="1"/>
  <c r="AP402" i="1"/>
  <c r="AN402" i="1"/>
  <c r="AR401" i="1"/>
  <c r="AP401" i="1"/>
  <c r="AN401" i="1"/>
  <c r="AR400" i="1"/>
  <c r="AP400" i="1"/>
  <c r="AN400" i="1"/>
  <c r="AR399" i="1"/>
  <c r="AP399" i="1"/>
  <c r="AN399" i="1"/>
  <c r="AR398" i="1"/>
  <c r="AP398" i="1"/>
  <c r="AN398" i="1"/>
  <c r="AR397" i="1"/>
  <c r="AP397" i="1"/>
  <c r="AN397" i="1"/>
  <c r="AR396" i="1"/>
  <c r="AP396" i="1"/>
  <c r="AN396" i="1"/>
  <c r="AR395" i="1"/>
  <c r="AP395" i="1"/>
  <c r="AN395" i="1"/>
  <c r="AR394" i="1"/>
  <c r="AP394" i="1"/>
  <c r="AN394" i="1"/>
  <c r="AR393" i="1"/>
  <c r="AP393" i="1"/>
  <c r="AN393" i="1"/>
  <c r="AR392" i="1"/>
  <c r="AP392" i="1"/>
  <c r="AN392" i="1"/>
  <c r="AR391" i="1"/>
  <c r="AP391" i="1"/>
  <c r="AN391" i="1"/>
  <c r="AR390" i="1"/>
  <c r="AP390" i="1"/>
  <c r="AN390" i="1"/>
  <c r="AR389" i="1"/>
  <c r="AP389" i="1"/>
  <c r="AN389" i="1"/>
  <c r="AR388" i="1"/>
  <c r="AP388" i="1"/>
  <c r="AN388" i="1"/>
  <c r="AR387" i="1"/>
  <c r="AP387" i="1"/>
  <c r="AN387" i="1"/>
  <c r="AR386" i="1"/>
  <c r="AP386" i="1"/>
  <c r="AN386" i="1"/>
  <c r="AR385" i="1"/>
  <c r="AN385" i="1"/>
  <c r="AR384" i="1"/>
  <c r="AP384" i="1"/>
  <c r="AN384" i="1"/>
  <c r="AR383" i="1"/>
  <c r="AN383" i="1"/>
  <c r="AR382" i="1"/>
  <c r="AN382" i="1"/>
  <c r="AR381" i="1"/>
  <c r="AP381" i="1"/>
  <c r="AN381" i="1"/>
  <c r="AR380" i="1"/>
  <c r="AP380" i="1"/>
  <c r="AN380" i="1"/>
  <c r="AR379" i="1"/>
  <c r="AP379" i="1"/>
  <c r="AN379" i="1"/>
  <c r="AR378" i="1"/>
  <c r="AP378" i="1"/>
  <c r="AN378" i="1"/>
  <c r="AR377" i="1"/>
  <c r="AP377" i="1"/>
  <c r="AN377" i="1"/>
  <c r="AR376" i="1"/>
  <c r="AP376" i="1"/>
  <c r="AN376" i="1"/>
  <c r="AR375" i="1"/>
  <c r="AP375" i="1"/>
  <c r="AN375" i="1"/>
  <c r="AR374" i="1"/>
  <c r="AP374" i="1"/>
  <c r="AN374" i="1"/>
  <c r="AR373" i="1"/>
  <c r="AP373" i="1"/>
  <c r="AN373" i="1"/>
  <c r="AP372" i="1"/>
  <c r="AN372" i="1"/>
  <c r="AR371" i="1"/>
  <c r="AP371" i="1"/>
  <c r="AN371" i="1"/>
  <c r="AR370" i="1"/>
  <c r="AP370" i="1"/>
  <c r="AN370" i="1"/>
  <c r="AR369" i="1"/>
  <c r="AP369" i="1"/>
  <c r="AN369" i="1"/>
  <c r="AR368" i="1"/>
  <c r="AP368" i="1"/>
  <c r="AN368" i="1"/>
  <c r="AR367" i="1"/>
  <c r="AP367" i="1"/>
  <c r="AN367" i="1"/>
  <c r="AR366" i="1"/>
  <c r="AP366" i="1"/>
  <c r="AN366" i="1"/>
  <c r="AR365" i="1"/>
  <c r="AP365" i="1"/>
  <c r="AN365" i="1"/>
  <c r="AR364" i="1"/>
  <c r="AP364" i="1"/>
  <c r="AN364" i="1"/>
  <c r="AR363" i="1"/>
  <c r="AP363" i="1"/>
  <c r="AN363" i="1"/>
  <c r="AR362" i="1"/>
  <c r="AP362" i="1"/>
  <c r="AN362" i="1"/>
  <c r="AR361" i="1"/>
  <c r="AP361" i="1"/>
  <c r="AN361" i="1"/>
  <c r="AR360" i="1"/>
  <c r="AP360" i="1"/>
  <c r="AN360" i="1"/>
  <c r="AR359" i="1"/>
  <c r="AP359" i="1"/>
  <c r="AN359" i="1"/>
  <c r="AR358" i="1"/>
  <c r="AP358" i="1"/>
  <c r="AN358" i="1"/>
  <c r="AR357" i="1"/>
  <c r="AP357" i="1"/>
  <c r="AN357" i="1"/>
  <c r="AR356" i="1"/>
  <c r="AP356" i="1"/>
  <c r="AN356" i="1"/>
  <c r="AR355" i="1"/>
  <c r="AP355" i="1"/>
  <c r="AN355" i="1"/>
  <c r="AR354" i="1"/>
  <c r="AP354" i="1"/>
  <c r="AN354" i="1"/>
  <c r="AR353" i="1"/>
  <c r="AP353" i="1"/>
  <c r="AN353" i="1"/>
  <c r="AR352" i="1"/>
  <c r="AP352" i="1"/>
  <c r="AN352" i="1"/>
  <c r="AR351" i="1"/>
  <c r="AP351" i="1"/>
  <c r="AN351" i="1"/>
  <c r="AR350" i="1"/>
  <c r="AP350" i="1"/>
  <c r="AN350" i="1"/>
  <c r="AR349" i="1"/>
  <c r="AP349" i="1"/>
  <c r="AN349" i="1"/>
  <c r="AR348" i="1"/>
  <c r="AP348" i="1"/>
  <c r="AN348" i="1"/>
  <c r="AR347" i="1"/>
  <c r="AP347" i="1"/>
  <c r="AN347" i="1"/>
  <c r="AR346" i="1"/>
  <c r="AP346" i="1"/>
  <c r="AN346" i="1"/>
  <c r="AR345" i="1"/>
  <c r="AP345" i="1"/>
  <c r="AN345" i="1"/>
  <c r="AR344" i="1"/>
  <c r="AP344" i="1"/>
  <c r="AN344" i="1"/>
  <c r="AR343" i="1"/>
  <c r="AP343" i="1"/>
  <c r="AN343" i="1"/>
  <c r="AR342" i="1"/>
  <c r="AP342" i="1"/>
  <c r="AN342" i="1"/>
  <c r="AR341" i="1"/>
  <c r="AP341" i="1"/>
  <c r="AN341" i="1"/>
  <c r="AR340" i="1"/>
  <c r="AP340" i="1"/>
  <c r="AN340" i="1"/>
  <c r="AR339" i="1"/>
  <c r="AP339" i="1"/>
  <c r="AN339" i="1"/>
  <c r="AR338" i="1"/>
  <c r="AP338" i="1"/>
  <c r="AN338" i="1"/>
  <c r="AR337" i="1"/>
  <c r="AP337" i="1"/>
  <c r="AN337" i="1"/>
  <c r="AR336" i="1"/>
  <c r="AP336" i="1"/>
  <c r="AN336" i="1"/>
  <c r="AR335" i="1"/>
  <c r="AP335" i="1"/>
  <c r="AN335" i="1"/>
  <c r="AR334" i="1"/>
  <c r="AP334" i="1"/>
  <c r="AN334" i="1"/>
  <c r="AR333" i="1"/>
  <c r="AP333" i="1"/>
  <c r="AN333" i="1"/>
  <c r="AR332" i="1"/>
  <c r="AP332" i="1"/>
  <c r="AN332" i="1"/>
  <c r="AR331" i="1"/>
  <c r="AP331" i="1"/>
  <c r="AN331" i="1"/>
  <c r="AR330" i="1"/>
  <c r="AP330" i="1"/>
  <c r="AN330" i="1"/>
  <c r="AR329" i="1"/>
  <c r="AP329" i="1"/>
  <c r="AN329" i="1"/>
  <c r="AR328" i="1"/>
  <c r="AP328" i="1"/>
  <c r="AN328" i="1"/>
  <c r="AP327" i="1"/>
  <c r="AN327" i="1"/>
  <c r="AR326" i="1"/>
  <c r="AP326" i="1"/>
  <c r="AN326" i="1"/>
  <c r="AR325" i="1"/>
  <c r="AP325" i="1"/>
  <c r="AN325" i="1"/>
  <c r="AR324" i="1"/>
  <c r="AP324" i="1"/>
  <c r="AN324" i="1"/>
  <c r="AR323" i="1"/>
  <c r="AP323" i="1"/>
  <c r="AN323" i="1"/>
  <c r="AR322" i="1"/>
  <c r="AN322" i="1"/>
  <c r="AR321" i="1"/>
  <c r="AP321" i="1"/>
  <c r="AN321" i="1"/>
  <c r="AR320" i="1"/>
  <c r="AP320" i="1"/>
  <c r="AN320" i="1"/>
  <c r="AR319" i="1"/>
  <c r="AP319" i="1"/>
  <c r="AN319" i="1"/>
  <c r="AR318" i="1"/>
  <c r="AP318" i="1"/>
  <c r="AN318" i="1"/>
  <c r="AR317" i="1"/>
  <c r="AP317" i="1"/>
  <c r="AN317" i="1"/>
  <c r="AR316" i="1"/>
  <c r="AP316" i="1"/>
  <c r="AN316" i="1"/>
  <c r="AR315" i="1"/>
  <c r="AP315" i="1"/>
  <c r="AN315" i="1"/>
  <c r="AR314" i="1"/>
  <c r="AP314" i="1"/>
  <c r="AN314" i="1"/>
  <c r="AR313" i="1"/>
  <c r="AP313" i="1"/>
  <c r="AN313" i="1"/>
  <c r="AR312" i="1"/>
  <c r="AP312" i="1"/>
  <c r="AN312" i="1"/>
  <c r="AR311" i="1"/>
  <c r="AP311" i="1"/>
  <c r="AN311" i="1"/>
  <c r="AR310" i="1"/>
  <c r="AP310" i="1"/>
  <c r="AN310" i="1"/>
  <c r="AP309" i="1"/>
  <c r="AN309" i="1"/>
  <c r="AR308" i="1"/>
  <c r="AP308" i="1"/>
  <c r="AN308" i="1"/>
  <c r="AR307" i="1"/>
  <c r="AP307" i="1"/>
  <c r="AN307" i="1"/>
  <c r="AR306" i="1"/>
  <c r="AP306" i="1"/>
  <c r="AN306" i="1"/>
  <c r="AR305" i="1"/>
  <c r="AP305" i="1"/>
  <c r="AN305" i="1"/>
  <c r="AR304" i="1"/>
  <c r="AP304" i="1"/>
  <c r="AN304" i="1"/>
  <c r="AR303" i="1"/>
  <c r="AP303" i="1"/>
  <c r="AN303" i="1"/>
  <c r="AR302" i="1"/>
  <c r="AR301" i="1"/>
  <c r="AN301" i="1"/>
  <c r="AR300" i="1"/>
  <c r="AP300" i="1"/>
  <c r="AN300" i="1"/>
  <c r="AR299" i="1"/>
  <c r="AP299" i="1"/>
  <c r="AN299" i="1"/>
  <c r="AR298" i="1"/>
  <c r="AP298" i="1"/>
  <c r="AN298" i="1"/>
  <c r="AR297" i="1"/>
  <c r="AP297" i="1"/>
  <c r="AN297" i="1"/>
  <c r="AR296" i="1"/>
  <c r="AP296" i="1"/>
  <c r="AN296" i="1"/>
  <c r="AR295" i="1"/>
  <c r="AP295" i="1"/>
  <c r="AN295" i="1"/>
  <c r="AR294" i="1"/>
  <c r="AP294" i="1"/>
  <c r="AN294" i="1"/>
  <c r="AR293" i="1"/>
  <c r="AP293" i="1"/>
  <c r="AN293" i="1"/>
  <c r="AR292" i="1"/>
  <c r="AP292" i="1"/>
  <c r="AN292" i="1"/>
  <c r="AR291" i="1"/>
  <c r="AP291" i="1"/>
  <c r="AN291" i="1"/>
  <c r="AR290" i="1"/>
  <c r="AP290" i="1"/>
  <c r="AN290" i="1"/>
  <c r="AR289" i="1"/>
  <c r="AP289" i="1"/>
  <c r="AN289" i="1"/>
  <c r="AR288" i="1"/>
  <c r="AP288" i="1"/>
  <c r="AN288" i="1"/>
  <c r="AR287" i="1"/>
  <c r="AP287" i="1"/>
  <c r="AN287" i="1"/>
  <c r="AR286" i="1"/>
  <c r="AP286" i="1"/>
  <c r="AN286" i="1"/>
  <c r="AR285" i="1"/>
  <c r="AP285" i="1"/>
  <c r="AN285" i="1"/>
  <c r="AR284" i="1"/>
  <c r="AP284" i="1"/>
  <c r="AN284" i="1"/>
  <c r="AR283" i="1"/>
  <c r="AP283" i="1"/>
  <c r="AN283" i="1"/>
  <c r="AR282" i="1"/>
  <c r="AP282" i="1"/>
  <c r="AN282" i="1"/>
  <c r="AR281" i="1"/>
  <c r="AP281" i="1"/>
  <c r="AN281" i="1"/>
  <c r="AR280" i="1"/>
  <c r="AP280" i="1"/>
  <c r="AN280" i="1"/>
  <c r="AR279" i="1"/>
  <c r="AP279" i="1"/>
  <c r="AN279" i="1"/>
  <c r="AR278" i="1"/>
  <c r="AP278" i="1"/>
  <c r="AN278" i="1"/>
  <c r="AR277" i="1"/>
  <c r="AP277" i="1"/>
  <c r="AN277" i="1"/>
  <c r="AR276" i="1"/>
  <c r="AP276" i="1"/>
  <c r="AN276" i="1"/>
  <c r="AR261" i="1"/>
  <c r="AP261" i="1"/>
  <c r="AN261" i="1"/>
  <c r="AR260" i="1"/>
  <c r="AP260" i="1"/>
  <c r="AN260" i="1"/>
  <c r="AR259" i="1"/>
  <c r="AP259" i="1"/>
  <c r="AN259" i="1"/>
  <c r="AR258" i="1"/>
  <c r="AP258" i="1"/>
  <c r="AN258" i="1"/>
  <c r="AR257" i="1"/>
  <c r="AP257" i="1"/>
  <c r="AN257" i="1"/>
  <c r="AR256" i="1"/>
  <c r="AP256" i="1"/>
  <c r="AN256" i="1"/>
  <c r="AR255" i="1"/>
  <c r="AP255" i="1"/>
  <c r="AN255" i="1"/>
  <c r="AR254" i="1"/>
  <c r="AP254" i="1"/>
  <c r="AN254" i="1"/>
  <c r="AR253" i="1"/>
  <c r="AP253" i="1"/>
  <c r="AN253" i="1"/>
  <c r="AR252" i="1"/>
  <c r="AP252" i="1"/>
  <c r="AN252" i="1"/>
  <c r="AR251" i="1"/>
  <c r="AP251" i="1"/>
  <c r="AN251" i="1"/>
  <c r="AR250" i="1"/>
  <c r="AP250" i="1"/>
  <c r="AN250" i="1"/>
  <c r="AP249" i="1"/>
  <c r="AN249" i="1"/>
  <c r="AP248" i="1"/>
  <c r="AN248" i="1"/>
  <c r="AP247" i="1"/>
  <c r="AN247" i="1"/>
  <c r="AR246" i="1"/>
  <c r="AP246" i="1"/>
  <c r="AN246" i="1"/>
  <c r="AR245" i="1"/>
  <c r="AP245" i="1"/>
  <c r="AN245" i="1"/>
  <c r="AR244" i="1"/>
  <c r="AP244" i="1"/>
  <c r="AN244" i="1"/>
  <c r="AR243" i="1"/>
  <c r="AP243" i="1"/>
  <c r="AN243" i="1"/>
  <c r="AR242" i="1"/>
  <c r="AP242" i="1"/>
  <c r="AN242" i="1"/>
  <c r="AR241" i="1"/>
  <c r="AP241" i="1"/>
  <c r="AN241" i="1"/>
  <c r="AR240" i="1"/>
  <c r="AP240" i="1"/>
  <c r="AN240" i="1"/>
  <c r="AR239" i="1"/>
  <c r="AP239" i="1"/>
  <c r="AN239" i="1"/>
  <c r="AR238" i="1"/>
  <c r="AP238" i="1"/>
  <c r="AN238" i="1"/>
  <c r="AR237" i="1"/>
  <c r="AP237" i="1"/>
  <c r="AN237" i="1"/>
  <c r="AR236" i="1"/>
  <c r="AP236" i="1"/>
  <c r="AN236" i="1"/>
  <c r="AR235" i="1"/>
  <c r="AP235" i="1"/>
  <c r="AN235" i="1"/>
  <c r="AR234" i="1"/>
  <c r="AP234" i="1"/>
  <c r="AN234" i="1"/>
  <c r="AR233" i="1"/>
  <c r="AP233" i="1"/>
  <c r="AN233" i="1"/>
  <c r="AR232" i="1"/>
  <c r="AP232" i="1"/>
  <c r="AN232" i="1"/>
  <c r="AR231" i="1"/>
  <c r="AP231" i="1"/>
  <c r="AN231" i="1"/>
  <c r="AR230" i="1"/>
  <c r="AP230" i="1"/>
  <c r="AN230" i="1"/>
  <c r="AR229" i="1"/>
  <c r="AP229" i="1"/>
  <c r="AN229" i="1"/>
  <c r="AR228" i="1"/>
  <c r="AP228" i="1"/>
  <c r="AN228" i="1"/>
  <c r="AR227" i="1"/>
  <c r="AP227" i="1"/>
  <c r="AN227" i="1"/>
  <c r="AR226" i="1"/>
  <c r="AP226" i="1"/>
  <c r="AN226" i="1"/>
  <c r="AR225" i="1"/>
  <c r="AP225" i="1"/>
  <c r="AN225" i="1"/>
  <c r="AR224" i="1"/>
  <c r="AP224" i="1"/>
  <c r="AN224" i="1"/>
  <c r="AR223" i="1"/>
  <c r="AP223" i="1"/>
  <c r="AN223" i="1"/>
  <c r="AR222" i="1"/>
  <c r="AP222" i="1"/>
  <c r="AN222" i="1"/>
  <c r="AR221" i="1"/>
  <c r="AP221" i="1"/>
  <c r="AN221" i="1"/>
  <c r="AR220" i="1"/>
  <c r="AP220" i="1"/>
  <c r="AN220" i="1"/>
  <c r="AR219" i="1"/>
  <c r="AP219" i="1"/>
  <c r="AN219" i="1"/>
  <c r="AR218" i="1"/>
  <c r="AP218" i="1"/>
  <c r="AN218" i="1"/>
  <c r="AR217" i="1"/>
  <c r="AP217" i="1"/>
  <c r="AN217" i="1"/>
  <c r="AR216" i="1"/>
  <c r="AP216" i="1"/>
  <c r="AN216" i="1"/>
  <c r="AR215" i="1"/>
  <c r="AP215" i="1"/>
  <c r="AN215" i="1"/>
  <c r="AR214" i="1"/>
  <c r="AP214" i="1"/>
  <c r="AN214" i="1"/>
  <c r="AR213" i="1"/>
  <c r="AP213" i="1"/>
  <c r="AN213" i="1"/>
  <c r="AR212" i="1"/>
  <c r="AP212" i="1"/>
  <c r="AN212" i="1"/>
  <c r="AR211" i="1"/>
  <c r="AP211" i="1"/>
  <c r="AN211" i="1"/>
  <c r="AR210" i="1"/>
  <c r="AP210" i="1"/>
  <c r="AN210" i="1"/>
  <c r="AR209" i="1"/>
  <c r="AP209" i="1"/>
  <c r="AN209" i="1"/>
  <c r="AR208" i="1"/>
  <c r="AP208" i="1"/>
  <c r="AN208" i="1"/>
  <c r="AR207" i="1"/>
  <c r="AP207" i="1"/>
  <c r="AN207" i="1"/>
  <c r="AR206" i="1"/>
  <c r="AP206" i="1"/>
  <c r="AN206" i="1"/>
  <c r="AR205" i="1"/>
  <c r="AP205" i="1"/>
  <c r="AN205" i="1"/>
  <c r="AR204" i="1"/>
  <c r="AP204" i="1"/>
  <c r="AN204" i="1"/>
  <c r="AR203" i="1"/>
  <c r="AP203" i="1"/>
  <c r="AN203" i="1"/>
  <c r="AR202" i="1"/>
  <c r="AP202" i="1"/>
  <c r="AN202" i="1"/>
  <c r="AR201" i="1"/>
  <c r="AP201" i="1"/>
  <c r="AN201" i="1"/>
  <c r="AR200" i="1"/>
  <c r="AP200" i="1"/>
  <c r="AN200" i="1"/>
  <c r="AR199" i="1"/>
  <c r="AP199" i="1"/>
  <c r="AN199" i="1"/>
  <c r="AR198" i="1"/>
  <c r="AP198" i="1"/>
  <c r="AN198" i="1"/>
  <c r="AR197" i="1"/>
  <c r="AP197" i="1"/>
  <c r="AN197" i="1"/>
  <c r="AR196" i="1"/>
  <c r="AP196" i="1"/>
  <c r="AN196" i="1"/>
  <c r="AR195" i="1"/>
  <c r="AP195" i="1"/>
  <c r="AN195" i="1"/>
  <c r="AR194" i="1"/>
  <c r="AP194" i="1"/>
  <c r="AN194" i="1"/>
  <c r="AR193" i="1"/>
  <c r="AP193" i="1"/>
  <c r="AN193" i="1"/>
  <c r="AP192" i="1"/>
  <c r="AN192" i="1"/>
  <c r="AP191" i="1"/>
  <c r="AN191" i="1"/>
  <c r="AP190" i="1"/>
  <c r="AN190" i="1"/>
  <c r="AN189" i="1"/>
  <c r="AR188" i="1"/>
  <c r="AP188" i="1"/>
  <c r="AN188" i="1"/>
  <c r="AR187" i="1"/>
  <c r="AP187" i="1"/>
  <c r="AN187" i="1"/>
  <c r="AR186" i="1"/>
  <c r="AP186" i="1"/>
  <c r="AN186" i="1"/>
  <c r="AR185" i="1"/>
  <c r="AP185" i="1"/>
  <c r="AN185" i="1"/>
  <c r="AR184" i="1"/>
  <c r="AP184" i="1"/>
  <c r="AN184" i="1"/>
  <c r="AR183" i="1"/>
  <c r="AP183" i="1"/>
  <c r="AN183" i="1"/>
  <c r="AR182" i="1"/>
  <c r="AP182" i="1"/>
  <c r="AN182" i="1"/>
  <c r="AR181" i="1"/>
  <c r="AP181" i="1"/>
  <c r="AN181" i="1"/>
  <c r="AR180" i="1"/>
  <c r="AP180" i="1"/>
  <c r="AN180" i="1"/>
  <c r="AR179" i="1"/>
  <c r="AP179" i="1"/>
  <c r="AN179" i="1"/>
  <c r="AR178" i="1"/>
  <c r="AP178" i="1"/>
  <c r="AN178" i="1"/>
  <c r="AR177" i="1"/>
  <c r="AP177" i="1"/>
  <c r="AN177" i="1"/>
  <c r="AR176" i="1"/>
  <c r="AP176" i="1"/>
  <c r="AN176" i="1"/>
  <c r="AR175" i="1"/>
  <c r="AP175" i="1"/>
  <c r="AN175" i="1"/>
  <c r="AR174" i="1"/>
  <c r="AP174" i="1"/>
  <c r="AN174" i="1"/>
  <c r="AR173" i="1"/>
  <c r="AP173" i="1"/>
  <c r="AN173" i="1"/>
  <c r="AR172" i="1"/>
  <c r="AP172" i="1"/>
  <c r="AN172" i="1"/>
  <c r="AR171" i="1"/>
  <c r="AP171" i="1"/>
  <c r="AN171" i="1"/>
  <c r="AR170" i="1"/>
  <c r="AP170" i="1"/>
  <c r="AN170" i="1"/>
  <c r="AR169" i="1"/>
  <c r="AN169" i="1"/>
  <c r="AR168" i="1"/>
  <c r="AN168" i="1"/>
  <c r="AR167" i="1"/>
  <c r="AN167" i="1"/>
  <c r="AR166" i="1"/>
  <c r="AP166" i="1"/>
  <c r="AN166" i="1"/>
  <c r="AR165" i="1"/>
  <c r="AP165" i="1"/>
  <c r="AN165" i="1"/>
  <c r="AR164" i="1"/>
  <c r="AP164" i="1"/>
  <c r="AN164" i="1"/>
  <c r="AR161" i="1"/>
  <c r="AP161" i="1"/>
  <c r="AN161" i="1"/>
  <c r="AR160" i="1"/>
  <c r="AR159" i="1"/>
  <c r="AP159" i="1"/>
  <c r="AN159" i="1"/>
  <c r="AR158" i="1"/>
  <c r="AP158" i="1"/>
  <c r="AN158" i="1"/>
  <c r="AP157" i="1"/>
  <c r="AN157" i="1"/>
  <c r="AP156" i="1"/>
  <c r="AN156" i="1"/>
  <c r="AP155" i="1"/>
  <c r="AN155" i="1"/>
  <c r="AP154" i="1"/>
  <c r="AN154" i="1"/>
  <c r="AP153" i="1"/>
  <c r="AN153" i="1"/>
  <c r="AP152" i="1"/>
  <c r="AN152" i="1"/>
  <c r="AP151" i="1"/>
  <c r="AN151" i="1"/>
  <c r="AP150" i="1"/>
  <c r="AN150" i="1"/>
  <c r="AP149" i="1"/>
  <c r="AN149" i="1"/>
  <c r="AP148" i="1"/>
  <c r="AN148" i="1"/>
  <c r="AP147" i="1"/>
  <c r="AN147" i="1"/>
  <c r="AP146" i="1"/>
  <c r="AN146" i="1"/>
  <c r="AP145" i="1"/>
  <c r="AN145" i="1"/>
  <c r="AP144" i="1"/>
  <c r="AN144" i="1"/>
  <c r="AP143" i="1"/>
  <c r="AN143" i="1"/>
  <c r="AP142" i="1"/>
  <c r="AN142" i="1"/>
  <c r="AP141" i="1"/>
  <c r="AN141" i="1"/>
  <c r="AP140" i="1"/>
  <c r="AN140" i="1"/>
  <c r="AP139" i="1"/>
  <c r="AN139" i="1"/>
  <c r="AP138" i="1"/>
  <c r="AN138" i="1"/>
  <c r="AP137" i="1"/>
  <c r="AN137" i="1"/>
  <c r="AP136" i="1"/>
  <c r="AN136" i="1"/>
  <c r="AP135" i="1"/>
  <c r="AN135" i="1"/>
  <c r="AP134" i="1"/>
  <c r="AN134" i="1"/>
  <c r="AP133" i="1"/>
  <c r="AN133" i="1"/>
  <c r="AP132" i="1"/>
  <c r="AN132" i="1"/>
  <c r="AR131" i="1"/>
  <c r="AP131" i="1"/>
  <c r="AN131" i="1"/>
  <c r="AR130" i="1"/>
  <c r="AP130" i="1"/>
  <c r="AN130" i="1"/>
  <c r="AR129" i="1"/>
  <c r="AP129" i="1"/>
  <c r="AN129" i="1"/>
  <c r="AR128" i="1"/>
  <c r="AP128" i="1"/>
  <c r="AN128" i="1"/>
  <c r="AR127" i="1"/>
  <c r="AP127" i="1"/>
  <c r="AN127" i="1"/>
  <c r="AR126" i="1"/>
  <c r="AP126" i="1"/>
  <c r="AN126" i="1"/>
  <c r="AR125" i="1"/>
  <c r="AP125" i="1"/>
  <c r="AN125" i="1"/>
  <c r="AR124" i="1"/>
  <c r="AP124" i="1"/>
  <c r="AN124" i="1"/>
  <c r="AR123" i="1"/>
  <c r="AP123" i="1"/>
  <c r="AN123" i="1"/>
  <c r="AR122" i="1"/>
  <c r="AP122" i="1"/>
  <c r="AN122" i="1"/>
  <c r="AR121" i="1"/>
  <c r="AP121" i="1"/>
  <c r="AN121" i="1"/>
  <c r="AR120" i="1"/>
  <c r="AP120" i="1"/>
  <c r="AN120" i="1"/>
  <c r="AR119" i="1"/>
  <c r="AP119" i="1"/>
  <c r="AN119" i="1"/>
  <c r="AR118" i="1"/>
  <c r="AP118" i="1"/>
  <c r="AN118" i="1"/>
  <c r="AR117" i="1"/>
  <c r="AP117" i="1"/>
  <c r="AN117" i="1"/>
  <c r="AR116" i="1"/>
  <c r="AP116" i="1"/>
  <c r="AN116" i="1"/>
  <c r="AR115" i="1"/>
  <c r="AP115" i="1"/>
  <c r="AN115" i="1"/>
  <c r="AR114" i="1"/>
  <c r="AP114" i="1"/>
  <c r="AN114" i="1"/>
  <c r="AR113" i="1"/>
  <c r="AP113" i="1"/>
  <c r="AN113" i="1"/>
  <c r="AR112" i="1"/>
  <c r="AP112" i="1"/>
  <c r="AN112" i="1"/>
  <c r="AR111" i="1"/>
  <c r="AP111" i="1"/>
  <c r="AN111" i="1"/>
  <c r="AR110" i="1"/>
  <c r="AP110" i="1"/>
  <c r="AN110" i="1"/>
  <c r="AR109" i="1"/>
  <c r="AP109" i="1"/>
  <c r="AN109" i="1"/>
  <c r="AR108" i="1"/>
  <c r="AP108" i="1"/>
  <c r="AN108" i="1"/>
  <c r="AR107" i="1"/>
  <c r="AP107" i="1"/>
  <c r="AN107" i="1"/>
  <c r="AR106" i="1"/>
  <c r="AP106" i="1"/>
  <c r="AN106" i="1"/>
  <c r="AR105" i="1"/>
  <c r="AP105" i="1"/>
  <c r="AN105" i="1"/>
  <c r="AR104" i="1"/>
  <c r="AP104" i="1"/>
  <c r="AN104" i="1"/>
  <c r="AR103" i="1"/>
  <c r="AP103" i="1"/>
  <c r="AN103" i="1"/>
  <c r="AR102" i="1"/>
  <c r="AP102" i="1"/>
  <c r="AN102" i="1"/>
  <c r="AR101" i="1"/>
  <c r="AP101" i="1"/>
  <c r="AN101" i="1"/>
  <c r="AR100" i="1"/>
  <c r="AP100" i="1"/>
  <c r="AN100" i="1"/>
  <c r="AR99" i="1"/>
  <c r="AP99" i="1"/>
  <c r="AN99" i="1"/>
  <c r="AR98" i="1"/>
  <c r="AP98" i="1"/>
  <c r="AN98" i="1"/>
  <c r="AR97" i="1"/>
  <c r="AP97" i="1"/>
  <c r="AN97" i="1"/>
  <c r="AR96" i="1"/>
  <c r="AP96" i="1"/>
  <c r="AN96" i="1"/>
  <c r="AR95" i="1"/>
  <c r="AP95" i="1"/>
  <c r="AN95" i="1"/>
  <c r="AR94" i="1"/>
  <c r="AP94" i="1"/>
  <c r="AN94" i="1"/>
  <c r="AR93" i="1"/>
  <c r="AP93" i="1"/>
  <c r="AN93" i="1"/>
  <c r="AR92" i="1"/>
  <c r="AP92" i="1"/>
  <c r="AN92" i="1"/>
  <c r="AR91" i="1"/>
  <c r="AP91" i="1"/>
  <c r="AN91" i="1"/>
  <c r="AR90" i="1"/>
  <c r="AP90" i="1"/>
  <c r="AN90" i="1"/>
  <c r="AR89" i="1"/>
  <c r="AP89" i="1"/>
  <c r="AN89" i="1"/>
  <c r="AR88" i="1"/>
  <c r="AP88" i="1"/>
  <c r="AN88" i="1"/>
  <c r="AR87" i="1"/>
  <c r="AP87" i="1"/>
  <c r="AN87" i="1"/>
  <c r="AR86" i="1"/>
  <c r="AP86" i="1"/>
  <c r="AN86" i="1"/>
  <c r="AR85" i="1"/>
  <c r="AP85" i="1"/>
  <c r="AN85" i="1"/>
  <c r="AR84" i="1"/>
  <c r="AP84" i="1"/>
  <c r="AN84" i="1"/>
  <c r="AR83" i="1"/>
  <c r="AP83" i="1"/>
  <c r="AN83" i="1"/>
  <c r="AR82" i="1"/>
  <c r="AP82" i="1"/>
  <c r="AN82" i="1"/>
  <c r="AP81" i="1"/>
  <c r="AN81" i="1"/>
  <c r="AP80" i="1"/>
  <c r="AN80" i="1"/>
  <c r="AP79" i="1"/>
  <c r="AN79" i="1"/>
  <c r="AP78" i="1"/>
  <c r="AN78" i="1"/>
  <c r="AP77" i="1"/>
  <c r="AN77" i="1"/>
  <c r="AP76" i="1"/>
  <c r="AN76" i="1"/>
  <c r="AP75" i="1"/>
  <c r="AN75" i="1"/>
  <c r="AP74" i="1"/>
  <c r="AN74" i="1"/>
  <c r="AR73" i="1"/>
  <c r="AP73" i="1"/>
  <c r="AN73" i="1"/>
  <c r="AR72" i="1"/>
  <c r="AP72" i="1"/>
  <c r="AN72" i="1"/>
  <c r="AR71" i="1"/>
  <c r="AP71" i="1"/>
  <c r="AN71" i="1"/>
  <c r="AR70" i="1"/>
  <c r="AP70" i="1"/>
  <c r="AN70" i="1"/>
  <c r="AR69" i="1"/>
  <c r="AP69" i="1"/>
  <c r="AN69" i="1"/>
  <c r="AR68" i="1"/>
  <c r="AP68" i="1"/>
  <c r="AN68" i="1"/>
  <c r="AR67" i="1"/>
  <c r="AP67" i="1"/>
  <c r="AN67" i="1"/>
  <c r="AR66" i="1"/>
  <c r="AP66" i="1"/>
  <c r="AN66" i="1"/>
  <c r="AR65" i="1"/>
  <c r="AP65" i="1"/>
  <c r="AN65" i="1"/>
  <c r="AR64" i="1"/>
  <c r="AP64" i="1"/>
  <c r="AN64" i="1"/>
  <c r="AR63" i="1"/>
  <c r="AP63" i="1"/>
  <c r="AN63" i="1"/>
  <c r="AR62" i="1"/>
  <c r="AP62" i="1"/>
  <c r="AN62" i="1"/>
  <c r="AR61" i="1"/>
  <c r="AP61" i="1"/>
  <c r="AN61" i="1"/>
  <c r="AR60" i="1"/>
  <c r="AN60" i="1"/>
  <c r="AR59" i="1"/>
  <c r="AP59" i="1"/>
  <c r="AN59" i="1"/>
  <c r="AR58" i="1"/>
  <c r="AP58" i="1"/>
  <c r="AN58" i="1"/>
  <c r="AR57" i="1"/>
  <c r="AP57" i="1"/>
  <c r="AN57" i="1"/>
  <c r="AR56" i="1"/>
  <c r="AP56" i="1"/>
  <c r="AN56" i="1"/>
  <c r="AR55" i="1"/>
  <c r="AP55" i="1"/>
  <c r="AN55" i="1"/>
  <c r="AR54" i="1"/>
  <c r="AP54" i="1"/>
  <c r="AN54" i="1"/>
  <c r="AR53" i="1"/>
  <c r="AP53" i="1"/>
  <c r="AN53" i="1"/>
  <c r="AR52" i="1"/>
  <c r="AP52" i="1"/>
  <c r="AN52" i="1"/>
  <c r="AR51" i="1"/>
  <c r="AP51" i="1"/>
  <c r="AN51" i="1"/>
  <c r="AR50" i="1"/>
  <c r="AP50" i="1"/>
  <c r="AN50" i="1"/>
  <c r="AR49" i="1"/>
  <c r="AP49" i="1"/>
  <c r="AN49" i="1"/>
  <c r="AR48" i="1"/>
  <c r="AP48" i="1"/>
  <c r="AN48" i="1"/>
  <c r="AR47" i="1"/>
  <c r="AP47" i="1"/>
  <c r="AN47" i="1"/>
  <c r="AR46" i="1"/>
  <c r="AP46" i="1"/>
  <c r="AN46" i="1"/>
  <c r="AR45" i="1"/>
  <c r="AP45" i="1"/>
  <c r="AN45" i="1"/>
  <c r="AP44" i="1"/>
  <c r="AN44" i="1"/>
  <c r="AP43" i="1"/>
  <c r="AN43" i="1"/>
  <c r="AP42" i="1"/>
  <c r="AN42" i="1"/>
  <c r="AP41" i="1"/>
  <c r="AN41" i="1"/>
  <c r="AP40" i="1"/>
  <c r="AN40" i="1"/>
  <c r="AP39" i="1"/>
  <c r="AN39" i="1"/>
  <c r="AP38" i="1"/>
  <c r="AN38" i="1"/>
  <c r="AR37" i="1"/>
  <c r="AP37" i="1"/>
  <c r="AN37" i="1"/>
  <c r="AR36" i="1"/>
  <c r="AP36" i="1"/>
  <c r="AN36" i="1"/>
  <c r="AR35" i="1"/>
  <c r="AP35" i="1"/>
  <c r="AN35" i="1"/>
  <c r="AR34" i="1"/>
  <c r="AP34" i="1"/>
  <c r="AN34" i="1"/>
  <c r="AR33" i="1"/>
  <c r="AP33" i="1"/>
  <c r="AN33" i="1"/>
  <c r="AR32" i="1"/>
  <c r="AP32" i="1"/>
  <c r="AN32" i="1"/>
  <c r="AR31" i="1"/>
  <c r="AP31" i="1"/>
  <c r="AN31" i="1"/>
  <c r="AR30" i="1"/>
  <c r="AP30" i="1"/>
  <c r="AN30" i="1"/>
  <c r="AR29" i="1"/>
  <c r="AP29" i="1"/>
  <c r="AN29" i="1"/>
  <c r="AR28" i="1"/>
  <c r="AP28" i="1"/>
  <c r="AN28" i="1"/>
  <c r="AR27" i="1"/>
  <c r="AP27" i="1"/>
  <c r="AN27" i="1"/>
  <c r="AR26" i="1"/>
  <c r="AP26" i="1"/>
  <c r="AN26" i="1"/>
  <c r="AR25" i="1"/>
  <c r="AP25" i="1"/>
  <c r="AN25" i="1"/>
  <c r="AR24" i="1"/>
  <c r="AP24" i="1"/>
  <c r="AN24" i="1"/>
  <c r="AR23" i="1"/>
  <c r="AP23" i="1"/>
  <c r="AN23" i="1"/>
  <c r="AR22" i="1"/>
  <c r="AP22" i="1"/>
  <c r="AN22" i="1"/>
  <c r="AR21" i="1"/>
  <c r="AP21" i="1"/>
  <c r="AN21" i="1"/>
  <c r="AR20" i="1"/>
  <c r="AP20" i="1"/>
  <c r="AN20" i="1"/>
  <c r="AR19" i="1"/>
  <c r="AP19" i="1"/>
  <c r="AN19" i="1"/>
  <c r="AR18" i="1"/>
  <c r="AP18" i="1"/>
  <c r="AN18" i="1"/>
  <c r="AR17" i="1"/>
  <c r="AP17" i="1"/>
  <c r="AN17" i="1"/>
  <c r="AR16" i="1"/>
  <c r="AP16" i="1"/>
  <c r="AN16" i="1"/>
  <c r="AR15" i="1"/>
  <c r="AP15" i="1"/>
  <c r="AN15" i="1"/>
  <c r="AR14" i="1"/>
  <c r="AP14" i="1"/>
  <c r="AN14" i="1"/>
  <c r="AR13" i="1"/>
  <c r="AP13" i="1"/>
  <c r="AN13" i="1"/>
  <c r="AR12" i="1"/>
  <c r="AP12" i="1"/>
  <c r="AN12" i="1"/>
  <c r="AR11" i="1"/>
  <c r="AP11" i="1"/>
  <c r="AN11" i="1"/>
  <c r="AR10" i="1"/>
  <c r="AP10" i="1"/>
  <c r="AN10" i="1"/>
  <c r="AR9" i="1"/>
  <c r="AP9" i="1"/>
  <c r="AN9" i="1"/>
  <c r="AR8" i="1"/>
  <c r="AP8" i="1"/>
  <c r="AN8" i="1"/>
  <c r="AR7" i="1"/>
  <c r="AP7" i="1"/>
  <c r="AN7" i="1"/>
  <c r="AP6" i="1"/>
  <c r="AN6" i="1"/>
  <c r="AR5" i="1"/>
  <c r="AP5" i="1"/>
  <c r="AN5" i="1"/>
  <c r="AR4" i="1"/>
  <c r="AP4" i="1"/>
  <c r="AN4" i="1"/>
  <c r="AU3" i="1"/>
  <c r="AR3" i="1"/>
  <c r="AP3" i="1"/>
  <c r="AN3" i="1"/>
  <c r="L3" i="1"/>
  <c r="K3" i="1"/>
  <c r="AP464" i="1" l="1"/>
  <c r="AR464" i="1"/>
  <c r="J3" i="1"/>
  <c r="AN464" i="1"/>
  <c r="AU464" i="1"/>
  <c r="AV4" i="1" l="1"/>
  <c r="AW4" i="1" s="1"/>
  <c r="AV5" i="1"/>
  <c r="AW5" i="1" s="1"/>
  <c r="AV13" i="1"/>
  <c r="AW13" i="1" s="1"/>
  <c r="AV21" i="1"/>
  <c r="AW21" i="1" s="1"/>
  <c r="AV29" i="1"/>
  <c r="AW29" i="1" s="1"/>
  <c r="AV37" i="1"/>
  <c r="AW37" i="1" s="1"/>
  <c r="AV69" i="1"/>
  <c r="AW69" i="1" s="1"/>
  <c r="AV11" i="1"/>
  <c r="AW11" i="1" s="1"/>
  <c r="AV19" i="1"/>
  <c r="AW19" i="1" s="1"/>
  <c r="AV27" i="1"/>
  <c r="AW27" i="1" s="1"/>
  <c r="AV35" i="1"/>
  <c r="AW35" i="1" s="1"/>
  <c r="AV43" i="1"/>
  <c r="AW43" i="1" s="1"/>
  <c r="AV51" i="1"/>
  <c r="AW51" i="1" s="1"/>
  <c r="AV59" i="1"/>
  <c r="AW59" i="1" s="1"/>
  <c r="AV67" i="1"/>
  <c r="AW67" i="1" s="1"/>
  <c r="AV6" i="1"/>
  <c r="AW6" i="1" s="1"/>
  <c r="AV14" i="1"/>
  <c r="AW14" i="1" s="1"/>
  <c r="AV22" i="1"/>
  <c r="AW22" i="1" s="1"/>
  <c r="AV30" i="1"/>
  <c r="AW30" i="1" s="1"/>
  <c r="AV38" i="1"/>
  <c r="AW38" i="1" s="1"/>
  <c r="AV46" i="1"/>
  <c r="AW46" i="1" s="1"/>
  <c r="AV54" i="1"/>
  <c r="AW54" i="1" s="1"/>
  <c r="AV62" i="1"/>
  <c r="AW62" i="1" s="1"/>
  <c r="AV70" i="1"/>
  <c r="AW70" i="1" s="1"/>
  <c r="AV78" i="1"/>
  <c r="AW78" i="1" s="1"/>
  <c r="AV86" i="1"/>
  <c r="AW86" i="1" s="1"/>
  <c r="AV94" i="1"/>
  <c r="AW94" i="1" s="1"/>
  <c r="AV102" i="1"/>
  <c r="AW102" i="1" s="1"/>
  <c r="AV110" i="1"/>
  <c r="AW110" i="1" s="1"/>
  <c r="AV118" i="1"/>
  <c r="AW118" i="1" s="1"/>
  <c r="AV126" i="1"/>
  <c r="AW126" i="1" s="1"/>
  <c r="AV134" i="1"/>
  <c r="AW134" i="1" s="1"/>
  <c r="AV142" i="1"/>
  <c r="AW142" i="1" s="1"/>
  <c r="AV150" i="1"/>
  <c r="AW150" i="1" s="1"/>
  <c r="AV158" i="1"/>
  <c r="AW158" i="1" s="1"/>
  <c r="AV166" i="1"/>
  <c r="AW166" i="1" s="1"/>
  <c r="AV174" i="1"/>
  <c r="AW174" i="1" s="1"/>
  <c r="AV182" i="1"/>
  <c r="AW182" i="1" s="1"/>
  <c r="AV190" i="1"/>
  <c r="AW190" i="1" s="1"/>
  <c r="AV198" i="1"/>
  <c r="AW198" i="1" s="1"/>
  <c r="AV17" i="1"/>
  <c r="AW17" i="1" s="1"/>
  <c r="AV49" i="1"/>
  <c r="AW49" i="1" s="1"/>
  <c r="AV81" i="1"/>
  <c r="AW81" i="1" s="1"/>
  <c r="AV113" i="1"/>
  <c r="AW113" i="1" s="1"/>
  <c r="AV145" i="1"/>
  <c r="AW145" i="1" s="1"/>
  <c r="AV177" i="1"/>
  <c r="AW177" i="1" s="1"/>
  <c r="AV214" i="1"/>
  <c r="AW214" i="1" s="1"/>
  <c r="AV230" i="1"/>
  <c r="AW230" i="1" s="1"/>
  <c r="AV246" i="1"/>
  <c r="AW246" i="1" s="1"/>
  <c r="AV262" i="1"/>
  <c r="AW262" i="1" s="1"/>
  <c r="AV278" i="1"/>
  <c r="AW278" i="1" s="1"/>
  <c r="AV294" i="1"/>
  <c r="AW294" i="1" s="1"/>
  <c r="AV310" i="1"/>
  <c r="AW310" i="1" s="1"/>
  <c r="AV326" i="1"/>
  <c r="AW326" i="1" s="1"/>
  <c r="AV347" i="1"/>
  <c r="AW347" i="1" s="1"/>
  <c r="AV355" i="1"/>
  <c r="AW355" i="1" s="1"/>
  <c r="AV363" i="1"/>
  <c r="AW363" i="1" s="1"/>
  <c r="AV371" i="1"/>
  <c r="AW371" i="1" s="1"/>
  <c r="AV379" i="1"/>
  <c r="AW379" i="1" s="1"/>
  <c r="AV387" i="1"/>
  <c r="AW387" i="1" s="1"/>
  <c r="AV395" i="1"/>
  <c r="AW395" i="1" s="1"/>
  <c r="AV403" i="1"/>
  <c r="AW403" i="1" s="1"/>
  <c r="AV411" i="1"/>
  <c r="AW411" i="1" s="1"/>
  <c r="AV419" i="1"/>
  <c r="AW419" i="1" s="1"/>
  <c r="AV427" i="1"/>
  <c r="AW427" i="1" s="1"/>
  <c r="AV435" i="1"/>
  <c r="AW435" i="1" s="1"/>
  <c r="AV443" i="1"/>
  <c r="AW443" i="1" s="1"/>
  <c r="AV451" i="1"/>
  <c r="AW451" i="1" s="1"/>
  <c r="AV459" i="1"/>
  <c r="AW459" i="1" s="1"/>
  <c r="AV73" i="1"/>
  <c r="AW73" i="1" s="1"/>
  <c r="AV105" i="1"/>
  <c r="AW105" i="1" s="1"/>
  <c r="AV137" i="1"/>
  <c r="AW137" i="1" s="1"/>
  <c r="AV25" i="1"/>
  <c r="AW25" i="1" s="1"/>
  <c r="AV57" i="1"/>
  <c r="AW57" i="1" s="1"/>
  <c r="AV89" i="1"/>
  <c r="AW89" i="1" s="1"/>
  <c r="AV121" i="1"/>
  <c r="AW121" i="1" s="1"/>
  <c r="AV153" i="1"/>
  <c r="AW153" i="1" s="1"/>
  <c r="AV185" i="1"/>
  <c r="AW185" i="1" s="1"/>
  <c r="AV342" i="1"/>
  <c r="AW342" i="1" s="1"/>
  <c r="AV345" i="1"/>
  <c r="AW345" i="1" s="1"/>
  <c r="AV353" i="1"/>
  <c r="AW353" i="1" s="1"/>
  <c r="AV361" i="1"/>
  <c r="AW361" i="1" s="1"/>
  <c r="AV369" i="1"/>
  <c r="AW369" i="1" s="1"/>
  <c r="AV377" i="1"/>
  <c r="AW377" i="1" s="1"/>
  <c r="AV385" i="1"/>
  <c r="AW385" i="1" s="1"/>
  <c r="AV393" i="1"/>
  <c r="AW393" i="1" s="1"/>
  <c r="AV401" i="1"/>
  <c r="AW401" i="1" s="1"/>
  <c r="AV409" i="1"/>
  <c r="AW409" i="1" s="1"/>
  <c r="AV417" i="1"/>
  <c r="AW417" i="1" s="1"/>
  <c r="AV425" i="1"/>
  <c r="AW425" i="1" s="1"/>
  <c r="AV433" i="1"/>
  <c r="AW433" i="1" s="1"/>
  <c r="AV441" i="1"/>
  <c r="AW441" i="1" s="1"/>
  <c r="AV449" i="1"/>
  <c r="AW449" i="1" s="1"/>
  <c r="AV457" i="1"/>
  <c r="AW457" i="1" s="1"/>
  <c r="AV33" i="1"/>
  <c r="AW33" i="1" s="1"/>
  <c r="AV65" i="1"/>
  <c r="AW65" i="1" s="1"/>
  <c r="AV97" i="1"/>
  <c r="AW97" i="1" s="1"/>
  <c r="AV129" i="1"/>
  <c r="AW129" i="1" s="1"/>
  <c r="AV161" i="1"/>
  <c r="AW161" i="1" s="1"/>
  <c r="AV193" i="1"/>
  <c r="AW193" i="1" s="1"/>
  <c r="AV206" i="1"/>
  <c r="AW206" i="1" s="1"/>
  <c r="AV222" i="1"/>
  <c r="AW222" i="1" s="1"/>
  <c r="AV238" i="1"/>
  <c r="AW238" i="1" s="1"/>
  <c r="AV254" i="1"/>
  <c r="AW254" i="1" s="1"/>
  <c r="AV270" i="1"/>
  <c r="AW270" i="1" s="1"/>
  <c r="AV286" i="1"/>
  <c r="AW286" i="1" s="1"/>
  <c r="AV302" i="1"/>
  <c r="AW302" i="1" s="1"/>
  <c r="AV318" i="1"/>
  <c r="AW318" i="1" s="1"/>
  <c r="AV334" i="1"/>
  <c r="AW334" i="1" s="1"/>
  <c r="AV343" i="1"/>
  <c r="AW343" i="1" s="1"/>
  <c r="AV351" i="1"/>
  <c r="AW351" i="1" s="1"/>
  <c r="AV359" i="1"/>
  <c r="AW359" i="1" s="1"/>
  <c r="AV367" i="1"/>
  <c r="AW367" i="1" s="1"/>
  <c r="AV375" i="1"/>
  <c r="AW375" i="1" s="1"/>
  <c r="AV383" i="1"/>
  <c r="AW383" i="1" s="1"/>
  <c r="AV391" i="1"/>
  <c r="AW391" i="1" s="1"/>
  <c r="AV399" i="1"/>
  <c r="AW399" i="1" s="1"/>
  <c r="AV407" i="1"/>
  <c r="AW407" i="1" s="1"/>
  <c r="AV415" i="1"/>
  <c r="AW415" i="1" s="1"/>
  <c r="AV423" i="1"/>
  <c r="AW423" i="1" s="1"/>
  <c r="AV431" i="1"/>
  <c r="AW431" i="1" s="1"/>
  <c r="AV439" i="1"/>
  <c r="AW439" i="1" s="1"/>
  <c r="AV447" i="1"/>
  <c r="AW447" i="1" s="1"/>
  <c r="AV455" i="1"/>
  <c r="AW455" i="1" s="1"/>
  <c r="AV463" i="1"/>
  <c r="AW463" i="1" s="1"/>
  <c r="AV9" i="1"/>
  <c r="AW9" i="1" s="1"/>
  <c r="AV169" i="1"/>
  <c r="AW169" i="1" s="1"/>
  <c r="AV41" i="1"/>
  <c r="AW41" i="1" s="1"/>
  <c r="AV217" i="1"/>
  <c r="AW217" i="1" s="1"/>
  <c r="AV281" i="1"/>
  <c r="AW281" i="1" s="1"/>
  <c r="AV370" i="1"/>
  <c r="AW370" i="1" s="1"/>
  <c r="AV402" i="1"/>
  <c r="AW402" i="1" s="1"/>
  <c r="AV434" i="1"/>
  <c r="AW434" i="1" s="1"/>
  <c r="AV362" i="1"/>
  <c r="AW362" i="1" s="1"/>
  <c r="AV458" i="1"/>
  <c r="AW458" i="1" s="1"/>
  <c r="AV233" i="1"/>
  <c r="AW233" i="1" s="1"/>
  <c r="AV297" i="1"/>
  <c r="AW297" i="1" s="1"/>
  <c r="AV346" i="1"/>
  <c r="AW346" i="1" s="1"/>
  <c r="AV378" i="1"/>
  <c r="AW378" i="1" s="1"/>
  <c r="AV410" i="1"/>
  <c r="AW410" i="1" s="1"/>
  <c r="AV442" i="1"/>
  <c r="AW442" i="1" s="1"/>
  <c r="AV394" i="1"/>
  <c r="AW394" i="1" s="1"/>
  <c r="AV249" i="1"/>
  <c r="AW249" i="1" s="1"/>
  <c r="AV313" i="1"/>
  <c r="AW313" i="1" s="1"/>
  <c r="AV354" i="1"/>
  <c r="AW354" i="1" s="1"/>
  <c r="AV386" i="1"/>
  <c r="AW386" i="1" s="1"/>
  <c r="AV418" i="1"/>
  <c r="AW418" i="1" s="1"/>
  <c r="AV450" i="1"/>
  <c r="AW450" i="1" s="1"/>
  <c r="AV201" i="1"/>
  <c r="AW201" i="1" s="1"/>
  <c r="AV265" i="1"/>
  <c r="AW265" i="1" s="1"/>
  <c r="AV329" i="1"/>
  <c r="AW329" i="1" s="1"/>
  <c r="AV426" i="1"/>
  <c r="AW426" i="1" s="1"/>
  <c r="AV414" i="1"/>
  <c r="AW414" i="1" s="1"/>
  <c r="AV344" i="1"/>
  <c r="AW344" i="1" s="1"/>
  <c r="AV413" i="1"/>
  <c r="AW413" i="1" s="1"/>
  <c r="AV420" i="1"/>
  <c r="AW420" i="1" s="1"/>
  <c r="AV374" i="1"/>
  <c r="AW374" i="1" s="1"/>
  <c r="AV405" i="1"/>
  <c r="AW405" i="1" s="1"/>
  <c r="AV462" i="1"/>
  <c r="AW462" i="1" s="1"/>
  <c r="AV276" i="1"/>
  <c r="AW276" i="1" s="1"/>
  <c r="AV365" i="1"/>
  <c r="AW365" i="1" s="1"/>
  <c r="AV396" i="1"/>
  <c r="AW396" i="1" s="1"/>
  <c r="AV335" i="1"/>
  <c r="AW335" i="1" s="1"/>
  <c r="AV293" i="1"/>
  <c r="AW293" i="1" s="1"/>
  <c r="AV250" i="1"/>
  <c r="AW250" i="1" s="1"/>
  <c r="AV207" i="1"/>
  <c r="AW207" i="1" s="1"/>
  <c r="AV132" i="1"/>
  <c r="AW132" i="1" s="1"/>
  <c r="AV42" i="1"/>
  <c r="AW42" i="1" s="1"/>
  <c r="AV188" i="1"/>
  <c r="AW188" i="1" s="1"/>
  <c r="AV98" i="1"/>
  <c r="AW98" i="1" s="1"/>
  <c r="AV15" i="1"/>
  <c r="AW15" i="1" s="1"/>
  <c r="AV312" i="1"/>
  <c r="AW312" i="1" s="1"/>
  <c r="AV248" i="1"/>
  <c r="AW248" i="1" s="1"/>
  <c r="AV181" i="1"/>
  <c r="AW181" i="1" s="1"/>
  <c r="AV91" i="1"/>
  <c r="AW91" i="1" s="1"/>
  <c r="AV99" i="1"/>
  <c r="AW99" i="1" s="1"/>
  <c r="AV301" i="1"/>
  <c r="AW301" i="1" s="1"/>
  <c r="AV258" i="1"/>
  <c r="AW258" i="1" s="1"/>
  <c r="AV215" i="1"/>
  <c r="AW215" i="1" s="1"/>
  <c r="AV148" i="1"/>
  <c r="AW148" i="1" s="1"/>
  <c r="AV58" i="1"/>
  <c r="AW58" i="1" s="1"/>
  <c r="AV300" i="1"/>
  <c r="AW300" i="1" s="1"/>
  <c r="AV179" i="1"/>
  <c r="AW179" i="1" s="1"/>
  <c r="AV96" i="1"/>
  <c r="AW96" i="1" s="1"/>
  <c r="AV191" i="1"/>
  <c r="AW191" i="1" s="1"/>
  <c r="AV108" i="1"/>
  <c r="AW108" i="1" s="1"/>
  <c r="AV18" i="1"/>
  <c r="AW18" i="1" s="1"/>
  <c r="AV304" i="1"/>
  <c r="AW304" i="1" s="1"/>
  <c r="AV240" i="1"/>
  <c r="AW240" i="1" s="1"/>
  <c r="AV171" i="1"/>
  <c r="AW171" i="1" s="1"/>
  <c r="AV88" i="1"/>
  <c r="AW88" i="1" s="1"/>
  <c r="AV456" i="1"/>
  <c r="AW456" i="1" s="1"/>
  <c r="AV112" i="1"/>
  <c r="AW112" i="1" s="1"/>
  <c r="AV123" i="1"/>
  <c r="AW123" i="1" s="1"/>
  <c r="AV90" i="1"/>
  <c r="AW90" i="1" s="1"/>
  <c r="AV50" i="1"/>
  <c r="AW50" i="1" s="1"/>
  <c r="AV437" i="1"/>
  <c r="AW437" i="1" s="1"/>
  <c r="AV366" i="1"/>
  <c r="AW366" i="1" s="1"/>
  <c r="AV261" i="1"/>
  <c r="AW261" i="1" s="1"/>
  <c r="AV80" i="1"/>
  <c r="AW80" i="1" s="1"/>
  <c r="AV264" i="1"/>
  <c r="AW264" i="1" s="1"/>
  <c r="AV226" i="1"/>
  <c r="AW226" i="1" s="1"/>
  <c r="AV127" i="1"/>
  <c r="AW127" i="1" s="1"/>
  <c r="AV453" i="1"/>
  <c r="AW453" i="1" s="1"/>
  <c r="AV337" i="1"/>
  <c r="AW337" i="1" s="1"/>
  <c r="AV400" i="1"/>
  <c r="AW400" i="1" s="1"/>
  <c r="AV388" i="1"/>
  <c r="AW388" i="1" s="1"/>
  <c r="AV348" i="1"/>
  <c r="AW348" i="1" s="1"/>
  <c r="AV392" i="1"/>
  <c r="AW392" i="1" s="1"/>
  <c r="AV436" i="1"/>
  <c r="AW436" i="1" s="1"/>
  <c r="AV212" i="1"/>
  <c r="AW212" i="1" s="1"/>
  <c r="AV352" i="1"/>
  <c r="AW352" i="1" s="1"/>
  <c r="AV390" i="1"/>
  <c r="AW390" i="1" s="1"/>
  <c r="AV330" i="1"/>
  <c r="AW330" i="1" s="1"/>
  <c r="AV287" i="1"/>
  <c r="AW287" i="1" s="1"/>
  <c r="AV245" i="1"/>
  <c r="AW245" i="1" s="1"/>
  <c r="AV202" i="1"/>
  <c r="AW202" i="1" s="1"/>
  <c r="AV119" i="1"/>
  <c r="AW119" i="1" s="1"/>
  <c r="AV36" i="1"/>
  <c r="AW36" i="1" s="1"/>
  <c r="AV175" i="1"/>
  <c r="AW175" i="1" s="1"/>
  <c r="AV92" i="1"/>
  <c r="AW92" i="1" s="1"/>
  <c r="AV195" i="1"/>
  <c r="AW195" i="1" s="1"/>
  <c r="AV307" i="1"/>
  <c r="AW307" i="1" s="1"/>
  <c r="AV243" i="1"/>
  <c r="AW243" i="1" s="1"/>
  <c r="AV168" i="1"/>
  <c r="AW168" i="1" s="1"/>
  <c r="AV85" i="1"/>
  <c r="AW85" i="1" s="1"/>
  <c r="AV338" i="1"/>
  <c r="AW338" i="1" s="1"/>
  <c r="AV295" i="1"/>
  <c r="AW295" i="1" s="1"/>
  <c r="AV253" i="1"/>
  <c r="AW253" i="1" s="1"/>
  <c r="AV210" i="1"/>
  <c r="AW210" i="1" s="1"/>
  <c r="AV135" i="1"/>
  <c r="AW135" i="1" s="1"/>
  <c r="AV52" i="1"/>
  <c r="AW52" i="1" s="1"/>
  <c r="AV284" i="1"/>
  <c r="AW284" i="1" s="1"/>
  <c r="AV173" i="1"/>
  <c r="AW173" i="1" s="1"/>
  <c r="AV83" i="1"/>
  <c r="AW83" i="1" s="1"/>
  <c r="AV178" i="1"/>
  <c r="AW178" i="1" s="1"/>
  <c r="AV95" i="1"/>
  <c r="AW95" i="1" s="1"/>
  <c r="AV12" i="1"/>
  <c r="AW12" i="1" s="1"/>
  <c r="AV299" i="1"/>
  <c r="AW299" i="1" s="1"/>
  <c r="AV235" i="1"/>
  <c r="AW235" i="1" s="1"/>
  <c r="AV165" i="1"/>
  <c r="AW165" i="1" s="1"/>
  <c r="AV75" i="1"/>
  <c r="AW75" i="1" s="1"/>
  <c r="AV412" i="1"/>
  <c r="AW412" i="1" s="1"/>
  <c r="AV130" i="1"/>
  <c r="AW130" i="1" s="1"/>
  <c r="AV8" i="1"/>
  <c r="AW8" i="1" s="1"/>
  <c r="AV7" i="1"/>
  <c r="AW7" i="1" s="1"/>
  <c r="AV267" i="1"/>
  <c r="AW267" i="1" s="1"/>
  <c r="AV376" i="1"/>
  <c r="AW376" i="1" s="1"/>
  <c r="AV303" i="1"/>
  <c r="AW303" i="1" s="1"/>
  <c r="AV151" i="1"/>
  <c r="AW151" i="1" s="1"/>
  <c r="AV34" i="1"/>
  <c r="AW34" i="1" s="1"/>
  <c r="AV189" i="1"/>
  <c r="AW189" i="1" s="1"/>
  <c r="AV204" i="1"/>
  <c r="AW204" i="1" s="1"/>
  <c r="AV320" i="1"/>
  <c r="AW320" i="1" s="1"/>
  <c r="AV107" i="1"/>
  <c r="AW107" i="1" s="1"/>
  <c r="AV440" i="1"/>
  <c r="AW440" i="1" s="1"/>
  <c r="AV273" i="1"/>
  <c r="AW273" i="1" s="1"/>
  <c r="AV381" i="1"/>
  <c r="AW381" i="1" s="1"/>
  <c r="AV356" i="1"/>
  <c r="AW356" i="1" s="1"/>
  <c r="AV292" i="1"/>
  <c r="AW292" i="1" s="1"/>
  <c r="AV373" i="1"/>
  <c r="AW373" i="1" s="1"/>
  <c r="AV430" i="1"/>
  <c r="AW430" i="1" s="1"/>
  <c r="AV461" i="1"/>
  <c r="AW461" i="1" s="1"/>
  <c r="AV289" i="1"/>
  <c r="AW289" i="1" s="1"/>
  <c r="AV364" i="1"/>
  <c r="AW364" i="1" s="1"/>
  <c r="AV325" i="1"/>
  <c r="AW325" i="1" s="1"/>
  <c r="AV282" i="1"/>
  <c r="AW282" i="1" s="1"/>
  <c r="AV239" i="1"/>
  <c r="AW239" i="1" s="1"/>
  <c r="AV196" i="1"/>
  <c r="AW196" i="1" s="1"/>
  <c r="AV106" i="1"/>
  <c r="AW106" i="1" s="1"/>
  <c r="AV23" i="1"/>
  <c r="AW23" i="1" s="1"/>
  <c r="AV162" i="1"/>
  <c r="AW162" i="1" s="1"/>
  <c r="AV79" i="1"/>
  <c r="AW79" i="1" s="1"/>
  <c r="AV163" i="1"/>
  <c r="AW163" i="1" s="1"/>
  <c r="AV296" i="1"/>
  <c r="AW296" i="1" s="1"/>
  <c r="AV232" i="1"/>
  <c r="AW232" i="1" s="1"/>
  <c r="AV155" i="1"/>
  <c r="AW155" i="1" s="1"/>
  <c r="AV72" i="1"/>
  <c r="AW72" i="1" s="1"/>
  <c r="AV333" i="1"/>
  <c r="AW333" i="1" s="1"/>
  <c r="AV290" i="1"/>
  <c r="AW290" i="1" s="1"/>
  <c r="AV247" i="1"/>
  <c r="AW247" i="1" s="1"/>
  <c r="AV205" i="1"/>
  <c r="AW205" i="1" s="1"/>
  <c r="AV122" i="1"/>
  <c r="AW122" i="1" s="1"/>
  <c r="AV39" i="1"/>
  <c r="AW39" i="1" s="1"/>
  <c r="AV268" i="1"/>
  <c r="AW268" i="1" s="1"/>
  <c r="AV160" i="1"/>
  <c r="AW160" i="1" s="1"/>
  <c r="AV77" i="1"/>
  <c r="AW77" i="1" s="1"/>
  <c r="AV172" i="1"/>
  <c r="AW172" i="1" s="1"/>
  <c r="AV82" i="1"/>
  <c r="AW82" i="1" s="1"/>
  <c r="AV157" i="1"/>
  <c r="AW157" i="1" s="1"/>
  <c r="AV288" i="1"/>
  <c r="AW288" i="1" s="1"/>
  <c r="AV224" i="1"/>
  <c r="AW224" i="1" s="1"/>
  <c r="AV152" i="1"/>
  <c r="AW152" i="1" s="1"/>
  <c r="AV56" i="1"/>
  <c r="AW56" i="1" s="1"/>
  <c r="AV321" i="1"/>
  <c r="AW321" i="1" s="1"/>
  <c r="AV339" i="1"/>
  <c r="AW339" i="1" s="1"/>
  <c r="AV231" i="1"/>
  <c r="AW231" i="1" s="1"/>
  <c r="AV220" i="1"/>
  <c r="AW220" i="1" s="1"/>
  <c r="AV331" i="1"/>
  <c r="AW331" i="1" s="1"/>
  <c r="AV445" i="1"/>
  <c r="AW445" i="1" s="1"/>
  <c r="AV397" i="1"/>
  <c r="AW397" i="1" s="1"/>
  <c r="AV68" i="1"/>
  <c r="AW68" i="1" s="1"/>
  <c r="AV200" i="1"/>
  <c r="AW200" i="1" s="1"/>
  <c r="AV84" i="1"/>
  <c r="AW84" i="1" s="1"/>
  <c r="AV44" i="1"/>
  <c r="AW44" i="1" s="1"/>
  <c r="AV421" i="1"/>
  <c r="AW421" i="1" s="1"/>
  <c r="AV209" i="1"/>
  <c r="AW209" i="1" s="1"/>
  <c r="AV368" i="1"/>
  <c r="AW368" i="1" s="1"/>
  <c r="AV444" i="1"/>
  <c r="AW444" i="1" s="1"/>
  <c r="AV228" i="1"/>
  <c r="AW228" i="1" s="1"/>
  <c r="AV360" i="1"/>
  <c r="AW360" i="1" s="1"/>
  <c r="AV404" i="1"/>
  <c r="AW404" i="1" s="1"/>
  <c r="AV448" i="1"/>
  <c r="AW448" i="1" s="1"/>
  <c r="AV225" i="1"/>
  <c r="AW225" i="1" s="1"/>
  <c r="AV358" i="1"/>
  <c r="AW358" i="1" s="1"/>
  <c r="AV319" i="1"/>
  <c r="AW319" i="1" s="1"/>
  <c r="AV277" i="1"/>
  <c r="AW277" i="1" s="1"/>
  <c r="AV234" i="1"/>
  <c r="AW234" i="1" s="1"/>
  <c r="AV183" i="1"/>
  <c r="AW183" i="1" s="1"/>
  <c r="AV100" i="1"/>
  <c r="AW100" i="1" s="1"/>
  <c r="AV10" i="1"/>
  <c r="AW10" i="1" s="1"/>
  <c r="AV156" i="1"/>
  <c r="AW156" i="1" s="1"/>
  <c r="AV66" i="1"/>
  <c r="AW66" i="1" s="1"/>
  <c r="AV93" i="1"/>
  <c r="AW93" i="1" s="1"/>
  <c r="AV291" i="1"/>
  <c r="AW291" i="1" s="1"/>
  <c r="AV227" i="1"/>
  <c r="AW227" i="1" s="1"/>
  <c r="AV149" i="1"/>
  <c r="AW149" i="1" s="1"/>
  <c r="AV53" i="1"/>
  <c r="AW53" i="1" s="1"/>
  <c r="AV327" i="1"/>
  <c r="AW327" i="1" s="1"/>
  <c r="AV285" i="1"/>
  <c r="AW285" i="1" s="1"/>
  <c r="AV242" i="1"/>
  <c r="AW242" i="1" s="1"/>
  <c r="AV199" i="1"/>
  <c r="AW199" i="1" s="1"/>
  <c r="AV116" i="1"/>
  <c r="AW116" i="1" s="1"/>
  <c r="AV26" i="1"/>
  <c r="AW26" i="1" s="1"/>
  <c r="AV252" i="1"/>
  <c r="AW252" i="1" s="1"/>
  <c r="AV147" i="1"/>
  <c r="AW147" i="1" s="1"/>
  <c r="AV64" i="1"/>
  <c r="AW64" i="1" s="1"/>
  <c r="AV159" i="1"/>
  <c r="AW159" i="1" s="1"/>
  <c r="AV76" i="1"/>
  <c r="AW76" i="1" s="1"/>
  <c r="AV48" i="1"/>
  <c r="AW48" i="1" s="1"/>
  <c r="AV283" i="1"/>
  <c r="AW283" i="1" s="1"/>
  <c r="AV219" i="1"/>
  <c r="AW219" i="1" s="1"/>
  <c r="AV139" i="1"/>
  <c r="AW139" i="1" s="1"/>
  <c r="AV24" i="1"/>
  <c r="AW24" i="1" s="1"/>
  <c r="AV244" i="1"/>
  <c r="AW244" i="1" s="1"/>
  <c r="AV47" i="1"/>
  <c r="AW47" i="1" s="1"/>
  <c r="AV274" i="1"/>
  <c r="AW274" i="1" s="1"/>
  <c r="AV128" i="1"/>
  <c r="AW128" i="1" s="1"/>
  <c r="AV120" i="1"/>
  <c r="AW120" i="1" s="1"/>
  <c r="AV406" i="1"/>
  <c r="AW406" i="1" s="1"/>
  <c r="AV428" i="1"/>
  <c r="AW428" i="1" s="1"/>
  <c r="AV218" i="1"/>
  <c r="AW218" i="1" s="1"/>
  <c r="AV328" i="1"/>
  <c r="AW328" i="1" s="1"/>
  <c r="AV311" i="1"/>
  <c r="AW311" i="1" s="1"/>
  <c r="AV115" i="1"/>
  <c r="AW115" i="1" s="1"/>
  <c r="AV256" i="1"/>
  <c r="AW256" i="1" s="1"/>
  <c r="AV408" i="1"/>
  <c r="AW408" i="1" s="1"/>
  <c r="AV308" i="1"/>
  <c r="AW308" i="1" s="1"/>
  <c r="AV349" i="1"/>
  <c r="AW349" i="1" s="1"/>
  <c r="AV438" i="1"/>
  <c r="AW438" i="1" s="1"/>
  <c r="AV382" i="1"/>
  <c r="AW382" i="1" s="1"/>
  <c r="AV305" i="1"/>
  <c r="AW305" i="1" s="1"/>
  <c r="AV398" i="1"/>
  <c r="AW398" i="1" s="1"/>
  <c r="AV429" i="1"/>
  <c r="AW429" i="1" s="1"/>
  <c r="AV460" i="1"/>
  <c r="AW460" i="1" s="1"/>
  <c r="AV324" i="1"/>
  <c r="AW324" i="1" s="1"/>
  <c r="AV314" i="1"/>
  <c r="AW314" i="1" s="1"/>
  <c r="AV271" i="1"/>
  <c r="AW271" i="1" s="1"/>
  <c r="AV229" i="1"/>
  <c r="AW229" i="1" s="1"/>
  <c r="AV170" i="1"/>
  <c r="AW170" i="1" s="1"/>
  <c r="AV87" i="1"/>
  <c r="AW87" i="1" s="1"/>
  <c r="AV131" i="1"/>
  <c r="AW131" i="1" s="1"/>
  <c r="AV143" i="1"/>
  <c r="AW143" i="1" s="1"/>
  <c r="AV60" i="1"/>
  <c r="AW60" i="1" s="1"/>
  <c r="AV16" i="1"/>
  <c r="AW16" i="1" s="1"/>
  <c r="AV280" i="1"/>
  <c r="AW280" i="1" s="1"/>
  <c r="AV216" i="1"/>
  <c r="AW216" i="1" s="1"/>
  <c r="AV136" i="1"/>
  <c r="AW136" i="1" s="1"/>
  <c r="AV40" i="1"/>
  <c r="AW40" i="1" s="1"/>
  <c r="AV322" i="1"/>
  <c r="AW322" i="1" s="1"/>
  <c r="AV279" i="1"/>
  <c r="AW279" i="1" s="1"/>
  <c r="AV237" i="1"/>
  <c r="AW237" i="1" s="1"/>
  <c r="AV186" i="1"/>
  <c r="AW186" i="1" s="1"/>
  <c r="AV103" i="1"/>
  <c r="AW103" i="1" s="1"/>
  <c r="AV20" i="1"/>
  <c r="AW20" i="1" s="1"/>
  <c r="AV236" i="1"/>
  <c r="AW236" i="1" s="1"/>
  <c r="AV141" i="1"/>
  <c r="AW141" i="1" s="1"/>
  <c r="AV45" i="1"/>
  <c r="AW45" i="1" s="1"/>
  <c r="AV146" i="1"/>
  <c r="AW146" i="1" s="1"/>
  <c r="AV63" i="1"/>
  <c r="AW63" i="1" s="1"/>
  <c r="AV336" i="1"/>
  <c r="AW336" i="1" s="1"/>
  <c r="AV272" i="1"/>
  <c r="AW272" i="1" s="1"/>
  <c r="AV208" i="1"/>
  <c r="AW208" i="1" s="1"/>
  <c r="AV133" i="1"/>
  <c r="AW133" i="1" s="1"/>
  <c r="AV389" i="1"/>
  <c r="AW389" i="1" s="1"/>
  <c r="AV372" i="1"/>
  <c r="AW372" i="1" s="1"/>
  <c r="AV416" i="1"/>
  <c r="AW416" i="1" s="1"/>
  <c r="AV454" i="1"/>
  <c r="AW454" i="1" s="1"/>
  <c r="AV260" i="1"/>
  <c r="AW260" i="1" s="1"/>
  <c r="AV309" i="1"/>
  <c r="AW309" i="1" s="1"/>
  <c r="AV266" i="1"/>
  <c r="AW266" i="1" s="1"/>
  <c r="AV223" i="1"/>
  <c r="AW223" i="1" s="1"/>
  <c r="AV74" i="1"/>
  <c r="AW74" i="1" s="1"/>
  <c r="AV275" i="1"/>
  <c r="AW275" i="1" s="1"/>
  <c r="AV317" i="1"/>
  <c r="AW317" i="1" s="1"/>
  <c r="AV140" i="1"/>
  <c r="AW140" i="1" s="1"/>
  <c r="AV446" i="1"/>
  <c r="AW446" i="1" s="1"/>
  <c r="AV332" i="1"/>
  <c r="AW332" i="1" s="1"/>
  <c r="AV269" i="1"/>
  <c r="AW269" i="1" s="1"/>
  <c r="AV357" i="1"/>
  <c r="AW357" i="1" s="1"/>
  <c r="AV432" i="1"/>
  <c r="AW432" i="1" s="1"/>
  <c r="AV452" i="1"/>
  <c r="AW452" i="1" s="1"/>
  <c r="AV380" i="1"/>
  <c r="AW380" i="1" s="1"/>
  <c r="AV424" i="1"/>
  <c r="AW424" i="1" s="1"/>
  <c r="AV350" i="1"/>
  <c r="AW350" i="1" s="1"/>
  <c r="AV340" i="1"/>
  <c r="AW340" i="1" s="1"/>
  <c r="AV384" i="1"/>
  <c r="AW384" i="1" s="1"/>
  <c r="AV422" i="1"/>
  <c r="AW422" i="1" s="1"/>
  <c r="AV341" i="1"/>
  <c r="AW341" i="1" s="1"/>
  <c r="AV298" i="1"/>
  <c r="AW298" i="1" s="1"/>
  <c r="AV255" i="1"/>
  <c r="AW255" i="1" s="1"/>
  <c r="AV213" i="1"/>
  <c r="AW213" i="1" s="1"/>
  <c r="AV138" i="1"/>
  <c r="AW138" i="1" s="1"/>
  <c r="AV55" i="1"/>
  <c r="AW55" i="1" s="1"/>
  <c r="AV194" i="1"/>
  <c r="AW194" i="1" s="1"/>
  <c r="AV111" i="1"/>
  <c r="AW111" i="1" s="1"/>
  <c r="AV28" i="1"/>
  <c r="AW28" i="1" s="1"/>
  <c r="AV323" i="1"/>
  <c r="AW323" i="1" s="1"/>
  <c r="AV259" i="1"/>
  <c r="AW259" i="1" s="1"/>
  <c r="AV187" i="1"/>
  <c r="AW187" i="1" s="1"/>
  <c r="AV104" i="1"/>
  <c r="AW104" i="1" s="1"/>
  <c r="AV144" i="1"/>
  <c r="AW144" i="1" s="1"/>
  <c r="AV306" i="1"/>
  <c r="AW306" i="1" s="1"/>
  <c r="AV263" i="1"/>
  <c r="AW263" i="1" s="1"/>
  <c r="AV221" i="1"/>
  <c r="AW221" i="1" s="1"/>
  <c r="AV154" i="1"/>
  <c r="AW154" i="1" s="1"/>
  <c r="AV71" i="1"/>
  <c r="AW71" i="1" s="1"/>
  <c r="AV316" i="1"/>
  <c r="AW316" i="1" s="1"/>
  <c r="AV192" i="1"/>
  <c r="AW192" i="1" s="1"/>
  <c r="AV109" i="1"/>
  <c r="AW109" i="1" s="1"/>
  <c r="AV61" i="1"/>
  <c r="AW61" i="1" s="1"/>
  <c r="AV114" i="1"/>
  <c r="AW114" i="1" s="1"/>
  <c r="AV31" i="1"/>
  <c r="AW31" i="1" s="1"/>
  <c r="AV315" i="1"/>
  <c r="AW315" i="1" s="1"/>
  <c r="AV251" i="1"/>
  <c r="AW251" i="1" s="1"/>
  <c r="AV184" i="1"/>
  <c r="AW184" i="1" s="1"/>
  <c r="AV101" i="1"/>
  <c r="AW101" i="1" s="1"/>
  <c r="AV241" i="1"/>
  <c r="AW241" i="1" s="1"/>
  <c r="AV164" i="1"/>
  <c r="AW164" i="1" s="1"/>
  <c r="AV211" i="1"/>
  <c r="AW211" i="1" s="1"/>
  <c r="AV180" i="1"/>
  <c r="AW180" i="1" s="1"/>
  <c r="AV32" i="1"/>
  <c r="AW32" i="1" s="1"/>
  <c r="AV203" i="1"/>
  <c r="AW203" i="1" s="1"/>
  <c r="AV257" i="1"/>
  <c r="AW257" i="1" s="1"/>
  <c r="AV125" i="1"/>
  <c r="AW125" i="1" s="1"/>
  <c r="AV124" i="1"/>
  <c r="AW124" i="1" s="1"/>
  <c r="AV117" i="1"/>
  <c r="AW117" i="1" s="1"/>
  <c r="AV167" i="1"/>
  <c r="AW167" i="1" s="1"/>
  <c r="AV176" i="1"/>
  <c r="AW176" i="1" s="1"/>
  <c r="AV197" i="1"/>
  <c r="AW197" i="1" s="1"/>
  <c r="AV3" i="1"/>
  <c r="AW3" i="1" s="1"/>
  <c r="AW464" i="1" l="1"/>
  <c r="AV464" i="1"/>
</calcChain>
</file>

<file path=xl/sharedStrings.xml><?xml version="1.0" encoding="utf-8"?>
<sst xmlns="http://schemas.openxmlformats.org/spreadsheetml/2006/main" count="3670" uniqueCount="311">
  <si>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</si>
  <si>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</si>
  <si>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</si>
  <si>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</si>
  <si>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</si>
  <si>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</si>
  <si>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</si>
  <si>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</si>
  <si>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</si>
  <si>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</si>
  <si>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</si>
  <si>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</si>
  <si>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</si>
  <si>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</si>
  <si>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</si>
  <si>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</si>
  <si>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</si>
  <si>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</si>
  <si>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</si>
  <si>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</si>
  <si>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</si>
  <si>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</si>
  <si>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</si>
  <si>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</si>
  <si>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</si>
  <si>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</si>
  <si>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</si>
  <si>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</si>
  <si>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</si>
  <si>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</si>
  <si>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</si>
  <si>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</si>
  <si>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</si>
  <si>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</si>
  <si>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</si>
  <si>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</si>
  <si>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</si>
  <si>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</si>
  <si>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</si>
  <si>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</si>
  <si>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</si>
  <si>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</si>
  <si>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</si>
  <si>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</si>
  <si>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</si>
  <si>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</si>
  <si>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</si>
  <si>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</si>
  <si>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</si>
  <si>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</si>
  <si>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</si>
  <si>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</si>
  <si>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</si>
  <si>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</si>
  <si>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</si>
  <si>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</si>
  <si>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</si>
  <si>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</si>
  <si>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03.0130700</t>
  </si>
  <si>
    <t>NATURE CONSERVANCY MN CHAPTER</t>
  </si>
  <si>
    <t>1101 WEST RIVER PKWY  ST</t>
  </si>
  <si>
    <t>MINNEAPOLIS MN 55415-1291</t>
  </si>
  <si>
    <t>NESE</t>
  </si>
  <si>
    <t>13</t>
  </si>
  <si>
    <t>163</t>
  </si>
  <si>
    <t>45</t>
  </si>
  <si>
    <t>NWSE</t>
  </si>
  <si>
    <t>SWSE</t>
  </si>
  <si>
    <t>SESE</t>
  </si>
  <si>
    <t>NENE</t>
  </si>
  <si>
    <t>24</t>
  </si>
  <si>
    <t>03.0140880</t>
  </si>
  <si>
    <t>LYNDON &amp; LYDELL ANDERSON</t>
  </si>
  <si>
    <t>4619 380TH ST</t>
  </si>
  <si>
    <t>LANCASTER MN 56735-0000</t>
  </si>
  <si>
    <t>SWSW</t>
  </si>
  <si>
    <t>14</t>
  </si>
  <si>
    <t>22</t>
  </si>
  <si>
    <t>03.0231520</t>
  </si>
  <si>
    <t>SENE</t>
  </si>
  <si>
    <t>23</t>
  </si>
  <si>
    <t>03.0231540</t>
  </si>
  <si>
    <t>LYDELL ANDERSON</t>
  </si>
  <si>
    <t>SESW</t>
  </si>
  <si>
    <t>NWNE</t>
  </si>
  <si>
    <t>SWNE</t>
  </si>
  <si>
    <t>NENW</t>
  </si>
  <si>
    <t>NWNW</t>
  </si>
  <si>
    <t>SWNW</t>
  </si>
  <si>
    <t>SENW</t>
  </si>
  <si>
    <t>03.0231560</t>
  </si>
  <si>
    <t>03.0231580</t>
  </si>
  <si>
    <t>NESW</t>
  </si>
  <si>
    <t>03.0231600</t>
  </si>
  <si>
    <t>03.0231620</t>
  </si>
  <si>
    <t>03.0241640</t>
  </si>
  <si>
    <t>GOVT LOT 4</t>
  </si>
  <si>
    <t>19</t>
  </si>
  <si>
    <t>44</t>
  </si>
  <si>
    <t>25</t>
  </si>
  <si>
    <t>03.0241660</t>
  </si>
  <si>
    <t>NWSW</t>
  </si>
  <si>
    <t>03.0251680</t>
  </si>
  <si>
    <t>ALLISON W FRISLIE</t>
  </si>
  <si>
    <t>3873 470TH AVE</t>
  </si>
  <si>
    <t>LANCASTER MN 56735-9335</t>
  </si>
  <si>
    <t>03.0251700</t>
  </si>
  <si>
    <t>26</t>
  </si>
  <si>
    <t>03.0261740</t>
  </si>
  <si>
    <t>27</t>
  </si>
  <si>
    <t>03.0261760</t>
  </si>
  <si>
    <t>03.0261780</t>
  </si>
  <si>
    <t>DUANE FRISLIE IRREVOC TRUST ETAL</t>
  </si>
  <si>
    <t>4532 380TH ST</t>
  </si>
  <si>
    <t>03.0261800</t>
  </si>
  <si>
    <t>03.0271820</t>
  </si>
  <si>
    <t>03.0352380</t>
  </si>
  <si>
    <t>35</t>
  </si>
  <si>
    <t>03.0362400</t>
  </si>
  <si>
    <t>DNR REAL ESTATE MGT</t>
  </si>
  <si>
    <t>500 LAFAYETTE RD  BOX 4</t>
  </si>
  <si>
    <t>ST PAUL MN 55155-0000</t>
  </si>
  <si>
    <t>GOVT LOT 1</t>
  </si>
  <si>
    <t>31</t>
  </si>
  <si>
    <t>36</t>
  </si>
  <si>
    <t>03.0362420</t>
  </si>
  <si>
    <t>1</t>
  </si>
  <si>
    <t>162</t>
  </si>
  <si>
    <t>03.0362460</t>
  </si>
  <si>
    <t>17.0010010</t>
  </si>
  <si>
    <t>DAYNE B EFTA</t>
  </si>
  <si>
    <t>12344 270TH ST NE</t>
  </si>
  <si>
    <t>NEWFOLDEN MN 56738-0000</t>
  </si>
  <si>
    <t>17.0010020</t>
  </si>
  <si>
    <t>DARON SIKORSKI</t>
  </si>
  <si>
    <t>30845 110TH AVE</t>
  </si>
  <si>
    <t>17.0010040</t>
  </si>
  <si>
    <t>17.0010060</t>
  </si>
  <si>
    <t>17.0010080</t>
  </si>
  <si>
    <t>17.0010100</t>
  </si>
  <si>
    <t>MYLES E EFTA</t>
  </si>
  <si>
    <t>25281 CO RD 7</t>
  </si>
  <si>
    <t>GREENBUSH MN 56726-0000</t>
  </si>
  <si>
    <t>17.0010120</t>
  </si>
  <si>
    <t>17.0010140</t>
  </si>
  <si>
    <t>17.0020160</t>
  </si>
  <si>
    <t>2</t>
  </si>
  <si>
    <t>17.0020180</t>
  </si>
  <si>
    <t>17.0020200</t>
  </si>
  <si>
    <t>DEVEN J EFTA</t>
  </si>
  <si>
    <t>3607 9TH AVE N</t>
  </si>
  <si>
    <t>GRAND FORKS ND 58203-0000</t>
  </si>
  <si>
    <t>17.0020220</t>
  </si>
  <si>
    <t>17.0020240</t>
  </si>
  <si>
    <t>17.0110900</t>
  </si>
  <si>
    <t>P &amp; J MOREN REVOC LIVING TRUST</t>
  </si>
  <si>
    <t>711 9TH AVE SE PO BOX 350</t>
  </si>
  <si>
    <t>ROSEAU MN 56751-0350</t>
  </si>
  <si>
    <t>11</t>
  </si>
  <si>
    <t>12</t>
  </si>
  <si>
    <t>17.0110920</t>
  </si>
  <si>
    <t>SALLY &amp; PETER BEITO</t>
  </si>
  <si>
    <t>30787 120TH AVE</t>
  </si>
  <si>
    <t>17.0110940</t>
  </si>
  <si>
    <t>PARTNERS OF PEATLAND GP</t>
  </si>
  <si>
    <t>17.0110950</t>
  </si>
  <si>
    <t>17.0120960</t>
  </si>
  <si>
    <t>STEVEN &amp; CHAD EMERY</t>
  </si>
  <si>
    <t>1524 LAUREL DRIVE SE</t>
  </si>
  <si>
    <t>EAST GRAND FORKS MN 56721-0000</t>
  </si>
  <si>
    <t>17.0120980</t>
  </si>
  <si>
    <t>17.0121000</t>
  </si>
  <si>
    <t>CODY B &amp; SARAH J SCHMALZ</t>
  </si>
  <si>
    <t>4529 400TH ST</t>
  </si>
  <si>
    <t>GOVT LOT 3</t>
  </si>
  <si>
    <t>7</t>
  </si>
  <si>
    <t>GOVT LOT 2</t>
  </si>
  <si>
    <t>17.0121010</t>
  </si>
  <si>
    <t>PAUL E JOHNSON</t>
  </si>
  <si>
    <t>2464 250TH ST</t>
  </si>
  <si>
    <t>HALLOCK MN 56728-0000</t>
  </si>
  <si>
    <t>17.0121015</t>
  </si>
  <si>
    <t>17.0121020</t>
  </si>
  <si>
    <t>17.0121040</t>
  </si>
  <si>
    <t>RODNEY E SIKORSKI</t>
  </si>
  <si>
    <t>33860 120TH AVE</t>
  </si>
  <si>
    <t>17.0131060</t>
  </si>
  <si>
    <t>410001600</t>
  </si>
  <si>
    <t>SIKORSKI RODNEY E</t>
  </si>
  <si>
    <t>LANCASTER MN 56735</t>
  </si>
  <si>
    <t>5</t>
  </si>
  <si>
    <t>410003700</t>
  </si>
  <si>
    <t>DROWN DANIEL C ETAL</t>
  </si>
  <si>
    <t>29424 440TH AVE</t>
  </si>
  <si>
    <t>ROSEAU MN 56751</t>
  </si>
  <si>
    <t>GOVT LOT 5</t>
  </si>
  <si>
    <t>6</t>
  </si>
  <si>
    <t>410003900</t>
  </si>
  <si>
    <t>410004000</t>
  </si>
  <si>
    <t>GOVT LOT 6</t>
  </si>
  <si>
    <t>410004001</t>
  </si>
  <si>
    <t>410004100</t>
  </si>
  <si>
    <t>MARGO CYNTHIA ANN</t>
  </si>
  <si>
    <t>24673 SUNSET PT RD</t>
  </si>
  <si>
    <t>COHASSET MN 55721</t>
  </si>
  <si>
    <t>GOVT LOT 7</t>
  </si>
  <si>
    <t>410004200</t>
  </si>
  <si>
    <t>SIKORSKI JASON R</t>
  </si>
  <si>
    <t>709 OLD HWY 11 E</t>
  </si>
  <si>
    <t>GREENBUSH MN 56726</t>
  </si>
  <si>
    <t>410004400</t>
  </si>
  <si>
    <t>410004500</t>
  </si>
  <si>
    <t>SIKORSKI RICHARD S</t>
  </si>
  <si>
    <t>30825 110TH AVE</t>
  </si>
  <si>
    <t>410005500</t>
  </si>
  <si>
    <t>410006100</t>
  </si>
  <si>
    <t>LUSIGNAN BARRY</t>
  </si>
  <si>
    <t>4087 CO RD 79</t>
  </si>
  <si>
    <t>SHAKOPEE MN 55379</t>
  </si>
  <si>
    <t>410006500</t>
  </si>
  <si>
    <t>GROSS GARY A</t>
  </si>
  <si>
    <t>36492 270TH ST</t>
  </si>
  <si>
    <t>410007300</t>
  </si>
  <si>
    <t>MANNA FARMS</t>
  </si>
  <si>
    <t>8</t>
  </si>
  <si>
    <t>410007500</t>
  </si>
  <si>
    <t>SIKORSKI RODNEY</t>
  </si>
  <si>
    <t>410007600</t>
  </si>
  <si>
    <t>410010600</t>
  </si>
  <si>
    <t>BEITO SALLY</t>
  </si>
  <si>
    <t>17</t>
  </si>
  <si>
    <t>410010900</t>
  </si>
  <si>
    <t>410012000</t>
  </si>
  <si>
    <t>18</t>
  </si>
  <si>
    <t>410012700</t>
  </si>
  <si>
    <t>410013600</t>
  </si>
  <si>
    <t>460001600</t>
  </si>
  <si>
    <t>HUGG LOUIS &amp; C/O MIKE HUGG</t>
  </si>
  <si>
    <t>36048 COUNTY RD 114</t>
  </si>
  <si>
    <t>460002001</t>
  </si>
  <si>
    <t>WALSH KAITLYN L</t>
  </si>
  <si>
    <t>101 N BIRTH ST</t>
  </si>
  <si>
    <t>BADGER MN 56714</t>
  </si>
  <si>
    <t>29</t>
  </si>
  <si>
    <t>460002100</t>
  </si>
  <si>
    <t>460002101</t>
  </si>
  <si>
    <t>NATURE CONSERVANCY &amp; MINNESOTA CHAPTER</t>
  </si>
  <si>
    <t>1101 W RIVER PKWY #200</t>
  </si>
  <si>
    <t>460002102</t>
  </si>
  <si>
    <t>EMERY BASIL</t>
  </si>
  <si>
    <t>24593 COUNTY ROAD 111</t>
  </si>
  <si>
    <t>BADGER MN 56714-9349</t>
  </si>
  <si>
    <t>30</t>
  </si>
  <si>
    <t>460002103</t>
  </si>
  <si>
    <t>EMERY KIM</t>
  </si>
  <si>
    <t>25625 250TH ST</t>
  </si>
  <si>
    <t>460002104</t>
  </si>
  <si>
    <t>460002200</t>
  </si>
  <si>
    <t>JENSON ELI J</t>
  </si>
  <si>
    <t>108 14TH ST SE</t>
  </si>
  <si>
    <t>GLYNDON MN 56547</t>
  </si>
  <si>
    <t>460002201</t>
  </si>
  <si>
    <t>DURAY MATT</t>
  </si>
  <si>
    <t>27127 COUNTY ROAD 7</t>
  </si>
  <si>
    <t>GREENBUSH MN 56726-9365</t>
  </si>
  <si>
    <t>460002300</t>
  </si>
  <si>
    <t>460002400</t>
  </si>
  <si>
    <t>JENSON RANDY A</t>
  </si>
  <si>
    <t>PO BOX 103</t>
  </si>
  <si>
    <t>460002410</t>
  </si>
  <si>
    <t>460002500</t>
  </si>
  <si>
    <t>BLAWAT TRUST &amp; RAFINE A BLAWAT ETUX</t>
  </si>
  <si>
    <t>18537 260TH ST</t>
  </si>
  <si>
    <t>460002600</t>
  </si>
  <si>
    <t>460002700</t>
  </si>
  <si>
    <t>DURAY MICHAEL J</t>
  </si>
  <si>
    <t>212 NORWAY PINE CT</t>
  </si>
  <si>
    <t>460002800</t>
  </si>
  <si>
    <t>460004600</t>
  </si>
  <si>
    <t>32</t>
  </si>
  <si>
    <t>463001900</t>
  </si>
  <si>
    <t>TAX FORFEITED</t>
  </si>
  <si>
    <t>606 5TH AVE SW</t>
  </si>
  <si>
    <t>463003400</t>
  </si>
  <si>
    <t>COUNTY OF ROSEAU</t>
  </si>
  <si>
    <t>463004000</t>
  </si>
  <si>
    <t>463005200</t>
  </si>
  <si>
    <t>STATE LAND-ACQUIRED &amp; DNR BUREAU OF R E MANAGEMENT</t>
  </si>
  <si>
    <t>500 LAFAYETTE ROAD ATTN: TAX SPECIALIST</t>
  </si>
  <si>
    <t>ST PAUL MN 55155-4030</t>
  </si>
  <si>
    <t>20</t>
  </si>
  <si>
    <t>463005201</t>
  </si>
  <si>
    <t>STATE LAND-ACQUIRED WMA &amp; DNR BUREAU OF RE MANAGEMENT</t>
  </si>
  <si>
    <t>500 LAFAYETTE RD</t>
  </si>
  <si>
    <t>SAINT PAUL MN 55155-4030</t>
  </si>
  <si>
    <t>CSAH 7</t>
  </si>
  <si>
    <t>110TH AVE</t>
  </si>
  <si>
    <t>120TH AVE</t>
  </si>
  <si>
    <t>350TH ST</t>
  </si>
  <si>
    <t>TOTAL WATERSHED ACRES:</t>
  </si>
  <si>
    <t>ROSEAU CTY RDS</t>
  </si>
  <si>
    <t>NORTHWEST ROSEAU UNORG TWP RDS</t>
  </si>
  <si>
    <t>EAST KITTSON UNORG TWP RDS</t>
  </si>
  <si>
    <t>CARIBOU TWP RDS</t>
  </si>
  <si>
    <t>CAROLYN WELESK 4250 355TH ST</t>
  </si>
  <si>
    <t>EMILY JOHNSON 1921 INDUSTRIAL BLVD</t>
  </si>
  <si>
    <t>340TH ST</t>
  </si>
  <si>
    <t>470TH AVE</t>
  </si>
  <si>
    <t>360TH ST</t>
  </si>
  <si>
    <t>CSAH 24</t>
  </si>
  <si>
    <t>410 5TH ST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</si>
</sst>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4" fillId="13" borderId="0" applyNumberFormat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6" fillId="3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4" fontId="6" fillId="4" borderId="0" xfId="0" applyNumberFormat="1" applyFont="1" applyFill="1" applyAlignment="1">
      <alignment horizontal="center"/>
    </xf>
    <xf numFmtId="4" fontId="6" fillId="5" borderId="0" xfId="0" applyNumberFormat="1" applyFont="1" applyFill="1" applyAlignment="1">
      <alignment horizontal="center"/>
    </xf>
    <xf numFmtId="4" fontId="6" fillId="6" borderId="0" xfId="0" applyNumberFormat="1" applyFont="1" applyFill="1" applyAlignment="1">
      <alignment horizontal="center"/>
    </xf>
    <xf numFmtId="4" fontId="6" fillId="7" borderId="0" xfId="0" applyNumberFormat="1" applyFont="1" applyFill="1" applyAlignment="1">
      <alignment horizontal="center"/>
    </xf>
    <xf numFmtId="4" fontId="6" fillId="8" borderId="0" xfId="0" applyNumberFormat="1" applyFont="1" applyFill="1" applyAlignment="1">
      <alignment horizontal="center"/>
    </xf>
    <xf numFmtId="4" fontId="6" fillId="9" borderId="0" xfId="0" applyNumberFormat="1" applyFont="1" applyFill="1" applyAlignment="1">
      <alignment horizontal="center"/>
    </xf>
    <xf numFmtId="4" fontId="6" fillId="10" borderId="0" xfId="0" applyNumberFormat="1" applyFont="1" applyFill="1" applyAlignment="1">
      <alignment horizontal="center"/>
    </xf>
    <xf numFmtId="4" fontId="6" fillId="11" borderId="0" xfId="0" applyNumberFormat="1" applyFont="1" applyFill="1" applyAlignment="1">
      <alignment horizontal="center"/>
    </xf>
    <xf numFmtId="4" fontId="6" fillId="12" borderId="0" xfId="0" applyNumberFormat="1" applyFont="1" applyFill="1" applyAlignment="1">
      <alignment horizontal="center"/>
    </xf>
    <xf numFmtId="0" fontId="5" fillId="0" borderId="0" xfId="0" applyFont="1"/>
    <xf numFmtId="4" fontId="6" fillId="14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4" fontId="7" fillId="4" borderId="0" xfId="0" applyNumberFormat="1" applyFont="1" applyFill="1" applyAlignment="1">
      <alignment horizontal="center"/>
    </xf>
    <xf numFmtId="4" fontId="7" fillId="5" borderId="0" xfId="0" applyNumberFormat="1" applyFont="1" applyFill="1" applyAlignment="1">
      <alignment horizontal="center"/>
    </xf>
    <xf numFmtId="4" fontId="7" fillId="6" borderId="0" xfId="0" applyNumberFormat="1" applyFont="1" applyFill="1" applyAlignment="1">
      <alignment horizontal="center"/>
    </xf>
    <xf numFmtId="4" fontId="7" fillId="9" borderId="0" xfId="0" applyNumberFormat="1" applyFont="1" applyFill="1" applyAlignment="1">
      <alignment horizontal="center"/>
    </xf>
    <xf numFmtId="4" fontId="7" fillId="7" borderId="0" xfId="0" applyNumberFormat="1" applyFont="1" applyFill="1" applyAlignment="1">
      <alignment horizontal="center"/>
    </xf>
    <xf numFmtId="4" fontId="7" fillId="8" borderId="0" xfId="0" applyNumberFormat="1" applyFont="1" applyFill="1" applyAlignment="1">
      <alignment horizontal="center"/>
    </xf>
    <xf numFmtId="4" fontId="7" fillId="10" borderId="0" xfId="0" applyNumberFormat="1" applyFont="1" applyFill="1" applyAlignment="1">
      <alignment horizontal="center"/>
    </xf>
    <xf numFmtId="4" fontId="7" fillId="11" borderId="0" xfId="0" applyNumberFormat="1" applyFont="1" applyFill="1" applyAlignment="1">
      <alignment horizontal="center"/>
    </xf>
    <xf numFmtId="4" fontId="7" fillId="12" borderId="0" xfId="0" applyNumberFormat="1" applyFont="1" applyFill="1" applyAlignment="1">
      <alignment horizontal="center"/>
    </xf>
    <xf numFmtId="0" fontId="8" fillId="0" borderId="0" xfId="0" applyFont="1"/>
    <xf numFmtId="0" fontId="7" fillId="0" borderId="0" xfId="1" applyFont="1" applyFill="1" applyAlignment="1">
      <alignment horizontal="center"/>
    </xf>
  </cellXfs>
  <cellStyles count="2">
    <cellStyle name="Bad" xfId="1" builtinId="27"/>
    <cellStyle name="Normal" xfId="0" builtinId="0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67"/>
  <sheetViews>
    <sheetView tabSelected="1" workbookViewId="0">
      <pane xSplit="2" ySplit="2" topLeftCell="C437" activePane="bottomRight" state="frozen"/>
      <selection pane="topRight" activeCell="C1" sqref="C1"/>
      <selection pane="bottomLeft" activeCell="A3" sqref="A3"/>
      <selection pane="bottomRight" activeCell="E459" sqref="E459"/>
    </sheetView>
  </sheetViews>
  <sheetFormatPr defaultRowHeight="14.4" x14ac:dyDescent="0.3"/>
  <cols>
    <col min="1" max="1" width="14.6640625" style="1" customWidth="1"/>
    <col min="2" max="2" width="53" style="1" bestFit="1" customWidth="1"/>
    <col min="3" max="3" width="34.6640625" style="1" bestFit="1" customWidth="1"/>
    <col min="4" max="4" width="25.6640625" style="1" customWidth="1"/>
    <col min="5" max="5" width="20.6640625" style="1" customWidth="1"/>
    <col min="6" max="8" width="9.6640625" style="1" customWidth="1"/>
    <col min="9" max="9" width="17.6640625" style="2" customWidth="1"/>
    <col min="10" max="10" width="17.6640625" style="2" hidden="1" customWidth="1"/>
    <col min="11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3.6640625" style="12" customWidth="1"/>
    <col min="23" max="23" width="13.6640625" style="5" customWidth="1"/>
    <col min="24" max="24" width="17.6640625" style="2" hidden="1" customWidth="1"/>
    <col min="25" max="25" width="17.6640625" style="5" hidden="1" customWidth="1"/>
    <col min="26" max="26" width="17.6640625" style="2" hidden="1" customWidth="1"/>
    <col min="27" max="27" width="17.6640625" style="5" hidden="1" customWidth="1"/>
    <col min="28" max="28" width="17.6640625" style="9" customWidth="1"/>
    <col min="29" max="29" width="17.6640625" style="5" customWidth="1"/>
    <col min="30" max="30" width="17.6640625" style="10" hidden="1" customWidth="1"/>
    <col min="31" max="31" width="17.6640625" style="5" hidden="1" customWidth="1"/>
    <col min="32" max="33" width="17.6640625" style="2" hidden="1" customWidth="1"/>
    <col min="34" max="34" width="17.6640625" style="5" hidden="1" customWidth="1"/>
    <col min="35" max="35" width="17.6640625" style="9" customWidth="1"/>
    <col min="36" max="36" width="17.6640625" style="5" customWidth="1"/>
    <col min="37" max="37" width="19.6640625" style="2" hidden="1" customWidth="1"/>
    <col min="38" max="38" width="19.6640625" style="5" hidden="1" customWidth="1"/>
    <col min="39" max="39" width="17.6640625" style="3" customWidth="1"/>
    <col min="40" max="40" width="17.6640625" style="5" customWidth="1"/>
    <col min="41" max="41" width="17.6640625" style="3" customWidth="1"/>
    <col min="42" max="42" width="17.6640625" style="5" customWidth="1"/>
    <col min="43" max="43" width="17.6640625" style="2" customWidth="1"/>
    <col min="44" max="44" width="17.6640625" style="5" customWidth="1"/>
    <col min="45" max="46" width="17.6640625" style="2" customWidth="1"/>
    <col min="47" max="47" width="17.6640625" style="5" customWidth="1"/>
    <col min="48" max="48" width="17.6640625" style="11" customWidth="1"/>
    <col min="49" max="49" width="17.6640625" style="5" customWidth="1"/>
    <col min="50" max="50" width="13.6640625" style="13" hidden="1" customWidth="1"/>
    <col min="51" max="51" width="13.6640625" style="5" hidden="1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N1" s="5">
        <v>966</v>
      </c>
      <c r="AP1" s="5">
        <v>1609</v>
      </c>
      <c r="AR1" s="5">
        <v>1</v>
      </c>
      <c r="AW1" s="5" t="s">
        <v>0</v>
      </c>
    </row>
    <row r="2" spans="1:57" ht="67.95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319.46070967476459</v>
      </c>
      <c r="J3" s="2">
        <f t="shared" ref="J3:J66" si="0">SUM(K3,L3)</f>
        <v>19.07</v>
      </c>
      <c r="K3" s="2">
        <f t="shared" ref="K3:K66" si="1">SUM(N3,P3,R3,T3,X3,Z3,AB3,AD3,AG3,AI3,AK3,V3,AX3,AZ3,BB3,BD3)</f>
        <v>0</v>
      </c>
      <c r="L3" s="2">
        <f t="shared" ref="L3:L66" si="2">SUM(M3,AF3,AM3,AO3,AQ3,AS3,AT3)</f>
        <v>19.07</v>
      </c>
      <c r="AN3" s="5" t="str">
        <f t="shared" ref="AN3:AN34" si="3">IF(AM3&gt;0,AM3*$AN$1,"")</f>
        <v/>
      </c>
      <c r="AP3" s="5" t="str">
        <f t="shared" ref="AP3:AP34" si="4">IF(AO3&gt;0,AO3*$AP$1,"")</f>
        <v/>
      </c>
      <c r="AR3" s="5" t="str">
        <f>IF(AQ3&gt;0,AQ3*$AR$1,"")</f>
        <v/>
      </c>
      <c r="AT3" s="2">
        <v>19.07</v>
      </c>
      <c r="AU3" s="5">
        <f>SUM(O3,Q3,S3,U3,Y3,AA3,AC3,AE3,AH3,AJ3,AL3,W3,AY3,BA3,BC3,BE3)</f>
        <v>0</v>
      </c>
      <c r="AV3" s="11">
        <f>(AU3/$AU$464)*100</f>
        <v>0</v>
      </c>
      <c r="AW3" s="5">
        <f>(AV3/100)*$AW$1</f>
        <v>0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319.46070967476459</v>
      </c>
      <c r="J4" s="2">
        <f t="shared" si="0"/>
        <v>0.03</v>
      </c>
      <c r="K4" s="2">
        <f t="shared" si="1"/>
        <v>0</v>
      </c>
      <c r="L4" s="2">
        <f t="shared" si="2"/>
        <v>0.03</v>
      </c>
      <c r="AN4" s="5" t="str">
        <f t="shared" si="3"/>
        <v/>
      </c>
      <c r="AP4" s="5" t="str">
        <f t="shared" si="4"/>
        <v/>
      </c>
      <c r="AR4" s="5" t="str">
        <f>IF(AQ4&gt;0,AQ4*$AR$1,"")</f>
        <v/>
      </c>
      <c r="AT4" s="2">
        <v>0.03</v>
      </c>
      <c r="AU4" s="5">
        <f t="shared" ref="AU4:AU67" si="5">SUM(O4,Q4,S4,U4,Y4,AA4,AC4,AE4,AH4,AJ4,AL4,W4,AY4,BA4,BC4,BE4)</f>
        <v>0</v>
      </c>
      <c r="AV4" s="11">
        <f t="shared" ref="AV4:AV67" si="6">(AU4/$AU$464)*100</f>
        <v>0</v>
      </c>
      <c r="AW4" s="5">
        <f t="shared" ref="AW4:AW67" si="7">(AV4/100)*$AW$1</f>
        <v>0</v>
      </c>
    </row>
    <row r="5" spans="1:57" x14ac:dyDescent="0.3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319.46070967476459</v>
      </c>
      <c r="J5" s="2">
        <f t="shared" si="0"/>
        <v>1.32</v>
      </c>
      <c r="K5" s="2">
        <f t="shared" si="1"/>
        <v>0</v>
      </c>
      <c r="L5" s="2">
        <f t="shared" si="2"/>
        <v>1.32</v>
      </c>
      <c r="AN5" s="5" t="str">
        <f t="shared" si="3"/>
        <v/>
      </c>
      <c r="AP5" s="5" t="str">
        <f t="shared" si="4"/>
        <v/>
      </c>
      <c r="AR5" s="5" t="str">
        <f>IF(AQ5&gt;0,AQ5*$AR$1,"")</f>
        <v/>
      </c>
      <c r="AT5" s="2">
        <v>1.32</v>
      </c>
      <c r="AU5" s="5">
        <f t="shared" si="5"/>
        <v>0</v>
      </c>
      <c r="AV5" s="11">
        <f t="shared" si="6"/>
        <v>0</v>
      </c>
      <c r="AW5" s="5">
        <f t="shared" si="7"/>
        <v>0</v>
      </c>
    </row>
    <row r="6" spans="1:57" x14ac:dyDescent="0.3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319.46070967476459</v>
      </c>
      <c r="J6" s="2">
        <f t="shared" si="0"/>
        <v>37.39</v>
      </c>
      <c r="K6" s="2">
        <f t="shared" si="1"/>
        <v>0</v>
      </c>
      <c r="L6" s="2">
        <f t="shared" si="2"/>
        <v>37.39</v>
      </c>
      <c r="AN6" s="5" t="str">
        <f t="shared" si="3"/>
        <v/>
      </c>
      <c r="AP6" s="5" t="str">
        <f t="shared" si="4"/>
        <v/>
      </c>
      <c r="AT6" s="2">
        <v>37.39</v>
      </c>
      <c r="AU6" s="5">
        <f t="shared" si="5"/>
        <v>0</v>
      </c>
      <c r="AV6" s="11">
        <f t="shared" si="6"/>
        <v>0</v>
      </c>
      <c r="AW6" s="5">
        <f t="shared" si="7"/>
        <v>0</v>
      </c>
    </row>
    <row r="7" spans="1:57" x14ac:dyDescent="0.3">
      <c r="A7" s="1" t="s">
        <v>58</v>
      </c>
      <c r="B7" s="1" t="s">
        <v>59</v>
      </c>
      <c r="C7" s="1" t="s">
        <v>60</v>
      </c>
      <c r="D7" s="1" t="s">
        <v>61</v>
      </c>
      <c r="E7" s="1" t="s">
        <v>69</v>
      </c>
      <c r="F7" s="1" t="s">
        <v>70</v>
      </c>
      <c r="G7" s="1" t="s">
        <v>64</v>
      </c>
      <c r="H7" s="1" t="s">
        <v>65</v>
      </c>
      <c r="I7" s="2">
        <v>319.46070967476459</v>
      </c>
      <c r="J7" s="2">
        <f t="shared" si="0"/>
        <v>0.16</v>
      </c>
      <c r="K7" s="2">
        <f t="shared" si="1"/>
        <v>0</v>
      </c>
      <c r="L7" s="2">
        <f t="shared" si="2"/>
        <v>0.16</v>
      </c>
      <c r="AN7" s="5" t="str">
        <f t="shared" si="3"/>
        <v/>
      </c>
      <c r="AP7" s="5" t="str">
        <f t="shared" si="4"/>
        <v/>
      </c>
      <c r="AR7" s="5" t="str">
        <f t="shared" ref="AR7:AR37" si="8">IF(AQ7&gt;0,AQ7*$AR$1,"")</f>
        <v/>
      </c>
      <c r="AT7" s="2">
        <v>0.16</v>
      </c>
      <c r="AU7" s="5">
        <f t="shared" si="5"/>
        <v>0</v>
      </c>
      <c r="AV7" s="11">
        <f t="shared" si="6"/>
        <v>0</v>
      </c>
      <c r="AW7" s="5">
        <f t="shared" si="7"/>
        <v>0</v>
      </c>
    </row>
    <row r="8" spans="1:57" x14ac:dyDescent="0.3">
      <c r="A8" s="1" t="s">
        <v>71</v>
      </c>
      <c r="B8" s="1" t="s">
        <v>72</v>
      </c>
      <c r="C8" s="1" t="s">
        <v>73</v>
      </c>
      <c r="D8" s="1" t="s">
        <v>74</v>
      </c>
      <c r="E8" s="1" t="s">
        <v>75</v>
      </c>
      <c r="F8" s="1" t="s">
        <v>76</v>
      </c>
      <c r="G8" s="1" t="s">
        <v>64</v>
      </c>
      <c r="H8" s="1" t="s">
        <v>65</v>
      </c>
      <c r="I8" s="2">
        <v>160.1365940521018</v>
      </c>
      <c r="J8" s="2">
        <f t="shared" si="0"/>
        <v>1.71</v>
      </c>
      <c r="K8" s="2">
        <f t="shared" si="1"/>
        <v>1.71</v>
      </c>
      <c r="L8" s="2">
        <f t="shared" si="2"/>
        <v>0</v>
      </c>
      <c r="T8" s="8">
        <v>1.71</v>
      </c>
      <c r="U8" s="5">
        <v>70.537499999999994</v>
      </c>
      <c r="AN8" s="5" t="str">
        <f t="shared" si="3"/>
        <v/>
      </c>
      <c r="AP8" s="5" t="str">
        <f t="shared" si="4"/>
        <v/>
      </c>
      <c r="AR8" s="5" t="str">
        <f t="shared" si="8"/>
        <v/>
      </c>
      <c r="AU8" s="5">
        <f t="shared" si="5"/>
        <v>70.537499999999994</v>
      </c>
      <c r="AV8" s="11">
        <f t="shared" si="6"/>
        <v>1.0155582770158437E-2</v>
      </c>
      <c r="AW8" s="5">
        <f t="shared" si="7"/>
        <v>10.155582770158437</v>
      </c>
    </row>
    <row r="9" spans="1:57" x14ac:dyDescent="0.3">
      <c r="A9" s="1" t="s">
        <v>78</v>
      </c>
      <c r="B9" s="1" t="s">
        <v>72</v>
      </c>
      <c r="C9" s="1" t="s">
        <v>73</v>
      </c>
      <c r="D9" s="1" t="s">
        <v>74</v>
      </c>
      <c r="E9" s="1" t="s">
        <v>79</v>
      </c>
      <c r="F9" s="1" t="s">
        <v>80</v>
      </c>
      <c r="G9" s="1" t="s">
        <v>64</v>
      </c>
      <c r="H9" s="1" t="s">
        <v>65</v>
      </c>
      <c r="I9" s="2">
        <v>160.6723899005944</v>
      </c>
      <c r="J9" s="2">
        <f t="shared" si="0"/>
        <v>27.400000000000002</v>
      </c>
      <c r="K9" s="2">
        <f t="shared" si="1"/>
        <v>2.8</v>
      </c>
      <c r="L9" s="2">
        <f t="shared" si="2"/>
        <v>24.6</v>
      </c>
      <c r="R9" s="7">
        <v>0.02</v>
      </c>
      <c r="S9" s="5">
        <v>2.7450000000000001</v>
      </c>
      <c r="T9" s="8">
        <v>2.78</v>
      </c>
      <c r="U9" s="5">
        <v>114.675</v>
      </c>
      <c r="AN9" s="5" t="str">
        <f t="shared" si="3"/>
        <v/>
      </c>
      <c r="AP9" s="5" t="str">
        <f t="shared" si="4"/>
        <v/>
      </c>
      <c r="AR9" s="5" t="str">
        <f t="shared" si="8"/>
        <v/>
      </c>
      <c r="AT9" s="2">
        <v>24.6</v>
      </c>
      <c r="AU9" s="5">
        <f t="shared" si="5"/>
        <v>117.42</v>
      </c>
      <c r="AV9" s="11">
        <f t="shared" si="6"/>
        <v>1.6905454954768792E-2</v>
      </c>
      <c r="AW9" s="5">
        <f t="shared" si="7"/>
        <v>16.905454954768793</v>
      </c>
    </row>
    <row r="10" spans="1:57" x14ac:dyDescent="0.3">
      <c r="A10" s="1" t="s">
        <v>78</v>
      </c>
      <c r="B10" s="1" t="s">
        <v>72</v>
      </c>
      <c r="C10" s="1" t="s">
        <v>73</v>
      </c>
      <c r="D10" s="1" t="s">
        <v>74</v>
      </c>
      <c r="E10" s="1" t="s">
        <v>62</v>
      </c>
      <c r="F10" s="1" t="s">
        <v>80</v>
      </c>
      <c r="G10" s="1" t="s">
        <v>64</v>
      </c>
      <c r="H10" s="1" t="s">
        <v>65</v>
      </c>
      <c r="I10" s="2">
        <v>160.6723899005944</v>
      </c>
      <c r="J10" s="2">
        <f t="shared" si="0"/>
        <v>38.46</v>
      </c>
      <c r="K10" s="2">
        <f t="shared" si="1"/>
        <v>33.33</v>
      </c>
      <c r="L10" s="2">
        <f t="shared" si="2"/>
        <v>5.13</v>
      </c>
      <c r="R10" s="7">
        <v>28.18</v>
      </c>
      <c r="S10" s="5">
        <v>3867.7049999999999</v>
      </c>
      <c r="T10" s="8">
        <v>5.15</v>
      </c>
      <c r="U10" s="5">
        <v>212.4375</v>
      </c>
      <c r="AN10" s="5" t="str">
        <f t="shared" si="3"/>
        <v/>
      </c>
      <c r="AP10" s="5" t="str">
        <f t="shared" si="4"/>
        <v/>
      </c>
      <c r="AR10" s="5" t="str">
        <f t="shared" si="8"/>
        <v/>
      </c>
      <c r="AT10" s="2">
        <v>5.13</v>
      </c>
      <c r="AU10" s="5">
        <f t="shared" si="5"/>
        <v>4080.1424999999999</v>
      </c>
      <c r="AV10" s="11">
        <f t="shared" si="6"/>
        <v>0.58743540489514334</v>
      </c>
      <c r="AW10" s="5">
        <f t="shared" si="7"/>
        <v>587.43540489514328</v>
      </c>
    </row>
    <row r="11" spans="1:57" x14ac:dyDescent="0.3">
      <c r="A11" s="1" t="s">
        <v>78</v>
      </c>
      <c r="B11" s="1" t="s">
        <v>72</v>
      </c>
      <c r="C11" s="1" t="s">
        <v>73</v>
      </c>
      <c r="D11" s="1" t="s">
        <v>74</v>
      </c>
      <c r="E11" s="1" t="s">
        <v>66</v>
      </c>
      <c r="F11" s="1" t="s">
        <v>80</v>
      </c>
      <c r="G11" s="1" t="s">
        <v>64</v>
      </c>
      <c r="H11" s="1" t="s">
        <v>65</v>
      </c>
      <c r="I11" s="2">
        <v>160.6723899005944</v>
      </c>
      <c r="J11" s="2">
        <f t="shared" si="0"/>
        <v>0.02</v>
      </c>
      <c r="K11" s="2">
        <f t="shared" si="1"/>
        <v>0.02</v>
      </c>
      <c r="L11" s="2">
        <f t="shared" si="2"/>
        <v>0</v>
      </c>
      <c r="R11" s="7">
        <v>0.02</v>
      </c>
      <c r="S11" s="5">
        <v>2.7450000000000001</v>
      </c>
      <c r="AN11" s="5" t="str">
        <f t="shared" si="3"/>
        <v/>
      </c>
      <c r="AP11" s="5" t="str">
        <f t="shared" si="4"/>
        <v/>
      </c>
      <c r="AR11" s="5" t="str">
        <f t="shared" si="8"/>
        <v/>
      </c>
      <c r="AU11" s="5">
        <f t="shared" si="5"/>
        <v>2.7450000000000001</v>
      </c>
      <c r="AV11" s="11">
        <f t="shared" si="6"/>
        <v>3.9520928164571911E-4</v>
      </c>
      <c r="AW11" s="5">
        <f t="shared" si="7"/>
        <v>0.39520928164571911</v>
      </c>
    </row>
    <row r="12" spans="1:57" x14ac:dyDescent="0.3">
      <c r="A12" s="1" t="s">
        <v>78</v>
      </c>
      <c r="B12" s="1" t="s">
        <v>72</v>
      </c>
      <c r="C12" s="1" t="s">
        <v>73</v>
      </c>
      <c r="D12" s="1" t="s">
        <v>74</v>
      </c>
      <c r="E12" s="1" t="s">
        <v>67</v>
      </c>
      <c r="F12" s="1" t="s">
        <v>80</v>
      </c>
      <c r="G12" s="1" t="s">
        <v>64</v>
      </c>
      <c r="H12" s="1" t="s">
        <v>65</v>
      </c>
      <c r="I12" s="2">
        <v>160.6723899005944</v>
      </c>
      <c r="J12" s="2">
        <f t="shared" si="0"/>
        <v>0.16999999999999998</v>
      </c>
      <c r="K12" s="2">
        <f t="shared" si="1"/>
        <v>0.06</v>
      </c>
      <c r="L12" s="2">
        <f t="shared" si="2"/>
        <v>0.11</v>
      </c>
      <c r="R12" s="7">
        <v>0.06</v>
      </c>
      <c r="S12" s="5">
        <v>8.2349999999999994</v>
      </c>
      <c r="AN12" s="5" t="str">
        <f t="shared" si="3"/>
        <v/>
      </c>
      <c r="AP12" s="5" t="str">
        <f t="shared" si="4"/>
        <v/>
      </c>
      <c r="AR12" s="5" t="str">
        <f t="shared" si="8"/>
        <v/>
      </c>
      <c r="AT12" s="2">
        <v>0.11</v>
      </c>
      <c r="AU12" s="5">
        <f t="shared" si="5"/>
        <v>8.2349999999999994</v>
      </c>
      <c r="AV12" s="11">
        <f t="shared" si="6"/>
        <v>1.1856278449371572E-3</v>
      </c>
      <c r="AW12" s="5">
        <f t="shared" si="7"/>
        <v>1.1856278449371571</v>
      </c>
    </row>
    <row r="13" spans="1:57" x14ac:dyDescent="0.3">
      <c r="A13" s="1" t="s">
        <v>78</v>
      </c>
      <c r="B13" s="1" t="s">
        <v>72</v>
      </c>
      <c r="C13" s="1" t="s">
        <v>73</v>
      </c>
      <c r="D13" s="1" t="s">
        <v>74</v>
      </c>
      <c r="E13" s="1" t="s">
        <v>68</v>
      </c>
      <c r="F13" s="1" t="s">
        <v>80</v>
      </c>
      <c r="G13" s="1" t="s">
        <v>64</v>
      </c>
      <c r="H13" s="1" t="s">
        <v>65</v>
      </c>
      <c r="I13" s="2">
        <v>160.6723899005944</v>
      </c>
      <c r="J13" s="2">
        <f t="shared" si="0"/>
        <v>38.36</v>
      </c>
      <c r="K13" s="2">
        <f t="shared" si="1"/>
        <v>26.69</v>
      </c>
      <c r="L13" s="2">
        <f t="shared" si="2"/>
        <v>11.67</v>
      </c>
      <c r="R13" s="7">
        <v>26.69</v>
      </c>
      <c r="S13" s="5">
        <v>3663.2024999999999</v>
      </c>
      <c r="AN13" s="5" t="str">
        <f t="shared" si="3"/>
        <v/>
      </c>
      <c r="AP13" s="5" t="str">
        <f t="shared" si="4"/>
        <v/>
      </c>
      <c r="AR13" s="5" t="str">
        <f t="shared" si="8"/>
        <v/>
      </c>
      <c r="AT13" s="2">
        <v>11.67</v>
      </c>
      <c r="AU13" s="5">
        <f t="shared" si="5"/>
        <v>3663.2024999999999</v>
      </c>
      <c r="AV13" s="11">
        <f t="shared" si="6"/>
        <v>0.52740678635621219</v>
      </c>
      <c r="AW13" s="5">
        <f t="shared" si="7"/>
        <v>527.40678635621214</v>
      </c>
    </row>
    <row r="14" spans="1:57" x14ac:dyDescent="0.3">
      <c r="A14" s="1" t="s">
        <v>81</v>
      </c>
      <c r="B14" s="1" t="s">
        <v>82</v>
      </c>
      <c r="C14" s="1" t="s">
        <v>73</v>
      </c>
      <c r="D14" s="1" t="s">
        <v>74</v>
      </c>
      <c r="E14" s="1" t="s">
        <v>83</v>
      </c>
      <c r="F14" s="1" t="s">
        <v>76</v>
      </c>
      <c r="G14" s="1" t="s">
        <v>64</v>
      </c>
      <c r="H14" s="1" t="s">
        <v>65</v>
      </c>
      <c r="I14" s="2">
        <v>160.53237334165729</v>
      </c>
      <c r="J14" s="2">
        <f t="shared" si="0"/>
        <v>1.1400000000000001</v>
      </c>
      <c r="K14" s="2">
        <f t="shared" si="1"/>
        <v>1.1400000000000001</v>
      </c>
      <c r="L14" s="2">
        <f t="shared" si="2"/>
        <v>0</v>
      </c>
      <c r="R14" s="7">
        <v>1.01</v>
      </c>
      <c r="S14" s="5">
        <v>138.6225</v>
      </c>
      <c r="T14" s="8">
        <v>0.13</v>
      </c>
      <c r="U14" s="5">
        <v>5.3624999999999998</v>
      </c>
      <c r="AN14" s="5" t="str">
        <f t="shared" si="3"/>
        <v/>
      </c>
      <c r="AP14" s="5" t="str">
        <f t="shared" si="4"/>
        <v/>
      </c>
      <c r="AR14" s="5" t="str">
        <f t="shared" si="8"/>
        <v/>
      </c>
      <c r="AU14" s="5">
        <f t="shared" si="5"/>
        <v>143.98500000000001</v>
      </c>
      <c r="AV14" s="11">
        <f t="shared" si="6"/>
        <v>2.0730130571132557E-2</v>
      </c>
      <c r="AW14" s="5">
        <f t="shared" si="7"/>
        <v>20.730130571132555</v>
      </c>
    </row>
    <row r="15" spans="1:57" x14ac:dyDescent="0.3">
      <c r="A15" s="1" t="s">
        <v>81</v>
      </c>
      <c r="B15" s="1" t="s">
        <v>82</v>
      </c>
      <c r="C15" s="1" t="s">
        <v>73</v>
      </c>
      <c r="D15" s="1" t="s">
        <v>74</v>
      </c>
      <c r="E15" s="1" t="s">
        <v>67</v>
      </c>
      <c r="F15" s="1" t="s">
        <v>76</v>
      </c>
      <c r="G15" s="1" t="s">
        <v>64</v>
      </c>
      <c r="H15" s="1" t="s">
        <v>65</v>
      </c>
      <c r="I15" s="2">
        <v>160.53237334165729</v>
      </c>
      <c r="J15" s="2">
        <f t="shared" si="0"/>
        <v>0.25</v>
      </c>
      <c r="K15" s="2">
        <f t="shared" si="1"/>
        <v>0.25</v>
      </c>
      <c r="L15" s="2">
        <f t="shared" si="2"/>
        <v>0</v>
      </c>
      <c r="R15" s="7">
        <v>0.25</v>
      </c>
      <c r="S15" s="5">
        <v>34.3125</v>
      </c>
      <c r="AN15" s="5" t="str">
        <f t="shared" si="3"/>
        <v/>
      </c>
      <c r="AP15" s="5" t="str">
        <f t="shared" si="4"/>
        <v/>
      </c>
      <c r="AR15" s="5" t="str">
        <f t="shared" si="8"/>
        <v/>
      </c>
      <c r="AU15" s="5">
        <f t="shared" si="5"/>
        <v>34.3125</v>
      </c>
      <c r="AV15" s="11">
        <f t="shared" si="6"/>
        <v>4.9401160205714886E-3</v>
      </c>
      <c r="AW15" s="5">
        <f t="shared" si="7"/>
        <v>4.9401160205714891</v>
      </c>
    </row>
    <row r="16" spans="1:57" x14ac:dyDescent="0.3">
      <c r="A16" s="1" t="s">
        <v>81</v>
      </c>
      <c r="B16" s="1" t="s">
        <v>82</v>
      </c>
      <c r="C16" s="1" t="s">
        <v>73</v>
      </c>
      <c r="D16" s="1" t="s">
        <v>74</v>
      </c>
      <c r="E16" s="1" t="s">
        <v>84</v>
      </c>
      <c r="F16" s="1" t="s">
        <v>80</v>
      </c>
      <c r="G16" s="1" t="s">
        <v>64</v>
      </c>
      <c r="H16" s="1" t="s">
        <v>65</v>
      </c>
      <c r="I16" s="2">
        <v>160.53237334165729</v>
      </c>
      <c r="J16" s="2">
        <f t="shared" si="0"/>
        <v>13.17</v>
      </c>
      <c r="K16" s="2">
        <f t="shared" si="1"/>
        <v>6.8</v>
      </c>
      <c r="L16" s="2">
        <f t="shared" si="2"/>
        <v>6.37</v>
      </c>
      <c r="R16" s="7">
        <v>6.38</v>
      </c>
      <c r="S16" s="5">
        <v>875.65499999999997</v>
      </c>
      <c r="T16" s="8">
        <v>0.42</v>
      </c>
      <c r="U16" s="5">
        <v>17.324999999999999</v>
      </c>
      <c r="AN16" s="5" t="str">
        <f t="shared" si="3"/>
        <v/>
      </c>
      <c r="AP16" s="5" t="str">
        <f t="shared" si="4"/>
        <v/>
      </c>
      <c r="AR16" s="5" t="str">
        <f t="shared" si="8"/>
        <v/>
      </c>
      <c r="AT16" s="2">
        <v>6.37</v>
      </c>
      <c r="AU16" s="5">
        <f t="shared" si="5"/>
        <v>892.98</v>
      </c>
      <c r="AV16" s="11">
        <f t="shared" si="6"/>
        <v>0.12856611450783034</v>
      </c>
      <c r="AW16" s="5">
        <f t="shared" si="7"/>
        <v>128.56611450783032</v>
      </c>
    </row>
    <row r="17" spans="1:49" x14ac:dyDescent="0.3">
      <c r="A17" s="1" t="s">
        <v>81</v>
      </c>
      <c r="B17" s="1" t="s">
        <v>82</v>
      </c>
      <c r="C17" s="1" t="s">
        <v>73</v>
      </c>
      <c r="D17" s="1" t="s">
        <v>74</v>
      </c>
      <c r="E17" s="1" t="s">
        <v>85</v>
      </c>
      <c r="F17" s="1" t="s">
        <v>80</v>
      </c>
      <c r="G17" s="1" t="s">
        <v>64</v>
      </c>
      <c r="H17" s="1" t="s">
        <v>65</v>
      </c>
      <c r="I17" s="2">
        <v>160.53237334165729</v>
      </c>
      <c r="J17" s="2">
        <f t="shared" si="0"/>
        <v>35.92</v>
      </c>
      <c r="K17" s="2">
        <f t="shared" si="1"/>
        <v>0</v>
      </c>
      <c r="L17" s="2">
        <f t="shared" si="2"/>
        <v>35.92</v>
      </c>
      <c r="AN17" s="5" t="str">
        <f t="shared" si="3"/>
        <v/>
      </c>
      <c r="AP17" s="5" t="str">
        <f t="shared" si="4"/>
        <v/>
      </c>
      <c r="AR17" s="5" t="str">
        <f t="shared" si="8"/>
        <v/>
      </c>
      <c r="AT17" s="2">
        <v>35.92</v>
      </c>
      <c r="AU17" s="5">
        <f t="shared" si="5"/>
        <v>0</v>
      </c>
      <c r="AV17" s="11">
        <f t="shared" si="6"/>
        <v>0</v>
      </c>
      <c r="AW17" s="5">
        <f t="shared" si="7"/>
        <v>0</v>
      </c>
    </row>
    <row r="18" spans="1:49" x14ac:dyDescent="0.3">
      <c r="A18" s="1" t="s">
        <v>81</v>
      </c>
      <c r="B18" s="1" t="s">
        <v>82</v>
      </c>
      <c r="C18" s="1" t="s">
        <v>73</v>
      </c>
      <c r="D18" s="1" t="s">
        <v>74</v>
      </c>
      <c r="E18" s="1" t="s">
        <v>79</v>
      </c>
      <c r="F18" s="1" t="s">
        <v>80</v>
      </c>
      <c r="G18" s="1" t="s">
        <v>64</v>
      </c>
      <c r="H18" s="1" t="s">
        <v>65</v>
      </c>
      <c r="I18" s="2">
        <v>160.53237334165729</v>
      </c>
      <c r="J18" s="2">
        <f t="shared" si="0"/>
        <v>0.1</v>
      </c>
      <c r="K18" s="2">
        <f t="shared" si="1"/>
        <v>0</v>
      </c>
      <c r="L18" s="2">
        <f t="shared" si="2"/>
        <v>0.1</v>
      </c>
      <c r="AN18" s="5" t="str">
        <f t="shared" si="3"/>
        <v/>
      </c>
      <c r="AP18" s="5" t="str">
        <f t="shared" si="4"/>
        <v/>
      </c>
      <c r="AR18" s="5" t="str">
        <f t="shared" si="8"/>
        <v/>
      </c>
      <c r="AT18" s="2">
        <v>0.1</v>
      </c>
      <c r="AU18" s="5">
        <f t="shared" si="5"/>
        <v>0</v>
      </c>
      <c r="AV18" s="11">
        <f t="shared" si="6"/>
        <v>0</v>
      </c>
      <c r="AW18" s="5">
        <f t="shared" si="7"/>
        <v>0</v>
      </c>
    </row>
    <row r="19" spans="1:49" x14ac:dyDescent="0.3">
      <c r="A19" s="1" t="s">
        <v>81</v>
      </c>
      <c r="B19" s="1" t="s">
        <v>82</v>
      </c>
      <c r="C19" s="1" t="s">
        <v>73</v>
      </c>
      <c r="D19" s="1" t="s">
        <v>74</v>
      </c>
      <c r="E19" s="1" t="s">
        <v>86</v>
      </c>
      <c r="F19" s="1" t="s">
        <v>80</v>
      </c>
      <c r="G19" s="1" t="s">
        <v>64</v>
      </c>
      <c r="H19" s="1" t="s">
        <v>65</v>
      </c>
      <c r="I19" s="2">
        <v>160.53237334165729</v>
      </c>
      <c r="J19" s="2">
        <f t="shared" si="0"/>
        <v>39.76</v>
      </c>
      <c r="K19" s="2">
        <f t="shared" si="1"/>
        <v>31.319999999999997</v>
      </c>
      <c r="L19" s="2">
        <f t="shared" si="2"/>
        <v>8.44</v>
      </c>
      <c r="R19" s="7">
        <v>30.08</v>
      </c>
      <c r="S19" s="5">
        <v>4128.4799999999996</v>
      </c>
      <c r="T19" s="8">
        <v>1.24</v>
      </c>
      <c r="U19" s="5">
        <v>51.15</v>
      </c>
      <c r="AN19" s="5" t="str">
        <f t="shared" si="3"/>
        <v/>
      </c>
      <c r="AP19" s="5" t="str">
        <f t="shared" si="4"/>
        <v/>
      </c>
      <c r="AR19" s="5" t="str">
        <f t="shared" si="8"/>
        <v/>
      </c>
      <c r="AT19" s="2">
        <v>8.44</v>
      </c>
      <c r="AU19" s="5">
        <f t="shared" si="5"/>
        <v>4179.6299999999992</v>
      </c>
      <c r="AV19" s="11">
        <f t="shared" si="6"/>
        <v>0.60175904183784934</v>
      </c>
      <c r="AW19" s="5">
        <f t="shared" si="7"/>
        <v>601.75904183784928</v>
      </c>
    </row>
    <row r="20" spans="1:49" x14ac:dyDescent="0.3">
      <c r="A20" s="1" t="s">
        <v>81</v>
      </c>
      <c r="B20" s="1" t="s">
        <v>82</v>
      </c>
      <c r="C20" s="1" t="s">
        <v>73</v>
      </c>
      <c r="D20" s="1" t="s">
        <v>74</v>
      </c>
      <c r="E20" s="1" t="s">
        <v>87</v>
      </c>
      <c r="F20" s="1" t="s">
        <v>80</v>
      </c>
      <c r="G20" s="1" t="s">
        <v>64</v>
      </c>
      <c r="H20" s="1" t="s">
        <v>65</v>
      </c>
      <c r="I20" s="2">
        <v>160.53237334165729</v>
      </c>
      <c r="J20" s="2">
        <f t="shared" si="0"/>
        <v>0.09</v>
      </c>
      <c r="K20" s="2">
        <f t="shared" si="1"/>
        <v>0.05</v>
      </c>
      <c r="L20" s="2">
        <f t="shared" si="2"/>
        <v>0.04</v>
      </c>
      <c r="R20" s="7">
        <v>0.05</v>
      </c>
      <c r="S20" s="5">
        <v>6.8625000000000007</v>
      </c>
      <c r="AN20" s="5" t="str">
        <f t="shared" si="3"/>
        <v/>
      </c>
      <c r="AP20" s="5" t="str">
        <f t="shared" si="4"/>
        <v/>
      </c>
      <c r="AR20" s="5" t="str">
        <f t="shared" si="8"/>
        <v/>
      </c>
      <c r="AT20" s="2">
        <v>0.04</v>
      </c>
      <c r="AU20" s="5">
        <f t="shared" si="5"/>
        <v>6.8625000000000007</v>
      </c>
      <c r="AV20" s="11">
        <f t="shared" si="6"/>
        <v>9.8802320411429793E-4</v>
      </c>
      <c r="AW20" s="5">
        <f t="shared" si="7"/>
        <v>0.98802320411429789</v>
      </c>
    </row>
    <row r="21" spans="1:49" x14ac:dyDescent="0.3">
      <c r="A21" s="1" t="s">
        <v>81</v>
      </c>
      <c r="B21" s="1" t="s">
        <v>82</v>
      </c>
      <c r="C21" s="1" t="s">
        <v>73</v>
      </c>
      <c r="D21" s="1" t="s">
        <v>74</v>
      </c>
      <c r="E21" s="1" t="s">
        <v>88</v>
      </c>
      <c r="F21" s="1" t="s">
        <v>80</v>
      </c>
      <c r="G21" s="1" t="s">
        <v>64</v>
      </c>
      <c r="H21" s="1" t="s">
        <v>65</v>
      </c>
      <c r="I21" s="2">
        <v>160.53237334165729</v>
      </c>
      <c r="J21" s="2">
        <f t="shared" si="0"/>
        <v>0.17</v>
      </c>
      <c r="K21" s="2">
        <f t="shared" si="1"/>
        <v>0</v>
      </c>
      <c r="L21" s="2">
        <f t="shared" si="2"/>
        <v>0.17</v>
      </c>
      <c r="AN21" s="5" t="str">
        <f t="shared" si="3"/>
        <v/>
      </c>
      <c r="AP21" s="5" t="str">
        <f t="shared" si="4"/>
        <v/>
      </c>
      <c r="AR21" s="5" t="str">
        <f t="shared" si="8"/>
        <v/>
      </c>
      <c r="AT21" s="2">
        <v>0.17</v>
      </c>
      <c r="AU21" s="5">
        <f t="shared" si="5"/>
        <v>0</v>
      </c>
      <c r="AV21" s="11">
        <f t="shared" si="6"/>
        <v>0</v>
      </c>
      <c r="AW21" s="5">
        <f t="shared" si="7"/>
        <v>0</v>
      </c>
    </row>
    <row r="22" spans="1:49" x14ac:dyDescent="0.3">
      <c r="A22" s="1" t="s">
        <v>81</v>
      </c>
      <c r="B22" s="1" t="s">
        <v>82</v>
      </c>
      <c r="C22" s="1" t="s">
        <v>73</v>
      </c>
      <c r="D22" s="1" t="s">
        <v>74</v>
      </c>
      <c r="E22" s="1" t="s">
        <v>89</v>
      </c>
      <c r="F22" s="1" t="s">
        <v>80</v>
      </c>
      <c r="G22" s="1" t="s">
        <v>64</v>
      </c>
      <c r="H22" s="1" t="s">
        <v>65</v>
      </c>
      <c r="I22" s="2">
        <v>160.53237334165729</v>
      </c>
      <c r="J22" s="2">
        <f t="shared" si="0"/>
        <v>37.75</v>
      </c>
      <c r="K22" s="2">
        <f t="shared" si="1"/>
        <v>0</v>
      </c>
      <c r="L22" s="2">
        <f t="shared" si="2"/>
        <v>37.75</v>
      </c>
      <c r="AN22" s="5" t="str">
        <f t="shared" si="3"/>
        <v/>
      </c>
      <c r="AP22" s="5" t="str">
        <f t="shared" si="4"/>
        <v/>
      </c>
      <c r="AR22" s="5" t="str">
        <f t="shared" si="8"/>
        <v/>
      </c>
      <c r="AT22" s="2">
        <v>37.75</v>
      </c>
      <c r="AU22" s="5">
        <f t="shared" si="5"/>
        <v>0</v>
      </c>
      <c r="AV22" s="11">
        <f t="shared" si="6"/>
        <v>0</v>
      </c>
      <c r="AW22" s="5">
        <f t="shared" si="7"/>
        <v>0</v>
      </c>
    </row>
    <row r="23" spans="1:49" x14ac:dyDescent="0.3">
      <c r="A23" s="1" t="s">
        <v>90</v>
      </c>
      <c r="B23" s="1" t="s">
        <v>72</v>
      </c>
      <c r="C23" s="1" t="s">
        <v>73</v>
      </c>
      <c r="D23" s="1" t="s">
        <v>74</v>
      </c>
      <c r="E23" s="1" t="s">
        <v>75</v>
      </c>
      <c r="F23" s="1" t="s">
        <v>76</v>
      </c>
      <c r="G23" s="1" t="s">
        <v>64</v>
      </c>
      <c r="H23" s="1" t="s">
        <v>65</v>
      </c>
      <c r="I23" s="2">
        <v>80.342464315294748</v>
      </c>
      <c r="J23" s="2">
        <f t="shared" si="0"/>
        <v>0.95</v>
      </c>
      <c r="K23" s="2">
        <f t="shared" si="1"/>
        <v>0.95</v>
      </c>
      <c r="L23" s="2">
        <f t="shared" si="2"/>
        <v>0</v>
      </c>
      <c r="T23" s="8">
        <v>0.95</v>
      </c>
      <c r="U23" s="5">
        <v>39.1875</v>
      </c>
      <c r="AN23" s="5" t="str">
        <f t="shared" si="3"/>
        <v/>
      </c>
      <c r="AP23" s="5" t="str">
        <f t="shared" si="4"/>
        <v/>
      </c>
      <c r="AR23" s="5" t="str">
        <f t="shared" si="8"/>
        <v/>
      </c>
      <c r="AU23" s="5">
        <f t="shared" si="5"/>
        <v>39.1875</v>
      </c>
      <c r="AV23" s="11">
        <f t="shared" si="6"/>
        <v>5.6419904278657987E-3</v>
      </c>
      <c r="AW23" s="5">
        <f t="shared" si="7"/>
        <v>5.6419904278657986</v>
      </c>
    </row>
    <row r="24" spans="1:49" x14ac:dyDescent="0.3">
      <c r="A24" s="1" t="s">
        <v>90</v>
      </c>
      <c r="B24" s="1" t="s">
        <v>72</v>
      </c>
      <c r="C24" s="1" t="s">
        <v>73</v>
      </c>
      <c r="D24" s="1" t="s">
        <v>74</v>
      </c>
      <c r="E24" s="1" t="s">
        <v>87</v>
      </c>
      <c r="F24" s="1" t="s">
        <v>80</v>
      </c>
      <c r="G24" s="1" t="s">
        <v>64</v>
      </c>
      <c r="H24" s="1" t="s">
        <v>65</v>
      </c>
      <c r="I24" s="2">
        <v>80.342464315294748</v>
      </c>
      <c r="J24" s="2">
        <f t="shared" si="0"/>
        <v>15.16</v>
      </c>
      <c r="K24" s="2">
        <f t="shared" si="1"/>
        <v>15.03</v>
      </c>
      <c r="L24" s="2">
        <f t="shared" si="2"/>
        <v>0.13</v>
      </c>
      <c r="R24" s="7">
        <v>5.99</v>
      </c>
      <c r="S24" s="5">
        <v>822.12750000000005</v>
      </c>
      <c r="T24" s="8">
        <v>9.0399999999999991</v>
      </c>
      <c r="U24" s="5">
        <v>372.9</v>
      </c>
      <c r="AN24" s="5" t="str">
        <f t="shared" si="3"/>
        <v/>
      </c>
      <c r="AP24" s="5" t="str">
        <f t="shared" si="4"/>
        <v/>
      </c>
      <c r="AR24" s="5" t="str">
        <f t="shared" si="8"/>
        <v/>
      </c>
      <c r="AT24" s="2">
        <v>0.13</v>
      </c>
      <c r="AU24" s="5">
        <f t="shared" si="5"/>
        <v>1195.0275000000001</v>
      </c>
      <c r="AV24" s="11">
        <f t="shared" si="6"/>
        <v>0.17205317297700534</v>
      </c>
      <c r="AW24" s="5">
        <f t="shared" si="7"/>
        <v>172.05317297700535</v>
      </c>
    </row>
    <row r="25" spans="1:49" x14ac:dyDescent="0.3">
      <c r="A25" s="1" t="s">
        <v>90</v>
      </c>
      <c r="B25" s="1" t="s">
        <v>72</v>
      </c>
      <c r="C25" s="1" t="s">
        <v>73</v>
      </c>
      <c r="D25" s="1" t="s">
        <v>74</v>
      </c>
      <c r="E25" s="1" t="s">
        <v>88</v>
      </c>
      <c r="F25" s="1" t="s">
        <v>80</v>
      </c>
      <c r="G25" s="1" t="s">
        <v>64</v>
      </c>
      <c r="H25" s="1" t="s">
        <v>65</v>
      </c>
      <c r="I25" s="2">
        <v>80.342464315294748</v>
      </c>
      <c r="J25" s="2">
        <f t="shared" si="0"/>
        <v>7.88</v>
      </c>
      <c r="K25" s="2">
        <f t="shared" si="1"/>
        <v>0.89</v>
      </c>
      <c r="L25" s="2">
        <f t="shared" si="2"/>
        <v>6.99</v>
      </c>
      <c r="R25" s="7">
        <v>0.89</v>
      </c>
      <c r="S25" s="5">
        <v>122.1525</v>
      </c>
      <c r="AN25" s="5" t="str">
        <f t="shared" si="3"/>
        <v/>
      </c>
      <c r="AP25" s="5" t="str">
        <f t="shared" si="4"/>
        <v/>
      </c>
      <c r="AR25" s="5" t="str">
        <f t="shared" si="8"/>
        <v/>
      </c>
      <c r="AT25" s="2">
        <v>6.99</v>
      </c>
      <c r="AU25" s="5">
        <f t="shared" si="5"/>
        <v>122.1525</v>
      </c>
      <c r="AV25" s="11">
        <f t="shared" si="6"/>
        <v>1.7586813033234502E-2</v>
      </c>
      <c r="AW25" s="5">
        <f t="shared" si="7"/>
        <v>17.586813033234503</v>
      </c>
    </row>
    <row r="26" spans="1:49" x14ac:dyDescent="0.3">
      <c r="A26" s="1" t="s">
        <v>91</v>
      </c>
      <c r="B26" s="1" t="s">
        <v>59</v>
      </c>
      <c r="C26" s="1" t="s">
        <v>60</v>
      </c>
      <c r="D26" s="1" t="s">
        <v>61</v>
      </c>
      <c r="E26" s="1" t="s">
        <v>68</v>
      </c>
      <c r="F26" s="1" t="s">
        <v>77</v>
      </c>
      <c r="G26" s="1" t="s">
        <v>64</v>
      </c>
      <c r="H26" s="1" t="s">
        <v>65</v>
      </c>
      <c r="I26" s="2">
        <v>161.21911994902439</v>
      </c>
      <c r="J26" s="2">
        <f t="shared" si="0"/>
        <v>0.06</v>
      </c>
      <c r="K26" s="2">
        <f t="shared" si="1"/>
        <v>0</v>
      </c>
      <c r="L26" s="2">
        <f t="shared" si="2"/>
        <v>0.06</v>
      </c>
      <c r="AN26" s="5" t="str">
        <f t="shared" si="3"/>
        <v/>
      </c>
      <c r="AP26" s="5" t="str">
        <f t="shared" si="4"/>
        <v/>
      </c>
      <c r="AR26" s="5" t="str">
        <f t="shared" si="8"/>
        <v/>
      </c>
      <c r="AT26" s="2">
        <v>0.06</v>
      </c>
      <c r="AU26" s="5">
        <f t="shared" si="5"/>
        <v>0</v>
      </c>
      <c r="AV26" s="11">
        <f t="shared" si="6"/>
        <v>0</v>
      </c>
      <c r="AW26" s="5">
        <f t="shared" si="7"/>
        <v>0</v>
      </c>
    </row>
    <row r="27" spans="1:49" x14ac:dyDescent="0.3">
      <c r="A27" s="1" t="s">
        <v>91</v>
      </c>
      <c r="B27" s="1" t="s">
        <v>59</v>
      </c>
      <c r="C27" s="1" t="s">
        <v>60</v>
      </c>
      <c r="D27" s="1" t="s">
        <v>61</v>
      </c>
      <c r="E27" s="1" t="s">
        <v>89</v>
      </c>
      <c r="F27" s="1" t="s">
        <v>80</v>
      </c>
      <c r="G27" s="1" t="s">
        <v>64</v>
      </c>
      <c r="H27" s="1" t="s">
        <v>65</v>
      </c>
      <c r="I27" s="2">
        <v>161.21911994902439</v>
      </c>
      <c r="J27" s="2">
        <f t="shared" si="0"/>
        <v>1.1600000000000001</v>
      </c>
      <c r="K27" s="2">
        <f t="shared" si="1"/>
        <v>0.06</v>
      </c>
      <c r="L27" s="2">
        <f t="shared" si="2"/>
        <v>1.1000000000000001</v>
      </c>
      <c r="R27" s="7">
        <v>0.06</v>
      </c>
      <c r="S27" s="5">
        <v>8.2349999999999994</v>
      </c>
      <c r="AN27" s="5" t="str">
        <f t="shared" si="3"/>
        <v/>
      </c>
      <c r="AP27" s="5" t="str">
        <f t="shared" si="4"/>
        <v/>
      </c>
      <c r="AR27" s="5" t="str">
        <f t="shared" si="8"/>
        <v/>
      </c>
      <c r="AT27" s="2">
        <v>1.1000000000000001</v>
      </c>
      <c r="AU27" s="5">
        <f t="shared" si="5"/>
        <v>8.2349999999999994</v>
      </c>
      <c r="AV27" s="11">
        <f t="shared" si="6"/>
        <v>1.1856278449371572E-3</v>
      </c>
      <c r="AW27" s="5">
        <f t="shared" si="7"/>
        <v>1.1856278449371571</v>
      </c>
    </row>
    <row r="28" spans="1:49" x14ac:dyDescent="0.3">
      <c r="A28" s="1" t="s">
        <v>91</v>
      </c>
      <c r="B28" s="1" t="s">
        <v>59</v>
      </c>
      <c r="C28" s="1" t="s">
        <v>60</v>
      </c>
      <c r="D28" s="1" t="s">
        <v>61</v>
      </c>
      <c r="E28" s="1" t="s">
        <v>92</v>
      </c>
      <c r="F28" s="1" t="s">
        <v>80</v>
      </c>
      <c r="G28" s="1" t="s">
        <v>64</v>
      </c>
      <c r="H28" s="1" t="s">
        <v>65</v>
      </c>
      <c r="I28" s="2">
        <v>161.21911994902439</v>
      </c>
      <c r="J28" s="2">
        <f t="shared" si="0"/>
        <v>30.23</v>
      </c>
      <c r="K28" s="2">
        <f t="shared" si="1"/>
        <v>1.29</v>
      </c>
      <c r="L28" s="2">
        <f t="shared" si="2"/>
        <v>28.94</v>
      </c>
      <c r="R28" s="7">
        <v>1.29</v>
      </c>
      <c r="S28" s="5">
        <v>177.05250000000001</v>
      </c>
      <c r="AN28" s="5" t="str">
        <f t="shared" si="3"/>
        <v/>
      </c>
      <c r="AP28" s="5" t="str">
        <f t="shared" si="4"/>
        <v/>
      </c>
      <c r="AR28" s="5" t="str">
        <f t="shared" si="8"/>
        <v/>
      </c>
      <c r="AT28" s="2">
        <v>28.94</v>
      </c>
      <c r="AU28" s="5">
        <f t="shared" si="5"/>
        <v>177.05250000000001</v>
      </c>
      <c r="AV28" s="11">
        <f t="shared" si="6"/>
        <v>2.5490998666148883E-2</v>
      </c>
      <c r="AW28" s="5">
        <f t="shared" si="7"/>
        <v>25.490998666148883</v>
      </c>
    </row>
    <row r="29" spans="1:49" x14ac:dyDescent="0.3">
      <c r="A29" s="1" t="s">
        <v>91</v>
      </c>
      <c r="B29" s="1" t="s">
        <v>59</v>
      </c>
      <c r="C29" s="1" t="s">
        <v>60</v>
      </c>
      <c r="D29" s="1" t="s">
        <v>61</v>
      </c>
      <c r="E29" s="1" t="s">
        <v>75</v>
      </c>
      <c r="F29" s="1" t="s">
        <v>80</v>
      </c>
      <c r="G29" s="1" t="s">
        <v>64</v>
      </c>
      <c r="H29" s="1" t="s">
        <v>65</v>
      </c>
      <c r="I29" s="2">
        <v>161.21911994902439</v>
      </c>
      <c r="J29" s="2">
        <f t="shared" si="0"/>
        <v>12.51</v>
      </c>
      <c r="K29" s="2">
        <f t="shared" si="1"/>
        <v>0</v>
      </c>
      <c r="L29" s="2">
        <f t="shared" si="2"/>
        <v>12.51</v>
      </c>
      <c r="AN29" s="5" t="str">
        <f t="shared" si="3"/>
        <v/>
      </c>
      <c r="AP29" s="5" t="str">
        <f t="shared" si="4"/>
        <v/>
      </c>
      <c r="AR29" s="5" t="str">
        <f t="shared" si="8"/>
        <v/>
      </c>
      <c r="AT29" s="2">
        <v>12.51</v>
      </c>
      <c r="AU29" s="5">
        <f t="shared" si="5"/>
        <v>0</v>
      </c>
      <c r="AV29" s="11">
        <f t="shared" si="6"/>
        <v>0</v>
      </c>
      <c r="AW29" s="5">
        <f t="shared" si="7"/>
        <v>0</v>
      </c>
    </row>
    <row r="30" spans="1:49" x14ac:dyDescent="0.3">
      <c r="A30" s="1" t="s">
        <v>91</v>
      </c>
      <c r="B30" s="1" t="s">
        <v>59</v>
      </c>
      <c r="C30" s="1" t="s">
        <v>60</v>
      </c>
      <c r="D30" s="1" t="s">
        <v>61</v>
      </c>
      <c r="E30" s="1" t="s">
        <v>83</v>
      </c>
      <c r="F30" s="1" t="s">
        <v>80</v>
      </c>
      <c r="G30" s="1" t="s">
        <v>64</v>
      </c>
      <c r="H30" s="1" t="s">
        <v>65</v>
      </c>
      <c r="I30" s="2">
        <v>161.21911994902439</v>
      </c>
      <c r="J30" s="2">
        <f t="shared" si="0"/>
        <v>31.91</v>
      </c>
      <c r="K30" s="2">
        <f t="shared" si="1"/>
        <v>0</v>
      </c>
      <c r="L30" s="2">
        <f t="shared" si="2"/>
        <v>31.91</v>
      </c>
      <c r="AN30" s="5" t="str">
        <f t="shared" si="3"/>
        <v/>
      </c>
      <c r="AP30" s="5" t="str">
        <f t="shared" si="4"/>
        <v/>
      </c>
      <c r="AR30" s="5" t="str">
        <f t="shared" si="8"/>
        <v/>
      </c>
      <c r="AT30" s="2">
        <v>31.91</v>
      </c>
      <c r="AU30" s="5">
        <f t="shared" si="5"/>
        <v>0</v>
      </c>
      <c r="AV30" s="11">
        <f t="shared" si="6"/>
        <v>0</v>
      </c>
      <c r="AW30" s="5">
        <f t="shared" si="7"/>
        <v>0</v>
      </c>
    </row>
    <row r="31" spans="1:49" x14ac:dyDescent="0.3">
      <c r="A31" s="1" t="s">
        <v>93</v>
      </c>
      <c r="B31" s="1" t="s">
        <v>59</v>
      </c>
      <c r="C31" s="1" t="s">
        <v>60</v>
      </c>
      <c r="D31" s="1" t="s">
        <v>61</v>
      </c>
      <c r="E31" s="1" t="s">
        <v>83</v>
      </c>
      <c r="F31" s="1" t="s">
        <v>80</v>
      </c>
      <c r="G31" s="1" t="s">
        <v>64</v>
      </c>
      <c r="H31" s="1" t="s">
        <v>65</v>
      </c>
      <c r="I31" s="2">
        <v>40.303222654267422</v>
      </c>
      <c r="J31" s="2">
        <f t="shared" si="0"/>
        <v>0.5</v>
      </c>
      <c r="K31" s="2">
        <f t="shared" si="1"/>
        <v>0</v>
      </c>
      <c r="L31" s="2">
        <f t="shared" si="2"/>
        <v>0.5</v>
      </c>
      <c r="AN31" s="5" t="str">
        <f t="shared" si="3"/>
        <v/>
      </c>
      <c r="AP31" s="5" t="str">
        <f t="shared" si="4"/>
        <v/>
      </c>
      <c r="AR31" s="5" t="str">
        <f t="shared" si="8"/>
        <v/>
      </c>
      <c r="AT31" s="2">
        <v>0.5</v>
      </c>
      <c r="AU31" s="5">
        <f t="shared" si="5"/>
        <v>0</v>
      </c>
      <c r="AV31" s="11">
        <f t="shared" si="6"/>
        <v>0</v>
      </c>
      <c r="AW31" s="5">
        <f t="shared" si="7"/>
        <v>0</v>
      </c>
    </row>
    <row r="32" spans="1:49" x14ac:dyDescent="0.3">
      <c r="A32" s="1" t="s">
        <v>93</v>
      </c>
      <c r="B32" s="1" t="s">
        <v>59</v>
      </c>
      <c r="C32" s="1" t="s">
        <v>60</v>
      </c>
      <c r="D32" s="1" t="s">
        <v>61</v>
      </c>
      <c r="E32" s="1" t="s">
        <v>66</v>
      </c>
      <c r="F32" s="1" t="s">
        <v>80</v>
      </c>
      <c r="G32" s="1" t="s">
        <v>64</v>
      </c>
      <c r="H32" s="1" t="s">
        <v>65</v>
      </c>
      <c r="I32" s="2">
        <v>40.303222654267422</v>
      </c>
      <c r="J32" s="2">
        <f t="shared" si="0"/>
        <v>0.83</v>
      </c>
      <c r="K32" s="2">
        <f t="shared" si="1"/>
        <v>0.41</v>
      </c>
      <c r="L32" s="2">
        <f t="shared" si="2"/>
        <v>0.42</v>
      </c>
      <c r="R32" s="7">
        <v>0.41</v>
      </c>
      <c r="S32" s="5">
        <v>56.272499999999987</v>
      </c>
      <c r="AN32" s="5" t="str">
        <f t="shared" si="3"/>
        <v/>
      </c>
      <c r="AP32" s="5" t="str">
        <f t="shared" si="4"/>
        <v/>
      </c>
      <c r="AR32" s="5" t="str">
        <f t="shared" si="8"/>
        <v/>
      </c>
      <c r="AT32" s="2">
        <v>0.42</v>
      </c>
      <c r="AU32" s="5">
        <f t="shared" si="5"/>
        <v>56.272499999999987</v>
      </c>
      <c r="AV32" s="11">
        <f t="shared" si="6"/>
        <v>8.1017902737372405E-3</v>
      </c>
      <c r="AW32" s="5">
        <f t="shared" si="7"/>
        <v>8.1017902737372403</v>
      </c>
    </row>
    <row r="33" spans="1:49" x14ac:dyDescent="0.3">
      <c r="A33" s="1" t="s">
        <v>93</v>
      </c>
      <c r="B33" s="1" t="s">
        <v>59</v>
      </c>
      <c r="C33" s="1" t="s">
        <v>60</v>
      </c>
      <c r="D33" s="1" t="s">
        <v>61</v>
      </c>
      <c r="E33" s="1" t="s">
        <v>67</v>
      </c>
      <c r="F33" s="1" t="s">
        <v>80</v>
      </c>
      <c r="G33" s="1" t="s">
        <v>64</v>
      </c>
      <c r="H33" s="1" t="s">
        <v>65</v>
      </c>
      <c r="I33" s="2">
        <v>40.303222654267422</v>
      </c>
      <c r="J33" s="2">
        <f t="shared" si="0"/>
        <v>38.96</v>
      </c>
      <c r="K33" s="2">
        <f t="shared" si="1"/>
        <v>2.13</v>
      </c>
      <c r="L33" s="2">
        <f t="shared" si="2"/>
        <v>36.83</v>
      </c>
      <c r="R33" s="7">
        <v>2.13</v>
      </c>
      <c r="S33" s="5">
        <v>292.34249999999997</v>
      </c>
      <c r="AN33" s="5" t="str">
        <f t="shared" si="3"/>
        <v/>
      </c>
      <c r="AP33" s="5" t="str">
        <f t="shared" si="4"/>
        <v/>
      </c>
      <c r="AR33" s="5" t="str">
        <f t="shared" si="8"/>
        <v/>
      </c>
      <c r="AT33" s="2">
        <v>36.83</v>
      </c>
      <c r="AU33" s="5">
        <f t="shared" si="5"/>
        <v>292.34249999999997</v>
      </c>
      <c r="AV33" s="11">
        <f t="shared" si="6"/>
        <v>4.2089788495269079E-2</v>
      </c>
      <c r="AW33" s="5">
        <f t="shared" si="7"/>
        <v>42.089788495269076</v>
      </c>
    </row>
    <row r="34" spans="1:49" x14ac:dyDescent="0.3">
      <c r="A34" s="1" t="s">
        <v>94</v>
      </c>
      <c r="B34" s="1" t="s">
        <v>82</v>
      </c>
      <c r="C34" s="1" t="s">
        <v>73</v>
      </c>
      <c r="D34" s="1" t="s">
        <v>74</v>
      </c>
      <c r="E34" s="1" t="s">
        <v>85</v>
      </c>
      <c r="F34" s="1" t="s">
        <v>80</v>
      </c>
      <c r="G34" s="1" t="s">
        <v>64</v>
      </c>
      <c r="H34" s="1" t="s">
        <v>65</v>
      </c>
      <c r="I34" s="2">
        <v>40.230087050121718</v>
      </c>
      <c r="J34" s="2">
        <f t="shared" si="0"/>
        <v>1.0900000000000001</v>
      </c>
      <c r="K34" s="2">
        <f t="shared" si="1"/>
        <v>1</v>
      </c>
      <c r="L34" s="2">
        <f t="shared" si="2"/>
        <v>0.09</v>
      </c>
      <c r="R34" s="7">
        <v>0.98</v>
      </c>
      <c r="S34" s="5">
        <v>134.505</v>
      </c>
      <c r="T34" s="8">
        <v>0.02</v>
      </c>
      <c r="U34" s="5">
        <v>0.82500000000000007</v>
      </c>
      <c r="AN34" s="5" t="str">
        <f t="shared" si="3"/>
        <v/>
      </c>
      <c r="AP34" s="5" t="str">
        <f t="shared" si="4"/>
        <v/>
      </c>
      <c r="AR34" s="5" t="str">
        <f t="shared" si="8"/>
        <v/>
      </c>
      <c r="AT34" s="2">
        <v>0.09</v>
      </c>
      <c r="AU34" s="5">
        <f t="shared" si="5"/>
        <v>135.32999999999998</v>
      </c>
      <c r="AV34" s="11">
        <f t="shared" si="6"/>
        <v>1.9484033546490042E-2</v>
      </c>
      <c r="AW34" s="5">
        <f t="shared" si="7"/>
        <v>19.484033546490043</v>
      </c>
    </row>
    <row r="35" spans="1:49" x14ac:dyDescent="0.3">
      <c r="A35" s="1" t="s">
        <v>94</v>
      </c>
      <c r="B35" s="1" t="s">
        <v>82</v>
      </c>
      <c r="C35" s="1" t="s">
        <v>73</v>
      </c>
      <c r="D35" s="1" t="s">
        <v>74</v>
      </c>
      <c r="E35" s="1" t="s">
        <v>92</v>
      </c>
      <c r="F35" s="1" t="s">
        <v>80</v>
      </c>
      <c r="G35" s="1" t="s">
        <v>64</v>
      </c>
      <c r="H35" s="1" t="s">
        <v>65</v>
      </c>
      <c r="I35" s="2">
        <v>40.230087050121718</v>
      </c>
      <c r="J35" s="2">
        <f t="shared" si="0"/>
        <v>0.28999999999999998</v>
      </c>
      <c r="K35" s="2">
        <f t="shared" si="1"/>
        <v>0.28999999999999998</v>
      </c>
      <c r="L35" s="2">
        <f t="shared" si="2"/>
        <v>0</v>
      </c>
      <c r="R35" s="7">
        <v>0.28999999999999998</v>
      </c>
      <c r="S35" s="5">
        <v>39.802499999999988</v>
      </c>
      <c r="AN35" s="5" t="str">
        <f t="shared" ref="AN35:AN66" si="9">IF(AM35&gt;0,AM35*$AN$1,"")</f>
        <v/>
      </c>
      <c r="AP35" s="5" t="str">
        <f t="shared" ref="AP35:AP66" si="10">IF(AO35&gt;0,AO35*$AP$1,"")</f>
        <v/>
      </c>
      <c r="AR35" s="5" t="str">
        <f t="shared" si="8"/>
        <v/>
      </c>
      <c r="AU35" s="5">
        <f t="shared" si="5"/>
        <v>39.802499999999988</v>
      </c>
      <c r="AV35" s="11">
        <f t="shared" si="6"/>
        <v>5.7305345838629257E-3</v>
      </c>
      <c r="AW35" s="5">
        <f t="shared" si="7"/>
        <v>5.7305345838629256</v>
      </c>
    </row>
    <row r="36" spans="1:49" x14ac:dyDescent="0.3">
      <c r="A36" s="1" t="s">
        <v>94</v>
      </c>
      <c r="B36" s="1" t="s">
        <v>82</v>
      </c>
      <c r="C36" s="1" t="s">
        <v>73</v>
      </c>
      <c r="D36" s="1" t="s">
        <v>74</v>
      </c>
      <c r="E36" s="1" t="s">
        <v>62</v>
      </c>
      <c r="F36" s="1" t="s">
        <v>80</v>
      </c>
      <c r="G36" s="1" t="s">
        <v>64</v>
      </c>
      <c r="H36" s="1" t="s">
        <v>65</v>
      </c>
      <c r="I36" s="2">
        <v>40.230087050121718</v>
      </c>
      <c r="J36" s="2">
        <f t="shared" si="0"/>
        <v>0.02</v>
      </c>
      <c r="K36" s="2">
        <f t="shared" si="1"/>
        <v>0.02</v>
      </c>
      <c r="L36" s="2">
        <f t="shared" si="2"/>
        <v>0</v>
      </c>
      <c r="R36" s="7">
        <v>0.01</v>
      </c>
      <c r="S36" s="5">
        <v>1.3725000000000001</v>
      </c>
      <c r="T36" s="8">
        <v>0.01</v>
      </c>
      <c r="U36" s="5">
        <v>0.41249999999999998</v>
      </c>
      <c r="AN36" s="5" t="str">
        <f t="shared" si="9"/>
        <v/>
      </c>
      <c r="AP36" s="5" t="str">
        <f t="shared" si="10"/>
        <v/>
      </c>
      <c r="AR36" s="5" t="str">
        <f t="shared" si="8"/>
        <v/>
      </c>
      <c r="AU36" s="5">
        <f t="shared" si="5"/>
        <v>1.7850000000000001</v>
      </c>
      <c r="AV36" s="11">
        <f t="shared" si="6"/>
        <v>2.5699401374776272E-4</v>
      </c>
      <c r="AW36" s="5">
        <f t="shared" si="7"/>
        <v>0.25699401374776271</v>
      </c>
    </row>
    <row r="37" spans="1:49" x14ac:dyDescent="0.3">
      <c r="A37" s="1" t="s">
        <v>94</v>
      </c>
      <c r="B37" s="1" t="s">
        <v>82</v>
      </c>
      <c r="C37" s="1" t="s">
        <v>73</v>
      </c>
      <c r="D37" s="1" t="s">
        <v>74</v>
      </c>
      <c r="E37" s="1" t="s">
        <v>66</v>
      </c>
      <c r="F37" s="1" t="s">
        <v>80</v>
      </c>
      <c r="G37" s="1" t="s">
        <v>64</v>
      </c>
      <c r="H37" s="1" t="s">
        <v>65</v>
      </c>
      <c r="I37" s="2">
        <v>40.230087050121718</v>
      </c>
      <c r="J37" s="2">
        <f t="shared" si="0"/>
        <v>38.820000000000007</v>
      </c>
      <c r="K37" s="2">
        <f t="shared" si="1"/>
        <v>38.690000000000005</v>
      </c>
      <c r="L37" s="2">
        <f t="shared" si="2"/>
        <v>0.13</v>
      </c>
      <c r="R37" s="7">
        <v>38.6</v>
      </c>
      <c r="S37" s="5">
        <v>5297.85</v>
      </c>
      <c r="T37" s="8">
        <v>0.09</v>
      </c>
      <c r="U37" s="5">
        <v>3.7124999999999999</v>
      </c>
      <c r="AN37" s="5" t="str">
        <f t="shared" si="9"/>
        <v/>
      </c>
      <c r="AP37" s="5" t="str">
        <f t="shared" si="10"/>
        <v/>
      </c>
      <c r="AR37" s="5" t="str">
        <f t="shared" si="8"/>
        <v/>
      </c>
      <c r="AT37" s="2">
        <v>0.13</v>
      </c>
      <c r="AU37" s="5">
        <f t="shared" si="5"/>
        <v>5301.5625</v>
      </c>
      <c r="AV37" s="11">
        <f t="shared" si="6"/>
        <v>0.76328841793256197</v>
      </c>
      <c r="AW37" s="5">
        <f t="shared" si="7"/>
        <v>763.28841793256197</v>
      </c>
    </row>
    <row r="38" spans="1:49" x14ac:dyDescent="0.3">
      <c r="A38" s="1" t="s">
        <v>95</v>
      </c>
      <c r="B38" s="1" t="s">
        <v>59</v>
      </c>
      <c r="C38" s="1" t="s">
        <v>60</v>
      </c>
      <c r="D38" s="1" t="s">
        <v>61</v>
      </c>
      <c r="E38" s="1" t="s">
        <v>67</v>
      </c>
      <c r="F38" s="1" t="s">
        <v>63</v>
      </c>
      <c r="G38" s="1" t="s">
        <v>64</v>
      </c>
      <c r="H38" s="1" t="s">
        <v>65</v>
      </c>
      <c r="I38" s="2">
        <v>480.11994068685158</v>
      </c>
      <c r="J38" s="2">
        <f t="shared" si="0"/>
        <v>0.03</v>
      </c>
      <c r="K38" s="2">
        <f t="shared" si="1"/>
        <v>0</v>
      </c>
      <c r="L38" s="2">
        <f t="shared" si="2"/>
        <v>0.03</v>
      </c>
      <c r="AN38" s="5" t="str">
        <f t="shared" si="9"/>
        <v/>
      </c>
      <c r="AP38" s="5" t="str">
        <f t="shared" si="10"/>
        <v/>
      </c>
      <c r="AT38" s="2">
        <v>0.03</v>
      </c>
      <c r="AU38" s="5">
        <f t="shared" si="5"/>
        <v>0</v>
      </c>
      <c r="AV38" s="11">
        <f t="shared" si="6"/>
        <v>0</v>
      </c>
      <c r="AW38" s="5">
        <f t="shared" si="7"/>
        <v>0</v>
      </c>
    </row>
    <row r="39" spans="1:49" x14ac:dyDescent="0.3">
      <c r="A39" s="1" t="s">
        <v>95</v>
      </c>
      <c r="B39" s="1" t="s">
        <v>59</v>
      </c>
      <c r="C39" s="1" t="s">
        <v>60</v>
      </c>
      <c r="D39" s="1" t="s">
        <v>61</v>
      </c>
      <c r="E39" s="1" t="s">
        <v>68</v>
      </c>
      <c r="F39" s="1" t="s">
        <v>63</v>
      </c>
      <c r="G39" s="1" t="s">
        <v>64</v>
      </c>
      <c r="H39" s="1" t="s">
        <v>65</v>
      </c>
      <c r="I39" s="2">
        <v>480.11994068685158</v>
      </c>
      <c r="J39" s="2">
        <f t="shared" si="0"/>
        <v>0.02</v>
      </c>
      <c r="K39" s="2">
        <f t="shared" si="1"/>
        <v>0</v>
      </c>
      <c r="L39" s="2">
        <f t="shared" si="2"/>
        <v>0.02</v>
      </c>
      <c r="AN39" s="5" t="str">
        <f t="shared" si="9"/>
        <v/>
      </c>
      <c r="AP39" s="5" t="str">
        <f t="shared" si="10"/>
        <v/>
      </c>
      <c r="AT39" s="2">
        <v>0.02</v>
      </c>
      <c r="AU39" s="5">
        <f t="shared" si="5"/>
        <v>0</v>
      </c>
      <c r="AV39" s="11">
        <f t="shared" si="6"/>
        <v>0</v>
      </c>
      <c r="AW39" s="5">
        <f t="shared" si="7"/>
        <v>0</v>
      </c>
    </row>
    <row r="40" spans="1:49" x14ac:dyDescent="0.3">
      <c r="A40" s="1" t="s">
        <v>95</v>
      </c>
      <c r="B40" s="1" t="s">
        <v>59</v>
      </c>
      <c r="C40" s="1" t="s">
        <v>60</v>
      </c>
      <c r="D40" s="1" t="s">
        <v>61</v>
      </c>
      <c r="E40" s="1" t="s">
        <v>69</v>
      </c>
      <c r="F40" s="1" t="s">
        <v>70</v>
      </c>
      <c r="G40" s="1" t="s">
        <v>64</v>
      </c>
      <c r="H40" s="1" t="s">
        <v>65</v>
      </c>
      <c r="I40" s="2">
        <v>480.11994068685158</v>
      </c>
      <c r="J40" s="2">
        <f t="shared" si="0"/>
        <v>15.71</v>
      </c>
      <c r="K40" s="2">
        <f t="shared" si="1"/>
        <v>0</v>
      </c>
      <c r="L40" s="2">
        <f t="shared" si="2"/>
        <v>15.71</v>
      </c>
      <c r="AN40" s="5" t="str">
        <f t="shared" si="9"/>
        <v/>
      </c>
      <c r="AP40" s="5" t="str">
        <f t="shared" si="10"/>
        <v/>
      </c>
      <c r="AT40" s="2">
        <v>15.71</v>
      </c>
      <c r="AU40" s="5">
        <f t="shared" si="5"/>
        <v>0</v>
      </c>
      <c r="AV40" s="11">
        <f t="shared" si="6"/>
        <v>0</v>
      </c>
      <c r="AW40" s="5">
        <f t="shared" si="7"/>
        <v>0</v>
      </c>
    </row>
    <row r="41" spans="1:49" x14ac:dyDescent="0.3">
      <c r="A41" s="1" t="s">
        <v>95</v>
      </c>
      <c r="B41" s="1" t="s">
        <v>59</v>
      </c>
      <c r="C41" s="1" t="s">
        <v>60</v>
      </c>
      <c r="D41" s="1" t="s">
        <v>61</v>
      </c>
      <c r="E41" s="1" t="s">
        <v>84</v>
      </c>
      <c r="F41" s="1" t="s">
        <v>70</v>
      </c>
      <c r="G41" s="1" t="s">
        <v>64</v>
      </c>
      <c r="H41" s="1" t="s">
        <v>65</v>
      </c>
      <c r="I41" s="2">
        <v>480.11994068685158</v>
      </c>
      <c r="J41" s="2">
        <f t="shared" si="0"/>
        <v>3.84</v>
      </c>
      <c r="K41" s="2">
        <f t="shared" si="1"/>
        <v>0</v>
      </c>
      <c r="L41" s="2">
        <f t="shared" si="2"/>
        <v>3.84</v>
      </c>
      <c r="AN41" s="5" t="str">
        <f t="shared" si="9"/>
        <v/>
      </c>
      <c r="AP41" s="5" t="str">
        <f t="shared" si="10"/>
        <v/>
      </c>
      <c r="AT41" s="2">
        <v>3.84</v>
      </c>
      <c r="AU41" s="5">
        <f t="shared" si="5"/>
        <v>0</v>
      </c>
      <c r="AV41" s="11">
        <f t="shared" si="6"/>
        <v>0</v>
      </c>
      <c r="AW41" s="5">
        <f t="shared" si="7"/>
        <v>0</v>
      </c>
    </row>
    <row r="42" spans="1:49" x14ac:dyDescent="0.3">
      <c r="A42" s="1" t="s">
        <v>95</v>
      </c>
      <c r="B42" s="1" t="s">
        <v>59</v>
      </c>
      <c r="C42" s="1" t="s">
        <v>60</v>
      </c>
      <c r="D42" s="1" t="s">
        <v>61</v>
      </c>
      <c r="E42" s="1" t="s">
        <v>85</v>
      </c>
      <c r="F42" s="1" t="s">
        <v>70</v>
      </c>
      <c r="G42" s="1" t="s">
        <v>64</v>
      </c>
      <c r="H42" s="1" t="s">
        <v>65</v>
      </c>
      <c r="I42" s="2">
        <v>480.11994068685158</v>
      </c>
      <c r="J42" s="2">
        <f t="shared" si="0"/>
        <v>12.95</v>
      </c>
      <c r="K42" s="2">
        <f t="shared" si="1"/>
        <v>0</v>
      </c>
      <c r="L42" s="2">
        <f t="shared" si="2"/>
        <v>12.95</v>
      </c>
      <c r="AN42" s="5" t="str">
        <f t="shared" si="9"/>
        <v/>
      </c>
      <c r="AP42" s="5" t="str">
        <f t="shared" si="10"/>
        <v/>
      </c>
      <c r="AT42" s="2">
        <v>12.95</v>
      </c>
      <c r="AU42" s="5">
        <f t="shared" si="5"/>
        <v>0</v>
      </c>
      <c r="AV42" s="11">
        <f t="shared" si="6"/>
        <v>0</v>
      </c>
      <c r="AW42" s="5">
        <f t="shared" si="7"/>
        <v>0</v>
      </c>
    </row>
    <row r="43" spans="1:49" x14ac:dyDescent="0.3">
      <c r="A43" s="1" t="s">
        <v>95</v>
      </c>
      <c r="B43" s="1" t="s">
        <v>59</v>
      </c>
      <c r="C43" s="1" t="s">
        <v>60</v>
      </c>
      <c r="D43" s="1" t="s">
        <v>61</v>
      </c>
      <c r="E43" s="1" t="s">
        <v>79</v>
      </c>
      <c r="F43" s="1" t="s">
        <v>70</v>
      </c>
      <c r="G43" s="1" t="s">
        <v>64</v>
      </c>
      <c r="H43" s="1" t="s">
        <v>65</v>
      </c>
      <c r="I43" s="2">
        <v>480.11994068685158</v>
      </c>
      <c r="J43" s="2">
        <f t="shared" si="0"/>
        <v>2.02</v>
      </c>
      <c r="K43" s="2">
        <f t="shared" si="1"/>
        <v>0</v>
      </c>
      <c r="L43" s="2">
        <f t="shared" si="2"/>
        <v>2.02</v>
      </c>
      <c r="AN43" s="5" t="str">
        <f t="shared" si="9"/>
        <v/>
      </c>
      <c r="AP43" s="5" t="str">
        <f t="shared" si="10"/>
        <v/>
      </c>
      <c r="AT43" s="2">
        <v>2.02</v>
      </c>
      <c r="AU43" s="5">
        <f t="shared" si="5"/>
        <v>0</v>
      </c>
      <c r="AV43" s="11">
        <f t="shared" si="6"/>
        <v>0</v>
      </c>
      <c r="AW43" s="5">
        <f t="shared" si="7"/>
        <v>0</v>
      </c>
    </row>
    <row r="44" spans="1:49" x14ac:dyDescent="0.3">
      <c r="A44" s="1" t="s">
        <v>95</v>
      </c>
      <c r="B44" s="1" t="s">
        <v>59</v>
      </c>
      <c r="C44" s="1" t="s">
        <v>60</v>
      </c>
      <c r="D44" s="1" t="s">
        <v>61</v>
      </c>
      <c r="E44" s="1" t="s">
        <v>89</v>
      </c>
      <c r="F44" s="1" t="s">
        <v>70</v>
      </c>
      <c r="G44" s="1" t="s">
        <v>64</v>
      </c>
      <c r="H44" s="1" t="s">
        <v>65</v>
      </c>
      <c r="I44" s="2">
        <v>480.11994068685158</v>
      </c>
      <c r="J44" s="2">
        <f t="shared" si="0"/>
        <v>0.13</v>
      </c>
      <c r="K44" s="2">
        <f t="shared" si="1"/>
        <v>0</v>
      </c>
      <c r="L44" s="2">
        <f t="shared" si="2"/>
        <v>0.13</v>
      </c>
      <c r="AN44" s="5" t="str">
        <f t="shared" si="9"/>
        <v/>
      </c>
      <c r="AP44" s="5" t="str">
        <f t="shared" si="10"/>
        <v/>
      </c>
      <c r="AT44" s="2">
        <v>0.13</v>
      </c>
      <c r="AU44" s="5">
        <f t="shared" si="5"/>
        <v>0</v>
      </c>
      <c r="AV44" s="11">
        <f t="shared" si="6"/>
        <v>0</v>
      </c>
      <c r="AW44" s="5">
        <f t="shared" si="7"/>
        <v>0</v>
      </c>
    </row>
    <row r="45" spans="1:49" x14ac:dyDescent="0.3">
      <c r="A45" s="1" t="s">
        <v>95</v>
      </c>
      <c r="B45" s="1" t="s">
        <v>59</v>
      </c>
      <c r="C45" s="1" t="s">
        <v>60</v>
      </c>
      <c r="D45" s="1" t="s">
        <v>61</v>
      </c>
      <c r="E45" s="1" t="s">
        <v>62</v>
      </c>
      <c r="F45" s="1" t="s">
        <v>70</v>
      </c>
      <c r="G45" s="1" t="s">
        <v>64</v>
      </c>
      <c r="H45" s="1" t="s">
        <v>65</v>
      </c>
      <c r="I45" s="2">
        <v>480.11994068685158</v>
      </c>
      <c r="J45" s="2">
        <f t="shared" si="0"/>
        <v>33.880000000000003</v>
      </c>
      <c r="K45" s="2">
        <f t="shared" si="1"/>
        <v>25.66</v>
      </c>
      <c r="L45" s="2">
        <f t="shared" si="2"/>
        <v>8.2200000000000006</v>
      </c>
      <c r="P45" s="6">
        <v>24.98</v>
      </c>
      <c r="Q45" s="5">
        <v>7063.0950000000012</v>
      </c>
      <c r="R45" s="7">
        <v>0.68</v>
      </c>
      <c r="S45" s="5">
        <v>93.330000000000013</v>
      </c>
      <c r="AN45" s="5" t="str">
        <f t="shared" si="9"/>
        <v/>
      </c>
      <c r="AP45" s="5" t="str">
        <f t="shared" si="10"/>
        <v/>
      </c>
      <c r="AR45" s="5" t="str">
        <f t="shared" ref="AR45:AR73" si="11">IF(AQ45&gt;0,AQ45*$AR$1,"")</f>
        <v/>
      </c>
      <c r="AT45" s="2">
        <v>8.2200000000000006</v>
      </c>
      <c r="AU45" s="5">
        <f t="shared" si="5"/>
        <v>7156.4250000000011</v>
      </c>
      <c r="AV45" s="11">
        <f t="shared" si="6"/>
        <v>1.0303408318402425</v>
      </c>
      <c r="AW45" s="5">
        <f t="shared" si="7"/>
        <v>1030.3408318402423</v>
      </c>
    </row>
    <row r="46" spans="1:49" x14ac:dyDescent="0.3">
      <c r="A46" s="1" t="s">
        <v>95</v>
      </c>
      <c r="B46" s="1" t="s">
        <v>59</v>
      </c>
      <c r="C46" s="1" t="s">
        <v>60</v>
      </c>
      <c r="D46" s="1" t="s">
        <v>61</v>
      </c>
      <c r="E46" s="1" t="s">
        <v>66</v>
      </c>
      <c r="F46" s="1" t="s">
        <v>70</v>
      </c>
      <c r="G46" s="1" t="s">
        <v>64</v>
      </c>
      <c r="H46" s="1" t="s">
        <v>65</v>
      </c>
      <c r="I46" s="2">
        <v>480.11994068685158</v>
      </c>
      <c r="J46" s="2">
        <f t="shared" si="0"/>
        <v>38.64</v>
      </c>
      <c r="K46" s="2">
        <f t="shared" si="1"/>
        <v>24.27</v>
      </c>
      <c r="L46" s="2">
        <f t="shared" si="2"/>
        <v>14.37</v>
      </c>
      <c r="P46" s="6">
        <v>23.87</v>
      </c>
      <c r="Q46" s="5">
        <v>6749.2425000000003</v>
      </c>
      <c r="R46" s="7">
        <v>0.4</v>
      </c>
      <c r="S46" s="5">
        <v>54.900000000000013</v>
      </c>
      <c r="AN46" s="5" t="str">
        <f t="shared" si="9"/>
        <v/>
      </c>
      <c r="AP46" s="5" t="str">
        <f t="shared" si="10"/>
        <v/>
      </c>
      <c r="AR46" s="5" t="str">
        <f t="shared" si="11"/>
        <v/>
      </c>
      <c r="AT46" s="2">
        <v>14.37</v>
      </c>
      <c r="AU46" s="5">
        <f t="shared" si="5"/>
        <v>6804.1424999999999</v>
      </c>
      <c r="AV46" s="11">
        <f t="shared" si="6"/>
        <v>0.97962122755559466</v>
      </c>
      <c r="AW46" s="5">
        <f t="shared" si="7"/>
        <v>979.6212275555946</v>
      </c>
    </row>
    <row r="47" spans="1:49" x14ac:dyDescent="0.3">
      <c r="A47" s="1" t="s">
        <v>95</v>
      </c>
      <c r="B47" s="1" t="s">
        <v>59</v>
      </c>
      <c r="C47" s="1" t="s">
        <v>60</v>
      </c>
      <c r="D47" s="1" t="s">
        <v>61</v>
      </c>
      <c r="E47" s="1" t="s">
        <v>67</v>
      </c>
      <c r="F47" s="1" t="s">
        <v>70</v>
      </c>
      <c r="G47" s="1" t="s">
        <v>64</v>
      </c>
      <c r="H47" s="1" t="s">
        <v>65</v>
      </c>
      <c r="I47" s="2">
        <v>480.11994068685158</v>
      </c>
      <c r="J47" s="2">
        <f t="shared" si="0"/>
        <v>38.54</v>
      </c>
      <c r="K47" s="2">
        <f t="shared" si="1"/>
        <v>38.47</v>
      </c>
      <c r="L47" s="2">
        <f t="shared" si="2"/>
        <v>7.0000000000000007E-2</v>
      </c>
      <c r="P47" s="6">
        <v>38.47</v>
      </c>
      <c r="Q47" s="5">
        <v>10877.3925</v>
      </c>
      <c r="AN47" s="5" t="str">
        <f t="shared" si="9"/>
        <v/>
      </c>
      <c r="AP47" s="5" t="str">
        <f t="shared" si="10"/>
        <v/>
      </c>
      <c r="AR47" s="5" t="str">
        <f t="shared" si="11"/>
        <v/>
      </c>
      <c r="AT47" s="2">
        <v>7.0000000000000007E-2</v>
      </c>
      <c r="AU47" s="5">
        <f t="shared" si="5"/>
        <v>10877.3925</v>
      </c>
      <c r="AV47" s="11">
        <f t="shared" si="6"/>
        <v>1.5660642900195019</v>
      </c>
      <c r="AW47" s="5">
        <f t="shared" si="7"/>
        <v>1566.0642900195019</v>
      </c>
    </row>
    <row r="48" spans="1:49" x14ac:dyDescent="0.3">
      <c r="A48" s="1" t="s">
        <v>95</v>
      </c>
      <c r="B48" s="1" t="s">
        <v>59</v>
      </c>
      <c r="C48" s="1" t="s">
        <v>60</v>
      </c>
      <c r="D48" s="1" t="s">
        <v>61</v>
      </c>
      <c r="E48" s="1" t="s">
        <v>68</v>
      </c>
      <c r="F48" s="1" t="s">
        <v>70</v>
      </c>
      <c r="G48" s="1" t="s">
        <v>64</v>
      </c>
      <c r="H48" s="1" t="s">
        <v>65</v>
      </c>
      <c r="I48" s="2">
        <v>480.11994068685158</v>
      </c>
      <c r="J48" s="2">
        <f t="shared" si="0"/>
        <v>39.21</v>
      </c>
      <c r="K48" s="2">
        <f t="shared" si="1"/>
        <v>39.21</v>
      </c>
      <c r="L48" s="2">
        <f t="shared" si="2"/>
        <v>0</v>
      </c>
      <c r="N48" s="4">
        <v>25.79</v>
      </c>
      <c r="O48" s="5">
        <v>9961.3874999999989</v>
      </c>
      <c r="P48" s="6">
        <v>13.42</v>
      </c>
      <c r="Q48" s="5">
        <v>3794.5050000000001</v>
      </c>
      <c r="AN48" s="5" t="str">
        <f t="shared" si="9"/>
        <v/>
      </c>
      <c r="AP48" s="5" t="str">
        <f t="shared" si="10"/>
        <v/>
      </c>
      <c r="AR48" s="5" t="str">
        <f t="shared" si="11"/>
        <v/>
      </c>
      <c r="AU48" s="5">
        <f t="shared" si="5"/>
        <v>13755.892499999998</v>
      </c>
      <c r="AV48" s="11">
        <f t="shared" si="6"/>
        <v>1.9804941323572804</v>
      </c>
      <c r="AW48" s="5">
        <f t="shared" si="7"/>
        <v>1980.4941323572803</v>
      </c>
    </row>
    <row r="49" spans="1:49" x14ac:dyDescent="0.3">
      <c r="A49" s="1" t="s">
        <v>95</v>
      </c>
      <c r="B49" s="1" t="s">
        <v>59</v>
      </c>
      <c r="C49" s="1" t="s">
        <v>60</v>
      </c>
      <c r="D49" s="1" t="s">
        <v>61</v>
      </c>
      <c r="E49" s="1" t="s">
        <v>69</v>
      </c>
      <c r="F49" s="1" t="s">
        <v>99</v>
      </c>
      <c r="G49" s="1" t="s">
        <v>64</v>
      </c>
      <c r="H49" s="1" t="s">
        <v>65</v>
      </c>
      <c r="I49" s="2">
        <v>480.11994068685158</v>
      </c>
      <c r="J49" s="2">
        <f t="shared" si="0"/>
        <v>0.17</v>
      </c>
      <c r="K49" s="2">
        <f t="shared" si="1"/>
        <v>0.17</v>
      </c>
      <c r="L49" s="2">
        <f t="shared" si="2"/>
        <v>0</v>
      </c>
      <c r="N49" s="4">
        <v>0.17</v>
      </c>
      <c r="O49" s="5">
        <v>65.662500000000009</v>
      </c>
      <c r="AN49" s="5" t="str">
        <f t="shared" si="9"/>
        <v/>
      </c>
      <c r="AP49" s="5" t="str">
        <f t="shared" si="10"/>
        <v/>
      </c>
      <c r="AR49" s="5" t="str">
        <f t="shared" si="11"/>
        <v/>
      </c>
      <c r="AU49" s="5">
        <f t="shared" si="5"/>
        <v>65.662500000000009</v>
      </c>
      <c r="AV49" s="11">
        <f t="shared" si="6"/>
        <v>9.4537083628641293E-3</v>
      </c>
      <c r="AW49" s="5">
        <f t="shared" si="7"/>
        <v>9.4537083628641287</v>
      </c>
    </row>
    <row r="50" spans="1:49" x14ac:dyDescent="0.3">
      <c r="A50" s="1" t="s">
        <v>100</v>
      </c>
      <c r="B50" s="1" t="s">
        <v>59</v>
      </c>
      <c r="C50" s="1" t="s">
        <v>60</v>
      </c>
      <c r="D50" s="1" t="s">
        <v>61</v>
      </c>
      <c r="E50" s="1" t="s">
        <v>88</v>
      </c>
      <c r="F50" s="1" t="s">
        <v>70</v>
      </c>
      <c r="G50" s="1" t="s">
        <v>64</v>
      </c>
      <c r="H50" s="1" t="s">
        <v>65</v>
      </c>
      <c r="I50" s="2">
        <v>159.60800271437199</v>
      </c>
      <c r="J50" s="2">
        <f t="shared" si="0"/>
        <v>0.1</v>
      </c>
      <c r="K50" s="2">
        <f t="shared" si="1"/>
        <v>0.1</v>
      </c>
      <c r="L50" s="2">
        <f t="shared" si="2"/>
        <v>0</v>
      </c>
      <c r="R50" s="7">
        <v>0.1</v>
      </c>
      <c r="S50" s="5">
        <v>13.725</v>
      </c>
      <c r="AN50" s="5" t="str">
        <f t="shared" si="9"/>
        <v/>
      </c>
      <c r="AP50" s="5" t="str">
        <f t="shared" si="10"/>
        <v/>
      </c>
      <c r="AR50" s="5" t="str">
        <f t="shared" si="11"/>
        <v/>
      </c>
      <c r="AU50" s="5">
        <f t="shared" si="5"/>
        <v>13.725</v>
      </c>
      <c r="AV50" s="11">
        <f t="shared" si="6"/>
        <v>1.9760464082285954E-3</v>
      </c>
      <c r="AW50" s="5">
        <f t="shared" si="7"/>
        <v>1.9760464082285953</v>
      </c>
    </row>
    <row r="51" spans="1:49" x14ac:dyDescent="0.3">
      <c r="A51" s="1" t="s">
        <v>100</v>
      </c>
      <c r="B51" s="1" t="s">
        <v>59</v>
      </c>
      <c r="C51" s="1" t="s">
        <v>60</v>
      </c>
      <c r="D51" s="1" t="s">
        <v>61</v>
      </c>
      <c r="E51" s="1" t="s">
        <v>89</v>
      </c>
      <c r="F51" s="1" t="s">
        <v>70</v>
      </c>
      <c r="G51" s="1" t="s">
        <v>64</v>
      </c>
      <c r="H51" s="1" t="s">
        <v>65</v>
      </c>
      <c r="I51" s="2">
        <v>159.60800271437199</v>
      </c>
      <c r="J51" s="2">
        <f t="shared" si="0"/>
        <v>0.05</v>
      </c>
      <c r="K51" s="2">
        <f t="shared" si="1"/>
        <v>0</v>
      </c>
      <c r="L51" s="2">
        <f t="shared" si="2"/>
        <v>0.05</v>
      </c>
      <c r="AN51" s="5" t="str">
        <f t="shared" si="9"/>
        <v/>
      </c>
      <c r="AP51" s="5" t="str">
        <f t="shared" si="10"/>
        <v/>
      </c>
      <c r="AR51" s="5" t="str">
        <f t="shared" si="11"/>
        <v/>
      </c>
      <c r="AT51" s="2">
        <v>0.05</v>
      </c>
      <c r="AU51" s="5">
        <f t="shared" si="5"/>
        <v>0</v>
      </c>
      <c r="AV51" s="11">
        <f t="shared" si="6"/>
        <v>0</v>
      </c>
      <c r="AW51" s="5">
        <f t="shared" si="7"/>
        <v>0</v>
      </c>
    </row>
    <row r="52" spans="1:49" x14ac:dyDescent="0.3">
      <c r="A52" s="1" t="s">
        <v>100</v>
      </c>
      <c r="B52" s="1" t="s">
        <v>59</v>
      </c>
      <c r="C52" s="1" t="s">
        <v>60</v>
      </c>
      <c r="D52" s="1" t="s">
        <v>61</v>
      </c>
      <c r="E52" s="1" t="s">
        <v>92</v>
      </c>
      <c r="F52" s="1" t="s">
        <v>70</v>
      </c>
      <c r="G52" s="1" t="s">
        <v>64</v>
      </c>
      <c r="H52" s="1" t="s">
        <v>65</v>
      </c>
      <c r="I52" s="2">
        <v>159.60800271437199</v>
      </c>
      <c r="J52" s="2">
        <f t="shared" si="0"/>
        <v>35.28</v>
      </c>
      <c r="K52" s="2">
        <f t="shared" si="1"/>
        <v>0.82</v>
      </c>
      <c r="L52" s="2">
        <f t="shared" si="2"/>
        <v>34.46</v>
      </c>
      <c r="R52" s="7">
        <v>0.82</v>
      </c>
      <c r="S52" s="5">
        <v>112.545</v>
      </c>
      <c r="AN52" s="5" t="str">
        <f t="shared" si="9"/>
        <v/>
      </c>
      <c r="AP52" s="5" t="str">
        <f t="shared" si="10"/>
        <v/>
      </c>
      <c r="AR52" s="5" t="str">
        <f t="shared" si="11"/>
        <v/>
      </c>
      <c r="AT52" s="2">
        <v>34.46</v>
      </c>
      <c r="AU52" s="5">
        <f t="shared" si="5"/>
        <v>112.545</v>
      </c>
      <c r="AV52" s="11">
        <f t="shared" si="6"/>
        <v>1.6203580547474485E-2</v>
      </c>
      <c r="AW52" s="5">
        <f t="shared" si="7"/>
        <v>16.203580547474484</v>
      </c>
    </row>
    <row r="53" spans="1:49" x14ac:dyDescent="0.3">
      <c r="A53" s="1" t="s">
        <v>100</v>
      </c>
      <c r="B53" s="1" t="s">
        <v>59</v>
      </c>
      <c r="C53" s="1" t="s">
        <v>60</v>
      </c>
      <c r="D53" s="1" t="s">
        <v>61</v>
      </c>
      <c r="E53" s="1" t="s">
        <v>101</v>
      </c>
      <c r="F53" s="1" t="s">
        <v>70</v>
      </c>
      <c r="G53" s="1" t="s">
        <v>64</v>
      </c>
      <c r="H53" s="1" t="s">
        <v>65</v>
      </c>
      <c r="I53" s="2">
        <v>159.60800271437199</v>
      </c>
      <c r="J53" s="2">
        <f t="shared" si="0"/>
        <v>33.08</v>
      </c>
      <c r="K53" s="2">
        <f t="shared" si="1"/>
        <v>26.17</v>
      </c>
      <c r="L53" s="2">
        <f t="shared" si="2"/>
        <v>6.91</v>
      </c>
      <c r="R53" s="7">
        <v>26.17</v>
      </c>
      <c r="S53" s="5">
        <v>3591.8325</v>
      </c>
      <c r="AN53" s="5" t="str">
        <f t="shared" si="9"/>
        <v/>
      </c>
      <c r="AP53" s="5" t="str">
        <f t="shared" si="10"/>
        <v/>
      </c>
      <c r="AR53" s="5" t="str">
        <f t="shared" si="11"/>
        <v/>
      </c>
      <c r="AT53" s="2">
        <v>6.91</v>
      </c>
      <c r="AU53" s="5">
        <f t="shared" si="5"/>
        <v>3591.8325</v>
      </c>
      <c r="AV53" s="11">
        <f t="shared" si="6"/>
        <v>0.51713134503342351</v>
      </c>
      <c r="AW53" s="5">
        <f t="shared" si="7"/>
        <v>517.1313450334236</v>
      </c>
    </row>
    <row r="54" spans="1:49" x14ac:dyDescent="0.3">
      <c r="A54" s="1" t="s">
        <v>100</v>
      </c>
      <c r="B54" s="1" t="s">
        <v>59</v>
      </c>
      <c r="C54" s="1" t="s">
        <v>60</v>
      </c>
      <c r="D54" s="1" t="s">
        <v>61</v>
      </c>
      <c r="E54" s="1" t="s">
        <v>75</v>
      </c>
      <c r="F54" s="1" t="s">
        <v>70</v>
      </c>
      <c r="G54" s="1" t="s">
        <v>64</v>
      </c>
      <c r="H54" s="1" t="s">
        <v>65</v>
      </c>
      <c r="I54" s="2">
        <v>159.60800271437199</v>
      </c>
      <c r="J54" s="2">
        <f t="shared" si="0"/>
        <v>37.42</v>
      </c>
      <c r="K54" s="2">
        <f t="shared" si="1"/>
        <v>37.18</v>
      </c>
      <c r="L54" s="2">
        <f t="shared" si="2"/>
        <v>0.24</v>
      </c>
      <c r="R54" s="7">
        <v>37.18</v>
      </c>
      <c r="S54" s="5">
        <v>5102.9549999999999</v>
      </c>
      <c r="AN54" s="5" t="str">
        <f t="shared" si="9"/>
        <v/>
      </c>
      <c r="AP54" s="5" t="str">
        <f t="shared" si="10"/>
        <v/>
      </c>
      <c r="AR54" s="5" t="str">
        <f t="shared" si="11"/>
        <v/>
      </c>
      <c r="AT54" s="2">
        <v>0.24</v>
      </c>
      <c r="AU54" s="5">
        <f t="shared" si="5"/>
        <v>5102.9549999999999</v>
      </c>
      <c r="AV54" s="11">
        <f t="shared" si="6"/>
        <v>0.73469405457939185</v>
      </c>
      <c r="AW54" s="5">
        <f t="shared" si="7"/>
        <v>734.69405457939183</v>
      </c>
    </row>
    <row r="55" spans="1:49" x14ac:dyDescent="0.3">
      <c r="A55" s="1" t="s">
        <v>100</v>
      </c>
      <c r="B55" s="1" t="s">
        <v>59</v>
      </c>
      <c r="C55" s="1" t="s">
        <v>60</v>
      </c>
      <c r="D55" s="1" t="s">
        <v>61</v>
      </c>
      <c r="E55" s="1" t="s">
        <v>83</v>
      </c>
      <c r="F55" s="1" t="s">
        <v>70</v>
      </c>
      <c r="G55" s="1" t="s">
        <v>64</v>
      </c>
      <c r="H55" s="1" t="s">
        <v>65</v>
      </c>
      <c r="I55" s="2">
        <v>159.60800271437199</v>
      </c>
      <c r="J55" s="2">
        <f t="shared" si="0"/>
        <v>38.659999999999997</v>
      </c>
      <c r="K55" s="2">
        <f t="shared" si="1"/>
        <v>10.25</v>
      </c>
      <c r="L55" s="2">
        <f t="shared" si="2"/>
        <v>28.41</v>
      </c>
      <c r="P55" s="6">
        <v>2.0299999999999998</v>
      </c>
      <c r="Q55" s="5">
        <v>573.98249999999996</v>
      </c>
      <c r="R55" s="7">
        <v>8.2200000000000006</v>
      </c>
      <c r="S55" s="5">
        <v>1128.1949999999999</v>
      </c>
      <c r="AN55" s="5" t="str">
        <f t="shared" si="9"/>
        <v/>
      </c>
      <c r="AP55" s="5" t="str">
        <f t="shared" si="10"/>
        <v/>
      </c>
      <c r="AR55" s="5" t="str">
        <f t="shared" si="11"/>
        <v/>
      </c>
      <c r="AT55" s="2">
        <v>28.41</v>
      </c>
      <c r="AU55" s="5">
        <f t="shared" si="5"/>
        <v>1702.1774999999998</v>
      </c>
      <c r="AV55" s="11">
        <f t="shared" si="6"/>
        <v>0.24506970747122256</v>
      </c>
      <c r="AW55" s="5">
        <f t="shared" si="7"/>
        <v>245.06970747122256</v>
      </c>
    </row>
    <row r="56" spans="1:49" x14ac:dyDescent="0.3">
      <c r="A56" s="1" t="s">
        <v>100</v>
      </c>
      <c r="B56" s="1" t="s">
        <v>59</v>
      </c>
      <c r="C56" s="1" t="s">
        <v>60</v>
      </c>
      <c r="D56" s="1" t="s">
        <v>61</v>
      </c>
      <c r="E56" s="1" t="s">
        <v>66</v>
      </c>
      <c r="F56" s="1" t="s">
        <v>70</v>
      </c>
      <c r="G56" s="1" t="s">
        <v>64</v>
      </c>
      <c r="H56" s="1" t="s">
        <v>65</v>
      </c>
      <c r="I56" s="2">
        <v>159.60800271437199</v>
      </c>
      <c r="J56" s="2">
        <f t="shared" si="0"/>
        <v>0.08</v>
      </c>
      <c r="K56" s="2">
        <f t="shared" si="1"/>
        <v>0</v>
      </c>
      <c r="L56" s="2">
        <f t="shared" si="2"/>
        <v>0.08</v>
      </c>
      <c r="AN56" s="5" t="str">
        <f t="shared" si="9"/>
        <v/>
      </c>
      <c r="AP56" s="5" t="str">
        <f t="shared" si="10"/>
        <v/>
      </c>
      <c r="AR56" s="5" t="str">
        <f t="shared" si="11"/>
        <v/>
      </c>
      <c r="AT56" s="2">
        <v>0.08</v>
      </c>
      <c r="AU56" s="5">
        <f t="shared" si="5"/>
        <v>0</v>
      </c>
      <c r="AV56" s="11">
        <f t="shared" si="6"/>
        <v>0</v>
      </c>
      <c r="AW56" s="5">
        <f t="shared" si="7"/>
        <v>0</v>
      </c>
    </row>
    <row r="57" spans="1:49" x14ac:dyDescent="0.3">
      <c r="A57" s="1" t="s">
        <v>100</v>
      </c>
      <c r="B57" s="1" t="s">
        <v>59</v>
      </c>
      <c r="C57" s="1" t="s">
        <v>60</v>
      </c>
      <c r="D57" s="1" t="s">
        <v>61</v>
      </c>
      <c r="E57" s="1" t="s">
        <v>67</v>
      </c>
      <c r="F57" s="1" t="s">
        <v>70</v>
      </c>
      <c r="G57" s="1" t="s">
        <v>64</v>
      </c>
      <c r="H57" s="1" t="s">
        <v>65</v>
      </c>
      <c r="I57" s="2">
        <v>159.60800271437199</v>
      </c>
      <c r="J57" s="2">
        <f t="shared" si="0"/>
        <v>0.13</v>
      </c>
      <c r="K57" s="2">
        <f t="shared" si="1"/>
        <v>0</v>
      </c>
      <c r="L57" s="2">
        <f t="shared" si="2"/>
        <v>0.13</v>
      </c>
      <c r="AN57" s="5" t="str">
        <f t="shared" si="9"/>
        <v/>
      </c>
      <c r="AP57" s="5" t="str">
        <f t="shared" si="10"/>
        <v/>
      </c>
      <c r="AR57" s="5" t="str">
        <f t="shared" si="11"/>
        <v/>
      </c>
      <c r="AT57" s="2">
        <v>0.13</v>
      </c>
      <c r="AU57" s="5">
        <f t="shared" si="5"/>
        <v>0</v>
      </c>
      <c r="AV57" s="11">
        <f t="shared" si="6"/>
        <v>0</v>
      </c>
      <c r="AW57" s="5">
        <f t="shared" si="7"/>
        <v>0</v>
      </c>
    </row>
    <row r="58" spans="1:49" x14ac:dyDescent="0.3">
      <c r="A58" s="1" t="s">
        <v>102</v>
      </c>
      <c r="B58" s="1" t="s">
        <v>103</v>
      </c>
      <c r="C58" s="1" t="s">
        <v>104</v>
      </c>
      <c r="D58" s="1" t="s">
        <v>105</v>
      </c>
      <c r="E58" s="1" t="s">
        <v>69</v>
      </c>
      <c r="F58" s="1" t="s">
        <v>99</v>
      </c>
      <c r="G58" s="1" t="s">
        <v>64</v>
      </c>
      <c r="H58" s="1" t="s">
        <v>65</v>
      </c>
      <c r="I58" s="2">
        <v>157.05535997387531</v>
      </c>
      <c r="J58" s="2">
        <f t="shared" si="0"/>
        <v>39.239999999999995</v>
      </c>
      <c r="K58" s="2">
        <f t="shared" si="1"/>
        <v>39.239999999999995</v>
      </c>
      <c r="L58" s="2">
        <f t="shared" si="2"/>
        <v>0</v>
      </c>
      <c r="N58" s="4">
        <v>4.3600000000000003</v>
      </c>
      <c r="O58" s="5">
        <v>1684.05</v>
      </c>
      <c r="P58" s="6">
        <v>25.4</v>
      </c>
      <c r="Q58" s="5">
        <v>7181.8499999999995</v>
      </c>
      <c r="R58" s="7">
        <v>9.48</v>
      </c>
      <c r="S58" s="5">
        <v>1301.1300000000001</v>
      </c>
      <c r="AN58" s="5" t="str">
        <f t="shared" si="9"/>
        <v/>
      </c>
      <c r="AP58" s="5" t="str">
        <f t="shared" si="10"/>
        <v/>
      </c>
      <c r="AR58" s="5" t="str">
        <f t="shared" si="11"/>
        <v/>
      </c>
      <c r="AU58" s="5">
        <f t="shared" si="5"/>
        <v>10167.029999999999</v>
      </c>
      <c r="AV58" s="11">
        <f t="shared" si="6"/>
        <v>1.4637903908089163</v>
      </c>
      <c r="AW58" s="5">
        <f t="shared" si="7"/>
        <v>1463.7903908089163</v>
      </c>
    </row>
    <row r="59" spans="1:49" x14ac:dyDescent="0.3">
      <c r="A59" s="1" t="s">
        <v>102</v>
      </c>
      <c r="B59" s="1" t="s">
        <v>103</v>
      </c>
      <c r="C59" s="1" t="s">
        <v>104</v>
      </c>
      <c r="D59" s="1" t="s">
        <v>105</v>
      </c>
      <c r="E59" s="1" t="s">
        <v>84</v>
      </c>
      <c r="F59" s="1" t="s">
        <v>99</v>
      </c>
      <c r="G59" s="1" t="s">
        <v>64</v>
      </c>
      <c r="H59" s="1" t="s">
        <v>65</v>
      </c>
      <c r="I59" s="2">
        <v>157.05535997387531</v>
      </c>
      <c r="J59" s="2">
        <f t="shared" si="0"/>
        <v>39.010000000000005</v>
      </c>
      <c r="K59" s="2">
        <f t="shared" si="1"/>
        <v>38.950000000000003</v>
      </c>
      <c r="L59" s="2">
        <f t="shared" si="2"/>
        <v>0.06</v>
      </c>
      <c r="P59" s="6">
        <v>29.17</v>
      </c>
      <c r="Q59" s="5">
        <v>8247.817500000001</v>
      </c>
      <c r="R59" s="7">
        <v>9.7799999999999994</v>
      </c>
      <c r="S59" s="5">
        <v>1342.3050000000001</v>
      </c>
      <c r="AN59" s="5" t="str">
        <f t="shared" si="9"/>
        <v/>
      </c>
      <c r="AP59" s="5" t="str">
        <f t="shared" si="10"/>
        <v/>
      </c>
      <c r="AR59" s="5" t="str">
        <f t="shared" si="11"/>
        <v/>
      </c>
      <c r="AT59" s="2">
        <v>0.06</v>
      </c>
      <c r="AU59" s="5">
        <f t="shared" si="5"/>
        <v>9590.1225000000013</v>
      </c>
      <c r="AV59" s="11">
        <f t="shared" si="6"/>
        <v>1.380730573449708</v>
      </c>
      <c r="AW59" s="5">
        <f t="shared" si="7"/>
        <v>1380.7305734497081</v>
      </c>
    </row>
    <row r="60" spans="1:49" x14ac:dyDescent="0.3">
      <c r="A60" s="1" t="s">
        <v>102</v>
      </c>
      <c r="B60" s="1" t="s">
        <v>103</v>
      </c>
      <c r="C60" s="1" t="s">
        <v>104</v>
      </c>
      <c r="D60" s="1" t="s">
        <v>105</v>
      </c>
      <c r="E60" s="1" t="s">
        <v>85</v>
      </c>
      <c r="F60" s="1" t="s">
        <v>99</v>
      </c>
      <c r="G60" s="1" t="s">
        <v>64</v>
      </c>
      <c r="H60" s="1" t="s">
        <v>65</v>
      </c>
      <c r="I60" s="2">
        <v>157.05535997387531</v>
      </c>
      <c r="J60" s="2">
        <f t="shared" si="0"/>
        <v>39.019999999999996</v>
      </c>
      <c r="K60" s="2">
        <f t="shared" si="1"/>
        <v>39.019999999999996</v>
      </c>
      <c r="L60" s="2">
        <f t="shared" si="2"/>
        <v>0</v>
      </c>
      <c r="N60" s="4">
        <v>1.48</v>
      </c>
      <c r="O60" s="5">
        <v>571.65</v>
      </c>
      <c r="P60" s="6">
        <v>32.61</v>
      </c>
      <c r="Q60" s="5">
        <v>9220.4774999999991</v>
      </c>
      <c r="R60" s="7">
        <v>4.93</v>
      </c>
      <c r="S60" s="5">
        <v>676.64249999999993</v>
      </c>
      <c r="AN60" s="5" t="str">
        <f t="shared" si="9"/>
        <v/>
      </c>
      <c r="AP60" s="5" t="str">
        <f t="shared" si="10"/>
        <v/>
      </c>
      <c r="AR60" s="5" t="str">
        <f t="shared" si="11"/>
        <v/>
      </c>
      <c r="AU60" s="5">
        <f t="shared" si="5"/>
        <v>10468.769999999999</v>
      </c>
      <c r="AV60" s="11">
        <f t="shared" si="6"/>
        <v>1.5072331772000926</v>
      </c>
      <c r="AW60" s="5">
        <f t="shared" si="7"/>
        <v>1507.2331772000925</v>
      </c>
    </row>
    <row r="61" spans="1:49" x14ac:dyDescent="0.3">
      <c r="A61" s="1" t="s">
        <v>102</v>
      </c>
      <c r="B61" s="1" t="s">
        <v>103</v>
      </c>
      <c r="C61" s="1" t="s">
        <v>104</v>
      </c>
      <c r="D61" s="1" t="s">
        <v>105</v>
      </c>
      <c r="E61" s="1" t="s">
        <v>79</v>
      </c>
      <c r="F61" s="1" t="s">
        <v>99</v>
      </c>
      <c r="G61" s="1" t="s">
        <v>64</v>
      </c>
      <c r="H61" s="1" t="s">
        <v>65</v>
      </c>
      <c r="I61" s="2">
        <v>157.05535997387531</v>
      </c>
      <c r="J61" s="2">
        <f t="shared" si="0"/>
        <v>38.729999999999997</v>
      </c>
      <c r="K61" s="2">
        <f t="shared" si="1"/>
        <v>38.729999999999997</v>
      </c>
      <c r="L61" s="2">
        <f t="shared" si="2"/>
        <v>0</v>
      </c>
      <c r="N61" s="4">
        <v>16.059999999999999</v>
      </c>
      <c r="O61" s="5">
        <v>6203.1749999999993</v>
      </c>
      <c r="P61" s="6">
        <v>20.71</v>
      </c>
      <c r="Q61" s="5">
        <v>5855.7525000000014</v>
      </c>
      <c r="R61" s="7">
        <v>1.96</v>
      </c>
      <c r="S61" s="5">
        <v>269.01</v>
      </c>
      <c r="AN61" s="5" t="str">
        <f t="shared" si="9"/>
        <v/>
      </c>
      <c r="AP61" s="5" t="str">
        <f t="shared" si="10"/>
        <v/>
      </c>
      <c r="AR61" s="5" t="str">
        <f t="shared" si="11"/>
        <v/>
      </c>
      <c r="AU61" s="5">
        <f t="shared" si="5"/>
        <v>12327.937500000002</v>
      </c>
      <c r="AV61" s="11">
        <f t="shared" si="6"/>
        <v>1.7749054001997535</v>
      </c>
      <c r="AW61" s="5">
        <f t="shared" si="7"/>
        <v>1774.9054001997533</v>
      </c>
    </row>
    <row r="62" spans="1:49" x14ac:dyDescent="0.3">
      <c r="A62" s="1" t="s">
        <v>102</v>
      </c>
      <c r="B62" s="1" t="s">
        <v>103</v>
      </c>
      <c r="C62" s="1" t="s">
        <v>104</v>
      </c>
      <c r="D62" s="1" t="s">
        <v>105</v>
      </c>
      <c r="E62" s="1" t="s">
        <v>89</v>
      </c>
      <c r="F62" s="1" t="s">
        <v>99</v>
      </c>
      <c r="G62" s="1" t="s">
        <v>64</v>
      </c>
      <c r="H62" s="1" t="s">
        <v>65</v>
      </c>
      <c r="I62" s="2">
        <v>157.05535997387531</v>
      </c>
      <c r="J62" s="2">
        <f t="shared" si="0"/>
        <v>0.15000000000000002</v>
      </c>
      <c r="K62" s="2">
        <f t="shared" si="1"/>
        <v>0.08</v>
      </c>
      <c r="L62" s="2">
        <f t="shared" si="2"/>
        <v>7.0000000000000007E-2</v>
      </c>
      <c r="P62" s="6">
        <v>0.01</v>
      </c>
      <c r="Q62" s="5">
        <v>2.8275000000000001</v>
      </c>
      <c r="R62" s="7">
        <v>7.0000000000000007E-2</v>
      </c>
      <c r="S62" s="5">
        <v>9.6075000000000017</v>
      </c>
      <c r="AN62" s="5" t="str">
        <f t="shared" si="9"/>
        <v/>
      </c>
      <c r="AP62" s="5" t="str">
        <f t="shared" si="10"/>
        <v/>
      </c>
      <c r="AR62" s="5" t="str">
        <f t="shared" si="11"/>
        <v/>
      </c>
      <c r="AT62" s="2">
        <v>7.0000000000000007E-2</v>
      </c>
      <c r="AU62" s="5">
        <f t="shared" si="5"/>
        <v>12.435000000000002</v>
      </c>
      <c r="AV62" s="11">
        <f t="shared" si="6"/>
        <v>1.7903196419907169E-3</v>
      </c>
      <c r="AW62" s="5">
        <f t="shared" si="7"/>
        <v>1.7903196419907168</v>
      </c>
    </row>
    <row r="63" spans="1:49" x14ac:dyDescent="0.3">
      <c r="A63" s="1" t="s">
        <v>106</v>
      </c>
      <c r="B63" s="1" t="s">
        <v>59</v>
      </c>
      <c r="C63" s="1" t="s">
        <v>60</v>
      </c>
      <c r="D63" s="1" t="s">
        <v>61</v>
      </c>
      <c r="E63" s="1" t="s">
        <v>84</v>
      </c>
      <c r="F63" s="1" t="s">
        <v>99</v>
      </c>
      <c r="G63" s="1" t="s">
        <v>64</v>
      </c>
      <c r="H63" s="1" t="s">
        <v>65</v>
      </c>
      <c r="I63" s="2">
        <v>461.18749681230918</v>
      </c>
      <c r="J63" s="2">
        <f t="shared" si="0"/>
        <v>0.03</v>
      </c>
      <c r="K63" s="2">
        <f t="shared" si="1"/>
        <v>0</v>
      </c>
      <c r="L63" s="2">
        <f t="shared" si="2"/>
        <v>0.03</v>
      </c>
      <c r="AN63" s="5" t="str">
        <f t="shared" si="9"/>
        <v/>
      </c>
      <c r="AP63" s="5" t="str">
        <f t="shared" si="10"/>
        <v/>
      </c>
      <c r="AR63" s="5" t="str">
        <f t="shared" si="11"/>
        <v/>
      </c>
      <c r="AT63" s="2">
        <v>0.03</v>
      </c>
      <c r="AU63" s="5">
        <f t="shared" si="5"/>
        <v>0</v>
      </c>
      <c r="AV63" s="11">
        <f t="shared" si="6"/>
        <v>0</v>
      </c>
      <c r="AW63" s="5">
        <f t="shared" si="7"/>
        <v>0</v>
      </c>
    </row>
    <row r="64" spans="1:49" x14ac:dyDescent="0.3">
      <c r="A64" s="1" t="s">
        <v>106</v>
      </c>
      <c r="B64" s="1" t="s">
        <v>59</v>
      </c>
      <c r="C64" s="1" t="s">
        <v>60</v>
      </c>
      <c r="D64" s="1" t="s">
        <v>61</v>
      </c>
      <c r="E64" s="1" t="s">
        <v>85</v>
      </c>
      <c r="F64" s="1" t="s">
        <v>99</v>
      </c>
      <c r="G64" s="1" t="s">
        <v>64</v>
      </c>
      <c r="H64" s="1" t="s">
        <v>65</v>
      </c>
      <c r="I64" s="2">
        <v>461.18749681230918</v>
      </c>
      <c r="J64" s="2">
        <f t="shared" si="0"/>
        <v>0.89</v>
      </c>
      <c r="K64" s="2">
        <f t="shared" si="1"/>
        <v>0.09</v>
      </c>
      <c r="L64" s="2">
        <f t="shared" si="2"/>
        <v>0.8</v>
      </c>
      <c r="N64" s="4">
        <v>7.0000000000000007E-2</v>
      </c>
      <c r="O64" s="5">
        <v>27.037500000000001</v>
      </c>
      <c r="P64" s="6">
        <v>0.01</v>
      </c>
      <c r="Q64" s="5">
        <v>2.8275000000000001</v>
      </c>
      <c r="R64" s="7">
        <v>0.01</v>
      </c>
      <c r="S64" s="5">
        <v>1.3725000000000001</v>
      </c>
      <c r="AN64" s="5" t="str">
        <f t="shared" si="9"/>
        <v/>
      </c>
      <c r="AP64" s="5" t="str">
        <f t="shared" si="10"/>
        <v/>
      </c>
      <c r="AR64" s="5" t="str">
        <f t="shared" si="11"/>
        <v/>
      </c>
      <c r="AT64" s="2">
        <v>0.8</v>
      </c>
      <c r="AU64" s="5">
        <f t="shared" si="5"/>
        <v>31.237500000000001</v>
      </c>
      <c r="AV64" s="11">
        <f t="shared" si="6"/>
        <v>4.4973952405858476E-3</v>
      </c>
      <c r="AW64" s="5">
        <f t="shared" si="7"/>
        <v>4.4973952405858473</v>
      </c>
    </row>
    <row r="65" spans="1:49" x14ac:dyDescent="0.3">
      <c r="A65" s="1" t="s">
        <v>106</v>
      </c>
      <c r="B65" s="1" t="s">
        <v>59</v>
      </c>
      <c r="C65" s="1" t="s">
        <v>60</v>
      </c>
      <c r="D65" s="1" t="s">
        <v>61</v>
      </c>
      <c r="E65" s="1" t="s">
        <v>79</v>
      </c>
      <c r="F65" s="1" t="s">
        <v>99</v>
      </c>
      <c r="G65" s="1" t="s">
        <v>64</v>
      </c>
      <c r="H65" s="1" t="s">
        <v>65</v>
      </c>
      <c r="I65" s="2">
        <v>461.18749681230918</v>
      </c>
      <c r="J65" s="2">
        <f t="shared" si="0"/>
        <v>1.27</v>
      </c>
      <c r="K65" s="2">
        <f t="shared" si="1"/>
        <v>0.09</v>
      </c>
      <c r="L65" s="2">
        <f t="shared" si="2"/>
        <v>1.18</v>
      </c>
      <c r="N65" s="4">
        <v>0.09</v>
      </c>
      <c r="O65" s="5">
        <v>34.762500000000003</v>
      </c>
      <c r="AN65" s="5" t="str">
        <f t="shared" si="9"/>
        <v/>
      </c>
      <c r="AP65" s="5" t="str">
        <f t="shared" si="10"/>
        <v/>
      </c>
      <c r="AR65" s="5" t="str">
        <f t="shared" si="11"/>
        <v/>
      </c>
      <c r="AT65" s="2">
        <v>1.18</v>
      </c>
      <c r="AU65" s="5">
        <f t="shared" si="5"/>
        <v>34.762500000000003</v>
      </c>
      <c r="AV65" s="11">
        <f t="shared" si="6"/>
        <v>5.0049044273986565E-3</v>
      </c>
      <c r="AW65" s="5">
        <f t="shared" si="7"/>
        <v>5.0049044273986567</v>
      </c>
    </row>
    <row r="66" spans="1:49" x14ac:dyDescent="0.3">
      <c r="A66" s="1" t="s">
        <v>106</v>
      </c>
      <c r="B66" s="1" t="s">
        <v>59</v>
      </c>
      <c r="C66" s="1" t="s">
        <v>60</v>
      </c>
      <c r="D66" s="1" t="s">
        <v>61</v>
      </c>
      <c r="E66" s="1" t="s">
        <v>86</v>
      </c>
      <c r="F66" s="1" t="s">
        <v>99</v>
      </c>
      <c r="G66" s="1" t="s">
        <v>64</v>
      </c>
      <c r="H66" s="1" t="s">
        <v>65</v>
      </c>
      <c r="I66" s="2">
        <v>461.18749681230918</v>
      </c>
      <c r="J66" s="2">
        <f t="shared" si="0"/>
        <v>38.770000000000003</v>
      </c>
      <c r="K66" s="2">
        <f t="shared" si="1"/>
        <v>0</v>
      </c>
      <c r="L66" s="2">
        <f t="shared" si="2"/>
        <v>38.770000000000003</v>
      </c>
      <c r="AN66" s="5" t="str">
        <f t="shared" si="9"/>
        <v/>
      </c>
      <c r="AP66" s="5" t="str">
        <f t="shared" si="10"/>
        <v/>
      </c>
      <c r="AR66" s="5" t="str">
        <f t="shared" si="11"/>
        <v/>
      </c>
      <c r="AT66" s="2">
        <v>38.770000000000003</v>
      </c>
      <c r="AU66" s="5">
        <f t="shared" si="5"/>
        <v>0</v>
      </c>
      <c r="AV66" s="11">
        <f t="shared" si="6"/>
        <v>0</v>
      </c>
      <c r="AW66" s="5">
        <f t="shared" si="7"/>
        <v>0</v>
      </c>
    </row>
    <row r="67" spans="1:49" x14ac:dyDescent="0.3">
      <c r="A67" s="1" t="s">
        <v>106</v>
      </c>
      <c r="B67" s="1" t="s">
        <v>59</v>
      </c>
      <c r="C67" s="1" t="s">
        <v>60</v>
      </c>
      <c r="D67" s="1" t="s">
        <v>61</v>
      </c>
      <c r="E67" s="1" t="s">
        <v>87</v>
      </c>
      <c r="F67" s="1" t="s">
        <v>99</v>
      </c>
      <c r="G67" s="1" t="s">
        <v>64</v>
      </c>
      <c r="H67" s="1" t="s">
        <v>65</v>
      </c>
      <c r="I67" s="2">
        <v>461.18749681230918</v>
      </c>
      <c r="J67" s="2">
        <f t="shared" ref="J67:J130" si="12">SUM(K67,L67)</f>
        <v>38.799999999999997</v>
      </c>
      <c r="K67" s="2">
        <f t="shared" ref="K67:K130" si="13">SUM(N67,P67,R67,T67,X67,Z67,AB67,AD67,AG67,AI67,AK67,V67,AX67,AZ67,BB67,BD67)</f>
        <v>1.44</v>
      </c>
      <c r="L67" s="2">
        <f t="shared" ref="L67:L130" si="14">SUM(M67,AF67,AM67,AO67,AQ67,AS67,AT67)</f>
        <v>37.36</v>
      </c>
      <c r="R67" s="7">
        <v>1.44</v>
      </c>
      <c r="S67" s="5">
        <v>197.64</v>
      </c>
      <c r="AN67" s="5" t="str">
        <f t="shared" ref="AN67:AN98" si="15">IF(AM67&gt;0,AM67*$AN$1,"")</f>
        <v/>
      </c>
      <c r="AP67" s="5" t="str">
        <f t="shared" ref="AP67:AP98" si="16">IF(AO67&gt;0,AO67*$AP$1,"")</f>
        <v/>
      </c>
      <c r="AR67" s="5" t="str">
        <f t="shared" si="11"/>
        <v/>
      </c>
      <c r="AT67" s="2">
        <v>37.36</v>
      </c>
      <c r="AU67" s="5">
        <f t="shared" si="5"/>
        <v>197.64</v>
      </c>
      <c r="AV67" s="11">
        <f t="shared" si="6"/>
        <v>2.8455068278491775E-2</v>
      </c>
      <c r="AW67" s="5">
        <f t="shared" si="7"/>
        <v>28.455068278491776</v>
      </c>
    </row>
    <row r="68" spans="1:49" x14ac:dyDescent="0.3">
      <c r="A68" s="1" t="s">
        <v>106</v>
      </c>
      <c r="B68" s="1" t="s">
        <v>59</v>
      </c>
      <c r="C68" s="1" t="s">
        <v>60</v>
      </c>
      <c r="D68" s="1" t="s">
        <v>61</v>
      </c>
      <c r="E68" s="1" t="s">
        <v>88</v>
      </c>
      <c r="F68" s="1" t="s">
        <v>99</v>
      </c>
      <c r="G68" s="1" t="s">
        <v>64</v>
      </c>
      <c r="H68" s="1" t="s">
        <v>65</v>
      </c>
      <c r="I68" s="2">
        <v>461.18749681230918</v>
      </c>
      <c r="J68" s="2">
        <f t="shared" si="12"/>
        <v>39.69</v>
      </c>
      <c r="K68" s="2">
        <f t="shared" si="13"/>
        <v>31.49</v>
      </c>
      <c r="L68" s="2">
        <f t="shared" si="14"/>
        <v>8.1999999999999993</v>
      </c>
      <c r="R68" s="7">
        <v>31.49</v>
      </c>
      <c r="S68" s="5">
        <v>4322.0024999999996</v>
      </c>
      <c r="AN68" s="5" t="str">
        <f t="shared" si="15"/>
        <v/>
      </c>
      <c r="AP68" s="5" t="str">
        <f t="shared" si="16"/>
        <v/>
      </c>
      <c r="AR68" s="5" t="str">
        <f t="shared" si="11"/>
        <v/>
      </c>
      <c r="AT68" s="2">
        <v>8.1999999999999993</v>
      </c>
      <c r="AU68" s="5">
        <f t="shared" ref="AU68:AU131" si="17">SUM(O68,Q68,S68,U68,Y68,AA68,AC68,AE68,AH68,AJ68,AL68,W68,AY68,BA68,BC68,BE68)</f>
        <v>4322.0024999999996</v>
      </c>
      <c r="AV68" s="11">
        <f t="shared" ref="AV68:AV131" si="18">(AU68/$AU$464)*100</f>
        <v>0.62225701395118471</v>
      </c>
      <c r="AW68" s="5">
        <f t="shared" ref="AW68:AW131" si="19">(AV68/100)*$AW$1</f>
        <v>622.25701395118472</v>
      </c>
    </row>
    <row r="69" spans="1:49" x14ac:dyDescent="0.3">
      <c r="A69" s="1" t="s">
        <v>106</v>
      </c>
      <c r="B69" s="1" t="s">
        <v>59</v>
      </c>
      <c r="C69" s="1" t="s">
        <v>60</v>
      </c>
      <c r="D69" s="1" t="s">
        <v>61</v>
      </c>
      <c r="E69" s="1" t="s">
        <v>89</v>
      </c>
      <c r="F69" s="1" t="s">
        <v>99</v>
      </c>
      <c r="G69" s="1" t="s">
        <v>64</v>
      </c>
      <c r="H69" s="1" t="s">
        <v>65</v>
      </c>
      <c r="I69" s="2">
        <v>461.18749681230918</v>
      </c>
      <c r="J69" s="2">
        <f t="shared" si="12"/>
        <v>39.660000000000004</v>
      </c>
      <c r="K69" s="2">
        <f t="shared" si="13"/>
        <v>4.53</v>
      </c>
      <c r="L69" s="2">
        <f t="shared" si="14"/>
        <v>35.130000000000003</v>
      </c>
      <c r="R69" s="7">
        <v>4.53</v>
      </c>
      <c r="S69" s="5">
        <v>621.74250000000006</v>
      </c>
      <c r="AN69" s="5" t="str">
        <f t="shared" si="15"/>
        <v/>
      </c>
      <c r="AP69" s="5" t="str">
        <f t="shared" si="16"/>
        <v/>
      </c>
      <c r="AR69" s="5" t="str">
        <f t="shared" si="11"/>
        <v/>
      </c>
      <c r="AT69" s="2">
        <v>35.130000000000003</v>
      </c>
      <c r="AU69" s="5">
        <f t="shared" si="17"/>
        <v>621.74250000000006</v>
      </c>
      <c r="AV69" s="11">
        <f t="shared" si="18"/>
        <v>8.9514902292755383E-2</v>
      </c>
      <c r="AW69" s="5">
        <f t="shared" si="19"/>
        <v>89.514902292755394</v>
      </c>
    </row>
    <row r="70" spans="1:49" x14ac:dyDescent="0.3">
      <c r="A70" s="1" t="s">
        <v>106</v>
      </c>
      <c r="B70" s="1" t="s">
        <v>59</v>
      </c>
      <c r="C70" s="1" t="s">
        <v>60</v>
      </c>
      <c r="D70" s="1" t="s">
        <v>61</v>
      </c>
      <c r="E70" s="1" t="s">
        <v>92</v>
      </c>
      <c r="F70" s="1" t="s">
        <v>99</v>
      </c>
      <c r="G70" s="1" t="s">
        <v>64</v>
      </c>
      <c r="H70" s="1" t="s">
        <v>65</v>
      </c>
      <c r="I70" s="2">
        <v>461.18749681230918</v>
      </c>
      <c r="J70" s="2">
        <f t="shared" si="12"/>
        <v>39.81</v>
      </c>
      <c r="K70" s="2">
        <f t="shared" si="13"/>
        <v>33.380000000000003</v>
      </c>
      <c r="L70" s="2">
        <f t="shared" si="14"/>
        <v>6.43</v>
      </c>
      <c r="R70" s="7">
        <v>33.380000000000003</v>
      </c>
      <c r="S70" s="5">
        <v>4581.4050000000007</v>
      </c>
      <c r="AN70" s="5" t="str">
        <f t="shared" si="15"/>
        <v/>
      </c>
      <c r="AP70" s="5" t="str">
        <f t="shared" si="16"/>
        <v/>
      </c>
      <c r="AR70" s="5" t="str">
        <f t="shared" si="11"/>
        <v/>
      </c>
      <c r="AT70" s="2">
        <v>6.43</v>
      </c>
      <c r="AU70" s="5">
        <f t="shared" si="17"/>
        <v>4581.4050000000007</v>
      </c>
      <c r="AV70" s="11">
        <f t="shared" si="18"/>
        <v>0.65960429106670526</v>
      </c>
      <c r="AW70" s="5">
        <f t="shared" si="19"/>
        <v>659.60429106670529</v>
      </c>
    </row>
    <row r="71" spans="1:49" x14ac:dyDescent="0.3">
      <c r="A71" s="1" t="s">
        <v>106</v>
      </c>
      <c r="B71" s="1" t="s">
        <v>59</v>
      </c>
      <c r="C71" s="1" t="s">
        <v>60</v>
      </c>
      <c r="D71" s="1" t="s">
        <v>61</v>
      </c>
      <c r="E71" s="1" t="s">
        <v>101</v>
      </c>
      <c r="F71" s="1" t="s">
        <v>99</v>
      </c>
      <c r="G71" s="1" t="s">
        <v>64</v>
      </c>
      <c r="H71" s="1" t="s">
        <v>65</v>
      </c>
      <c r="I71" s="2">
        <v>461.18749681230918</v>
      </c>
      <c r="J71" s="2">
        <f t="shared" si="12"/>
        <v>39.690000000000005</v>
      </c>
      <c r="K71" s="2">
        <f t="shared" si="13"/>
        <v>35.770000000000003</v>
      </c>
      <c r="L71" s="2">
        <f t="shared" si="14"/>
        <v>3.92</v>
      </c>
      <c r="R71" s="7">
        <v>35.770000000000003</v>
      </c>
      <c r="S71" s="5">
        <v>4909.4325000000008</v>
      </c>
      <c r="AN71" s="5" t="str">
        <f t="shared" si="15"/>
        <v/>
      </c>
      <c r="AP71" s="5" t="str">
        <f t="shared" si="16"/>
        <v/>
      </c>
      <c r="AR71" s="5" t="str">
        <f t="shared" si="11"/>
        <v/>
      </c>
      <c r="AT71" s="2">
        <v>3.92</v>
      </c>
      <c r="AU71" s="5">
        <f t="shared" si="17"/>
        <v>4909.4325000000008</v>
      </c>
      <c r="AV71" s="11">
        <f t="shared" si="18"/>
        <v>0.70683180022336878</v>
      </c>
      <c r="AW71" s="5">
        <f t="shared" si="19"/>
        <v>706.83180022336876</v>
      </c>
    </row>
    <row r="72" spans="1:49" x14ac:dyDescent="0.3">
      <c r="A72" s="1" t="s">
        <v>106</v>
      </c>
      <c r="B72" s="1" t="s">
        <v>59</v>
      </c>
      <c r="C72" s="1" t="s">
        <v>60</v>
      </c>
      <c r="D72" s="1" t="s">
        <v>61</v>
      </c>
      <c r="E72" s="1" t="s">
        <v>75</v>
      </c>
      <c r="F72" s="1" t="s">
        <v>99</v>
      </c>
      <c r="G72" s="1" t="s">
        <v>64</v>
      </c>
      <c r="H72" s="1" t="s">
        <v>65</v>
      </c>
      <c r="I72" s="2">
        <v>461.18749681230918</v>
      </c>
      <c r="J72" s="2">
        <f t="shared" si="12"/>
        <v>36.36</v>
      </c>
      <c r="K72" s="2">
        <f t="shared" si="13"/>
        <v>15.13</v>
      </c>
      <c r="L72" s="2">
        <f t="shared" si="14"/>
        <v>21.23</v>
      </c>
      <c r="R72" s="7">
        <v>15.13</v>
      </c>
      <c r="S72" s="5">
        <v>2076.5925000000002</v>
      </c>
      <c r="AN72" s="5" t="str">
        <f t="shared" si="15"/>
        <v/>
      </c>
      <c r="AP72" s="5" t="str">
        <f t="shared" si="16"/>
        <v/>
      </c>
      <c r="AR72" s="5" t="str">
        <f t="shared" si="11"/>
        <v/>
      </c>
      <c r="AT72" s="2">
        <v>21.23</v>
      </c>
      <c r="AU72" s="5">
        <f t="shared" si="17"/>
        <v>2076.5925000000002</v>
      </c>
      <c r="AV72" s="11">
        <f t="shared" si="18"/>
        <v>0.29897582156498653</v>
      </c>
      <c r="AW72" s="5">
        <f t="shared" si="19"/>
        <v>298.97582156498657</v>
      </c>
    </row>
    <row r="73" spans="1:49" x14ac:dyDescent="0.3">
      <c r="A73" s="1" t="s">
        <v>106</v>
      </c>
      <c r="B73" s="1" t="s">
        <v>59</v>
      </c>
      <c r="C73" s="1" t="s">
        <v>60</v>
      </c>
      <c r="D73" s="1" t="s">
        <v>61</v>
      </c>
      <c r="E73" s="1" t="s">
        <v>83</v>
      </c>
      <c r="F73" s="1" t="s">
        <v>99</v>
      </c>
      <c r="G73" s="1" t="s">
        <v>64</v>
      </c>
      <c r="H73" s="1" t="s">
        <v>65</v>
      </c>
      <c r="I73" s="2">
        <v>461.18749681230918</v>
      </c>
      <c r="J73" s="2">
        <f t="shared" si="12"/>
        <v>35.409999999999997</v>
      </c>
      <c r="K73" s="2">
        <f t="shared" si="13"/>
        <v>11.96</v>
      </c>
      <c r="L73" s="2">
        <f t="shared" si="14"/>
        <v>23.45</v>
      </c>
      <c r="R73" s="7">
        <v>11.96</v>
      </c>
      <c r="S73" s="5">
        <v>1641.51</v>
      </c>
      <c r="AN73" s="5" t="str">
        <f t="shared" si="15"/>
        <v/>
      </c>
      <c r="AP73" s="5" t="str">
        <f t="shared" si="16"/>
        <v/>
      </c>
      <c r="AR73" s="5" t="str">
        <f t="shared" si="11"/>
        <v/>
      </c>
      <c r="AT73" s="2">
        <v>23.45</v>
      </c>
      <c r="AU73" s="5">
        <f t="shared" si="17"/>
        <v>1641.51</v>
      </c>
      <c r="AV73" s="11">
        <f t="shared" si="18"/>
        <v>0.23633515042414005</v>
      </c>
      <c r="AW73" s="5">
        <f t="shared" si="19"/>
        <v>236.33515042414004</v>
      </c>
    </row>
    <row r="74" spans="1:49" x14ac:dyDescent="0.3">
      <c r="A74" s="1" t="s">
        <v>106</v>
      </c>
      <c r="B74" s="1" t="s">
        <v>59</v>
      </c>
      <c r="C74" s="1" t="s">
        <v>60</v>
      </c>
      <c r="D74" s="1" t="s">
        <v>61</v>
      </c>
      <c r="E74" s="1" t="s">
        <v>62</v>
      </c>
      <c r="F74" s="1" t="s">
        <v>99</v>
      </c>
      <c r="G74" s="1" t="s">
        <v>64</v>
      </c>
      <c r="H74" s="1" t="s">
        <v>65</v>
      </c>
      <c r="I74" s="2">
        <v>461.18749681230918</v>
      </c>
      <c r="J74" s="2">
        <f t="shared" si="12"/>
        <v>39.92</v>
      </c>
      <c r="K74" s="2">
        <f t="shared" si="13"/>
        <v>1.96</v>
      </c>
      <c r="L74" s="2">
        <f t="shared" si="14"/>
        <v>37.96</v>
      </c>
      <c r="P74" s="6">
        <v>1.96</v>
      </c>
      <c r="Q74" s="5">
        <v>554.18999999999994</v>
      </c>
      <c r="AN74" s="5" t="str">
        <f t="shared" si="15"/>
        <v/>
      </c>
      <c r="AP74" s="5" t="str">
        <f t="shared" si="16"/>
        <v/>
      </c>
      <c r="AT74" s="2">
        <v>37.96</v>
      </c>
      <c r="AU74" s="5">
        <f t="shared" si="17"/>
        <v>554.18999999999994</v>
      </c>
      <c r="AV74" s="11">
        <f t="shared" si="18"/>
        <v>7.9789082621217131E-2</v>
      </c>
      <c r="AW74" s="5">
        <f t="shared" si="19"/>
        <v>79.789082621217119</v>
      </c>
    </row>
    <row r="75" spans="1:49" x14ac:dyDescent="0.3">
      <c r="A75" s="1" t="s">
        <v>106</v>
      </c>
      <c r="B75" s="1" t="s">
        <v>59</v>
      </c>
      <c r="C75" s="1" t="s">
        <v>60</v>
      </c>
      <c r="D75" s="1" t="s">
        <v>61</v>
      </c>
      <c r="E75" s="1" t="s">
        <v>66</v>
      </c>
      <c r="F75" s="1" t="s">
        <v>99</v>
      </c>
      <c r="G75" s="1" t="s">
        <v>64</v>
      </c>
      <c r="H75" s="1" t="s">
        <v>65</v>
      </c>
      <c r="I75" s="2">
        <v>461.18749681230918</v>
      </c>
      <c r="J75" s="2">
        <f t="shared" si="12"/>
        <v>39.92</v>
      </c>
      <c r="K75" s="2">
        <f t="shared" si="13"/>
        <v>11.95</v>
      </c>
      <c r="L75" s="2">
        <f t="shared" si="14"/>
        <v>27.97</v>
      </c>
      <c r="P75" s="6">
        <v>9.59</v>
      </c>
      <c r="Q75" s="5">
        <v>2711.5725000000002</v>
      </c>
      <c r="R75" s="7">
        <v>2.36</v>
      </c>
      <c r="S75" s="5">
        <v>323.91000000000003</v>
      </c>
      <c r="AN75" s="5" t="str">
        <f t="shared" si="15"/>
        <v/>
      </c>
      <c r="AP75" s="5" t="str">
        <f t="shared" si="16"/>
        <v/>
      </c>
      <c r="AT75" s="2">
        <v>27.97</v>
      </c>
      <c r="AU75" s="5">
        <f t="shared" si="17"/>
        <v>3035.4825000000001</v>
      </c>
      <c r="AV75" s="11">
        <f t="shared" si="18"/>
        <v>0.43703127805943592</v>
      </c>
      <c r="AW75" s="5">
        <f t="shared" si="19"/>
        <v>437.03127805943592</v>
      </c>
    </row>
    <row r="76" spans="1:49" x14ac:dyDescent="0.3">
      <c r="A76" s="1" t="s">
        <v>106</v>
      </c>
      <c r="B76" s="1" t="s">
        <v>59</v>
      </c>
      <c r="C76" s="1" t="s">
        <v>60</v>
      </c>
      <c r="D76" s="1" t="s">
        <v>61</v>
      </c>
      <c r="E76" s="1" t="s">
        <v>67</v>
      </c>
      <c r="F76" s="1" t="s">
        <v>99</v>
      </c>
      <c r="G76" s="1" t="s">
        <v>64</v>
      </c>
      <c r="H76" s="1" t="s">
        <v>65</v>
      </c>
      <c r="I76" s="2">
        <v>461.18749681230918</v>
      </c>
      <c r="J76" s="2">
        <f t="shared" si="12"/>
        <v>34.46</v>
      </c>
      <c r="K76" s="2">
        <f t="shared" si="13"/>
        <v>11.16</v>
      </c>
      <c r="L76" s="2">
        <f t="shared" si="14"/>
        <v>23.3</v>
      </c>
      <c r="P76" s="6">
        <v>10.130000000000001</v>
      </c>
      <c r="Q76" s="5">
        <v>2864.2575000000002</v>
      </c>
      <c r="R76" s="7">
        <v>1.03</v>
      </c>
      <c r="S76" s="5">
        <v>141.36750000000001</v>
      </c>
      <c r="AN76" s="5" t="str">
        <f t="shared" si="15"/>
        <v/>
      </c>
      <c r="AP76" s="5" t="str">
        <f t="shared" si="16"/>
        <v/>
      </c>
      <c r="AT76" s="2">
        <v>23.3</v>
      </c>
      <c r="AU76" s="5">
        <f t="shared" si="17"/>
        <v>3005.625</v>
      </c>
      <c r="AV76" s="11">
        <f t="shared" si="18"/>
        <v>0.43273256726645332</v>
      </c>
      <c r="AW76" s="5">
        <f t="shared" si="19"/>
        <v>432.73256726645332</v>
      </c>
    </row>
    <row r="77" spans="1:49" x14ac:dyDescent="0.3">
      <c r="A77" s="1" t="s">
        <v>106</v>
      </c>
      <c r="B77" s="1" t="s">
        <v>59</v>
      </c>
      <c r="C77" s="1" t="s">
        <v>60</v>
      </c>
      <c r="D77" s="1" t="s">
        <v>61</v>
      </c>
      <c r="E77" s="1" t="s">
        <v>68</v>
      </c>
      <c r="F77" s="1" t="s">
        <v>99</v>
      </c>
      <c r="G77" s="1" t="s">
        <v>64</v>
      </c>
      <c r="H77" s="1" t="s">
        <v>65</v>
      </c>
      <c r="I77" s="2">
        <v>461.18749681230918</v>
      </c>
      <c r="J77" s="2">
        <f t="shared" si="12"/>
        <v>33.33</v>
      </c>
      <c r="K77" s="2">
        <f t="shared" si="13"/>
        <v>3.32</v>
      </c>
      <c r="L77" s="2">
        <f t="shared" si="14"/>
        <v>30.01</v>
      </c>
      <c r="P77" s="6">
        <v>3.32</v>
      </c>
      <c r="Q77" s="5">
        <v>938.7299999999999</v>
      </c>
      <c r="AN77" s="5" t="str">
        <f t="shared" si="15"/>
        <v/>
      </c>
      <c r="AP77" s="5" t="str">
        <f t="shared" si="16"/>
        <v/>
      </c>
      <c r="AT77" s="2">
        <v>30.01</v>
      </c>
      <c r="AU77" s="5">
        <f t="shared" si="17"/>
        <v>938.7299999999999</v>
      </c>
      <c r="AV77" s="11">
        <f t="shared" si="18"/>
        <v>0.13515293586859228</v>
      </c>
      <c r="AW77" s="5">
        <f t="shared" si="19"/>
        <v>135.15293586859227</v>
      </c>
    </row>
    <row r="78" spans="1:49" x14ac:dyDescent="0.3">
      <c r="A78" s="1" t="s">
        <v>106</v>
      </c>
      <c r="B78" s="1" t="s">
        <v>59</v>
      </c>
      <c r="C78" s="1" t="s">
        <v>60</v>
      </c>
      <c r="D78" s="1" t="s">
        <v>61</v>
      </c>
      <c r="E78" s="1" t="s">
        <v>69</v>
      </c>
      <c r="F78" s="1" t="s">
        <v>107</v>
      </c>
      <c r="G78" s="1" t="s">
        <v>64</v>
      </c>
      <c r="H78" s="1" t="s">
        <v>65</v>
      </c>
      <c r="I78" s="2">
        <v>461.18749681230918</v>
      </c>
      <c r="J78" s="2">
        <f t="shared" si="12"/>
        <v>0.05</v>
      </c>
      <c r="K78" s="2">
        <f t="shared" si="13"/>
        <v>0.03</v>
      </c>
      <c r="L78" s="2">
        <f t="shared" si="14"/>
        <v>0.02</v>
      </c>
      <c r="R78" s="7">
        <v>0.03</v>
      </c>
      <c r="S78" s="5">
        <v>4.1174999999999997</v>
      </c>
      <c r="AN78" s="5" t="str">
        <f t="shared" si="15"/>
        <v/>
      </c>
      <c r="AP78" s="5" t="str">
        <f t="shared" si="16"/>
        <v/>
      </c>
      <c r="AT78" s="2">
        <v>0.02</v>
      </c>
      <c r="AU78" s="5">
        <f t="shared" si="17"/>
        <v>4.1174999999999997</v>
      </c>
      <c r="AV78" s="11">
        <f t="shared" si="18"/>
        <v>5.9281392246857861E-4</v>
      </c>
      <c r="AW78" s="5">
        <f t="shared" si="19"/>
        <v>0.59281392246857856</v>
      </c>
    </row>
    <row r="79" spans="1:49" x14ac:dyDescent="0.3">
      <c r="A79" s="1" t="s">
        <v>106</v>
      </c>
      <c r="B79" s="1" t="s">
        <v>59</v>
      </c>
      <c r="C79" s="1" t="s">
        <v>60</v>
      </c>
      <c r="D79" s="1" t="s">
        <v>61</v>
      </c>
      <c r="E79" s="1" t="s">
        <v>79</v>
      </c>
      <c r="F79" s="1" t="s">
        <v>107</v>
      </c>
      <c r="G79" s="1" t="s">
        <v>64</v>
      </c>
      <c r="H79" s="1" t="s">
        <v>65</v>
      </c>
      <c r="I79" s="2">
        <v>461.18749681230918</v>
      </c>
      <c r="J79" s="2">
        <f t="shared" si="12"/>
        <v>0.28000000000000003</v>
      </c>
      <c r="K79" s="2">
        <f t="shared" si="13"/>
        <v>0.28000000000000003</v>
      </c>
      <c r="L79" s="2">
        <f t="shared" si="14"/>
        <v>0</v>
      </c>
      <c r="R79" s="7">
        <v>0.28000000000000003</v>
      </c>
      <c r="S79" s="5">
        <v>38.430000000000007</v>
      </c>
      <c r="AN79" s="5" t="str">
        <f t="shared" si="15"/>
        <v/>
      </c>
      <c r="AP79" s="5" t="str">
        <f t="shared" si="16"/>
        <v/>
      </c>
      <c r="AU79" s="5">
        <f t="shared" si="17"/>
        <v>38.430000000000007</v>
      </c>
      <c r="AV79" s="11">
        <f t="shared" si="18"/>
        <v>5.5329299430400686E-3</v>
      </c>
      <c r="AW79" s="5">
        <f t="shared" si="19"/>
        <v>5.5329299430400685</v>
      </c>
    </row>
    <row r="80" spans="1:49" x14ac:dyDescent="0.3">
      <c r="A80" s="1" t="s">
        <v>106</v>
      </c>
      <c r="B80" s="1" t="s">
        <v>59</v>
      </c>
      <c r="C80" s="1" t="s">
        <v>60</v>
      </c>
      <c r="D80" s="1" t="s">
        <v>61</v>
      </c>
      <c r="E80" s="1" t="s">
        <v>62</v>
      </c>
      <c r="F80" s="1" t="s">
        <v>107</v>
      </c>
      <c r="G80" s="1" t="s">
        <v>64</v>
      </c>
      <c r="H80" s="1" t="s">
        <v>65</v>
      </c>
      <c r="I80" s="2">
        <v>461.18749681230918</v>
      </c>
      <c r="J80" s="2">
        <f t="shared" si="12"/>
        <v>0.53</v>
      </c>
      <c r="K80" s="2">
        <f t="shared" si="13"/>
        <v>0.53</v>
      </c>
      <c r="L80" s="2">
        <f t="shared" si="14"/>
        <v>0</v>
      </c>
      <c r="R80" s="7">
        <v>0.53</v>
      </c>
      <c r="S80" s="5">
        <v>72.742500000000007</v>
      </c>
      <c r="AN80" s="5" t="str">
        <f t="shared" si="15"/>
        <v/>
      </c>
      <c r="AP80" s="5" t="str">
        <f t="shared" si="16"/>
        <v/>
      </c>
      <c r="AU80" s="5">
        <f t="shared" si="17"/>
        <v>72.742500000000007</v>
      </c>
      <c r="AV80" s="11">
        <f t="shared" si="18"/>
        <v>1.0473045963611557E-2</v>
      </c>
      <c r="AW80" s="5">
        <f t="shared" si="19"/>
        <v>10.473045963611558</v>
      </c>
    </row>
    <row r="81" spans="1:49" x14ac:dyDescent="0.3">
      <c r="A81" s="1" t="s">
        <v>106</v>
      </c>
      <c r="B81" s="1" t="s">
        <v>59</v>
      </c>
      <c r="C81" s="1" t="s">
        <v>60</v>
      </c>
      <c r="D81" s="1" t="s">
        <v>61</v>
      </c>
      <c r="E81" s="1" t="s">
        <v>68</v>
      </c>
      <c r="F81" s="1" t="s">
        <v>107</v>
      </c>
      <c r="G81" s="1" t="s">
        <v>64</v>
      </c>
      <c r="H81" s="1" t="s">
        <v>65</v>
      </c>
      <c r="I81" s="2">
        <v>461.18749681230918</v>
      </c>
      <c r="J81" s="2">
        <f t="shared" si="12"/>
        <v>0.72</v>
      </c>
      <c r="K81" s="2">
        <f t="shared" si="13"/>
        <v>0.71</v>
      </c>
      <c r="L81" s="2">
        <f t="shared" si="14"/>
        <v>0.01</v>
      </c>
      <c r="R81" s="7">
        <v>0.71</v>
      </c>
      <c r="S81" s="5">
        <v>97.447499999999991</v>
      </c>
      <c r="AN81" s="5" t="str">
        <f t="shared" si="15"/>
        <v/>
      </c>
      <c r="AP81" s="5" t="str">
        <f t="shared" si="16"/>
        <v/>
      </c>
      <c r="AT81" s="2">
        <v>0.01</v>
      </c>
      <c r="AU81" s="5">
        <f t="shared" si="17"/>
        <v>97.447499999999991</v>
      </c>
      <c r="AV81" s="11">
        <f t="shared" si="18"/>
        <v>1.4029929498423027E-2</v>
      </c>
      <c r="AW81" s="5">
        <f t="shared" si="19"/>
        <v>14.029929498423027</v>
      </c>
    </row>
    <row r="82" spans="1:49" x14ac:dyDescent="0.3">
      <c r="A82" s="1" t="s">
        <v>108</v>
      </c>
      <c r="B82" s="1" t="s">
        <v>59</v>
      </c>
      <c r="C82" s="1" t="s">
        <v>60</v>
      </c>
      <c r="D82" s="1" t="s">
        <v>61</v>
      </c>
      <c r="E82" s="1" t="s">
        <v>67</v>
      </c>
      <c r="F82" s="1" t="s">
        <v>80</v>
      </c>
      <c r="G82" s="1" t="s">
        <v>64</v>
      </c>
      <c r="H82" s="1" t="s">
        <v>65</v>
      </c>
      <c r="I82" s="2">
        <v>391.13770298952602</v>
      </c>
      <c r="J82" s="2">
        <f t="shared" si="12"/>
        <v>0.56999999999999995</v>
      </c>
      <c r="K82" s="2">
        <f t="shared" si="13"/>
        <v>0.33999999999999997</v>
      </c>
      <c r="L82" s="2">
        <f t="shared" si="14"/>
        <v>0.23</v>
      </c>
      <c r="R82" s="7">
        <v>0.1</v>
      </c>
      <c r="S82" s="5">
        <v>13.725</v>
      </c>
      <c r="T82" s="8">
        <v>0.24</v>
      </c>
      <c r="U82" s="5">
        <v>9.9</v>
      </c>
      <c r="AN82" s="5" t="str">
        <f t="shared" si="15"/>
        <v/>
      </c>
      <c r="AP82" s="5" t="str">
        <f t="shared" si="16"/>
        <v/>
      </c>
      <c r="AR82" s="5" t="str">
        <f t="shared" ref="AR82:AR113" si="20">IF(AQ82&gt;0,AQ82*$AR$1,"")</f>
        <v/>
      </c>
      <c r="AT82" s="2">
        <v>0.23</v>
      </c>
      <c r="AU82" s="5">
        <f t="shared" si="17"/>
        <v>23.625</v>
      </c>
      <c r="AV82" s="11">
        <f t="shared" si="18"/>
        <v>3.4013913584262714E-3</v>
      </c>
      <c r="AW82" s="5">
        <f t="shared" si="19"/>
        <v>3.4013913584262712</v>
      </c>
    </row>
    <row r="83" spans="1:49" x14ac:dyDescent="0.3">
      <c r="A83" s="1" t="s">
        <v>108</v>
      </c>
      <c r="B83" s="1" t="s">
        <v>59</v>
      </c>
      <c r="C83" s="1" t="s">
        <v>60</v>
      </c>
      <c r="D83" s="1" t="s">
        <v>61</v>
      </c>
      <c r="E83" s="1" t="s">
        <v>68</v>
      </c>
      <c r="F83" s="1" t="s">
        <v>80</v>
      </c>
      <c r="G83" s="1" t="s">
        <v>64</v>
      </c>
      <c r="H83" s="1" t="s">
        <v>65</v>
      </c>
      <c r="I83" s="2">
        <v>391.13770298952602</v>
      </c>
      <c r="J83" s="2">
        <f t="shared" si="12"/>
        <v>0.16</v>
      </c>
      <c r="K83" s="2">
        <f t="shared" si="13"/>
        <v>0.01</v>
      </c>
      <c r="L83" s="2">
        <f t="shared" si="14"/>
        <v>0.15</v>
      </c>
      <c r="R83" s="7">
        <v>0.01</v>
      </c>
      <c r="S83" s="5">
        <v>1.3725000000000001</v>
      </c>
      <c r="AN83" s="5" t="str">
        <f t="shared" si="15"/>
        <v/>
      </c>
      <c r="AP83" s="5" t="str">
        <f t="shared" si="16"/>
        <v/>
      </c>
      <c r="AR83" s="5" t="str">
        <f t="shared" si="20"/>
        <v/>
      </c>
      <c r="AT83" s="2">
        <v>0.15</v>
      </c>
      <c r="AU83" s="5">
        <f t="shared" si="17"/>
        <v>1.3725000000000001</v>
      </c>
      <c r="AV83" s="11">
        <f t="shared" si="18"/>
        <v>1.9760464082285955E-4</v>
      </c>
      <c r="AW83" s="5">
        <f t="shared" si="19"/>
        <v>0.19760464082285956</v>
      </c>
    </row>
    <row r="84" spans="1:49" x14ac:dyDescent="0.3">
      <c r="A84" s="1" t="s">
        <v>108</v>
      </c>
      <c r="B84" s="1" t="s">
        <v>59</v>
      </c>
      <c r="C84" s="1" t="s">
        <v>60</v>
      </c>
      <c r="D84" s="1" t="s">
        <v>61</v>
      </c>
      <c r="E84" s="1" t="s">
        <v>87</v>
      </c>
      <c r="F84" s="1" t="s">
        <v>99</v>
      </c>
      <c r="G84" s="1" t="s">
        <v>64</v>
      </c>
      <c r="H84" s="1" t="s">
        <v>65</v>
      </c>
      <c r="I84" s="2">
        <v>391.13770298952602</v>
      </c>
      <c r="J84" s="2">
        <f t="shared" si="12"/>
        <v>0.02</v>
      </c>
      <c r="K84" s="2">
        <f t="shared" si="13"/>
        <v>0</v>
      </c>
      <c r="L84" s="2">
        <f t="shared" si="14"/>
        <v>0.02</v>
      </c>
      <c r="AN84" s="5" t="str">
        <f t="shared" si="15"/>
        <v/>
      </c>
      <c r="AP84" s="5" t="str">
        <f t="shared" si="16"/>
        <v/>
      </c>
      <c r="AR84" s="5" t="str">
        <f t="shared" si="20"/>
        <v/>
      </c>
      <c r="AT84" s="2">
        <v>0.02</v>
      </c>
      <c r="AU84" s="5">
        <f t="shared" si="17"/>
        <v>0</v>
      </c>
      <c r="AV84" s="11">
        <f t="shared" si="18"/>
        <v>0</v>
      </c>
      <c r="AW84" s="5">
        <f t="shared" si="19"/>
        <v>0</v>
      </c>
    </row>
    <row r="85" spans="1:49" x14ac:dyDescent="0.3">
      <c r="A85" s="1" t="s">
        <v>108</v>
      </c>
      <c r="B85" s="1" t="s">
        <v>59</v>
      </c>
      <c r="C85" s="1" t="s">
        <v>60</v>
      </c>
      <c r="D85" s="1" t="s">
        <v>61</v>
      </c>
      <c r="E85" s="1" t="s">
        <v>69</v>
      </c>
      <c r="F85" s="1" t="s">
        <v>107</v>
      </c>
      <c r="G85" s="1" t="s">
        <v>64</v>
      </c>
      <c r="H85" s="1" t="s">
        <v>65</v>
      </c>
      <c r="I85" s="2">
        <v>391.13770298952602</v>
      </c>
      <c r="J85" s="2">
        <f t="shared" si="12"/>
        <v>39.76</v>
      </c>
      <c r="K85" s="2">
        <f t="shared" si="13"/>
        <v>16.77</v>
      </c>
      <c r="L85" s="2">
        <f t="shared" si="14"/>
        <v>22.99</v>
      </c>
      <c r="R85" s="7">
        <v>16.22</v>
      </c>
      <c r="S85" s="5">
        <v>2226.1950000000002</v>
      </c>
      <c r="T85" s="8">
        <v>0.55000000000000004</v>
      </c>
      <c r="U85" s="5">
        <v>22.6875</v>
      </c>
      <c r="AN85" s="5" t="str">
        <f t="shared" si="15"/>
        <v/>
      </c>
      <c r="AP85" s="5" t="str">
        <f t="shared" si="16"/>
        <v/>
      </c>
      <c r="AR85" s="5" t="str">
        <f t="shared" si="20"/>
        <v/>
      </c>
      <c r="AT85" s="2">
        <v>22.99</v>
      </c>
      <c r="AU85" s="5">
        <f t="shared" si="17"/>
        <v>2248.8825000000002</v>
      </c>
      <c r="AV85" s="11">
        <f t="shared" si="18"/>
        <v>0.32378114292554788</v>
      </c>
      <c r="AW85" s="5">
        <f t="shared" si="19"/>
        <v>323.7811429255479</v>
      </c>
    </row>
    <row r="86" spans="1:49" x14ac:dyDescent="0.3">
      <c r="A86" s="1" t="s">
        <v>108</v>
      </c>
      <c r="B86" s="1" t="s">
        <v>59</v>
      </c>
      <c r="C86" s="1" t="s">
        <v>60</v>
      </c>
      <c r="D86" s="1" t="s">
        <v>61</v>
      </c>
      <c r="E86" s="1" t="s">
        <v>84</v>
      </c>
      <c r="F86" s="1" t="s">
        <v>107</v>
      </c>
      <c r="G86" s="1" t="s">
        <v>64</v>
      </c>
      <c r="H86" s="1" t="s">
        <v>65</v>
      </c>
      <c r="I86" s="2">
        <v>391.13770298952602</v>
      </c>
      <c r="J86" s="2">
        <f t="shared" si="12"/>
        <v>39.79</v>
      </c>
      <c r="K86" s="2">
        <f t="shared" si="13"/>
        <v>35</v>
      </c>
      <c r="L86" s="2">
        <f t="shared" si="14"/>
        <v>4.79</v>
      </c>
      <c r="R86" s="7">
        <v>4.34</v>
      </c>
      <c r="S86" s="5">
        <v>595.66499999999996</v>
      </c>
      <c r="T86" s="8">
        <v>30.66</v>
      </c>
      <c r="U86" s="5">
        <v>1264.7249999999999</v>
      </c>
      <c r="AN86" s="5" t="str">
        <f t="shared" si="15"/>
        <v/>
      </c>
      <c r="AP86" s="5" t="str">
        <f t="shared" si="16"/>
        <v/>
      </c>
      <c r="AR86" s="5" t="str">
        <f t="shared" si="20"/>
        <v/>
      </c>
      <c r="AT86" s="2">
        <v>4.79</v>
      </c>
      <c r="AU86" s="5">
        <f t="shared" si="17"/>
        <v>1860.3899999999999</v>
      </c>
      <c r="AV86" s="11">
        <f t="shared" si="18"/>
        <v>0.26784823150487408</v>
      </c>
      <c r="AW86" s="5">
        <f t="shared" si="19"/>
        <v>267.84823150487409</v>
      </c>
    </row>
    <row r="87" spans="1:49" x14ac:dyDescent="0.3">
      <c r="A87" s="1" t="s">
        <v>108</v>
      </c>
      <c r="B87" s="1" t="s">
        <v>59</v>
      </c>
      <c r="C87" s="1" t="s">
        <v>60</v>
      </c>
      <c r="D87" s="1" t="s">
        <v>61</v>
      </c>
      <c r="E87" s="1" t="s">
        <v>85</v>
      </c>
      <c r="F87" s="1" t="s">
        <v>107</v>
      </c>
      <c r="G87" s="1" t="s">
        <v>64</v>
      </c>
      <c r="H87" s="1" t="s">
        <v>65</v>
      </c>
      <c r="I87" s="2">
        <v>391.13770298952602</v>
      </c>
      <c r="J87" s="2">
        <f t="shared" si="12"/>
        <v>39.849999999999994</v>
      </c>
      <c r="K87" s="2">
        <f t="shared" si="13"/>
        <v>25.31</v>
      </c>
      <c r="L87" s="2">
        <f t="shared" si="14"/>
        <v>14.54</v>
      </c>
      <c r="T87" s="8">
        <v>25.31</v>
      </c>
      <c r="U87" s="5">
        <v>1044.0374999999999</v>
      </c>
      <c r="AN87" s="5" t="str">
        <f t="shared" si="15"/>
        <v/>
      </c>
      <c r="AP87" s="5" t="str">
        <f t="shared" si="16"/>
        <v/>
      </c>
      <c r="AR87" s="5" t="str">
        <f t="shared" si="20"/>
        <v/>
      </c>
      <c r="AT87" s="2">
        <v>14.54</v>
      </c>
      <c r="AU87" s="5">
        <f t="shared" si="17"/>
        <v>1044.0374999999999</v>
      </c>
      <c r="AV87" s="11">
        <f t="shared" si="18"/>
        <v>0.15031450287292986</v>
      </c>
      <c r="AW87" s="5">
        <f t="shared" si="19"/>
        <v>150.31450287292984</v>
      </c>
    </row>
    <row r="88" spans="1:49" x14ac:dyDescent="0.3">
      <c r="A88" s="1" t="s">
        <v>108</v>
      </c>
      <c r="B88" s="1" t="s">
        <v>59</v>
      </c>
      <c r="C88" s="1" t="s">
        <v>60</v>
      </c>
      <c r="D88" s="1" t="s">
        <v>61</v>
      </c>
      <c r="E88" s="1" t="s">
        <v>79</v>
      </c>
      <c r="F88" s="1" t="s">
        <v>107</v>
      </c>
      <c r="G88" s="1" t="s">
        <v>64</v>
      </c>
      <c r="H88" s="1" t="s">
        <v>65</v>
      </c>
      <c r="I88" s="2">
        <v>391.13770298952602</v>
      </c>
      <c r="J88" s="2">
        <f t="shared" si="12"/>
        <v>39.590000000000003</v>
      </c>
      <c r="K88" s="2">
        <f t="shared" si="13"/>
        <v>27.610000000000003</v>
      </c>
      <c r="L88" s="2">
        <f t="shared" si="14"/>
        <v>11.98</v>
      </c>
      <c r="R88" s="7">
        <v>23.17</v>
      </c>
      <c r="S88" s="5">
        <v>3180.0825</v>
      </c>
      <c r="T88" s="8">
        <v>4.4400000000000004</v>
      </c>
      <c r="U88" s="5">
        <v>183.15</v>
      </c>
      <c r="AN88" s="5" t="str">
        <f t="shared" si="15"/>
        <v/>
      </c>
      <c r="AP88" s="5" t="str">
        <f t="shared" si="16"/>
        <v/>
      </c>
      <c r="AR88" s="5" t="str">
        <f t="shared" si="20"/>
        <v/>
      </c>
      <c r="AT88" s="2">
        <v>11.98</v>
      </c>
      <c r="AU88" s="5">
        <f t="shared" si="17"/>
        <v>3363.2325000000001</v>
      </c>
      <c r="AV88" s="11">
        <f t="shared" si="18"/>
        <v>0.48421883436522262</v>
      </c>
      <c r="AW88" s="5">
        <f t="shared" si="19"/>
        <v>484.21883436522262</v>
      </c>
    </row>
    <row r="89" spans="1:49" x14ac:dyDescent="0.3">
      <c r="A89" s="1" t="s">
        <v>108</v>
      </c>
      <c r="B89" s="1" t="s">
        <v>59</v>
      </c>
      <c r="C89" s="1" t="s">
        <v>60</v>
      </c>
      <c r="D89" s="1" t="s">
        <v>61</v>
      </c>
      <c r="E89" s="1" t="s">
        <v>86</v>
      </c>
      <c r="F89" s="1" t="s">
        <v>107</v>
      </c>
      <c r="G89" s="1" t="s">
        <v>64</v>
      </c>
      <c r="H89" s="1" t="s">
        <v>65</v>
      </c>
      <c r="I89" s="2">
        <v>391.13770298952602</v>
      </c>
      <c r="J89" s="2">
        <f t="shared" si="12"/>
        <v>0.59</v>
      </c>
      <c r="K89" s="2">
        <f t="shared" si="13"/>
        <v>0.15</v>
      </c>
      <c r="L89" s="2">
        <f t="shared" si="14"/>
        <v>0.44</v>
      </c>
      <c r="T89" s="8">
        <v>0.15</v>
      </c>
      <c r="U89" s="5">
        <v>6.1875</v>
      </c>
      <c r="AN89" s="5" t="str">
        <f t="shared" si="15"/>
        <v/>
      </c>
      <c r="AP89" s="5" t="str">
        <f t="shared" si="16"/>
        <v/>
      </c>
      <c r="AR89" s="5" t="str">
        <f t="shared" si="20"/>
        <v/>
      </c>
      <c r="AT89" s="2">
        <v>0.44</v>
      </c>
      <c r="AU89" s="5">
        <f t="shared" si="17"/>
        <v>6.1875</v>
      </c>
      <c r="AV89" s="11">
        <f t="shared" si="18"/>
        <v>8.9084059387354718E-4</v>
      </c>
      <c r="AW89" s="5">
        <f t="shared" si="19"/>
        <v>0.89084059387354708</v>
      </c>
    </row>
    <row r="90" spans="1:49" x14ac:dyDescent="0.3">
      <c r="A90" s="1" t="s">
        <v>108</v>
      </c>
      <c r="B90" s="1" t="s">
        <v>59</v>
      </c>
      <c r="C90" s="1" t="s">
        <v>60</v>
      </c>
      <c r="D90" s="1" t="s">
        <v>61</v>
      </c>
      <c r="E90" s="1" t="s">
        <v>88</v>
      </c>
      <c r="F90" s="1" t="s">
        <v>107</v>
      </c>
      <c r="G90" s="1" t="s">
        <v>64</v>
      </c>
      <c r="H90" s="1" t="s">
        <v>65</v>
      </c>
      <c r="I90" s="2">
        <v>391.13770298952602</v>
      </c>
      <c r="J90" s="2">
        <f t="shared" si="12"/>
        <v>1.1499999999999999</v>
      </c>
      <c r="K90" s="2">
        <f t="shared" si="13"/>
        <v>1.1299999999999999</v>
      </c>
      <c r="L90" s="2">
        <f t="shared" si="14"/>
        <v>0.02</v>
      </c>
      <c r="T90" s="8">
        <v>1.1299999999999999</v>
      </c>
      <c r="U90" s="5">
        <v>46.612499999999997</v>
      </c>
      <c r="AN90" s="5" t="str">
        <f t="shared" si="15"/>
        <v/>
      </c>
      <c r="AP90" s="5" t="str">
        <f t="shared" si="16"/>
        <v/>
      </c>
      <c r="AR90" s="5" t="str">
        <f t="shared" si="20"/>
        <v/>
      </c>
      <c r="AT90" s="2">
        <v>0.02</v>
      </c>
      <c r="AU90" s="5">
        <f t="shared" si="17"/>
        <v>46.612499999999997</v>
      </c>
      <c r="AV90" s="11">
        <f t="shared" si="18"/>
        <v>6.710999140514054E-3</v>
      </c>
      <c r="AW90" s="5">
        <f t="shared" si="19"/>
        <v>6.7109991405140539</v>
      </c>
    </row>
    <row r="91" spans="1:49" x14ac:dyDescent="0.3">
      <c r="A91" s="1" t="s">
        <v>108</v>
      </c>
      <c r="B91" s="1" t="s">
        <v>59</v>
      </c>
      <c r="C91" s="1" t="s">
        <v>60</v>
      </c>
      <c r="D91" s="1" t="s">
        <v>61</v>
      </c>
      <c r="E91" s="1" t="s">
        <v>89</v>
      </c>
      <c r="F91" s="1" t="s">
        <v>107</v>
      </c>
      <c r="G91" s="1" t="s">
        <v>64</v>
      </c>
      <c r="H91" s="1" t="s">
        <v>65</v>
      </c>
      <c r="I91" s="2">
        <v>391.13770298952602</v>
      </c>
      <c r="J91" s="2">
        <f t="shared" si="12"/>
        <v>1.55</v>
      </c>
      <c r="K91" s="2">
        <f t="shared" si="13"/>
        <v>1.55</v>
      </c>
      <c r="L91" s="2">
        <f t="shared" si="14"/>
        <v>0</v>
      </c>
      <c r="T91" s="8">
        <v>1.55</v>
      </c>
      <c r="U91" s="5">
        <v>63.9375</v>
      </c>
      <c r="AN91" s="5" t="str">
        <f t="shared" si="15"/>
        <v/>
      </c>
      <c r="AP91" s="5" t="str">
        <f t="shared" si="16"/>
        <v/>
      </c>
      <c r="AR91" s="5" t="str">
        <f t="shared" si="20"/>
        <v/>
      </c>
      <c r="AU91" s="5">
        <f t="shared" si="17"/>
        <v>63.9375</v>
      </c>
      <c r="AV91" s="11">
        <f t="shared" si="18"/>
        <v>9.2053528033599879E-3</v>
      </c>
      <c r="AW91" s="5">
        <f t="shared" si="19"/>
        <v>9.2053528033599878</v>
      </c>
    </row>
    <row r="92" spans="1:49" x14ac:dyDescent="0.3">
      <c r="A92" s="1" t="s">
        <v>108</v>
      </c>
      <c r="B92" s="1" t="s">
        <v>59</v>
      </c>
      <c r="C92" s="1" t="s">
        <v>60</v>
      </c>
      <c r="D92" s="1" t="s">
        <v>61</v>
      </c>
      <c r="E92" s="1" t="s">
        <v>92</v>
      </c>
      <c r="F92" s="1" t="s">
        <v>107</v>
      </c>
      <c r="G92" s="1" t="s">
        <v>64</v>
      </c>
      <c r="H92" s="1" t="s">
        <v>65</v>
      </c>
      <c r="I92" s="2">
        <v>391.13770298952602</v>
      </c>
      <c r="J92" s="2">
        <f t="shared" si="12"/>
        <v>38.07</v>
      </c>
      <c r="K92" s="2">
        <f t="shared" si="13"/>
        <v>34.22</v>
      </c>
      <c r="L92" s="2">
        <f t="shared" si="14"/>
        <v>3.85</v>
      </c>
      <c r="T92" s="8">
        <v>34.22</v>
      </c>
      <c r="U92" s="5">
        <v>1411.575</v>
      </c>
      <c r="AN92" s="5" t="str">
        <f t="shared" si="15"/>
        <v/>
      </c>
      <c r="AP92" s="5" t="str">
        <f t="shared" si="16"/>
        <v/>
      </c>
      <c r="AR92" s="5" t="str">
        <f t="shared" si="20"/>
        <v/>
      </c>
      <c r="AT92" s="2">
        <v>3.85</v>
      </c>
      <c r="AU92" s="5">
        <f t="shared" si="17"/>
        <v>1411.575</v>
      </c>
      <c r="AV92" s="11">
        <f t="shared" si="18"/>
        <v>0.20323043414901854</v>
      </c>
      <c r="AW92" s="5">
        <f t="shared" si="19"/>
        <v>203.23043414901855</v>
      </c>
    </row>
    <row r="93" spans="1:49" x14ac:dyDescent="0.3">
      <c r="A93" s="1" t="s">
        <v>108</v>
      </c>
      <c r="B93" s="1" t="s">
        <v>59</v>
      </c>
      <c r="C93" s="1" t="s">
        <v>60</v>
      </c>
      <c r="D93" s="1" t="s">
        <v>61</v>
      </c>
      <c r="E93" s="1" t="s">
        <v>101</v>
      </c>
      <c r="F93" s="1" t="s">
        <v>107</v>
      </c>
      <c r="G93" s="1" t="s">
        <v>64</v>
      </c>
      <c r="H93" s="1" t="s">
        <v>65</v>
      </c>
      <c r="I93" s="2">
        <v>391.13770298952602</v>
      </c>
      <c r="J93" s="2">
        <f t="shared" si="12"/>
        <v>36.239999999999995</v>
      </c>
      <c r="K93" s="2">
        <f t="shared" si="13"/>
        <v>24.56</v>
      </c>
      <c r="L93" s="2">
        <f t="shared" si="14"/>
        <v>11.68</v>
      </c>
      <c r="T93" s="8">
        <v>24.56</v>
      </c>
      <c r="U93" s="5">
        <v>1013.1</v>
      </c>
      <c r="AN93" s="5" t="str">
        <f t="shared" si="15"/>
        <v/>
      </c>
      <c r="AP93" s="5" t="str">
        <f t="shared" si="16"/>
        <v/>
      </c>
      <c r="AR93" s="5" t="str">
        <f t="shared" si="20"/>
        <v/>
      </c>
      <c r="AT93" s="2">
        <v>11.68</v>
      </c>
      <c r="AU93" s="5">
        <f t="shared" si="17"/>
        <v>1013.1</v>
      </c>
      <c r="AV93" s="11">
        <f t="shared" si="18"/>
        <v>0.14586029990356211</v>
      </c>
      <c r="AW93" s="5">
        <f t="shared" si="19"/>
        <v>145.86029990356212</v>
      </c>
    </row>
    <row r="94" spans="1:49" x14ac:dyDescent="0.3">
      <c r="A94" s="1" t="s">
        <v>108</v>
      </c>
      <c r="B94" s="1" t="s">
        <v>59</v>
      </c>
      <c r="C94" s="1" t="s">
        <v>60</v>
      </c>
      <c r="D94" s="1" t="s">
        <v>61</v>
      </c>
      <c r="E94" s="1" t="s">
        <v>83</v>
      </c>
      <c r="F94" s="1" t="s">
        <v>107</v>
      </c>
      <c r="G94" s="1" t="s">
        <v>64</v>
      </c>
      <c r="H94" s="1" t="s">
        <v>65</v>
      </c>
      <c r="I94" s="2">
        <v>391.13770298952602</v>
      </c>
      <c r="J94" s="2">
        <f t="shared" si="12"/>
        <v>0.39</v>
      </c>
      <c r="K94" s="2">
        <f t="shared" si="13"/>
        <v>0</v>
      </c>
      <c r="L94" s="2">
        <f t="shared" si="14"/>
        <v>0.39</v>
      </c>
      <c r="AN94" s="5" t="str">
        <f t="shared" si="15"/>
        <v/>
      </c>
      <c r="AP94" s="5" t="str">
        <f t="shared" si="16"/>
        <v/>
      </c>
      <c r="AR94" s="5" t="str">
        <f t="shared" si="20"/>
        <v/>
      </c>
      <c r="AT94" s="2">
        <v>0.39</v>
      </c>
      <c r="AU94" s="5">
        <f t="shared" si="17"/>
        <v>0</v>
      </c>
      <c r="AV94" s="11">
        <f t="shared" si="18"/>
        <v>0</v>
      </c>
      <c r="AW94" s="5">
        <f t="shared" si="19"/>
        <v>0</v>
      </c>
    </row>
    <row r="95" spans="1:49" x14ac:dyDescent="0.3">
      <c r="A95" s="1" t="s">
        <v>108</v>
      </c>
      <c r="B95" s="1" t="s">
        <v>59</v>
      </c>
      <c r="C95" s="1" t="s">
        <v>60</v>
      </c>
      <c r="D95" s="1" t="s">
        <v>61</v>
      </c>
      <c r="E95" s="1" t="s">
        <v>62</v>
      </c>
      <c r="F95" s="1" t="s">
        <v>107</v>
      </c>
      <c r="G95" s="1" t="s">
        <v>64</v>
      </c>
      <c r="H95" s="1" t="s">
        <v>65</v>
      </c>
      <c r="I95" s="2">
        <v>391.13770298952602</v>
      </c>
      <c r="J95" s="2">
        <f t="shared" si="12"/>
        <v>39.409999999999997</v>
      </c>
      <c r="K95" s="2">
        <f t="shared" si="13"/>
        <v>19.850000000000001</v>
      </c>
      <c r="L95" s="2">
        <f t="shared" si="14"/>
        <v>19.559999999999999</v>
      </c>
      <c r="R95" s="7">
        <v>19.850000000000001</v>
      </c>
      <c r="S95" s="5">
        <v>2724.4124999999999</v>
      </c>
      <c r="AN95" s="5" t="str">
        <f t="shared" si="15"/>
        <v/>
      </c>
      <c r="AP95" s="5" t="str">
        <f t="shared" si="16"/>
        <v/>
      </c>
      <c r="AR95" s="5" t="str">
        <f t="shared" si="20"/>
        <v/>
      </c>
      <c r="AT95" s="2">
        <v>19.559999999999999</v>
      </c>
      <c r="AU95" s="5">
        <f t="shared" si="17"/>
        <v>2724.4124999999999</v>
      </c>
      <c r="AV95" s="11">
        <f t="shared" si="18"/>
        <v>0.3922452120333762</v>
      </c>
      <c r="AW95" s="5">
        <f t="shared" si="19"/>
        <v>392.24521203337622</v>
      </c>
    </row>
    <row r="96" spans="1:49" x14ac:dyDescent="0.3">
      <c r="A96" s="1" t="s">
        <v>108</v>
      </c>
      <c r="B96" s="1" t="s">
        <v>59</v>
      </c>
      <c r="C96" s="1" t="s">
        <v>60</v>
      </c>
      <c r="D96" s="1" t="s">
        <v>61</v>
      </c>
      <c r="E96" s="1" t="s">
        <v>66</v>
      </c>
      <c r="F96" s="1" t="s">
        <v>107</v>
      </c>
      <c r="G96" s="1" t="s">
        <v>64</v>
      </c>
      <c r="H96" s="1" t="s">
        <v>65</v>
      </c>
      <c r="I96" s="2">
        <v>391.13770298952602</v>
      </c>
      <c r="J96" s="2">
        <f t="shared" si="12"/>
        <v>39.92</v>
      </c>
      <c r="K96" s="2">
        <f t="shared" si="13"/>
        <v>1.32</v>
      </c>
      <c r="L96" s="2">
        <f t="shared" si="14"/>
        <v>38.6</v>
      </c>
      <c r="R96" s="7">
        <v>1.32</v>
      </c>
      <c r="S96" s="5">
        <v>181.17</v>
      </c>
      <c r="AN96" s="5" t="str">
        <f t="shared" si="15"/>
        <v/>
      </c>
      <c r="AP96" s="5" t="str">
        <f t="shared" si="16"/>
        <v/>
      </c>
      <c r="AR96" s="5" t="str">
        <f t="shared" si="20"/>
        <v/>
      </c>
      <c r="AT96" s="2">
        <v>38.6</v>
      </c>
      <c r="AU96" s="5">
        <f t="shared" si="17"/>
        <v>181.17</v>
      </c>
      <c r="AV96" s="11">
        <f t="shared" si="18"/>
        <v>2.6083812588617458E-2</v>
      </c>
      <c r="AW96" s="5">
        <f t="shared" si="19"/>
        <v>26.083812588617459</v>
      </c>
    </row>
    <row r="97" spans="1:49" x14ac:dyDescent="0.3">
      <c r="A97" s="1" t="s">
        <v>108</v>
      </c>
      <c r="B97" s="1" t="s">
        <v>59</v>
      </c>
      <c r="C97" s="1" t="s">
        <v>60</v>
      </c>
      <c r="D97" s="1" t="s">
        <v>61</v>
      </c>
      <c r="E97" s="1" t="s">
        <v>67</v>
      </c>
      <c r="F97" s="1" t="s">
        <v>107</v>
      </c>
      <c r="G97" s="1" t="s">
        <v>64</v>
      </c>
      <c r="H97" s="1" t="s">
        <v>65</v>
      </c>
      <c r="I97" s="2">
        <v>391.13770298952602</v>
      </c>
      <c r="J97" s="2">
        <f t="shared" si="12"/>
        <v>37.200000000000003</v>
      </c>
      <c r="K97" s="2">
        <f t="shared" si="13"/>
        <v>8.75</v>
      </c>
      <c r="L97" s="2">
        <f t="shared" si="14"/>
        <v>28.45</v>
      </c>
      <c r="R97" s="7">
        <v>8.75</v>
      </c>
      <c r="S97" s="5">
        <v>1200.9375</v>
      </c>
      <c r="AN97" s="5" t="str">
        <f t="shared" si="15"/>
        <v/>
      </c>
      <c r="AP97" s="5" t="str">
        <f t="shared" si="16"/>
        <v/>
      </c>
      <c r="AR97" s="5" t="str">
        <f t="shared" si="20"/>
        <v/>
      </c>
      <c r="AT97" s="2">
        <v>28.45</v>
      </c>
      <c r="AU97" s="5">
        <f t="shared" si="17"/>
        <v>1200.9375</v>
      </c>
      <c r="AV97" s="11">
        <f t="shared" si="18"/>
        <v>0.17290406072000211</v>
      </c>
      <c r="AW97" s="5">
        <f t="shared" si="19"/>
        <v>172.90406072000212</v>
      </c>
    </row>
    <row r="98" spans="1:49" x14ac:dyDescent="0.3">
      <c r="A98" s="1" t="s">
        <v>108</v>
      </c>
      <c r="B98" s="1" t="s">
        <v>59</v>
      </c>
      <c r="C98" s="1" t="s">
        <v>60</v>
      </c>
      <c r="D98" s="1" t="s">
        <v>61</v>
      </c>
      <c r="E98" s="1" t="s">
        <v>68</v>
      </c>
      <c r="F98" s="1" t="s">
        <v>107</v>
      </c>
      <c r="G98" s="1" t="s">
        <v>64</v>
      </c>
      <c r="H98" s="1" t="s">
        <v>65</v>
      </c>
      <c r="I98" s="2">
        <v>391.13770298952602</v>
      </c>
      <c r="J98" s="2">
        <f t="shared" si="12"/>
        <v>36.479999999999997</v>
      </c>
      <c r="K98" s="2">
        <f t="shared" si="13"/>
        <v>17.489999999999998</v>
      </c>
      <c r="L98" s="2">
        <f t="shared" si="14"/>
        <v>18.989999999999998</v>
      </c>
      <c r="R98" s="7">
        <v>17.489999999999998</v>
      </c>
      <c r="S98" s="5">
        <v>2400.5025000000001</v>
      </c>
      <c r="AN98" s="5" t="str">
        <f t="shared" si="15"/>
        <v/>
      </c>
      <c r="AP98" s="5" t="str">
        <f t="shared" si="16"/>
        <v/>
      </c>
      <c r="AR98" s="5" t="str">
        <f t="shared" si="20"/>
        <v/>
      </c>
      <c r="AT98" s="2">
        <v>18.989999999999998</v>
      </c>
      <c r="AU98" s="5">
        <f t="shared" si="17"/>
        <v>2400.5025000000001</v>
      </c>
      <c r="AV98" s="11">
        <f t="shared" si="18"/>
        <v>0.34561051679918137</v>
      </c>
      <c r="AW98" s="5">
        <f t="shared" si="19"/>
        <v>345.61051679918137</v>
      </c>
    </row>
    <row r="99" spans="1:49" x14ac:dyDescent="0.3">
      <c r="A99" s="1" t="s">
        <v>108</v>
      </c>
      <c r="B99" s="1" t="s">
        <v>59</v>
      </c>
      <c r="C99" s="1" t="s">
        <v>60</v>
      </c>
      <c r="D99" s="1" t="s">
        <v>61</v>
      </c>
      <c r="E99" s="1" t="s">
        <v>62</v>
      </c>
      <c r="F99" s="1" t="s">
        <v>109</v>
      </c>
      <c r="G99" s="1" t="s">
        <v>64</v>
      </c>
      <c r="H99" s="1" t="s">
        <v>65</v>
      </c>
      <c r="I99" s="2">
        <v>391.13770298952602</v>
      </c>
      <c r="J99" s="2">
        <f t="shared" si="12"/>
        <v>7.0000000000000007E-2</v>
      </c>
      <c r="K99" s="2">
        <f t="shared" si="13"/>
        <v>0</v>
      </c>
      <c r="L99" s="2">
        <f t="shared" si="14"/>
        <v>7.0000000000000007E-2</v>
      </c>
      <c r="AN99" s="5" t="str">
        <f t="shared" ref="AN99:AN130" si="21">IF(AM99&gt;0,AM99*$AN$1,"")</f>
        <v/>
      </c>
      <c r="AP99" s="5" t="str">
        <f t="shared" ref="AP99:AP130" si="22">IF(AO99&gt;0,AO99*$AP$1,"")</f>
        <v/>
      </c>
      <c r="AR99" s="5" t="str">
        <f t="shared" si="20"/>
        <v/>
      </c>
      <c r="AT99" s="2">
        <v>7.0000000000000007E-2</v>
      </c>
      <c r="AU99" s="5">
        <f t="shared" si="17"/>
        <v>0</v>
      </c>
      <c r="AV99" s="11">
        <f t="shared" si="18"/>
        <v>0</v>
      </c>
      <c r="AW99" s="5">
        <f t="shared" si="19"/>
        <v>0</v>
      </c>
    </row>
    <row r="100" spans="1:49" x14ac:dyDescent="0.3">
      <c r="A100" s="1" t="s">
        <v>110</v>
      </c>
      <c r="B100" s="1" t="s">
        <v>59</v>
      </c>
      <c r="C100" s="1" t="s">
        <v>60</v>
      </c>
      <c r="D100" s="1" t="s">
        <v>61</v>
      </c>
      <c r="E100" s="1" t="s">
        <v>68</v>
      </c>
      <c r="F100" s="1" t="s">
        <v>77</v>
      </c>
      <c r="G100" s="1" t="s">
        <v>64</v>
      </c>
      <c r="H100" s="1" t="s">
        <v>65</v>
      </c>
      <c r="I100" s="2">
        <v>159.9025833089801</v>
      </c>
      <c r="J100" s="2">
        <f t="shared" si="12"/>
        <v>6.0000000000000005E-2</v>
      </c>
      <c r="K100" s="2">
        <f t="shared" si="13"/>
        <v>0.05</v>
      </c>
      <c r="L100" s="2">
        <f t="shared" si="14"/>
        <v>0.01</v>
      </c>
      <c r="T100" s="8">
        <v>0.05</v>
      </c>
      <c r="U100" s="5">
        <v>2.0625</v>
      </c>
      <c r="AN100" s="5" t="str">
        <f t="shared" si="21"/>
        <v/>
      </c>
      <c r="AP100" s="5" t="str">
        <f t="shared" si="22"/>
        <v/>
      </c>
      <c r="AR100" s="5" t="str">
        <f t="shared" si="20"/>
        <v/>
      </c>
      <c r="AT100" s="2">
        <v>0.01</v>
      </c>
      <c r="AU100" s="5">
        <f t="shared" si="17"/>
        <v>2.0625</v>
      </c>
      <c r="AV100" s="11">
        <f t="shared" si="18"/>
        <v>2.9694686462451573E-4</v>
      </c>
      <c r="AW100" s="5">
        <f t="shared" si="19"/>
        <v>0.29694686462451575</v>
      </c>
    </row>
    <row r="101" spans="1:49" x14ac:dyDescent="0.3">
      <c r="A101" s="1" t="s">
        <v>110</v>
      </c>
      <c r="B101" s="1" t="s">
        <v>59</v>
      </c>
      <c r="C101" s="1" t="s">
        <v>60</v>
      </c>
      <c r="D101" s="1" t="s">
        <v>61</v>
      </c>
      <c r="E101" s="1" t="s">
        <v>75</v>
      </c>
      <c r="F101" s="1" t="s">
        <v>80</v>
      </c>
      <c r="G101" s="1" t="s">
        <v>64</v>
      </c>
      <c r="H101" s="1" t="s">
        <v>65</v>
      </c>
      <c r="I101" s="2">
        <v>159.9025833089801</v>
      </c>
      <c r="J101" s="2">
        <f t="shared" si="12"/>
        <v>1.3800000000000001</v>
      </c>
      <c r="K101" s="2">
        <f t="shared" si="13"/>
        <v>1.29</v>
      </c>
      <c r="L101" s="2">
        <f t="shared" si="14"/>
        <v>0.09</v>
      </c>
      <c r="T101" s="8">
        <v>1.29</v>
      </c>
      <c r="U101" s="5">
        <v>53.212499999999999</v>
      </c>
      <c r="AN101" s="5" t="str">
        <f t="shared" si="21"/>
        <v/>
      </c>
      <c r="AP101" s="5" t="str">
        <f t="shared" si="22"/>
        <v/>
      </c>
      <c r="AR101" s="5" t="str">
        <f t="shared" si="20"/>
        <v/>
      </c>
      <c r="AT101" s="2">
        <v>0.09</v>
      </c>
      <c r="AU101" s="5">
        <f t="shared" si="17"/>
        <v>53.212499999999999</v>
      </c>
      <c r="AV101" s="11">
        <f t="shared" si="18"/>
        <v>7.6612291073125055E-3</v>
      </c>
      <c r="AW101" s="5">
        <f t="shared" si="19"/>
        <v>7.6612291073125052</v>
      </c>
    </row>
    <row r="102" spans="1:49" x14ac:dyDescent="0.3">
      <c r="A102" s="1" t="s">
        <v>110</v>
      </c>
      <c r="B102" s="1" t="s">
        <v>59</v>
      </c>
      <c r="C102" s="1" t="s">
        <v>60</v>
      </c>
      <c r="D102" s="1" t="s">
        <v>61</v>
      </c>
      <c r="E102" s="1" t="s">
        <v>83</v>
      </c>
      <c r="F102" s="1" t="s">
        <v>80</v>
      </c>
      <c r="G102" s="1" t="s">
        <v>64</v>
      </c>
      <c r="H102" s="1" t="s">
        <v>65</v>
      </c>
      <c r="I102" s="2">
        <v>159.9025833089801</v>
      </c>
      <c r="J102" s="2">
        <f t="shared" si="12"/>
        <v>0.97</v>
      </c>
      <c r="K102" s="2">
        <f t="shared" si="13"/>
        <v>0.88</v>
      </c>
      <c r="L102" s="2">
        <f t="shared" si="14"/>
        <v>0.09</v>
      </c>
      <c r="R102" s="7">
        <v>0.01</v>
      </c>
      <c r="S102" s="5">
        <v>1.3725000000000001</v>
      </c>
      <c r="T102" s="8">
        <v>0.87</v>
      </c>
      <c r="U102" s="5">
        <v>35.887500000000003</v>
      </c>
      <c r="AN102" s="5" t="str">
        <f t="shared" si="21"/>
        <v/>
      </c>
      <c r="AP102" s="5" t="str">
        <f t="shared" si="22"/>
        <v/>
      </c>
      <c r="AR102" s="5" t="str">
        <f t="shared" si="20"/>
        <v/>
      </c>
      <c r="AT102" s="2">
        <v>0.09</v>
      </c>
      <c r="AU102" s="5">
        <f t="shared" si="17"/>
        <v>37.260000000000005</v>
      </c>
      <c r="AV102" s="11">
        <f t="shared" si="18"/>
        <v>5.364480085289434E-3</v>
      </c>
      <c r="AW102" s="5">
        <f t="shared" si="19"/>
        <v>5.3644800852894337</v>
      </c>
    </row>
    <row r="103" spans="1:49" x14ac:dyDescent="0.3">
      <c r="A103" s="1" t="s">
        <v>110</v>
      </c>
      <c r="B103" s="1" t="s">
        <v>59</v>
      </c>
      <c r="C103" s="1" t="s">
        <v>60</v>
      </c>
      <c r="D103" s="1" t="s">
        <v>61</v>
      </c>
      <c r="E103" s="1" t="s">
        <v>86</v>
      </c>
      <c r="F103" s="1" t="s">
        <v>107</v>
      </c>
      <c r="G103" s="1" t="s">
        <v>64</v>
      </c>
      <c r="H103" s="1" t="s">
        <v>65</v>
      </c>
      <c r="I103" s="2">
        <v>159.9025833089801</v>
      </c>
      <c r="J103" s="2">
        <f t="shared" si="12"/>
        <v>39.18</v>
      </c>
      <c r="K103" s="2">
        <f t="shared" si="13"/>
        <v>30.75</v>
      </c>
      <c r="L103" s="2">
        <f t="shared" si="14"/>
        <v>8.43</v>
      </c>
      <c r="T103" s="8">
        <v>30.75</v>
      </c>
      <c r="U103" s="5">
        <v>1268.4375</v>
      </c>
      <c r="AN103" s="5" t="str">
        <f t="shared" si="21"/>
        <v/>
      </c>
      <c r="AP103" s="5" t="str">
        <f t="shared" si="22"/>
        <v/>
      </c>
      <c r="AR103" s="5" t="str">
        <f t="shared" si="20"/>
        <v/>
      </c>
      <c r="AT103" s="2">
        <v>8.43</v>
      </c>
      <c r="AU103" s="5">
        <f t="shared" si="17"/>
        <v>1268.4375</v>
      </c>
      <c r="AV103" s="11">
        <f t="shared" si="18"/>
        <v>0.18262232174407717</v>
      </c>
      <c r="AW103" s="5">
        <f t="shared" si="19"/>
        <v>182.62232174407717</v>
      </c>
    </row>
    <row r="104" spans="1:49" x14ac:dyDescent="0.3">
      <c r="A104" s="1" t="s">
        <v>110</v>
      </c>
      <c r="B104" s="1" t="s">
        <v>59</v>
      </c>
      <c r="C104" s="1" t="s">
        <v>60</v>
      </c>
      <c r="D104" s="1" t="s">
        <v>61</v>
      </c>
      <c r="E104" s="1" t="s">
        <v>87</v>
      </c>
      <c r="F104" s="1" t="s">
        <v>107</v>
      </c>
      <c r="G104" s="1" t="s">
        <v>64</v>
      </c>
      <c r="H104" s="1" t="s">
        <v>65</v>
      </c>
      <c r="I104" s="2">
        <v>159.9025833089801</v>
      </c>
      <c r="J104" s="2">
        <f t="shared" si="12"/>
        <v>39.760000000000005</v>
      </c>
      <c r="K104" s="2">
        <f t="shared" si="13"/>
        <v>21.23</v>
      </c>
      <c r="L104" s="2">
        <f t="shared" si="14"/>
        <v>18.53</v>
      </c>
      <c r="T104" s="8">
        <v>21.23</v>
      </c>
      <c r="U104" s="5">
        <v>875.73750000000007</v>
      </c>
      <c r="AN104" s="5" t="str">
        <f t="shared" si="21"/>
        <v/>
      </c>
      <c r="AP104" s="5" t="str">
        <f t="shared" si="22"/>
        <v/>
      </c>
      <c r="AR104" s="5" t="str">
        <f t="shared" si="20"/>
        <v/>
      </c>
      <c r="AT104" s="2">
        <v>18.53</v>
      </c>
      <c r="AU104" s="5">
        <f t="shared" si="17"/>
        <v>875.73750000000007</v>
      </c>
      <c r="AV104" s="11">
        <f t="shared" si="18"/>
        <v>0.1260836387195694</v>
      </c>
      <c r="AW104" s="5">
        <f t="shared" si="19"/>
        <v>126.08363871956941</v>
      </c>
    </row>
    <row r="105" spans="1:49" x14ac:dyDescent="0.3">
      <c r="A105" s="1" t="s">
        <v>110</v>
      </c>
      <c r="B105" s="1" t="s">
        <v>59</v>
      </c>
      <c r="C105" s="1" t="s">
        <v>60</v>
      </c>
      <c r="D105" s="1" t="s">
        <v>61</v>
      </c>
      <c r="E105" s="1" t="s">
        <v>88</v>
      </c>
      <c r="F105" s="1" t="s">
        <v>107</v>
      </c>
      <c r="G105" s="1" t="s">
        <v>64</v>
      </c>
      <c r="H105" s="1" t="s">
        <v>65</v>
      </c>
      <c r="I105" s="2">
        <v>159.9025833089801</v>
      </c>
      <c r="J105" s="2">
        <f t="shared" si="12"/>
        <v>38.36</v>
      </c>
      <c r="K105" s="2">
        <f t="shared" si="13"/>
        <v>32.03</v>
      </c>
      <c r="L105" s="2">
        <f t="shared" si="14"/>
        <v>6.33</v>
      </c>
      <c r="T105" s="8">
        <v>32.03</v>
      </c>
      <c r="U105" s="5">
        <v>1321.2375</v>
      </c>
      <c r="AN105" s="5" t="str">
        <f t="shared" si="21"/>
        <v/>
      </c>
      <c r="AP105" s="5" t="str">
        <f t="shared" si="22"/>
        <v/>
      </c>
      <c r="AR105" s="5" t="str">
        <f t="shared" si="20"/>
        <v/>
      </c>
      <c r="AT105" s="2">
        <v>6.33</v>
      </c>
      <c r="AU105" s="5">
        <f t="shared" si="17"/>
        <v>1321.2375</v>
      </c>
      <c r="AV105" s="11">
        <f t="shared" si="18"/>
        <v>0.19022416147846477</v>
      </c>
      <c r="AW105" s="5">
        <f t="shared" si="19"/>
        <v>190.22416147846477</v>
      </c>
    </row>
    <row r="106" spans="1:49" x14ac:dyDescent="0.3">
      <c r="A106" s="1" t="s">
        <v>110</v>
      </c>
      <c r="B106" s="1" t="s">
        <v>59</v>
      </c>
      <c r="C106" s="1" t="s">
        <v>60</v>
      </c>
      <c r="D106" s="1" t="s">
        <v>61</v>
      </c>
      <c r="E106" s="1" t="s">
        <v>89</v>
      </c>
      <c r="F106" s="1" t="s">
        <v>107</v>
      </c>
      <c r="G106" s="1" t="s">
        <v>64</v>
      </c>
      <c r="H106" s="1" t="s">
        <v>65</v>
      </c>
      <c r="I106" s="2">
        <v>159.9025833089801</v>
      </c>
      <c r="J106" s="2">
        <f t="shared" si="12"/>
        <v>38.29</v>
      </c>
      <c r="K106" s="2">
        <f t="shared" si="13"/>
        <v>37.159999999999997</v>
      </c>
      <c r="L106" s="2">
        <f t="shared" si="14"/>
        <v>1.1299999999999999</v>
      </c>
      <c r="T106" s="8">
        <v>37.159999999999997</v>
      </c>
      <c r="U106" s="5">
        <v>1532.85</v>
      </c>
      <c r="AN106" s="5" t="str">
        <f t="shared" si="21"/>
        <v/>
      </c>
      <c r="AP106" s="5" t="str">
        <f t="shared" si="22"/>
        <v/>
      </c>
      <c r="AR106" s="5" t="str">
        <f t="shared" si="20"/>
        <v/>
      </c>
      <c r="AT106" s="2">
        <v>1.1299999999999999</v>
      </c>
      <c r="AU106" s="5">
        <f t="shared" si="17"/>
        <v>1532.85</v>
      </c>
      <c r="AV106" s="11">
        <f t="shared" si="18"/>
        <v>0.22069090978894004</v>
      </c>
      <c r="AW106" s="5">
        <f t="shared" si="19"/>
        <v>220.69090978894005</v>
      </c>
    </row>
    <row r="107" spans="1:49" x14ac:dyDescent="0.3">
      <c r="A107" s="1" t="s">
        <v>110</v>
      </c>
      <c r="B107" s="1" t="s">
        <v>59</v>
      </c>
      <c r="C107" s="1" t="s">
        <v>60</v>
      </c>
      <c r="D107" s="1" t="s">
        <v>61</v>
      </c>
      <c r="E107" s="1" t="s">
        <v>69</v>
      </c>
      <c r="F107" s="1" t="s">
        <v>109</v>
      </c>
      <c r="G107" s="1" t="s">
        <v>64</v>
      </c>
      <c r="H107" s="1" t="s">
        <v>65</v>
      </c>
      <c r="I107" s="2">
        <v>159.9025833089801</v>
      </c>
      <c r="J107" s="2">
        <f t="shared" si="12"/>
        <v>1.1300000000000001</v>
      </c>
      <c r="K107" s="2">
        <f t="shared" si="13"/>
        <v>1.07</v>
      </c>
      <c r="L107" s="2">
        <f t="shared" si="14"/>
        <v>0.06</v>
      </c>
      <c r="T107" s="8">
        <v>1.07</v>
      </c>
      <c r="U107" s="5">
        <v>44.137500000000003</v>
      </c>
      <c r="AN107" s="5" t="str">
        <f t="shared" si="21"/>
        <v/>
      </c>
      <c r="AP107" s="5" t="str">
        <f t="shared" si="22"/>
        <v/>
      </c>
      <c r="AR107" s="5" t="str">
        <f t="shared" si="20"/>
        <v/>
      </c>
      <c r="AT107" s="2">
        <v>0.06</v>
      </c>
      <c r="AU107" s="5">
        <f t="shared" si="17"/>
        <v>44.137500000000003</v>
      </c>
      <c r="AV107" s="11">
        <f t="shared" si="18"/>
        <v>6.3546629029646367E-3</v>
      </c>
      <c r="AW107" s="5">
        <f t="shared" si="19"/>
        <v>6.3546629029646367</v>
      </c>
    </row>
    <row r="108" spans="1:49" x14ac:dyDescent="0.3">
      <c r="A108" s="1" t="s">
        <v>110</v>
      </c>
      <c r="B108" s="1" t="s">
        <v>59</v>
      </c>
      <c r="C108" s="1" t="s">
        <v>60</v>
      </c>
      <c r="D108" s="1" t="s">
        <v>61</v>
      </c>
      <c r="E108" s="1" t="s">
        <v>79</v>
      </c>
      <c r="F108" s="1" t="s">
        <v>109</v>
      </c>
      <c r="G108" s="1" t="s">
        <v>64</v>
      </c>
      <c r="H108" s="1" t="s">
        <v>65</v>
      </c>
      <c r="I108" s="2">
        <v>159.9025833089801</v>
      </c>
      <c r="J108" s="2">
        <f t="shared" si="12"/>
        <v>0.6</v>
      </c>
      <c r="K108" s="2">
        <f t="shared" si="13"/>
        <v>0.6</v>
      </c>
      <c r="L108" s="2">
        <f t="shared" si="14"/>
        <v>0</v>
      </c>
      <c r="T108" s="8">
        <v>0.6</v>
      </c>
      <c r="U108" s="5">
        <v>24.75</v>
      </c>
      <c r="AN108" s="5" t="str">
        <f t="shared" si="21"/>
        <v/>
      </c>
      <c r="AP108" s="5" t="str">
        <f t="shared" si="22"/>
        <v/>
      </c>
      <c r="AR108" s="5" t="str">
        <f t="shared" si="20"/>
        <v/>
      </c>
      <c r="AU108" s="5">
        <f t="shared" si="17"/>
        <v>24.75</v>
      </c>
      <c r="AV108" s="11">
        <f t="shared" si="18"/>
        <v>3.5633623754941887E-3</v>
      </c>
      <c r="AW108" s="5">
        <f t="shared" si="19"/>
        <v>3.5633623754941883</v>
      </c>
    </row>
    <row r="109" spans="1:49" x14ac:dyDescent="0.3">
      <c r="A109" s="1" t="s">
        <v>111</v>
      </c>
      <c r="B109" s="1" t="s">
        <v>112</v>
      </c>
      <c r="C109" s="1" t="s">
        <v>113</v>
      </c>
      <c r="D109" s="1" t="s">
        <v>74</v>
      </c>
      <c r="E109" s="1" t="s">
        <v>88</v>
      </c>
      <c r="F109" s="1" t="s">
        <v>107</v>
      </c>
      <c r="G109" s="1" t="s">
        <v>64</v>
      </c>
      <c r="H109" s="1" t="s">
        <v>65</v>
      </c>
      <c r="I109" s="2">
        <v>2.000009884191996</v>
      </c>
      <c r="J109" s="2">
        <f t="shared" si="12"/>
        <v>0.30000000000000004</v>
      </c>
      <c r="K109" s="2">
        <f t="shared" si="13"/>
        <v>0.02</v>
      </c>
      <c r="L109" s="2">
        <f t="shared" si="14"/>
        <v>0.28000000000000003</v>
      </c>
      <c r="T109" s="8">
        <v>0.02</v>
      </c>
      <c r="U109" s="5">
        <v>0.82500000000000007</v>
      </c>
      <c r="AN109" s="5" t="str">
        <f t="shared" si="21"/>
        <v/>
      </c>
      <c r="AP109" s="5" t="str">
        <f t="shared" si="22"/>
        <v/>
      </c>
      <c r="AR109" s="5" t="str">
        <f t="shared" si="20"/>
        <v/>
      </c>
      <c r="AT109" s="2">
        <v>0.28000000000000003</v>
      </c>
      <c r="AU109" s="5">
        <f t="shared" si="17"/>
        <v>0.82500000000000007</v>
      </c>
      <c r="AV109" s="11">
        <f t="shared" si="18"/>
        <v>1.1877874584980629E-4</v>
      </c>
      <c r="AW109" s="5">
        <f t="shared" si="19"/>
        <v>0.11877874584980629</v>
      </c>
    </row>
    <row r="110" spans="1:49" x14ac:dyDescent="0.3">
      <c r="A110" s="1" t="s">
        <v>111</v>
      </c>
      <c r="B110" s="1" t="s">
        <v>112</v>
      </c>
      <c r="C110" s="1" t="s">
        <v>113</v>
      </c>
      <c r="D110" s="1" t="s">
        <v>74</v>
      </c>
      <c r="E110" s="1" t="s">
        <v>101</v>
      </c>
      <c r="F110" s="1" t="s">
        <v>107</v>
      </c>
      <c r="G110" s="1" t="s">
        <v>64</v>
      </c>
      <c r="H110" s="1" t="s">
        <v>65</v>
      </c>
      <c r="I110" s="2">
        <v>2.000009884191996</v>
      </c>
      <c r="J110" s="2">
        <f t="shared" si="12"/>
        <v>1.55</v>
      </c>
      <c r="K110" s="2">
        <f t="shared" si="13"/>
        <v>0</v>
      </c>
      <c r="L110" s="2">
        <f t="shared" si="14"/>
        <v>1.55</v>
      </c>
      <c r="AN110" s="5" t="str">
        <f t="shared" si="21"/>
        <v/>
      </c>
      <c r="AP110" s="5" t="str">
        <f t="shared" si="22"/>
        <v/>
      </c>
      <c r="AR110" s="5" t="str">
        <f t="shared" si="20"/>
        <v/>
      </c>
      <c r="AT110" s="2">
        <v>1.55</v>
      </c>
      <c r="AU110" s="5">
        <f t="shared" si="17"/>
        <v>0</v>
      </c>
      <c r="AV110" s="11">
        <f t="shared" si="18"/>
        <v>0</v>
      </c>
      <c r="AW110" s="5">
        <f t="shared" si="19"/>
        <v>0</v>
      </c>
    </row>
    <row r="111" spans="1:49" x14ac:dyDescent="0.3">
      <c r="A111" s="1" t="s">
        <v>111</v>
      </c>
      <c r="B111" s="1" t="s">
        <v>112</v>
      </c>
      <c r="C111" s="1" t="s">
        <v>113</v>
      </c>
      <c r="D111" s="1" t="s">
        <v>74</v>
      </c>
      <c r="E111" s="1" t="s">
        <v>79</v>
      </c>
      <c r="F111" s="1" t="s">
        <v>109</v>
      </c>
      <c r="G111" s="1" t="s">
        <v>64</v>
      </c>
      <c r="H111" s="1" t="s">
        <v>65</v>
      </c>
      <c r="I111" s="2">
        <v>2.000009884191996</v>
      </c>
      <c r="J111" s="2">
        <f t="shared" si="12"/>
        <v>0.02</v>
      </c>
      <c r="K111" s="2">
        <f t="shared" si="13"/>
        <v>0</v>
      </c>
      <c r="L111" s="2">
        <f t="shared" si="14"/>
        <v>0.02</v>
      </c>
      <c r="AN111" s="5" t="str">
        <f t="shared" si="21"/>
        <v/>
      </c>
      <c r="AP111" s="5" t="str">
        <f t="shared" si="22"/>
        <v/>
      </c>
      <c r="AR111" s="5" t="str">
        <f t="shared" si="20"/>
        <v/>
      </c>
      <c r="AT111" s="2">
        <v>0.02</v>
      </c>
      <c r="AU111" s="5">
        <f t="shared" si="17"/>
        <v>0</v>
      </c>
      <c r="AV111" s="11">
        <f t="shared" si="18"/>
        <v>0</v>
      </c>
      <c r="AW111" s="5">
        <f t="shared" si="19"/>
        <v>0</v>
      </c>
    </row>
    <row r="112" spans="1:49" x14ac:dyDescent="0.3">
      <c r="A112" s="1" t="s">
        <v>111</v>
      </c>
      <c r="B112" s="1" t="s">
        <v>112</v>
      </c>
      <c r="C112" s="1" t="s">
        <v>113</v>
      </c>
      <c r="D112" s="1" t="s">
        <v>74</v>
      </c>
      <c r="E112" s="1" t="s">
        <v>62</v>
      </c>
      <c r="F112" s="1" t="s">
        <v>109</v>
      </c>
      <c r="G112" s="1" t="s">
        <v>64</v>
      </c>
      <c r="H112" s="1" t="s">
        <v>65</v>
      </c>
      <c r="I112" s="2">
        <v>2.000009884191996</v>
      </c>
      <c r="J112" s="2">
        <f t="shared" si="12"/>
        <v>0.06</v>
      </c>
      <c r="K112" s="2">
        <f t="shared" si="13"/>
        <v>0</v>
      </c>
      <c r="L112" s="2">
        <f t="shared" si="14"/>
        <v>0.06</v>
      </c>
      <c r="AN112" s="5" t="str">
        <f t="shared" si="21"/>
        <v/>
      </c>
      <c r="AP112" s="5" t="str">
        <f t="shared" si="22"/>
        <v/>
      </c>
      <c r="AR112" s="5" t="str">
        <f t="shared" si="20"/>
        <v/>
      </c>
      <c r="AT112" s="2">
        <v>0.06</v>
      </c>
      <c r="AU112" s="5">
        <f t="shared" si="17"/>
        <v>0</v>
      </c>
      <c r="AV112" s="11">
        <f t="shared" si="18"/>
        <v>0</v>
      </c>
      <c r="AW112" s="5">
        <f t="shared" si="19"/>
        <v>0</v>
      </c>
    </row>
    <row r="113" spans="1:49" x14ac:dyDescent="0.3">
      <c r="A113" s="1" t="s">
        <v>114</v>
      </c>
      <c r="B113" s="1" t="s">
        <v>59</v>
      </c>
      <c r="C113" s="1" t="s">
        <v>60</v>
      </c>
      <c r="D113" s="1" t="s">
        <v>61</v>
      </c>
      <c r="E113" s="1" t="s">
        <v>92</v>
      </c>
      <c r="F113" s="1" t="s">
        <v>107</v>
      </c>
      <c r="G113" s="1" t="s">
        <v>64</v>
      </c>
      <c r="H113" s="1" t="s">
        <v>65</v>
      </c>
      <c r="I113" s="2">
        <v>78.159398502901581</v>
      </c>
      <c r="J113" s="2">
        <f t="shared" si="12"/>
        <v>1.8399999999999999</v>
      </c>
      <c r="K113" s="2">
        <f t="shared" si="13"/>
        <v>0.13</v>
      </c>
      <c r="L113" s="2">
        <f t="shared" si="14"/>
        <v>1.71</v>
      </c>
      <c r="T113" s="8">
        <v>0.13</v>
      </c>
      <c r="U113" s="5">
        <v>5.3624999999999998</v>
      </c>
      <c r="AN113" s="5" t="str">
        <f t="shared" si="21"/>
        <v/>
      </c>
      <c r="AP113" s="5" t="str">
        <f t="shared" si="22"/>
        <v/>
      </c>
      <c r="AR113" s="5" t="str">
        <f t="shared" si="20"/>
        <v/>
      </c>
      <c r="AT113" s="2">
        <v>1.71</v>
      </c>
      <c r="AU113" s="5">
        <f t="shared" si="17"/>
        <v>5.3624999999999998</v>
      </c>
      <c r="AV113" s="11">
        <f t="shared" si="18"/>
        <v>7.7206184802374096E-4</v>
      </c>
      <c r="AW113" s="5">
        <f t="shared" si="19"/>
        <v>0.77206184802374089</v>
      </c>
    </row>
    <row r="114" spans="1:49" x14ac:dyDescent="0.3">
      <c r="A114" s="1" t="s">
        <v>114</v>
      </c>
      <c r="B114" s="1" t="s">
        <v>59</v>
      </c>
      <c r="C114" s="1" t="s">
        <v>60</v>
      </c>
      <c r="D114" s="1" t="s">
        <v>61</v>
      </c>
      <c r="E114" s="1" t="s">
        <v>101</v>
      </c>
      <c r="F114" s="1" t="s">
        <v>107</v>
      </c>
      <c r="G114" s="1" t="s">
        <v>64</v>
      </c>
      <c r="H114" s="1" t="s">
        <v>65</v>
      </c>
      <c r="I114" s="2">
        <v>78.159398502901581</v>
      </c>
      <c r="J114" s="2">
        <f t="shared" si="12"/>
        <v>1.9</v>
      </c>
      <c r="K114" s="2">
        <f t="shared" si="13"/>
        <v>1.28</v>
      </c>
      <c r="L114" s="2">
        <f t="shared" si="14"/>
        <v>0.62</v>
      </c>
      <c r="T114" s="8">
        <v>1.28</v>
      </c>
      <c r="U114" s="5">
        <v>52.8</v>
      </c>
      <c r="AN114" s="5" t="str">
        <f t="shared" si="21"/>
        <v/>
      </c>
      <c r="AP114" s="5" t="str">
        <f t="shared" si="22"/>
        <v/>
      </c>
      <c r="AR114" s="5" t="str">
        <f t="shared" ref="AR114:AR131" si="23">IF(AQ114&gt;0,AQ114*$AR$1,"")</f>
        <v/>
      </c>
      <c r="AT114" s="2">
        <v>0.62</v>
      </c>
      <c r="AU114" s="5">
        <f t="shared" si="17"/>
        <v>52.8</v>
      </c>
      <c r="AV114" s="11">
        <f t="shared" si="18"/>
        <v>7.6018397343876028E-3</v>
      </c>
      <c r="AW114" s="5">
        <f t="shared" si="19"/>
        <v>7.6018397343876023</v>
      </c>
    </row>
    <row r="115" spans="1:49" x14ac:dyDescent="0.3">
      <c r="A115" s="1" t="s">
        <v>114</v>
      </c>
      <c r="B115" s="1" t="s">
        <v>59</v>
      </c>
      <c r="C115" s="1" t="s">
        <v>60</v>
      </c>
      <c r="D115" s="1" t="s">
        <v>61</v>
      </c>
      <c r="E115" s="1" t="s">
        <v>75</v>
      </c>
      <c r="F115" s="1" t="s">
        <v>107</v>
      </c>
      <c r="G115" s="1" t="s">
        <v>64</v>
      </c>
      <c r="H115" s="1" t="s">
        <v>65</v>
      </c>
      <c r="I115" s="2">
        <v>78.159398502901581</v>
      </c>
      <c r="J115" s="2">
        <f t="shared" si="12"/>
        <v>13.73</v>
      </c>
      <c r="K115" s="2">
        <f t="shared" si="13"/>
        <v>13.19</v>
      </c>
      <c r="L115" s="2">
        <f t="shared" si="14"/>
        <v>0.54</v>
      </c>
      <c r="T115" s="8">
        <v>13.19</v>
      </c>
      <c r="U115" s="5">
        <v>544.08749999999998</v>
      </c>
      <c r="AN115" s="5" t="str">
        <f t="shared" si="21"/>
        <v/>
      </c>
      <c r="AP115" s="5" t="str">
        <f t="shared" si="22"/>
        <v/>
      </c>
      <c r="AR115" s="5" t="str">
        <f t="shared" si="23"/>
        <v/>
      </c>
      <c r="AT115" s="2">
        <v>0.54</v>
      </c>
      <c r="AU115" s="5">
        <f t="shared" si="17"/>
        <v>544.08749999999998</v>
      </c>
      <c r="AV115" s="11">
        <f t="shared" si="18"/>
        <v>7.8334582887947243E-2</v>
      </c>
      <c r="AW115" s="5">
        <f t="shared" si="19"/>
        <v>78.334582887947235</v>
      </c>
    </row>
    <row r="116" spans="1:49" x14ac:dyDescent="0.3">
      <c r="A116" s="1" t="s">
        <v>114</v>
      </c>
      <c r="B116" s="1" t="s">
        <v>59</v>
      </c>
      <c r="C116" s="1" t="s">
        <v>60</v>
      </c>
      <c r="D116" s="1" t="s">
        <v>61</v>
      </c>
      <c r="E116" s="1" t="s">
        <v>83</v>
      </c>
      <c r="F116" s="1" t="s">
        <v>107</v>
      </c>
      <c r="G116" s="1" t="s">
        <v>64</v>
      </c>
      <c r="H116" s="1" t="s">
        <v>65</v>
      </c>
      <c r="I116" s="2">
        <v>78.159398502901581</v>
      </c>
      <c r="J116" s="2">
        <f t="shared" si="12"/>
        <v>32.410000000000004</v>
      </c>
      <c r="K116" s="2">
        <f t="shared" si="13"/>
        <v>2.7</v>
      </c>
      <c r="L116" s="2">
        <f t="shared" si="14"/>
        <v>29.71</v>
      </c>
      <c r="T116" s="8">
        <v>2.7</v>
      </c>
      <c r="U116" s="5">
        <v>111.375</v>
      </c>
      <c r="AN116" s="5" t="str">
        <f t="shared" si="21"/>
        <v/>
      </c>
      <c r="AP116" s="5" t="str">
        <f t="shared" si="22"/>
        <v/>
      </c>
      <c r="AR116" s="5" t="str">
        <f t="shared" si="23"/>
        <v/>
      </c>
      <c r="AT116" s="2">
        <v>29.71</v>
      </c>
      <c r="AU116" s="5">
        <f t="shared" si="17"/>
        <v>111.375</v>
      </c>
      <c r="AV116" s="11">
        <f t="shared" si="18"/>
        <v>1.6035130689723849E-2</v>
      </c>
      <c r="AW116" s="5">
        <f t="shared" si="19"/>
        <v>16.035130689723847</v>
      </c>
    </row>
    <row r="117" spans="1:49" x14ac:dyDescent="0.3">
      <c r="A117" s="1" t="s">
        <v>115</v>
      </c>
      <c r="B117" s="1" t="s">
        <v>59</v>
      </c>
      <c r="C117" s="1" t="s">
        <v>60</v>
      </c>
      <c r="D117" s="1" t="s">
        <v>61</v>
      </c>
      <c r="E117" s="1" t="s">
        <v>67</v>
      </c>
      <c r="F117" s="1" t="s">
        <v>77</v>
      </c>
      <c r="G117" s="1" t="s">
        <v>64</v>
      </c>
      <c r="H117" s="1" t="s">
        <v>65</v>
      </c>
      <c r="I117" s="2">
        <v>556.58363985291987</v>
      </c>
      <c r="J117" s="2">
        <f t="shared" si="12"/>
        <v>1.1599999999999999</v>
      </c>
      <c r="K117" s="2">
        <f t="shared" si="13"/>
        <v>0</v>
      </c>
      <c r="L117" s="2">
        <f t="shared" si="14"/>
        <v>1.1599999999999999</v>
      </c>
      <c r="AN117" s="5" t="str">
        <f t="shared" si="21"/>
        <v/>
      </c>
      <c r="AP117" s="5" t="str">
        <f t="shared" si="22"/>
        <v/>
      </c>
      <c r="AR117" s="5" t="str">
        <f t="shared" si="23"/>
        <v/>
      </c>
      <c r="AT117" s="2">
        <v>1.1599999999999999</v>
      </c>
      <c r="AU117" s="5">
        <f t="shared" si="17"/>
        <v>0</v>
      </c>
      <c r="AV117" s="11">
        <f t="shared" si="18"/>
        <v>0</v>
      </c>
      <c r="AW117" s="5">
        <f t="shared" si="19"/>
        <v>0</v>
      </c>
    </row>
    <row r="118" spans="1:49" x14ac:dyDescent="0.3">
      <c r="A118" s="1" t="s">
        <v>115</v>
      </c>
      <c r="B118" s="1" t="s">
        <v>59</v>
      </c>
      <c r="C118" s="1" t="s">
        <v>60</v>
      </c>
      <c r="D118" s="1" t="s">
        <v>61</v>
      </c>
      <c r="E118" s="1" t="s">
        <v>68</v>
      </c>
      <c r="F118" s="1" t="s">
        <v>77</v>
      </c>
      <c r="G118" s="1" t="s">
        <v>64</v>
      </c>
      <c r="H118" s="1" t="s">
        <v>65</v>
      </c>
      <c r="I118" s="2">
        <v>556.58363985291987</v>
      </c>
      <c r="J118" s="2">
        <f t="shared" si="12"/>
        <v>1.29</v>
      </c>
      <c r="K118" s="2">
        <f t="shared" si="13"/>
        <v>0</v>
      </c>
      <c r="L118" s="2">
        <f t="shared" si="14"/>
        <v>1.29</v>
      </c>
      <c r="AN118" s="5" t="str">
        <f t="shared" si="21"/>
        <v/>
      </c>
      <c r="AP118" s="5" t="str">
        <f t="shared" si="22"/>
        <v/>
      </c>
      <c r="AR118" s="5" t="str">
        <f t="shared" si="23"/>
        <v/>
      </c>
      <c r="AT118" s="2">
        <v>1.29</v>
      </c>
      <c r="AU118" s="5">
        <f t="shared" si="17"/>
        <v>0</v>
      </c>
      <c r="AV118" s="11">
        <f t="shared" si="18"/>
        <v>0</v>
      </c>
      <c r="AW118" s="5">
        <f t="shared" si="19"/>
        <v>0</v>
      </c>
    </row>
    <row r="119" spans="1:49" x14ac:dyDescent="0.3">
      <c r="A119" s="1" t="s">
        <v>115</v>
      </c>
      <c r="B119" s="1" t="s">
        <v>59</v>
      </c>
      <c r="C119" s="1" t="s">
        <v>60</v>
      </c>
      <c r="D119" s="1" t="s">
        <v>61</v>
      </c>
      <c r="E119" s="1" t="s">
        <v>69</v>
      </c>
      <c r="F119" s="1" t="s">
        <v>109</v>
      </c>
      <c r="G119" s="1" t="s">
        <v>64</v>
      </c>
      <c r="H119" s="1" t="s">
        <v>65</v>
      </c>
      <c r="I119" s="2">
        <v>556.58363985291987</v>
      </c>
      <c r="J119" s="2">
        <f t="shared" si="12"/>
        <v>27.83</v>
      </c>
      <c r="K119" s="2">
        <f t="shared" si="13"/>
        <v>0</v>
      </c>
      <c r="L119" s="2">
        <f t="shared" si="14"/>
        <v>27.83</v>
      </c>
      <c r="AN119" s="5" t="str">
        <f t="shared" si="21"/>
        <v/>
      </c>
      <c r="AP119" s="5" t="str">
        <f t="shared" si="22"/>
        <v/>
      </c>
      <c r="AR119" s="5" t="str">
        <f t="shared" si="23"/>
        <v/>
      </c>
      <c r="AT119" s="2">
        <v>27.83</v>
      </c>
      <c r="AU119" s="5">
        <f t="shared" si="17"/>
        <v>0</v>
      </c>
      <c r="AV119" s="11">
        <f t="shared" si="18"/>
        <v>0</v>
      </c>
      <c r="AW119" s="5">
        <f t="shared" si="19"/>
        <v>0</v>
      </c>
    </row>
    <row r="120" spans="1:49" x14ac:dyDescent="0.3">
      <c r="A120" s="1" t="s">
        <v>115</v>
      </c>
      <c r="B120" s="1" t="s">
        <v>59</v>
      </c>
      <c r="C120" s="1" t="s">
        <v>60</v>
      </c>
      <c r="D120" s="1" t="s">
        <v>61</v>
      </c>
      <c r="E120" s="1" t="s">
        <v>84</v>
      </c>
      <c r="F120" s="1" t="s">
        <v>109</v>
      </c>
      <c r="G120" s="1" t="s">
        <v>64</v>
      </c>
      <c r="H120" s="1" t="s">
        <v>65</v>
      </c>
      <c r="I120" s="2">
        <v>556.58363985291987</v>
      </c>
      <c r="J120" s="2">
        <f t="shared" si="12"/>
        <v>13.38</v>
      </c>
      <c r="K120" s="2">
        <f t="shared" si="13"/>
        <v>0</v>
      </c>
      <c r="L120" s="2">
        <f t="shared" si="14"/>
        <v>13.38</v>
      </c>
      <c r="AN120" s="5" t="str">
        <f t="shared" si="21"/>
        <v/>
      </c>
      <c r="AP120" s="5" t="str">
        <f t="shared" si="22"/>
        <v/>
      </c>
      <c r="AR120" s="5" t="str">
        <f t="shared" si="23"/>
        <v/>
      </c>
      <c r="AT120" s="2">
        <v>13.38</v>
      </c>
      <c r="AU120" s="5">
        <f t="shared" si="17"/>
        <v>0</v>
      </c>
      <c r="AV120" s="11">
        <f t="shared" si="18"/>
        <v>0</v>
      </c>
      <c r="AW120" s="5">
        <f t="shared" si="19"/>
        <v>0</v>
      </c>
    </row>
    <row r="121" spans="1:49" x14ac:dyDescent="0.3">
      <c r="A121" s="1" t="s">
        <v>116</v>
      </c>
      <c r="B121" s="1" t="s">
        <v>59</v>
      </c>
      <c r="C121" s="1" t="s">
        <v>60</v>
      </c>
      <c r="D121" s="1" t="s">
        <v>61</v>
      </c>
      <c r="E121" s="1" t="s">
        <v>67</v>
      </c>
      <c r="F121" s="1" t="s">
        <v>107</v>
      </c>
      <c r="G121" s="1" t="s">
        <v>64</v>
      </c>
      <c r="H121" s="1" t="s">
        <v>65</v>
      </c>
      <c r="I121" s="2">
        <v>641.68232990803381</v>
      </c>
      <c r="J121" s="2">
        <f t="shared" si="12"/>
        <v>2.5499999999999998</v>
      </c>
      <c r="K121" s="2">
        <f t="shared" si="13"/>
        <v>0</v>
      </c>
      <c r="L121" s="2">
        <f t="shared" si="14"/>
        <v>2.5499999999999998</v>
      </c>
      <c r="AN121" s="5" t="str">
        <f t="shared" si="21"/>
        <v/>
      </c>
      <c r="AP121" s="5" t="str">
        <f t="shared" si="22"/>
        <v/>
      </c>
      <c r="AR121" s="5" t="str">
        <f t="shared" si="23"/>
        <v/>
      </c>
      <c r="AT121" s="2">
        <v>2.5499999999999998</v>
      </c>
      <c r="AU121" s="5">
        <f t="shared" si="17"/>
        <v>0</v>
      </c>
      <c r="AV121" s="11">
        <f t="shared" si="18"/>
        <v>0</v>
      </c>
      <c r="AW121" s="5">
        <f t="shared" si="19"/>
        <v>0</v>
      </c>
    </row>
    <row r="122" spans="1:49" x14ac:dyDescent="0.3">
      <c r="A122" s="1" t="s">
        <v>116</v>
      </c>
      <c r="B122" s="1" t="s">
        <v>59</v>
      </c>
      <c r="C122" s="1" t="s">
        <v>60</v>
      </c>
      <c r="D122" s="1" t="s">
        <v>61</v>
      </c>
      <c r="E122" s="1" t="s">
        <v>68</v>
      </c>
      <c r="F122" s="1" t="s">
        <v>107</v>
      </c>
      <c r="G122" s="1" t="s">
        <v>64</v>
      </c>
      <c r="H122" s="1" t="s">
        <v>65</v>
      </c>
      <c r="I122" s="2">
        <v>641.68232990803381</v>
      </c>
      <c r="J122" s="2">
        <f t="shared" si="12"/>
        <v>2.75</v>
      </c>
      <c r="K122" s="2">
        <f t="shared" si="13"/>
        <v>0</v>
      </c>
      <c r="L122" s="2">
        <f t="shared" si="14"/>
        <v>2.75</v>
      </c>
      <c r="AN122" s="5" t="str">
        <f t="shared" si="21"/>
        <v/>
      </c>
      <c r="AP122" s="5" t="str">
        <f t="shared" si="22"/>
        <v/>
      </c>
      <c r="AR122" s="5" t="str">
        <f t="shared" si="23"/>
        <v/>
      </c>
      <c r="AT122" s="2">
        <v>2.75</v>
      </c>
      <c r="AU122" s="5">
        <f t="shared" si="17"/>
        <v>0</v>
      </c>
      <c r="AV122" s="11">
        <f t="shared" si="18"/>
        <v>0</v>
      </c>
      <c r="AW122" s="5">
        <f t="shared" si="19"/>
        <v>0</v>
      </c>
    </row>
    <row r="123" spans="1:49" x14ac:dyDescent="0.3">
      <c r="A123" s="1" t="s">
        <v>116</v>
      </c>
      <c r="B123" s="1" t="s">
        <v>59</v>
      </c>
      <c r="C123" s="1" t="s">
        <v>60</v>
      </c>
      <c r="D123" s="1" t="s">
        <v>61</v>
      </c>
      <c r="E123" s="1" t="s">
        <v>69</v>
      </c>
      <c r="F123" s="1" t="s">
        <v>117</v>
      </c>
      <c r="G123" s="1" t="s">
        <v>64</v>
      </c>
      <c r="H123" s="1" t="s">
        <v>65</v>
      </c>
      <c r="I123" s="2">
        <v>641.68232990803381</v>
      </c>
      <c r="J123" s="2">
        <f t="shared" si="12"/>
        <v>39.020000000000003</v>
      </c>
      <c r="K123" s="2">
        <f t="shared" si="13"/>
        <v>0</v>
      </c>
      <c r="L123" s="2">
        <f t="shared" si="14"/>
        <v>39.020000000000003</v>
      </c>
      <c r="AN123" s="5" t="str">
        <f t="shared" si="21"/>
        <v/>
      </c>
      <c r="AP123" s="5" t="str">
        <f t="shared" si="22"/>
        <v/>
      </c>
      <c r="AR123" s="5" t="str">
        <f t="shared" si="23"/>
        <v/>
      </c>
      <c r="AT123" s="2">
        <v>39.020000000000003</v>
      </c>
      <c r="AU123" s="5">
        <f t="shared" si="17"/>
        <v>0</v>
      </c>
      <c r="AV123" s="11">
        <f t="shared" si="18"/>
        <v>0</v>
      </c>
      <c r="AW123" s="5">
        <f t="shared" si="19"/>
        <v>0</v>
      </c>
    </row>
    <row r="124" spans="1:49" x14ac:dyDescent="0.3">
      <c r="A124" s="1" t="s">
        <v>116</v>
      </c>
      <c r="B124" s="1" t="s">
        <v>59</v>
      </c>
      <c r="C124" s="1" t="s">
        <v>60</v>
      </c>
      <c r="D124" s="1" t="s">
        <v>61</v>
      </c>
      <c r="E124" s="1" t="s">
        <v>84</v>
      </c>
      <c r="F124" s="1" t="s">
        <v>117</v>
      </c>
      <c r="G124" s="1" t="s">
        <v>64</v>
      </c>
      <c r="H124" s="1" t="s">
        <v>65</v>
      </c>
      <c r="I124" s="2">
        <v>641.68232990803381</v>
      </c>
      <c r="J124" s="2">
        <f t="shared" si="12"/>
        <v>16.7</v>
      </c>
      <c r="K124" s="2">
        <f t="shared" si="13"/>
        <v>0</v>
      </c>
      <c r="L124" s="2">
        <f t="shared" si="14"/>
        <v>16.7</v>
      </c>
      <c r="AN124" s="5" t="str">
        <f t="shared" si="21"/>
        <v/>
      </c>
      <c r="AP124" s="5" t="str">
        <f t="shared" si="22"/>
        <v/>
      </c>
      <c r="AR124" s="5" t="str">
        <f t="shared" si="23"/>
        <v/>
      </c>
      <c r="AT124" s="2">
        <v>16.7</v>
      </c>
      <c r="AU124" s="5">
        <f t="shared" si="17"/>
        <v>0</v>
      </c>
      <c r="AV124" s="11">
        <f t="shared" si="18"/>
        <v>0</v>
      </c>
      <c r="AW124" s="5">
        <f t="shared" si="19"/>
        <v>0</v>
      </c>
    </row>
    <row r="125" spans="1:49" x14ac:dyDescent="0.3">
      <c r="A125" s="1" t="s">
        <v>116</v>
      </c>
      <c r="B125" s="1" t="s">
        <v>59</v>
      </c>
      <c r="C125" s="1" t="s">
        <v>60</v>
      </c>
      <c r="D125" s="1" t="s">
        <v>61</v>
      </c>
      <c r="E125" s="1" t="s">
        <v>85</v>
      </c>
      <c r="F125" s="1" t="s">
        <v>117</v>
      </c>
      <c r="G125" s="1" t="s">
        <v>64</v>
      </c>
      <c r="H125" s="1" t="s">
        <v>65</v>
      </c>
      <c r="I125" s="2">
        <v>641.68232990803381</v>
      </c>
      <c r="J125" s="2">
        <f t="shared" si="12"/>
        <v>0.68</v>
      </c>
      <c r="K125" s="2">
        <f t="shared" si="13"/>
        <v>0</v>
      </c>
      <c r="L125" s="2">
        <f t="shared" si="14"/>
        <v>0.68</v>
      </c>
      <c r="AN125" s="5" t="str">
        <f t="shared" si="21"/>
        <v/>
      </c>
      <c r="AP125" s="5" t="str">
        <f t="shared" si="22"/>
        <v/>
      </c>
      <c r="AR125" s="5" t="str">
        <f t="shared" si="23"/>
        <v/>
      </c>
      <c r="AT125" s="2">
        <v>0.68</v>
      </c>
      <c r="AU125" s="5">
        <f t="shared" si="17"/>
        <v>0</v>
      </c>
      <c r="AV125" s="11">
        <f t="shared" si="18"/>
        <v>0</v>
      </c>
      <c r="AW125" s="5">
        <f t="shared" si="19"/>
        <v>0</v>
      </c>
    </row>
    <row r="126" spans="1:49" x14ac:dyDescent="0.3">
      <c r="A126" s="1" t="s">
        <v>116</v>
      </c>
      <c r="B126" s="1" t="s">
        <v>59</v>
      </c>
      <c r="C126" s="1" t="s">
        <v>60</v>
      </c>
      <c r="D126" s="1" t="s">
        <v>61</v>
      </c>
      <c r="E126" s="1" t="s">
        <v>79</v>
      </c>
      <c r="F126" s="1" t="s">
        <v>117</v>
      </c>
      <c r="G126" s="1" t="s">
        <v>64</v>
      </c>
      <c r="H126" s="1" t="s">
        <v>65</v>
      </c>
      <c r="I126" s="2">
        <v>641.68232990803381</v>
      </c>
      <c r="J126" s="2">
        <f t="shared" si="12"/>
        <v>30.85</v>
      </c>
      <c r="K126" s="2">
        <f t="shared" si="13"/>
        <v>0</v>
      </c>
      <c r="L126" s="2">
        <f t="shared" si="14"/>
        <v>30.85</v>
      </c>
      <c r="AN126" s="5" t="str">
        <f t="shared" si="21"/>
        <v/>
      </c>
      <c r="AP126" s="5" t="str">
        <f t="shared" si="22"/>
        <v/>
      </c>
      <c r="AR126" s="5" t="str">
        <f t="shared" si="23"/>
        <v/>
      </c>
      <c r="AT126" s="2">
        <v>30.85</v>
      </c>
      <c r="AU126" s="5">
        <f t="shared" si="17"/>
        <v>0</v>
      </c>
      <c r="AV126" s="11">
        <f t="shared" si="18"/>
        <v>0</v>
      </c>
      <c r="AW126" s="5">
        <f t="shared" si="19"/>
        <v>0</v>
      </c>
    </row>
    <row r="127" spans="1:49" x14ac:dyDescent="0.3">
      <c r="A127" s="1" t="s">
        <v>116</v>
      </c>
      <c r="B127" s="1" t="s">
        <v>59</v>
      </c>
      <c r="C127" s="1" t="s">
        <v>60</v>
      </c>
      <c r="D127" s="1" t="s">
        <v>61</v>
      </c>
      <c r="E127" s="1" t="s">
        <v>62</v>
      </c>
      <c r="F127" s="1" t="s">
        <v>117</v>
      </c>
      <c r="G127" s="1" t="s">
        <v>64</v>
      </c>
      <c r="H127" s="1" t="s">
        <v>65</v>
      </c>
      <c r="I127" s="2">
        <v>641.68232990803381</v>
      </c>
      <c r="J127" s="2">
        <f t="shared" si="12"/>
        <v>9.73</v>
      </c>
      <c r="K127" s="2">
        <f t="shared" si="13"/>
        <v>0</v>
      </c>
      <c r="L127" s="2">
        <f t="shared" si="14"/>
        <v>9.73</v>
      </c>
      <c r="AN127" s="5" t="str">
        <f t="shared" si="21"/>
        <v/>
      </c>
      <c r="AP127" s="5" t="str">
        <f t="shared" si="22"/>
        <v/>
      </c>
      <c r="AR127" s="5" t="str">
        <f t="shared" si="23"/>
        <v/>
      </c>
      <c r="AT127" s="2">
        <v>9.73</v>
      </c>
      <c r="AU127" s="5">
        <f t="shared" si="17"/>
        <v>0</v>
      </c>
      <c r="AV127" s="11">
        <f t="shared" si="18"/>
        <v>0</v>
      </c>
      <c r="AW127" s="5">
        <f t="shared" si="19"/>
        <v>0</v>
      </c>
    </row>
    <row r="128" spans="1:49" x14ac:dyDescent="0.3">
      <c r="A128" s="1" t="s">
        <v>118</v>
      </c>
      <c r="B128" s="1" t="s">
        <v>119</v>
      </c>
      <c r="C128" s="1" t="s">
        <v>120</v>
      </c>
      <c r="D128" s="1" t="s">
        <v>121</v>
      </c>
      <c r="E128" s="1" t="s">
        <v>75</v>
      </c>
      <c r="F128" s="1" t="s">
        <v>99</v>
      </c>
      <c r="G128" s="1" t="s">
        <v>64</v>
      </c>
      <c r="H128" s="1" t="s">
        <v>65</v>
      </c>
      <c r="I128" s="2">
        <v>322.76021737193452</v>
      </c>
      <c r="J128" s="2">
        <f t="shared" si="12"/>
        <v>3.33</v>
      </c>
      <c r="K128" s="2">
        <f t="shared" si="13"/>
        <v>0</v>
      </c>
      <c r="L128" s="2">
        <f t="shared" si="14"/>
        <v>3.33</v>
      </c>
      <c r="AN128" s="5" t="str">
        <f t="shared" si="21"/>
        <v/>
      </c>
      <c r="AP128" s="5" t="str">
        <f t="shared" si="22"/>
        <v/>
      </c>
      <c r="AR128" s="5" t="str">
        <f t="shared" si="23"/>
        <v/>
      </c>
      <c r="AT128" s="2">
        <v>3.33</v>
      </c>
      <c r="AU128" s="5">
        <f t="shared" si="17"/>
        <v>0</v>
      </c>
      <c r="AV128" s="11">
        <f t="shared" si="18"/>
        <v>0</v>
      </c>
      <c r="AW128" s="5">
        <f t="shared" si="19"/>
        <v>0</v>
      </c>
    </row>
    <row r="129" spans="1:49" x14ac:dyDescent="0.3">
      <c r="A129" s="1" t="s">
        <v>118</v>
      </c>
      <c r="B129" s="1" t="s">
        <v>119</v>
      </c>
      <c r="C129" s="1" t="s">
        <v>120</v>
      </c>
      <c r="D129" s="1" t="s">
        <v>121</v>
      </c>
      <c r="E129" s="1" t="s">
        <v>83</v>
      </c>
      <c r="F129" s="1" t="s">
        <v>99</v>
      </c>
      <c r="G129" s="1" t="s">
        <v>64</v>
      </c>
      <c r="H129" s="1" t="s">
        <v>65</v>
      </c>
      <c r="I129" s="2">
        <v>322.76021737193452</v>
      </c>
      <c r="J129" s="2">
        <f t="shared" si="12"/>
        <v>4.4000000000000004</v>
      </c>
      <c r="K129" s="2">
        <f t="shared" si="13"/>
        <v>0</v>
      </c>
      <c r="L129" s="2">
        <f t="shared" si="14"/>
        <v>4.4000000000000004</v>
      </c>
      <c r="AN129" s="5" t="str">
        <f t="shared" si="21"/>
        <v/>
      </c>
      <c r="AP129" s="5" t="str">
        <f t="shared" si="22"/>
        <v/>
      </c>
      <c r="AR129" s="5" t="str">
        <f t="shared" si="23"/>
        <v/>
      </c>
      <c r="AT129" s="2">
        <v>4.4000000000000004</v>
      </c>
      <c r="AU129" s="5">
        <f t="shared" si="17"/>
        <v>0</v>
      </c>
      <c r="AV129" s="11">
        <f t="shared" si="18"/>
        <v>0</v>
      </c>
      <c r="AW129" s="5">
        <f t="shared" si="19"/>
        <v>0</v>
      </c>
    </row>
    <row r="130" spans="1:49" x14ac:dyDescent="0.3">
      <c r="A130" s="1" t="s">
        <v>118</v>
      </c>
      <c r="B130" s="1" t="s">
        <v>119</v>
      </c>
      <c r="C130" s="1" t="s">
        <v>120</v>
      </c>
      <c r="D130" s="1" t="s">
        <v>121</v>
      </c>
      <c r="E130" s="1" t="s">
        <v>67</v>
      </c>
      <c r="F130" s="1" t="s">
        <v>99</v>
      </c>
      <c r="G130" s="1" t="s">
        <v>64</v>
      </c>
      <c r="H130" s="1" t="s">
        <v>65</v>
      </c>
      <c r="I130" s="2">
        <v>322.76021737193452</v>
      </c>
      <c r="J130" s="2">
        <f t="shared" si="12"/>
        <v>5.46</v>
      </c>
      <c r="K130" s="2">
        <f t="shared" si="13"/>
        <v>0</v>
      </c>
      <c r="L130" s="2">
        <f t="shared" si="14"/>
        <v>5.46</v>
      </c>
      <c r="AN130" s="5" t="str">
        <f t="shared" si="21"/>
        <v/>
      </c>
      <c r="AP130" s="5" t="str">
        <f t="shared" si="22"/>
        <v/>
      </c>
      <c r="AR130" s="5" t="str">
        <f t="shared" si="23"/>
        <v/>
      </c>
      <c r="AT130" s="2">
        <v>5.46</v>
      </c>
      <c r="AU130" s="5">
        <f t="shared" si="17"/>
        <v>0</v>
      </c>
      <c r="AV130" s="11">
        <f t="shared" si="18"/>
        <v>0</v>
      </c>
      <c r="AW130" s="5">
        <f t="shared" si="19"/>
        <v>0</v>
      </c>
    </row>
    <row r="131" spans="1:49" x14ac:dyDescent="0.3">
      <c r="A131" s="1" t="s">
        <v>118</v>
      </c>
      <c r="B131" s="1" t="s">
        <v>119</v>
      </c>
      <c r="C131" s="1" t="s">
        <v>120</v>
      </c>
      <c r="D131" s="1" t="s">
        <v>121</v>
      </c>
      <c r="E131" s="1" t="s">
        <v>68</v>
      </c>
      <c r="F131" s="1" t="s">
        <v>99</v>
      </c>
      <c r="G131" s="1" t="s">
        <v>64</v>
      </c>
      <c r="H131" s="1" t="s">
        <v>65</v>
      </c>
      <c r="I131" s="2">
        <v>322.76021737193452</v>
      </c>
      <c r="J131" s="2">
        <f t="shared" ref="J131:J194" si="24">SUM(K131,L131)</f>
        <v>6.45</v>
      </c>
      <c r="K131" s="2">
        <f t="shared" ref="K131:K194" si="25">SUM(N131,P131,R131,T131,X131,Z131,AB131,AD131,AG131,AI131,AK131,V131,AX131,AZ131,BB131,BD131)</f>
        <v>0</v>
      </c>
      <c r="L131" s="2">
        <f t="shared" ref="L131:L194" si="26">SUM(M131,AF131,AM131,AO131,AQ131,AS131,AT131)</f>
        <v>6.45</v>
      </c>
      <c r="AN131" s="5" t="str">
        <f t="shared" ref="AN131:AN159" si="27">IF(AM131&gt;0,AM131*$AN$1,"")</f>
        <v/>
      </c>
      <c r="AP131" s="5" t="str">
        <f t="shared" ref="AP131:AP159" si="28">IF(AO131&gt;0,AO131*$AP$1,"")</f>
        <v/>
      </c>
      <c r="AR131" s="5" t="str">
        <f t="shared" si="23"/>
        <v/>
      </c>
      <c r="AT131" s="2">
        <v>6.45</v>
      </c>
      <c r="AU131" s="5">
        <f t="shared" si="17"/>
        <v>0</v>
      </c>
      <c r="AV131" s="11">
        <f t="shared" si="18"/>
        <v>0</v>
      </c>
      <c r="AW131" s="5">
        <f t="shared" si="19"/>
        <v>0</v>
      </c>
    </row>
    <row r="132" spans="1:49" x14ac:dyDescent="0.3">
      <c r="A132" s="1" t="s">
        <v>118</v>
      </c>
      <c r="B132" s="1" t="s">
        <v>119</v>
      </c>
      <c r="C132" s="1" t="s">
        <v>120</v>
      </c>
      <c r="D132" s="1" t="s">
        <v>121</v>
      </c>
      <c r="E132" s="1" t="s">
        <v>68</v>
      </c>
      <c r="F132" s="1" t="s">
        <v>107</v>
      </c>
      <c r="G132" s="1" t="s">
        <v>64</v>
      </c>
      <c r="H132" s="1" t="s">
        <v>65</v>
      </c>
      <c r="I132" s="2">
        <v>322.76021737193452</v>
      </c>
      <c r="J132" s="2">
        <f t="shared" si="24"/>
        <v>0.06</v>
      </c>
      <c r="K132" s="2">
        <f t="shared" si="25"/>
        <v>0</v>
      </c>
      <c r="L132" s="2">
        <f t="shared" si="26"/>
        <v>0.06</v>
      </c>
      <c r="AN132" s="5" t="str">
        <f t="shared" si="27"/>
        <v/>
      </c>
      <c r="AP132" s="5" t="str">
        <f t="shared" si="28"/>
        <v/>
      </c>
      <c r="AT132" s="2">
        <v>0.06</v>
      </c>
      <c r="AU132" s="5">
        <f t="shared" ref="AU132:AU195" si="29">SUM(O132,Q132,S132,U132,Y132,AA132,AC132,AE132,AH132,AJ132,AL132,W132,AY132,BA132,BC132,BE132)</f>
        <v>0</v>
      </c>
      <c r="AV132" s="11">
        <f t="shared" ref="AV132:AV195" si="30">(AU132/$AU$464)*100</f>
        <v>0</v>
      </c>
      <c r="AW132" s="5">
        <f t="shared" ref="AW132:AW195" si="31">(AV132/100)*$AW$1</f>
        <v>0</v>
      </c>
    </row>
    <row r="133" spans="1:49" x14ac:dyDescent="0.3">
      <c r="A133" s="1" t="s">
        <v>118</v>
      </c>
      <c r="B133" s="1" t="s">
        <v>119</v>
      </c>
      <c r="C133" s="1" t="s">
        <v>120</v>
      </c>
      <c r="D133" s="1" t="s">
        <v>121</v>
      </c>
      <c r="E133" s="1" t="s">
        <v>69</v>
      </c>
      <c r="F133" s="1" t="s">
        <v>117</v>
      </c>
      <c r="G133" s="1" t="s">
        <v>64</v>
      </c>
      <c r="H133" s="1" t="s">
        <v>65</v>
      </c>
      <c r="I133" s="2">
        <v>322.76021737193452</v>
      </c>
      <c r="J133" s="2">
        <f t="shared" si="24"/>
        <v>0.72</v>
      </c>
      <c r="K133" s="2">
        <f t="shared" si="25"/>
        <v>0</v>
      </c>
      <c r="L133" s="2">
        <f t="shared" si="26"/>
        <v>0.72</v>
      </c>
      <c r="AN133" s="5" t="str">
        <f t="shared" si="27"/>
        <v/>
      </c>
      <c r="AP133" s="5" t="str">
        <f t="shared" si="28"/>
        <v/>
      </c>
      <c r="AT133" s="2">
        <v>0.72</v>
      </c>
      <c r="AU133" s="5">
        <f t="shared" si="29"/>
        <v>0</v>
      </c>
      <c r="AV133" s="11">
        <f t="shared" si="30"/>
        <v>0</v>
      </c>
      <c r="AW133" s="5">
        <f t="shared" si="31"/>
        <v>0</v>
      </c>
    </row>
    <row r="134" spans="1:49" x14ac:dyDescent="0.3">
      <c r="A134" s="1" t="s">
        <v>118</v>
      </c>
      <c r="B134" s="1" t="s">
        <v>119</v>
      </c>
      <c r="C134" s="1" t="s">
        <v>120</v>
      </c>
      <c r="D134" s="1" t="s">
        <v>121</v>
      </c>
      <c r="E134" s="1" t="s">
        <v>79</v>
      </c>
      <c r="F134" s="1" t="s">
        <v>117</v>
      </c>
      <c r="G134" s="1" t="s">
        <v>64</v>
      </c>
      <c r="H134" s="1" t="s">
        <v>65</v>
      </c>
      <c r="I134" s="2">
        <v>322.76021737193452</v>
      </c>
      <c r="J134" s="2">
        <f t="shared" si="24"/>
        <v>0.37</v>
      </c>
      <c r="K134" s="2">
        <f t="shared" si="25"/>
        <v>0</v>
      </c>
      <c r="L134" s="2">
        <f t="shared" si="26"/>
        <v>0.37</v>
      </c>
      <c r="AN134" s="5" t="str">
        <f t="shared" si="27"/>
        <v/>
      </c>
      <c r="AP134" s="5" t="str">
        <f t="shared" si="28"/>
        <v/>
      </c>
      <c r="AT134" s="2">
        <v>0.37</v>
      </c>
      <c r="AU134" s="5">
        <f t="shared" si="29"/>
        <v>0</v>
      </c>
      <c r="AV134" s="11">
        <f t="shared" si="30"/>
        <v>0</v>
      </c>
      <c r="AW134" s="5">
        <f t="shared" si="31"/>
        <v>0</v>
      </c>
    </row>
    <row r="135" spans="1:49" x14ac:dyDescent="0.3">
      <c r="A135" s="1" t="s">
        <v>118</v>
      </c>
      <c r="B135" s="1" t="s">
        <v>119</v>
      </c>
      <c r="C135" s="1" t="s">
        <v>120</v>
      </c>
      <c r="D135" s="1" t="s">
        <v>121</v>
      </c>
      <c r="E135" s="1" t="s">
        <v>69</v>
      </c>
      <c r="F135" s="1" t="s">
        <v>124</v>
      </c>
      <c r="G135" s="1" t="s">
        <v>64</v>
      </c>
      <c r="H135" s="1" t="s">
        <v>65</v>
      </c>
      <c r="I135" s="2">
        <v>322.76021737193452</v>
      </c>
      <c r="J135" s="2">
        <f t="shared" si="24"/>
        <v>38.69</v>
      </c>
      <c r="K135" s="2">
        <f t="shared" si="25"/>
        <v>0</v>
      </c>
      <c r="L135" s="2">
        <f t="shared" si="26"/>
        <v>38.69</v>
      </c>
      <c r="AN135" s="5" t="str">
        <f t="shared" si="27"/>
        <v/>
      </c>
      <c r="AP135" s="5" t="str">
        <f t="shared" si="28"/>
        <v/>
      </c>
      <c r="AT135" s="2">
        <v>38.69</v>
      </c>
      <c r="AU135" s="5">
        <f t="shared" si="29"/>
        <v>0</v>
      </c>
      <c r="AV135" s="11">
        <f t="shared" si="30"/>
        <v>0</v>
      </c>
      <c r="AW135" s="5">
        <f t="shared" si="31"/>
        <v>0</v>
      </c>
    </row>
    <row r="136" spans="1:49" x14ac:dyDescent="0.3">
      <c r="A136" s="1" t="s">
        <v>118</v>
      </c>
      <c r="B136" s="1" t="s">
        <v>119</v>
      </c>
      <c r="C136" s="1" t="s">
        <v>120</v>
      </c>
      <c r="D136" s="1" t="s">
        <v>121</v>
      </c>
      <c r="E136" s="1" t="s">
        <v>84</v>
      </c>
      <c r="F136" s="1" t="s">
        <v>124</v>
      </c>
      <c r="G136" s="1" t="s">
        <v>64</v>
      </c>
      <c r="H136" s="1" t="s">
        <v>65</v>
      </c>
      <c r="I136" s="2">
        <v>322.76021737193452</v>
      </c>
      <c r="J136" s="2">
        <f t="shared" si="24"/>
        <v>39.35</v>
      </c>
      <c r="K136" s="2">
        <f t="shared" si="25"/>
        <v>0</v>
      </c>
      <c r="L136" s="2">
        <f t="shared" si="26"/>
        <v>39.35</v>
      </c>
      <c r="AN136" s="5" t="str">
        <f t="shared" si="27"/>
        <v/>
      </c>
      <c r="AP136" s="5" t="str">
        <f t="shared" si="28"/>
        <v/>
      </c>
      <c r="AT136" s="2">
        <v>39.35</v>
      </c>
      <c r="AU136" s="5">
        <f t="shared" si="29"/>
        <v>0</v>
      </c>
      <c r="AV136" s="11">
        <f t="shared" si="30"/>
        <v>0</v>
      </c>
      <c r="AW136" s="5">
        <f t="shared" si="31"/>
        <v>0</v>
      </c>
    </row>
    <row r="137" spans="1:49" x14ac:dyDescent="0.3">
      <c r="A137" s="1" t="s">
        <v>118</v>
      </c>
      <c r="B137" s="1" t="s">
        <v>119</v>
      </c>
      <c r="C137" s="1" t="s">
        <v>120</v>
      </c>
      <c r="D137" s="1" t="s">
        <v>121</v>
      </c>
      <c r="E137" s="1" t="s">
        <v>85</v>
      </c>
      <c r="F137" s="1" t="s">
        <v>124</v>
      </c>
      <c r="G137" s="1" t="s">
        <v>64</v>
      </c>
      <c r="H137" s="1" t="s">
        <v>65</v>
      </c>
      <c r="I137" s="2">
        <v>322.76021737193452</v>
      </c>
      <c r="J137" s="2">
        <f t="shared" si="24"/>
        <v>36.11</v>
      </c>
      <c r="K137" s="2">
        <f t="shared" si="25"/>
        <v>0</v>
      </c>
      <c r="L137" s="2">
        <f t="shared" si="26"/>
        <v>36.11</v>
      </c>
      <c r="AN137" s="5" t="str">
        <f t="shared" si="27"/>
        <v/>
      </c>
      <c r="AP137" s="5" t="str">
        <f t="shared" si="28"/>
        <v/>
      </c>
      <c r="AT137" s="2">
        <v>36.11</v>
      </c>
      <c r="AU137" s="5">
        <f t="shared" si="29"/>
        <v>0</v>
      </c>
      <c r="AV137" s="11">
        <f t="shared" si="30"/>
        <v>0</v>
      </c>
      <c r="AW137" s="5">
        <f t="shared" si="31"/>
        <v>0</v>
      </c>
    </row>
    <row r="138" spans="1:49" x14ac:dyDescent="0.3">
      <c r="A138" s="1" t="s">
        <v>118</v>
      </c>
      <c r="B138" s="1" t="s">
        <v>119</v>
      </c>
      <c r="C138" s="1" t="s">
        <v>120</v>
      </c>
      <c r="D138" s="1" t="s">
        <v>121</v>
      </c>
      <c r="E138" s="1" t="s">
        <v>79</v>
      </c>
      <c r="F138" s="1" t="s">
        <v>124</v>
      </c>
      <c r="G138" s="1" t="s">
        <v>64</v>
      </c>
      <c r="H138" s="1" t="s">
        <v>65</v>
      </c>
      <c r="I138" s="2">
        <v>322.76021737193452</v>
      </c>
      <c r="J138" s="2">
        <f t="shared" si="24"/>
        <v>34.36</v>
      </c>
      <c r="K138" s="2">
        <f t="shared" si="25"/>
        <v>0</v>
      </c>
      <c r="L138" s="2">
        <f t="shared" si="26"/>
        <v>34.36</v>
      </c>
      <c r="AN138" s="5" t="str">
        <f t="shared" si="27"/>
        <v/>
      </c>
      <c r="AP138" s="5" t="str">
        <f t="shared" si="28"/>
        <v/>
      </c>
      <c r="AT138" s="2">
        <v>34.36</v>
      </c>
      <c r="AU138" s="5">
        <f t="shared" si="29"/>
        <v>0</v>
      </c>
      <c r="AV138" s="11">
        <f t="shared" si="30"/>
        <v>0</v>
      </c>
      <c r="AW138" s="5">
        <f t="shared" si="31"/>
        <v>0</v>
      </c>
    </row>
    <row r="139" spans="1:49" x14ac:dyDescent="0.3">
      <c r="A139" s="1" t="s">
        <v>118</v>
      </c>
      <c r="B139" s="1" t="s">
        <v>119</v>
      </c>
      <c r="C139" s="1" t="s">
        <v>120</v>
      </c>
      <c r="D139" s="1" t="s">
        <v>121</v>
      </c>
      <c r="E139" s="1" t="s">
        <v>86</v>
      </c>
      <c r="F139" s="1" t="s">
        <v>124</v>
      </c>
      <c r="G139" s="1" t="s">
        <v>64</v>
      </c>
      <c r="H139" s="1" t="s">
        <v>65</v>
      </c>
      <c r="I139" s="2">
        <v>322.76021737193452</v>
      </c>
      <c r="J139" s="2">
        <f t="shared" si="24"/>
        <v>39.39</v>
      </c>
      <c r="K139" s="2">
        <f t="shared" si="25"/>
        <v>0</v>
      </c>
      <c r="L139" s="2">
        <f t="shared" si="26"/>
        <v>39.39</v>
      </c>
      <c r="AN139" s="5" t="str">
        <f t="shared" si="27"/>
        <v/>
      </c>
      <c r="AP139" s="5" t="str">
        <f t="shared" si="28"/>
        <v/>
      </c>
      <c r="AT139" s="2">
        <v>39.39</v>
      </c>
      <c r="AU139" s="5">
        <f t="shared" si="29"/>
        <v>0</v>
      </c>
      <c r="AV139" s="11">
        <f t="shared" si="30"/>
        <v>0</v>
      </c>
      <c r="AW139" s="5">
        <f t="shared" si="31"/>
        <v>0</v>
      </c>
    </row>
    <row r="140" spans="1:49" x14ac:dyDescent="0.3">
      <c r="A140" s="1" t="s">
        <v>118</v>
      </c>
      <c r="B140" s="1" t="s">
        <v>119</v>
      </c>
      <c r="C140" s="1" t="s">
        <v>120</v>
      </c>
      <c r="D140" s="1" t="s">
        <v>121</v>
      </c>
      <c r="E140" s="1" t="s">
        <v>87</v>
      </c>
      <c r="F140" s="1" t="s">
        <v>124</v>
      </c>
      <c r="G140" s="1" t="s">
        <v>64</v>
      </c>
      <c r="H140" s="1" t="s">
        <v>65</v>
      </c>
      <c r="I140" s="2">
        <v>322.76021737193452</v>
      </c>
      <c r="J140" s="2">
        <f t="shared" si="24"/>
        <v>39.43</v>
      </c>
      <c r="K140" s="2">
        <f t="shared" si="25"/>
        <v>0</v>
      </c>
      <c r="L140" s="2">
        <f t="shared" si="26"/>
        <v>39.43</v>
      </c>
      <c r="AN140" s="5" t="str">
        <f t="shared" si="27"/>
        <v/>
      </c>
      <c r="AP140" s="5" t="str">
        <f t="shared" si="28"/>
        <v/>
      </c>
      <c r="AT140" s="2">
        <v>39.43</v>
      </c>
      <c r="AU140" s="5">
        <f t="shared" si="29"/>
        <v>0</v>
      </c>
      <c r="AV140" s="11">
        <f t="shared" si="30"/>
        <v>0</v>
      </c>
      <c r="AW140" s="5">
        <f t="shared" si="31"/>
        <v>0</v>
      </c>
    </row>
    <row r="141" spans="1:49" x14ac:dyDescent="0.3">
      <c r="A141" s="1" t="s">
        <v>118</v>
      </c>
      <c r="B141" s="1" t="s">
        <v>119</v>
      </c>
      <c r="C141" s="1" t="s">
        <v>120</v>
      </c>
      <c r="D141" s="1" t="s">
        <v>121</v>
      </c>
      <c r="E141" s="1" t="s">
        <v>88</v>
      </c>
      <c r="F141" s="1" t="s">
        <v>124</v>
      </c>
      <c r="G141" s="1" t="s">
        <v>64</v>
      </c>
      <c r="H141" s="1" t="s">
        <v>65</v>
      </c>
      <c r="I141" s="2">
        <v>322.76021737193452</v>
      </c>
      <c r="J141" s="2">
        <f t="shared" si="24"/>
        <v>37.51</v>
      </c>
      <c r="K141" s="2">
        <f t="shared" si="25"/>
        <v>0</v>
      </c>
      <c r="L141" s="2">
        <f t="shared" si="26"/>
        <v>37.51</v>
      </c>
      <c r="AN141" s="5" t="str">
        <f t="shared" si="27"/>
        <v/>
      </c>
      <c r="AP141" s="5" t="str">
        <f t="shared" si="28"/>
        <v/>
      </c>
      <c r="AT141" s="2">
        <v>37.51</v>
      </c>
      <c r="AU141" s="5">
        <f t="shared" si="29"/>
        <v>0</v>
      </c>
      <c r="AV141" s="11">
        <f t="shared" si="30"/>
        <v>0</v>
      </c>
      <c r="AW141" s="5">
        <f t="shared" si="31"/>
        <v>0</v>
      </c>
    </row>
    <row r="142" spans="1:49" x14ac:dyDescent="0.3">
      <c r="A142" s="1" t="s">
        <v>118</v>
      </c>
      <c r="B142" s="1" t="s">
        <v>119</v>
      </c>
      <c r="C142" s="1" t="s">
        <v>120</v>
      </c>
      <c r="D142" s="1" t="s">
        <v>121</v>
      </c>
      <c r="E142" s="1" t="s">
        <v>89</v>
      </c>
      <c r="F142" s="1" t="s">
        <v>124</v>
      </c>
      <c r="G142" s="1" t="s">
        <v>64</v>
      </c>
      <c r="H142" s="1" t="s">
        <v>65</v>
      </c>
      <c r="I142" s="2">
        <v>322.76021737193452</v>
      </c>
      <c r="J142" s="2">
        <f t="shared" si="24"/>
        <v>36.81</v>
      </c>
      <c r="K142" s="2">
        <f t="shared" si="25"/>
        <v>0</v>
      </c>
      <c r="L142" s="2">
        <f t="shared" si="26"/>
        <v>36.81</v>
      </c>
      <c r="AN142" s="5" t="str">
        <f t="shared" si="27"/>
        <v/>
      </c>
      <c r="AP142" s="5" t="str">
        <f t="shared" si="28"/>
        <v/>
      </c>
      <c r="AT142" s="2">
        <v>36.81</v>
      </c>
      <c r="AU142" s="5">
        <f t="shared" si="29"/>
        <v>0</v>
      </c>
      <c r="AV142" s="11">
        <f t="shared" si="30"/>
        <v>0</v>
      </c>
      <c r="AW142" s="5">
        <f t="shared" si="31"/>
        <v>0</v>
      </c>
    </row>
    <row r="143" spans="1:49" x14ac:dyDescent="0.3">
      <c r="A143" s="1" t="s">
        <v>125</v>
      </c>
      <c r="B143" s="1" t="s">
        <v>59</v>
      </c>
      <c r="C143" s="1" t="s">
        <v>60</v>
      </c>
      <c r="D143" s="1" t="s">
        <v>61</v>
      </c>
      <c r="E143" s="1" t="s">
        <v>69</v>
      </c>
      <c r="F143" s="1" t="s">
        <v>126</v>
      </c>
      <c r="G143" s="1" t="s">
        <v>127</v>
      </c>
      <c r="H143" s="1" t="s">
        <v>65</v>
      </c>
      <c r="I143" s="2">
        <v>312.95248497581792</v>
      </c>
      <c r="J143" s="2">
        <f t="shared" si="24"/>
        <v>0.17</v>
      </c>
      <c r="K143" s="2">
        <f t="shared" si="25"/>
        <v>0</v>
      </c>
      <c r="L143" s="2">
        <f t="shared" si="26"/>
        <v>0.17</v>
      </c>
      <c r="AN143" s="5" t="str">
        <f t="shared" si="27"/>
        <v/>
      </c>
      <c r="AP143" s="5" t="str">
        <f t="shared" si="28"/>
        <v/>
      </c>
      <c r="AT143" s="2">
        <v>0.17</v>
      </c>
      <c r="AU143" s="5">
        <f t="shared" si="29"/>
        <v>0</v>
      </c>
      <c r="AV143" s="11">
        <f t="shared" si="30"/>
        <v>0</v>
      </c>
      <c r="AW143" s="5">
        <f t="shared" si="31"/>
        <v>0</v>
      </c>
    </row>
    <row r="144" spans="1:49" x14ac:dyDescent="0.3">
      <c r="A144" s="1" t="s">
        <v>125</v>
      </c>
      <c r="B144" s="1" t="s">
        <v>59</v>
      </c>
      <c r="C144" s="1" t="s">
        <v>60</v>
      </c>
      <c r="D144" s="1" t="s">
        <v>61</v>
      </c>
      <c r="E144" s="1" t="s">
        <v>62</v>
      </c>
      <c r="F144" s="1" t="s">
        <v>117</v>
      </c>
      <c r="G144" s="1" t="s">
        <v>64</v>
      </c>
      <c r="H144" s="1" t="s">
        <v>65</v>
      </c>
      <c r="I144" s="2">
        <v>312.95248497581792</v>
      </c>
      <c r="J144" s="2">
        <f t="shared" si="24"/>
        <v>7.0000000000000007E-2</v>
      </c>
      <c r="K144" s="2">
        <f t="shared" si="25"/>
        <v>0</v>
      </c>
      <c r="L144" s="2">
        <f t="shared" si="26"/>
        <v>7.0000000000000007E-2</v>
      </c>
      <c r="AN144" s="5" t="str">
        <f t="shared" si="27"/>
        <v/>
      </c>
      <c r="AP144" s="5" t="str">
        <f t="shared" si="28"/>
        <v/>
      </c>
      <c r="AT144" s="2">
        <v>7.0000000000000007E-2</v>
      </c>
      <c r="AU144" s="5">
        <f t="shared" si="29"/>
        <v>0</v>
      </c>
      <c r="AV144" s="11">
        <f t="shared" si="30"/>
        <v>0</v>
      </c>
      <c r="AW144" s="5">
        <f t="shared" si="31"/>
        <v>0</v>
      </c>
    </row>
    <row r="145" spans="1:49" x14ac:dyDescent="0.3">
      <c r="A145" s="1" t="s">
        <v>125</v>
      </c>
      <c r="B145" s="1" t="s">
        <v>59</v>
      </c>
      <c r="C145" s="1" t="s">
        <v>60</v>
      </c>
      <c r="D145" s="1" t="s">
        <v>61</v>
      </c>
      <c r="E145" s="1" t="s">
        <v>85</v>
      </c>
      <c r="F145" s="1" t="s">
        <v>124</v>
      </c>
      <c r="G145" s="1" t="s">
        <v>64</v>
      </c>
      <c r="H145" s="1" t="s">
        <v>65</v>
      </c>
      <c r="I145" s="2">
        <v>312.95248497581792</v>
      </c>
      <c r="J145" s="2">
        <f t="shared" si="24"/>
        <v>3.45</v>
      </c>
      <c r="K145" s="2">
        <f t="shared" si="25"/>
        <v>0</v>
      </c>
      <c r="L145" s="2">
        <f t="shared" si="26"/>
        <v>3.45</v>
      </c>
      <c r="AN145" s="5" t="str">
        <f t="shared" si="27"/>
        <v/>
      </c>
      <c r="AP145" s="5" t="str">
        <f t="shared" si="28"/>
        <v/>
      </c>
      <c r="AT145" s="2">
        <v>3.45</v>
      </c>
      <c r="AU145" s="5">
        <f t="shared" si="29"/>
        <v>0</v>
      </c>
      <c r="AV145" s="11">
        <f t="shared" si="30"/>
        <v>0</v>
      </c>
      <c r="AW145" s="5">
        <f t="shared" si="31"/>
        <v>0</v>
      </c>
    </row>
    <row r="146" spans="1:49" x14ac:dyDescent="0.3">
      <c r="A146" s="1" t="s">
        <v>125</v>
      </c>
      <c r="B146" s="1" t="s">
        <v>59</v>
      </c>
      <c r="C146" s="1" t="s">
        <v>60</v>
      </c>
      <c r="D146" s="1" t="s">
        <v>61</v>
      </c>
      <c r="E146" s="1" t="s">
        <v>79</v>
      </c>
      <c r="F146" s="1" t="s">
        <v>124</v>
      </c>
      <c r="G146" s="1" t="s">
        <v>64</v>
      </c>
      <c r="H146" s="1" t="s">
        <v>65</v>
      </c>
      <c r="I146" s="2">
        <v>312.95248497581792</v>
      </c>
      <c r="J146" s="2">
        <f t="shared" si="24"/>
        <v>3.94</v>
      </c>
      <c r="K146" s="2">
        <f t="shared" si="25"/>
        <v>0</v>
      </c>
      <c r="L146" s="2">
        <f t="shared" si="26"/>
        <v>3.94</v>
      </c>
      <c r="AN146" s="5" t="str">
        <f t="shared" si="27"/>
        <v/>
      </c>
      <c r="AP146" s="5" t="str">
        <f t="shared" si="28"/>
        <v/>
      </c>
      <c r="AT146" s="2">
        <v>3.94</v>
      </c>
      <c r="AU146" s="5">
        <f t="shared" si="29"/>
        <v>0</v>
      </c>
      <c r="AV146" s="11">
        <f t="shared" si="30"/>
        <v>0</v>
      </c>
      <c r="AW146" s="5">
        <f t="shared" si="31"/>
        <v>0</v>
      </c>
    </row>
    <row r="147" spans="1:49" x14ac:dyDescent="0.3">
      <c r="A147" s="1" t="s">
        <v>125</v>
      </c>
      <c r="B147" s="1" t="s">
        <v>59</v>
      </c>
      <c r="C147" s="1" t="s">
        <v>60</v>
      </c>
      <c r="D147" s="1" t="s">
        <v>61</v>
      </c>
      <c r="E147" s="1" t="s">
        <v>88</v>
      </c>
      <c r="F147" s="1" t="s">
        <v>124</v>
      </c>
      <c r="G147" s="1" t="s">
        <v>64</v>
      </c>
      <c r="H147" s="1" t="s">
        <v>65</v>
      </c>
      <c r="I147" s="2">
        <v>312.95248497581792</v>
      </c>
      <c r="J147" s="2">
        <f t="shared" si="24"/>
        <v>2.13</v>
      </c>
      <c r="K147" s="2">
        <f t="shared" si="25"/>
        <v>0</v>
      </c>
      <c r="L147" s="2">
        <f t="shared" si="26"/>
        <v>2.13</v>
      </c>
      <c r="AN147" s="5" t="str">
        <f t="shared" si="27"/>
        <v/>
      </c>
      <c r="AP147" s="5" t="str">
        <f t="shared" si="28"/>
        <v/>
      </c>
      <c r="AT147" s="2">
        <v>2.13</v>
      </c>
      <c r="AU147" s="5">
        <f t="shared" si="29"/>
        <v>0</v>
      </c>
      <c r="AV147" s="11">
        <f t="shared" si="30"/>
        <v>0</v>
      </c>
      <c r="AW147" s="5">
        <f t="shared" si="31"/>
        <v>0</v>
      </c>
    </row>
    <row r="148" spans="1:49" x14ac:dyDescent="0.3">
      <c r="A148" s="1" t="s">
        <v>125</v>
      </c>
      <c r="B148" s="1" t="s">
        <v>59</v>
      </c>
      <c r="C148" s="1" t="s">
        <v>60</v>
      </c>
      <c r="D148" s="1" t="s">
        <v>61</v>
      </c>
      <c r="E148" s="1" t="s">
        <v>89</v>
      </c>
      <c r="F148" s="1" t="s">
        <v>124</v>
      </c>
      <c r="G148" s="1" t="s">
        <v>64</v>
      </c>
      <c r="H148" s="1" t="s">
        <v>65</v>
      </c>
      <c r="I148" s="2">
        <v>312.95248497581792</v>
      </c>
      <c r="J148" s="2">
        <f t="shared" si="24"/>
        <v>2.79</v>
      </c>
      <c r="K148" s="2">
        <f t="shared" si="25"/>
        <v>0</v>
      </c>
      <c r="L148" s="2">
        <f t="shared" si="26"/>
        <v>2.79</v>
      </c>
      <c r="AN148" s="5" t="str">
        <f t="shared" si="27"/>
        <v/>
      </c>
      <c r="AP148" s="5" t="str">
        <f t="shared" si="28"/>
        <v/>
      </c>
      <c r="AT148" s="2">
        <v>2.79</v>
      </c>
      <c r="AU148" s="5">
        <f t="shared" si="29"/>
        <v>0</v>
      </c>
      <c r="AV148" s="11">
        <f t="shared" si="30"/>
        <v>0</v>
      </c>
      <c r="AW148" s="5">
        <f t="shared" si="31"/>
        <v>0</v>
      </c>
    </row>
    <row r="149" spans="1:49" x14ac:dyDescent="0.3">
      <c r="A149" s="1" t="s">
        <v>125</v>
      </c>
      <c r="B149" s="1" t="s">
        <v>59</v>
      </c>
      <c r="C149" s="1" t="s">
        <v>60</v>
      </c>
      <c r="D149" s="1" t="s">
        <v>61</v>
      </c>
      <c r="E149" s="1" t="s">
        <v>92</v>
      </c>
      <c r="F149" s="1" t="s">
        <v>124</v>
      </c>
      <c r="G149" s="1" t="s">
        <v>64</v>
      </c>
      <c r="H149" s="1" t="s">
        <v>65</v>
      </c>
      <c r="I149" s="2">
        <v>312.95248497581792</v>
      </c>
      <c r="J149" s="2">
        <f t="shared" si="24"/>
        <v>39.81</v>
      </c>
      <c r="K149" s="2">
        <f t="shared" si="25"/>
        <v>0</v>
      </c>
      <c r="L149" s="2">
        <f t="shared" si="26"/>
        <v>39.81</v>
      </c>
      <c r="AN149" s="5" t="str">
        <f t="shared" si="27"/>
        <v/>
      </c>
      <c r="AP149" s="5" t="str">
        <f t="shared" si="28"/>
        <v/>
      </c>
      <c r="AT149" s="2">
        <v>39.81</v>
      </c>
      <c r="AU149" s="5">
        <f t="shared" si="29"/>
        <v>0</v>
      </c>
      <c r="AV149" s="11">
        <f t="shared" si="30"/>
        <v>0</v>
      </c>
      <c r="AW149" s="5">
        <f t="shared" si="31"/>
        <v>0</v>
      </c>
    </row>
    <row r="150" spans="1:49" x14ac:dyDescent="0.3">
      <c r="A150" s="1" t="s">
        <v>125</v>
      </c>
      <c r="B150" s="1" t="s">
        <v>59</v>
      </c>
      <c r="C150" s="1" t="s">
        <v>60</v>
      </c>
      <c r="D150" s="1" t="s">
        <v>61</v>
      </c>
      <c r="E150" s="1" t="s">
        <v>101</v>
      </c>
      <c r="F150" s="1" t="s">
        <v>124</v>
      </c>
      <c r="G150" s="1" t="s">
        <v>64</v>
      </c>
      <c r="H150" s="1" t="s">
        <v>65</v>
      </c>
      <c r="I150" s="2">
        <v>312.95248497581792</v>
      </c>
      <c r="J150" s="2">
        <f t="shared" si="24"/>
        <v>38.79</v>
      </c>
      <c r="K150" s="2">
        <f t="shared" si="25"/>
        <v>0</v>
      </c>
      <c r="L150" s="2">
        <f t="shared" si="26"/>
        <v>38.79</v>
      </c>
      <c r="AN150" s="5" t="str">
        <f t="shared" si="27"/>
        <v/>
      </c>
      <c r="AP150" s="5" t="str">
        <f t="shared" si="28"/>
        <v/>
      </c>
      <c r="AT150" s="2">
        <v>38.79</v>
      </c>
      <c r="AU150" s="5">
        <f t="shared" si="29"/>
        <v>0</v>
      </c>
      <c r="AV150" s="11">
        <f t="shared" si="30"/>
        <v>0</v>
      </c>
      <c r="AW150" s="5">
        <f t="shared" si="31"/>
        <v>0</v>
      </c>
    </row>
    <row r="151" spans="1:49" x14ac:dyDescent="0.3">
      <c r="A151" s="1" t="s">
        <v>125</v>
      </c>
      <c r="B151" s="1" t="s">
        <v>59</v>
      </c>
      <c r="C151" s="1" t="s">
        <v>60</v>
      </c>
      <c r="D151" s="1" t="s">
        <v>61</v>
      </c>
      <c r="E151" s="1" t="s">
        <v>75</v>
      </c>
      <c r="F151" s="1" t="s">
        <v>124</v>
      </c>
      <c r="G151" s="1" t="s">
        <v>64</v>
      </c>
      <c r="H151" s="1" t="s">
        <v>65</v>
      </c>
      <c r="I151" s="2">
        <v>312.95248497581792</v>
      </c>
      <c r="J151" s="2">
        <f t="shared" si="24"/>
        <v>11.63</v>
      </c>
      <c r="K151" s="2">
        <f t="shared" si="25"/>
        <v>0</v>
      </c>
      <c r="L151" s="2">
        <f t="shared" si="26"/>
        <v>11.63</v>
      </c>
      <c r="AN151" s="5" t="str">
        <f t="shared" si="27"/>
        <v/>
      </c>
      <c r="AP151" s="5" t="str">
        <f t="shared" si="28"/>
        <v/>
      </c>
      <c r="AT151" s="2">
        <v>11.63</v>
      </c>
      <c r="AU151" s="5">
        <f t="shared" si="29"/>
        <v>0</v>
      </c>
      <c r="AV151" s="11">
        <f t="shared" si="30"/>
        <v>0</v>
      </c>
      <c r="AW151" s="5">
        <f t="shared" si="31"/>
        <v>0</v>
      </c>
    </row>
    <row r="152" spans="1:49" x14ac:dyDescent="0.3">
      <c r="A152" s="1" t="s">
        <v>125</v>
      </c>
      <c r="B152" s="1" t="s">
        <v>59</v>
      </c>
      <c r="C152" s="1" t="s">
        <v>60</v>
      </c>
      <c r="D152" s="1" t="s">
        <v>61</v>
      </c>
      <c r="E152" s="1" t="s">
        <v>83</v>
      </c>
      <c r="F152" s="1" t="s">
        <v>124</v>
      </c>
      <c r="G152" s="1" t="s">
        <v>64</v>
      </c>
      <c r="H152" s="1" t="s">
        <v>65</v>
      </c>
      <c r="I152" s="2">
        <v>312.95248497581792</v>
      </c>
      <c r="J152" s="2">
        <f t="shared" si="24"/>
        <v>37.409999999999997</v>
      </c>
      <c r="K152" s="2">
        <f t="shared" si="25"/>
        <v>0</v>
      </c>
      <c r="L152" s="2">
        <f t="shared" si="26"/>
        <v>37.409999999999997</v>
      </c>
      <c r="AN152" s="5" t="str">
        <f t="shared" si="27"/>
        <v/>
      </c>
      <c r="AP152" s="5" t="str">
        <f t="shared" si="28"/>
        <v/>
      </c>
      <c r="AT152" s="2">
        <v>37.409999999999997</v>
      </c>
      <c r="AU152" s="5">
        <f t="shared" si="29"/>
        <v>0</v>
      </c>
      <c r="AV152" s="11">
        <f t="shared" si="30"/>
        <v>0</v>
      </c>
      <c r="AW152" s="5">
        <f t="shared" si="31"/>
        <v>0</v>
      </c>
    </row>
    <row r="153" spans="1:49" x14ac:dyDescent="0.3">
      <c r="A153" s="1" t="s">
        <v>125</v>
      </c>
      <c r="B153" s="1" t="s">
        <v>59</v>
      </c>
      <c r="C153" s="1" t="s">
        <v>60</v>
      </c>
      <c r="D153" s="1" t="s">
        <v>61</v>
      </c>
      <c r="E153" s="1" t="s">
        <v>62</v>
      </c>
      <c r="F153" s="1" t="s">
        <v>124</v>
      </c>
      <c r="G153" s="1" t="s">
        <v>64</v>
      </c>
      <c r="H153" s="1" t="s">
        <v>65</v>
      </c>
      <c r="I153" s="2">
        <v>312.95248497581792</v>
      </c>
      <c r="J153" s="2">
        <f t="shared" si="24"/>
        <v>37.979999999999997</v>
      </c>
      <c r="K153" s="2">
        <f t="shared" si="25"/>
        <v>0</v>
      </c>
      <c r="L153" s="2">
        <f t="shared" si="26"/>
        <v>37.979999999999997</v>
      </c>
      <c r="AN153" s="5" t="str">
        <f t="shared" si="27"/>
        <v/>
      </c>
      <c r="AP153" s="5" t="str">
        <f t="shared" si="28"/>
        <v/>
      </c>
      <c r="AT153" s="2">
        <v>37.979999999999997</v>
      </c>
      <c r="AU153" s="5">
        <f t="shared" si="29"/>
        <v>0</v>
      </c>
      <c r="AV153" s="11">
        <f t="shared" si="30"/>
        <v>0</v>
      </c>
      <c r="AW153" s="5">
        <f t="shared" si="31"/>
        <v>0</v>
      </c>
    </row>
    <row r="154" spans="1:49" x14ac:dyDescent="0.3">
      <c r="A154" s="1" t="s">
        <v>125</v>
      </c>
      <c r="B154" s="1" t="s">
        <v>59</v>
      </c>
      <c r="C154" s="1" t="s">
        <v>60</v>
      </c>
      <c r="D154" s="1" t="s">
        <v>61</v>
      </c>
      <c r="E154" s="1" t="s">
        <v>66</v>
      </c>
      <c r="F154" s="1" t="s">
        <v>124</v>
      </c>
      <c r="G154" s="1" t="s">
        <v>64</v>
      </c>
      <c r="H154" s="1" t="s">
        <v>65</v>
      </c>
      <c r="I154" s="2">
        <v>312.95248497581792</v>
      </c>
      <c r="J154" s="2">
        <f t="shared" si="24"/>
        <v>39.770000000000003</v>
      </c>
      <c r="K154" s="2">
        <f t="shared" si="25"/>
        <v>0</v>
      </c>
      <c r="L154" s="2">
        <f t="shared" si="26"/>
        <v>39.770000000000003</v>
      </c>
      <c r="AN154" s="5" t="str">
        <f t="shared" si="27"/>
        <v/>
      </c>
      <c r="AP154" s="5" t="str">
        <f t="shared" si="28"/>
        <v/>
      </c>
      <c r="AT154" s="2">
        <v>39.770000000000003</v>
      </c>
      <c r="AU154" s="5">
        <f t="shared" si="29"/>
        <v>0</v>
      </c>
      <c r="AV154" s="11">
        <f t="shared" si="30"/>
        <v>0</v>
      </c>
      <c r="AW154" s="5">
        <f t="shared" si="31"/>
        <v>0</v>
      </c>
    </row>
    <row r="155" spans="1:49" x14ac:dyDescent="0.3">
      <c r="A155" s="1" t="s">
        <v>125</v>
      </c>
      <c r="B155" s="1" t="s">
        <v>59</v>
      </c>
      <c r="C155" s="1" t="s">
        <v>60</v>
      </c>
      <c r="D155" s="1" t="s">
        <v>61</v>
      </c>
      <c r="E155" s="1" t="s">
        <v>67</v>
      </c>
      <c r="F155" s="1" t="s">
        <v>124</v>
      </c>
      <c r="G155" s="1" t="s">
        <v>64</v>
      </c>
      <c r="H155" s="1" t="s">
        <v>65</v>
      </c>
      <c r="I155" s="2">
        <v>312.95248497581792</v>
      </c>
      <c r="J155" s="2">
        <f t="shared" si="24"/>
        <v>38.29</v>
      </c>
      <c r="K155" s="2">
        <f t="shared" si="25"/>
        <v>0</v>
      </c>
      <c r="L155" s="2">
        <f t="shared" si="26"/>
        <v>38.29</v>
      </c>
      <c r="AN155" s="5" t="str">
        <f t="shared" si="27"/>
        <v/>
      </c>
      <c r="AP155" s="5" t="str">
        <f t="shared" si="28"/>
        <v/>
      </c>
      <c r="AT155" s="2">
        <v>38.29</v>
      </c>
      <c r="AU155" s="5">
        <f t="shared" si="29"/>
        <v>0</v>
      </c>
      <c r="AV155" s="11">
        <f t="shared" si="30"/>
        <v>0</v>
      </c>
      <c r="AW155" s="5">
        <f t="shared" si="31"/>
        <v>0</v>
      </c>
    </row>
    <row r="156" spans="1:49" x14ac:dyDescent="0.3">
      <c r="A156" s="1" t="s">
        <v>125</v>
      </c>
      <c r="B156" s="1" t="s">
        <v>59</v>
      </c>
      <c r="C156" s="1" t="s">
        <v>60</v>
      </c>
      <c r="D156" s="1" t="s">
        <v>61</v>
      </c>
      <c r="E156" s="1" t="s">
        <v>68</v>
      </c>
      <c r="F156" s="1" t="s">
        <v>124</v>
      </c>
      <c r="G156" s="1" t="s">
        <v>64</v>
      </c>
      <c r="H156" s="1" t="s">
        <v>65</v>
      </c>
      <c r="I156" s="2">
        <v>312.95248497581792</v>
      </c>
      <c r="J156" s="2">
        <f t="shared" si="24"/>
        <v>23.6</v>
      </c>
      <c r="K156" s="2">
        <f t="shared" si="25"/>
        <v>0</v>
      </c>
      <c r="L156" s="2">
        <f t="shared" si="26"/>
        <v>23.6</v>
      </c>
      <c r="AN156" s="5" t="str">
        <f t="shared" si="27"/>
        <v/>
      </c>
      <c r="AP156" s="5" t="str">
        <f t="shared" si="28"/>
        <v/>
      </c>
      <c r="AT156" s="2">
        <v>23.6</v>
      </c>
      <c r="AU156" s="5">
        <f t="shared" si="29"/>
        <v>0</v>
      </c>
      <c r="AV156" s="11">
        <f t="shared" si="30"/>
        <v>0</v>
      </c>
      <c r="AW156" s="5">
        <f t="shared" si="31"/>
        <v>0</v>
      </c>
    </row>
    <row r="157" spans="1:49" x14ac:dyDescent="0.3">
      <c r="A157" s="1" t="s">
        <v>128</v>
      </c>
      <c r="B157" s="1" t="s">
        <v>59</v>
      </c>
      <c r="C157" s="1" t="s">
        <v>60</v>
      </c>
      <c r="D157" s="1" t="s">
        <v>61</v>
      </c>
      <c r="E157" s="1" t="s">
        <v>69</v>
      </c>
      <c r="F157" s="1" t="s">
        <v>126</v>
      </c>
      <c r="G157" s="1" t="s">
        <v>127</v>
      </c>
      <c r="H157" s="1" t="s">
        <v>65</v>
      </c>
      <c r="I157" s="2">
        <v>15.1552840747887</v>
      </c>
      <c r="J157" s="2">
        <f t="shared" si="24"/>
        <v>0.08</v>
      </c>
      <c r="K157" s="2">
        <f t="shared" si="25"/>
        <v>0</v>
      </c>
      <c r="L157" s="2">
        <f t="shared" si="26"/>
        <v>0.08</v>
      </c>
      <c r="AN157" s="5" t="str">
        <f t="shared" si="27"/>
        <v/>
      </c>
      <c r="AP157" s="5" t="str">
        <f t="shared" si="28"/>
        <v/>
      </c>
      <c r="AT157" s="2">
        <v>0.08</v>
      </c>
      <c r="AU157" s="5">
        <f t="shared" si="29"/>
        <v>0</v>
      </c>
      <c r="AV157" s="11">
        <f t="shared" si="30"/>
        <v>0</v>
      </c>
      <c r="AW157" s="5">
        <f t="shared" si="31"/>
        <v>0</v>
      </c>
    </row>
    <row r="158" spans="1:49" x14ac:dyDescent="0.3">
      <c r="A158" s="1" t="s">
        <v>128</v>
      </c>
      <c r="B158" s="1" t="s">
        <v>59</v>
      </c>
      <c r="C158" s="1" t="s">
        <v>60</v>
      </c>
      <c r="D158" s="1" t="s">
        <v>61</v>
      </c>
      <c r="E158" s="1" t="s">
        <v>67</v>
      </c>
      <c r="F158" s="1" t="s">
        <v>124</v>
      </c>
      <c r="G158" s="1" t="s">
        <v>64</v>
      </c>
      <c r="H158" s="1" t="s">
        <v>65</v>
      </c>
      <c r="I158" s="2">
        <v>15.1552840747887</v>
      </c>
      <c r="J158" s="2">
        <f t="shared" si="24"/>
        <v>0.65</v>
      </c>
      <c r="K158" s="2">
        <f t="shared" si="25"/>
        <v>0</v>
      </c>
      <c r="L158" s="2">
        <f t="shared" si="26"/>
        <v>0.65</v>
      </c>
      <c r="AN158" s="5" t="str">
        <f t="shared" si="27"/>
        <v/>
      </c>
      <c r="AP158" s="5" t="str">
        <f t="shared" si="28"/>
        <v/>
      </c>
      <c r="AR158" s="5" t="str">
        <f>IF(AQ158&gt;0,AQ158*$AR$1,"")</f>
        <v/>
      </c>
      <c r="AT158" s="2">
        <v>0.65</v>
      </c>
      <c r="AU158" s="5">
        <f t="shared" si="29"/>
        <v>0</v>
      </c>
      <c r="AV158" s="11">
        <f t="shared" si="30"/>
        <v>0</v>
      </c>
      <c r="AW158" s="5">
        <f t="shared" si="31"/>
        <v>0</v>
      </c>
    </row>
    <row r="159" spans="1:49" x14ac:dyDescent="0.3">
      <c r="A159" s="1" t="s">
        <v>128</v>
      </c>
      <c r="B159" s="1" t="s">
        <v>59</v>
      </c>
      <c r="C159" s="1" t="s">
        <v>60</v>
      </c>
      <c r="D159" s="1" t="s">
        <v>61</v>
      </c>
      <c r="E159" s="1" t="s">
        <v>68</v>
      </c>
      <c r="F159" s="1" t="s">
        <v>124</v>
      </c>
      <c r="G159" s="1" t="s">
        <v>64</v>
      </c>
      <c r="H159" s="1" t="s">
        <v>65</v>
      </c>
      <c r="I159" s="2">
        <v>15.1552840747887</v>
      </c>
      <c r="J159" s="2">
        <f t="shared" si="24"/>
        <v>13.73</v>
      </c>
      <c r="K159" s="2">
        <f t="shared" si="25"/>
        <v>0</v>
      </c>
      <c r="L159" s="2">
        <f t="shared" si="26"/>
        <v>13.73</v>
      </c>
      <c r="AN159" s="5" t="str">
        <f t="shared" si="27"/>
        <v/>
      </c>
      <c r="AP159" s="5" t="str">
        <f t="shared" si="28"/>
        <v/>
      </c>
      <c r="AR159" s="5" t="str">
        <f>IF(AQ159&gt;0,AQ159*$AR$1,"")</f>
        <v/>
      </c>
      <c r="AT159" s="2">
        <v>13.73</v>
      </c>
      <c r="AU159" s="5">
        <f t="shared" si="29"/>
        <v>0</v>
      </c>
      <c r="AV159" s="11">
        <f t="shared" si="30"/>
        <v>0</v>
      </c>
      <c r="AW159" s="5">
        <f t="shared" si="31"/>
        <v>0</v>
      </c>
    </row>
    <row r="160" spans="1:49" x14ac:dyDescent="0.3">
      <c r="A160" s="1" t="s">
        <v>129</v>
      </c>
      <c r="B160" s="1" t="s">
        <v>130</v>
      </c>
      <c r="C160" s="1" t="s">
        <v>131</v>
      </c>
      <c r="D160" s="1" t="s">
        <v>132</v>
      </c>
      <c r="E160" s="1" t="s">
        <v>69</v>
      </c>
      <c r="F160" s="1" t="s">
        <v>126</v>
      </c>
      <c r="G160" s="1" t="s">
        <v>127</v>
      </c>
      <c r="H160" s="1" t="s">
        <v>65</v>
      </c>
      <c r="I160" s="2">
        <v>15.595819237095119</v>
      </c>
      <c r="J160" s="2">
        <f t="shared" si="24"/>
        <v>13.84</v>
      </c>
      <c r="K160" s="2">
        <f t="shared" si="25"/>
        <v>12.84</v>
      </c>
      <c r="L160" s="2">
        <f t="shared" si="26"/>
        <v>1</v>
      </c>
      <c r="N160" s="4">
        <v>2.23</v>
      </c>
      <c r="O160" s="5">
        <v>861.33749999999998</v>
      </c>
      <c r="P160" s="6">
        <v>5.82</v>
      </c>
      <c r="Q160" s="5">
        <v>1645.605</v>
      </c>
      <c r="R160" s="7">
        <v>4.7699999999999996</v>
      </c>
      <c r="S160" s="5">
        <v>654.68249999999989</v>
      </c>
      <c r="AB160" s="9">
        <v>0.02</v>
      </c>
      <c r="AC160" s="5">
        <v>0.39929999999999999</v>
      </c>
      <c r="AR160" s="5" t="str">
        <f>IF(AQ160&gt;0,AQ160*$AR$1,"")</f>
        <v/>
      </c>
      <c r="AT160" s="2">
        <v>1</v>
      </c>
      <c r="AU160" s="5">
        <f t="shared" si="29"/>
        <v>3162.0243</v>
      </c>
      <c r="AV160" s="11">
        <f t="shared" si="30"/>
        <v>0.45525003721286256</v>
      </c>
      <c r="AW160" s="5">
        <f t="shared" si="31"/>
        <v>455.25003721286259</v>
      </c>
    </row>
    <row r="161" spans="1:49" x14ac:dyDescent="0.3">
      <c r="A161" s="1" t="s">
        <v>129</v>
      </c>
      <c r="B161" s="1" t="s">
        <v>130</v>
      </c>
      <c r="C161" s="1" t="s">
        <v>131</v>
      </c>
      <c r="D161" s="1" t="s">
        <v>132</v>
      </c>
      <c r="E161" s="1" t="s">
        <v>84</v>
      </c>
      <c r="F161" s="1" t="s">
        <v>126</v>
      </c>
      <c r="G161" s="1" t="s">
        <v>127</v>
      </c>
      <c r="H161" s="1" t="s">
        <v>65</v>
      </c>
      <c r="I161" s="2">
        <v>15.595819237095119</v>
      </c>
      <c r="J161" s="2">
        <f t="shared" si="24"/>
        <v>0.83000000000000007</v>
      </c>
      <c r="K161" s="2">
        <f t="shared" si="25"/>
        <v>0.83000000000000007</v>
      </c>
      <c r="L161" s="2">
        <f t="shared" si="26"/>
        <v>0</v>
      </c>
      <c r="N161" s="4">
        <v>0.04</v>
      </c>
      <c r="O161" s="5">
        <v>15.45</v>
      </c>
      <c r="P161" s="6">
        <v>0.53</v>
      </c>
      <c r="Q161" s="5">
        <v>149.85749999999999</v>
      </c>
      <c r="R161" s="7">
        <v>0.26</v>
      </c>
      <c r="S161" s="5">
        <v>35.685000000000002</v>
      </c>
      <c r="AN161" s="5" t="str">
        <f>IF(AM161&gt;0,AM161*$AN$1,"")</f>
        <v/>
      </c>
      <c r="AP161" s="5" t="str">
        <f>IF(AO161&gt;0,AO161*$AP$1,"")</f>
        <v/>
      </c>
      <c r="AR161" s="5" t="str">
        <f>IF(AQ161&gt;0,AQ161*$AR$1,"")</f>
        <v/>
      </c>
      <c r="AU161" s="5">
        <f t="shared" si="29"/>
        <v>200.99249999999998</v>
      </c>
      <c r="AV161" s="11">
        <f t="shared" si="30"/>
        <v>2.8937741909354168E-2</v>
      </c>
      <c r="AW161" s="5">
        <f t="shared" si="31"/>
        <v>28.937741909354166</v>
      </c>
    </row>
    <row r="162" spans="1:49" x14ac:dyDescent="0.3">
      <c r="A162" s="1" t="s">
        <v>133</v>
      </c>
      <c r="B162" s="1" t="s">
        <v>134</v>
      </c>
      <c r="C162" s="1" t="s">
        <v>135</v>
      </c>
      <c r="D162" s="1" t="s">
        <v>74</v>
      </c>
      <c r="E162" s="1" t="s">
        <v>69</v>
      </c>
      <c r="F162" s="1" t="s">
        <v>126</v>
      </c>
      <c r="G162" s="1" t="s">
        <v>127</v>
      </c>
      <c r="H162" s="1" t="s">
        <v>65</v>
      </c>
      <c r="I162" s="2">
        <v>24.465678218348419</v>
      </c>
      <c r="J162" s="2">
        <f t="shared" si="24"/>
        <v>24.189999999999998</v>
      </c>
      <c r="K162" s="2">
        <f t="shared" si="25"/>
        <v>11.5</v>
      </c>
      <c r="L162" s="2">
        <f t="shared" si="26"/>
        <v>12.69</v>
      </c>
      <c r="N162" s="4">
        <v>5.56</v>
      </c>
      <c r="O162" s="5">
        <v>2147.5500000000002</v>
      </c>
      <c r="P162" s="6">
        <v>0.22</v>
      </c>
      <c r="Q162" s="5">
        <v>62.204999999999998</v>
      </c>
      <c r="R162" s="7">
        <v>0.2</v>
      </c>
      <c r="S162" s="5">
        <v>27.45</v>
      </c>
      <c r="AB162" s="9">
        <v>5.52</v>
      </c>
      <c r="AC162" s="5">
        <v>92.411550000000005</v>
      </c>
      <c r="AT162" s="2">
        <v>12.69</v>
      </c>
      <c r="AU162" s="5">
        <f t="shared" si="29"/>
        <v>2329.6165499999997</v>
      </c>
      <c r="AV162" s="11">
        <f t="shared" si="30"/>
        <v>0.33540476620600307</v>
      </c>
      <c r="AW162" s="5">
        <f t="shared" si="31"/>
        <v>335.40476620600305</v>
      </c>
    </row>
    <row r="163" spans="1:49" x14ac:dyDescent="0.3">
      <c r="A163" s="1" t="s">
        <v>133</v>
      </c>
      <c r="B163" s="1" t="s">
        <v>134</v>
      </c>
      <c r="C163" s="1" t="s">
        <v>135</v>
      </c>
      <c r="D163" s="1" t="s">
        <v>74</v>
      </c>
      <c r="E163" s="1" t="s">
        <v>79</v>
      </c>
      <c r="F163" s="1" t="s">
        <v>126</v>
      </c>
      <c r="G163" s="1" t="s">
        <v>127</v>
      </c>
      <c r="H163" s="1" t="s">
        <v>65</v>
      </c>
      <c r="I163" s="2">
        <v>24.465678218348419</v>
      </c>
      <c r="J163" s="2">
        <f t="shared" si="24"/>
        <v>0.19999999999999998</v>
      </c>
      <c r="K163" s="2">
        <f t="shared" si="25"/>
        <v>0.18</v>
      </c>
      <c r="L163" s="2">
        <f t="shared" si="26"/>
        <v>0.02</v>
      </c>
      <c r="N163" s="4">
        <v>7.0000000000000007E-2</v>
      </c>
      <c r="O163" s="5">
        <v>27.037500000000001</v>
      </c>
      <c r="R163" s="7">
        <v>0.11</v>
      </c>
      <c r="S163" s="5">
        <v>15.0975</v>
      </c>
      <c r="AT163" s="2">
        <v>0.02</v>
      </c>
      <c r="AU163" s="5">
        <f t="shared" si="29"/>
        <v>42.135000000000005</v>
      </c>
      <c r="AV163" s="11">
        <f t="shared" si="30"/>
        <v>6.0663544925837433E-3</v>
      </c>
      <c r="AW163" s="5">
        <f t="shared" si="31"/>
        <v>6.0663544925837432</v>
      </c>
    </row>
    <row r="164" spans="1:49" x14ac:dyDescent="0.3">
      <c r="A164" s="1" t="s">
        <v>136</v>
      </c>
      <c r="B164" s="1" t="s">
        <v>130</v>
      </c>
      <c r="C164" s="1" t="s">
        <v>131</v>
      </c>
      <c r="D164" s="1" t="s">
        <v>132</v>
      </c>
      <c r="E164" s="1" t="s">
        <v>84</v>
      </c>
      <c r="F164" s="1" t="s">
        <v>126</v>
      </c>
      <c r="G164" s="1" t="s">
        <v>127</v>
      </c>
      <c r="H164" s="1" t="s">
        <v>65</v>
      </c>
      <c r="I164" s="2">
        <v>80.335165197988673</v>
      </c>
      <c r="J164" s="2">
        <f t="shared" si="24"/>
        <v>39.880000000000003</v>
      </c>
      <c r="K164" s="2">
        <f t="shared" si="25"/>
        <v>39.880000000000003</v>
      </c>
      <c r="L164" s="2">
        <f t="shared" si="26"/>
        <v>0</v>
      </c>
      <c r="N164" s="4">
        <v>3.48</v>
      </c>
      <c r="O164" s="5">
        <v>1344.15</v>
      </c>
      <c r="P164" s="6">
        <v>11.81</v>
      </c>
      <c r="Q164" s="5">
        <v>3339.2775000000001</v>
      </c>
      <c r="R164" s="7">
        <v>24.59</v>
      </c>
      <c r="S164" s="5">
        <v>3374.9775</v>
      </c>
      <c r="AN164" s="5" t="str">
        <f t="shared" ref="AN164:AN195" si="32">IF(AM164&gt;0,AM164*$AN$1,"")</f>
        <v/>
      </c>
      <c r="AP164" s="5" t="str">
        <f>IF(AO164&gt;0,AO164*$AP$1,"")</f>
        <v/>
      </c>
      <c r="AR164" s="5" t="str">
        <f t="shared" ref="AR164:AR188" si="33">IF(AQ164&gt;0,AQ164*$AR$1,"")</f>
        <v/>
      </c>
      <c r="AU164" s="5">
        <f t="shared" si="29"/>
        <v>8058.4049999999997</v>
      </c>
      <c r="AV164" s="11">
        <f t="shared" si="30"/>
        <v>1.1602027144846161</v>
      </c>
      <c r="AW164" s="5">
        <f t="shared" si="31"/>
        <v>1160.2027144846161</v>
      </c>
    </row>
    <row r="165" spans="1:49" x14ac:dyDescent="0.3">
      <c r="A165" s="1" t="s">
        <v>136</v>
      </c>
      <c r="B165" s="1" t="s">
        <v>130</v>
      </c>
      <c r="C165" s="1" t="s">
        <v>131</v>
      </c>
      <c r="D165" s="1" t="s">
        <v>132</v>
      </c>
      <c r="E165" s="1" t="s">
        <v>85</v>
      </c>
      <c r="F165" s="1" t="s">
        <v>126</v>
      </c>
      <c r="G165" s="1" t="s">
        <v>127</v>
      </c>
      <c r="H165" s="1" t="s">
        <v>65</v>
      </c>
      <c r="I165" s="2">
        <v>80.335165197988673</v>
      </c>
      <c r="J165" s="2">
        <f t="shared" si="24"/>
        <v>39.700000000000003</v>
      </c>
      <c r="K165" s="2">
        <f t="shared" si="25"/>
        <v>39.68</v>
      </c>
      <c r="L165" s="2">
        <f t="shared" si="26"/>
        <v>0.02</v>
      </c>
      <c r="P165" s="6">
        <v>26.73</v>
      </c>
      <c r="Q165" s="5">
        <v>7557.9075000000003</v>
      </c>
      <c r="R165" s="7">
        <v>12.95</v>
      </c>
      <c r="S165" s="5">
        <v>1777.3875</v>
      </c>
      <c r="AN165" s="5" t="str">
        <f t="shared" si="32"/>
        <v/>
      </c>
      <c r="AP165" s="5" t="str">
        <f>IF(AO165&gt;0,AO165*$AP$1,"")</f>
        <v/>
      </c>
      <c r="AR165" s="5" t="str">
        <f t="shared" si="33"/>
        <v/>
      </c>
      <c r="AT165" s="2">
        <v>0.02</v>
      </c>
      <c r="AU165" s="5">
        <f t="shared" si="29"/>
        <v>9335.2950000000001</v>
      </c>
      <c r="AV165" s="11">
        <f t="shared" si="30"/>
        <v>1.3440419784702635</v>
      </c>
      <c r="AW165" s="5">
        <f t="shared" si="31"/>
        <v>1344.0419784702635</v>
      </c>
    </row>
    <row r="166" spans="1:49" x14ac:dyDescent="0.3">
      <c r="A166" s="1" t="s">
        <v>137</v>
      </c>
      <c r="B166" s="1" t="s">
        <v>130</v>
      </c>
      <c r="C166" s="1" t="s">
        <v>131</v>
      </c>
      <c r="D166" s="1" t="s">
        <v>132</v>
      </c>
      <c r="E166" s="1" t="s">
        <v>69</v>
      </c>
      <c r="F166" s="1" t="s">
        <v>126</v>
      </c>
      <c r="G166" s="1" t="s">
        <v>127</v>
      </c>
      <c r="H166" s="1" t="s">
        <v>65</v>
      </c>
      <c r="I166" s="2">
        <v>40.168930437611998</v>
      </c>
      <c r="J166" s="2">
        <f t="shared" si="24"/>
        <v>0.02</v>
      </c>
      <c r="K166" s="2">
        <f t="shared" si="25"/>
        <v>0.02</v>
      </c>
      <c r="L166" s="2">
        <f t="shared" si="26"/>
        <v>0</v>
      </c>
      <c r="P166" s="6">
        <v>0.02</v>
      </c>
      <c r="Q166" s="5">
        <v>5.6550000000000002</v>
      </c>
      <c r="AN166" s="5" t="str">
        <f t="shared" si="32"/>
        <v/>
      </c>
      <c r="AP166" s="5" t="str">
        <f>IF(AO166&gt;0,AO166*$AP$1,"")</f>
        <v/>
      </c>
      <c r="AR166" s="5" t="str">
        <f t="shared" si="33"/>
        <v/>
      </c>
      <c r="AU166" s="5">
        <f t="shared" si="29"/>
        <v>5.6550000000000002</v>
      </c>
      <c r="AV166" s="11">
        <f t="shared" si="30"/>
        <v>8.1417431246139939E-4</v>
      </c>
      <c r="AW166" s="5">
        <f t="shared" si="31"/>
        <v>0.81417431246139949</v>
      </c>
    </row>
    <row r="167" spans="1:49" x14ac:dyDescent="0.3">
      <c r="A167" s="1" t="s">
        <v>137</v>
      </c>
      <c r="B167" s="1" t="s">
        <v>130</v>
      </c>
      <c r="C167" s="1" t="s">
        <v>131</v>
      </c>
      <c r="D167" s="1" t="s">
        <v>132</v>
      </c>
      <c r="E167" s="1" t="s">
        <v>85</v>
      </c>
      <c r="F167" s="1" t="s">
        <v>126</v>
      </c>
      <c r="G167" s="1" t="s">
        <v>127</v>
      </c>
      <c r="H167" s="1" t="s">
        <v>65</v>
      </c>
      <c r="I167" s="2">
        <v>40.168930437611998</v>
      </c>
      <c r="J167" s="2">
        <f t="shared" si="24"/>
        <v>0.7</v>
      </c>
      <c r="K167" s="2">
        <f t="shared" si="25"/>
        <v>0.7</v>
      </c>
      <c r="L167" s="2">
        <f t="shared" si="26"/>
        <v>0</v>
      </c>
      <c r="P167" s="6">
        <v>0.7</v>
      </c>
      <c r="Q167" s="5">
        <v>197.92500000000001</v>
      </c>
      <c r="AN167" s="5" t="str">
        <f t="shared" si="32"/>
        <v/>
      </c>
      <c r="AR167" s="5" t="str">
        <f t="shared" si="33"/>
        <v/>
      </c>
      <c r="AU167" s="5">
        <f t="shared" si="29"/>
        <v>197.92500000000001</v>
      </c>
      <c r="AV167" s="11">
        <f t="shared" si="30"/>
        <v>2.8496100936148985E-2</v>
      </c>
      <c r="AW167" s="5">
        <f t="shared" si="31"/>
        <v>28.496100936148984</v>
      </c>
    </row>
    <row r="168" spans="1:49" x14ac:dyDescent="0.3">
      <c r="A168" s="1" t="s">
        <v>137</v>
      </c>
      <c r="B168" s="1" t="s">
        <v>130</v>
      </c>
      <c r="C168" s="1" t="s">
        <v>131</v>
      </c>
      <c r="D168" s="1" t="s">
        <v>132</v>
      </c>
      <c r="E168" s="1" t="s">
        <v>79</v>
      </c>
      <c r="F168" s="1" t="s">
        <v>126</v>
      </c>
      <c r="G168" s="1" t="s">
        <v>127</v>
      </c>
      <c r="H168" s="1" t="s">
        <v>65</v>
      </c>
      <c r="I168" s="2">
        <v>40.168930437611998</v>
      </c>
      <c r="J168" s="2">
        <f t="shared" si="24"/>
        <v>39.06</v>
      </c>
      <c r="K168" s="2">
        <f t="shared" si="25"/>
        <v>39.04</v>
      </c>
      <c r="L168" s="2">
        <f t="shared" si="26"/>
        <v>0.02</v>
      </c>
      <c r="N168" s="4">
        <v>0.5</v>
      </c>
      <c r="O168" s="5">
        <v>193.125</v>
      </c>
      <c r="P168" s="6">
        <v>26.53</v>
      </c>
      <c r="Q168" s="5">
        <v>7501.3575000000001</v>
      </c>
      <c r="R168" s="7">
        <v>12.01</v>
      </c>
      <c r="S168" s="5">
        <v>1648.3724999999999</v>
      </c>
      <c r="AN168" s="5" t="str">
        <f t="shared" si="32"/>
        <v/>
      </c>
      <c r="AR168" s="5" t="str">
        <f t="shared" si="33"/>
        <v/>
      </c>
      <c r="AT168" s="2">
        <v>0.02</v>
      </c>
      <c r="AU168" s="5">
        <f t="shared" si="29"/>
        <v>9342.8549999999996</v>
      </c>
      <c r="AV168" s="11">
        <f t="shared" si="30"/>
        <v>1.3451304237049599</v>
      </c>
      <c r="AW168" s="5">
        <f t="shared" si="31"/>
        <v>1345.1304237049599</v>
      </c>
    </row>
    <row r="169" spans="1:49" x14ac:dyDescent="0.3">
      <c r="A169" s="1" t="s">
        <v>137</v>
      </c>
      <c r="B169" s="1" t="s">
        <v>130</v>
      </c>
      <c r="C169" s="1" t="s">
        <v>131</v>
      </c>
      <c r="D169" s="1" t="s">
        <v>132</v>
      </c>
      <c r="E169" s="1" t="s">
        <v>62</v>
      </c>
      <c r="F169" s="1" t="s">
        <v>126</v>
      </c>
      <c r="G169" s="1" t="s">
        <v>127</v>
      </c>
      <c r="H169" s="1" t="s">
        <v>65</v>
      </c>
      <c r="I169" s="2">
        <v>40.168930437611998</v>
      </c>
      <c r="J169" s="2">
        <f t="shared" si="24"/>
        <v>0.04</v>
      </c>
      <c r="K169" s="2">
        <f t="shared" si="25"/>
        <v>0.04</v>
      </c>
      <c r="L169" s="2">
        <f t="shared" si="26"/>
        <v>0</v>
      </c>
      <c r="R169" s="7">
        <v>0.04</v>
      </c>
      <c r="S169" s="5">
        <v>5.49</v>
      </c>
      <c r="AN169" s="5" t="str">
        <f t="shared" si="32"/>
        <v/>
      </c>
      <c r="AR169" s="5" t="str">
        <f t="shared" si="33"/>
        <v/>
      </c>
      <c r="AU169" s="5">
        <f t="shared" si="29"/>
        <v>5.49</v>
      </c>
      <c r="AV169" s="11">
        <f t="shared" si="30"/>
        <v>7.9041856329143821E-4</v>
      </c>
      <c r="AW169" s="5">
        <f t="shared" si="31"/>
        <v>0.79041856329143823</v>
      </c>
    </row>
    <row r="170" spans="1:49" x14ac:dyDescent="0.3">
      <c r="A170" s="1" t="s">
        <v>138</v>
      </c>
      <c r="B170" s="1" t="s">
        <v>130</v>
      </c>
      <c r="C170" s="1" t="s">
        <v>131</v>
      </c>
      <c r="D170" s="1" t="s">
        <v>132</v>
      </c>
      <c r="E170" s="1" t="s">
        <v>84</v>
      </c>
      <c r="F170" s="1" t="s">
        <v>126</v>
      </c>
      <c r="G170" s="1" t="s">
        <v>127</v>
      </c>
      <c r="H170" s="1" t="s">
        <v>65</v>
      </c>
      <c r="I170" s="2">
        <v>80.439411095485724</v>
      </c>
      <c r="J170" s="2">
        <f t="shared" si="24"/>
        <v>0.17</v>
      </c>
      <c r="K170" s="2">
        <f t="shared" si="25"/>
        <v>0.17</v>
      </c>
      <c r="L170" s="2">
        <f t="shared" si="26"/>
        <v>0</v>
      </c>
      <c r="N170" s="4">
        <v>0.04</v>
      </c>
      <c r="O170" s="5">
        <v>15.45</v>
      </c>
      <c r="R170" s="7">
        <v>0.13</v>
      </c>
      <c r="S170" s="5">
        <v>17.842500000000001</v>
      </c>
      <c r="AN170" s="5" t="str">
        <f t="shared" si="32"/>
        <v/>
      </c>
      <c r="AP170" s="5" t="str">
        <f t="shared" ref="AP170:AP188" si="34">IF(AO170&gt;0,AO170*$AP$1,"")</f>
        <v/>
      </c>
      <c r="AR170" s="5" t="str">
        <f t="shared" si="33"/>
        <v/>
      </c>
      <c r="AU170" s="5">
        <f t="shared" si="29"/>
        <v>33.292500000000004</v>
      </c>
      <c r="AV170" s="11">
        <f t="shared" si="30"/>
        <v>4.7932622984299105E-3</v>
      </c>
      <c r="AW170" s="5">
        <f t="shared" si="31"/>
        <v>4.7932622984299105</v>
      </c>
    </row>
    <row r="171" spans="1:49" x14ac:dyDescent="0.3">
      <c r="A171" s="1" t="s">
        <v>138</v>
      </c>
      <c r="B171" s="1" t="s">
        <v>130</v>
      </c>
      <c r="C171" s="1" t="s">
        <v>131</v>
      </c>
      <c r="D171" s="1" t="s">
        <v>132</v>
      </c>
      <c r="E171" s="1" t="s">
        <v>85</v>
      </c>
      <c r="F171" s="1" t="s">
        <v>126</v>
      </c>
      <c r="G171" s="1" t="s">
        <v>127</v>
      </c>
      <c r="H171" s="1" t="s">
        <v>65</v>
      </c>
      <c r="I171" s="2">
        <v>80.439411095485724</v>
      </c>
      <c r="J171" s="2">
        <f t="shared" si="24"/>
        <v>0.13</v>
      </c>
      <c r="K171" s="2">
        <f t="shared" si="25"/>
        <v>9.0000000000000011E-2</v>
      </c>
      <c r="L171" s="2">
        <f t="shared" si="26"/>
        <v>0.04</v>
      </c>
      <c r="P171" s="6">
        <v>0.02</v>
      </c>
      <c r="Q171" s="5">
        <v>5.6550000000000002</v>
      </c>
      <c r="R171" s="7">
        <v>7.0000000000000007E-2</v>
      </c>
      <c r="S171" s="5">
        <v>9.6075000000000017</v>
      </c>
      <c r="AN171" s="5" t="str">
        <f t="shared" si="32"/>
        <v/>
      </c>
      <c r="AP171" s="5" t="str">
        <f t="shared" si="34"/>
        <v/>
      </c>
      <c r="AR171" s="5" t="str">
        <f t="shared" si="33"/>
        <v/>
      </c>
      <c r="AT171" s="2">
        <v>0.04</v>
      </c>
      <c r="AU171" s="5">
        <f t="shared" si="29"/>
        <v>15.262500000000003</v>
      </c>
      <c r="AV171" s="11">
        <f t="shared" si="30"/>
        <v>2.1974067982214168E-3</v>
      </c>
      <c r="AW171" s="5">
        <f t="shared" si="31"/>
        <v>2.1974067982214169</v>
      </c>
    </row>
    <row r="172" spans="1:49" x14ac:dyDescent="0.3">
      <c r="A172" s="1" t="s">
        <v>138</v>
      </c>
      <c r="B172" s="1" t="s">
        <v>130</v>
      </c>
      <c r="C172" s="1" t="s">
        <v>131</v>
      </c>
      <c r="D172" s="1" t="s">
        <v>132</v>
      </c>
      <c r="E172" s="1" t="s">
        <v>86</v>
      </c>
      <c r="F172" s="1" t="s">
        <v>126</v>
      </c>
      <c r="G172" s="1" t="s">
        <v>127</v>
      </c>
      <c r="H172" s="1" t="s">
        <v>65</v>
      </c>
      <c r="I172" s="2">
        <v>80.439411095485724</v>
      </c>
      <c r="J172" s="2">
        <f t="shared" si="24"/>
        <v>40</v>
      </c>
      <c r="K172" s="2">
        <f t="shared" si="25"/>
        <v>25.49</v>
      </c>
      <c r="L172" s="2">
        <f t="shared" si="26"/>
        <v>14.51</v>
      </c>
      <c r="N172" s="4">
        <v>5.96</v>
      </c>
      <c r="O172" s="5">
        <v>2302.0500000000002</v>
      </c>
      <c r="P172" s="6">
        <v>0.6</v>
      </c>
      <c r="Q172" s="5">
        <v>169.65</v>
      </c>
      <c r="R172" s="7">
        <v>18.93</v>
      </c>
      <c r="S172" s="5">
        <v>2598.1424999999999</v>
      </c>
      <c r="AN172" s="5" t="str">
        <f t="shared" si="32"/>
        <v/>
      </c>
      <c r="AP172" s="5" t="str">
        <f t="shared" si="34"/>
        <v/>
      </c>
      <c r="AR172" s="5" t="str">
        <f t="shared" si="33"/>
        <v/>
      </c>
      <c r="AT172" s="2">
        <v>14.51</v>
      </c>
      <c r="AU172" s="5">
        <f t="shared" si="29"/>
        <v>5069.8425000000007</v>
      </c>
      <c r="AV172" s="11">
        <f t="shared" si="30"/>
        <v>0.72992670764369283</v>
      </c>
      <c r="AW172" s="5">
        <f t="shared" si="31"/>
        <v>729.92670764369279</v>
      </c>
    </row>
    <row r="173" spans="1:49" x14ac:dyDescent="0.3">
      <c r="A173" s="1" t="s">
        <v>138</v>
      </c>
      <c r="B173" s="1" t="s">
        <v>130</v>
      </c>
      <c r="C173" s="1" t="s">
        <v>131</v>
      </c>
      <c r="D173" s="1" t="s">
        <v>132</v>
      </c>
      <c r="E173" s="1" t="s">
        <v>89</v>
      </c>
      <c r="F173" s="1" t="s">
        <v>126</v>
      </c>
      <c r="G173" s="1" t="s">
        <v>127</v>
      </c>
      <c r="H173" s="1" t="s">
        <v>65</v>
      </c>
      <c r="I173" s="2">
        <v>80.439411095485724</v>
      </c>
      <c r="J173" s="2">
        <f t="shared" si="24"/>
        <v>38.94</v>
      </c>
      <c r="K173" s="2">
        <f t="shared" si="25"/>
        <v>4.0299999999999994</v>
      </c>
      <c r="L173" s="2">
        <f t="shared" si="26"/>
        <v>34.909999999999997</v>
      </c>
      <c r="P173" s="6">
        <v>2.36</v>
      </c>
      <c r="Q173" s="5">
        <v>667.29</v>
      </c>
      <c r="R173" s="7">
        <v>1.67</v>
      </c>
      <c r="S173" s="5">
        <v>229.20750000000001</v>
      </c>
      <c r="AN173" s="5" t="str">
        <f t="shared" si="32"/>
        <v/>
      </c>
      <c r="AP173" s="5" t="str">
        <f t="shared" si="34"/>
        <v/>
      </c>
      <c r="AR173" s="5" t="str">
        <f t="shared" si="33"/>
        <v/>
      </c>
      <c r="AT173" s="2">
        <v>34.909999999999997</v>
      </c>
      <c r="AU173" s="5">
        <f t="shared" si="29"/>
        <v>896.49749999999995</v>
      </c>
      <c r="AV173" s="11">
        <f t="shared" si="30"/>
        <v>0.12907254388786268</v>
      </c>
      <c r="AW173" s="5">
        <f t="shared" si="31"/>
        <v>129.07254388786268</v>
      </c>
    </row>
    <row r="174" spans="1:49" x14ac:dyDescent="0.3">
      <c r="A174" s="1" t="s">
        <v>139</v>
      </c>
      <c r="B174" s="1" t="s">
        <v>140</v>
      </c>
      <c r="C174" s="1" t="s">
        <v>141</v>
      </c>
      <c r="D174" s="1" t="s">
        <v>142</v>
      </c>
      <c r="E174" s="1" t="s">
        <v>86</v>
      </c>
      <c r="F174" s="1" t="s">
        <v>126</v>
      </c>
      <c r="G174" s="1" t="s">
        <v>127</v>
      </c>
      <c r="H174" s="1" t="s">
        <v>65</v>
      </c>
      <c r="I174" s="2">
        <v>80.543733749395258</v>
      </c>
      <c r="J174" s="2">
        <f t="shared" si="24"/>
        <v>1.42</v>
      </c>
      <c r="K174" s="2">
        <f t="shared" si="25"/>
        <v>0.68</v>
      </c>
      <c r="L174" s="2">
        <f t="shared" si="26"/>
        <v>0.74</v>
      </c>
      <c r="R174" s="7">
        <v>0.68</v>
      </c>
      <c r="S174" s="5">
        <v>93.330000000000013</v>
      </c>
      <c r="AN174" s="5" t="str">
        <f t="shared" si="32"/>
        <v/>
      </c>
      <c r="AP174" s="5" t="str">
        <f t="shared" si="34"/>
        <v/>
      </c>
      <c r="AR174" s="5" t="str">
        <f t="shared" si="33"/>
        <v/>
      </c>
      <c r="AT174" s="2">
        <v>0.74</v>
      </c>
      <c r="AU174" s="5">
        <f t="shared" si="29"/>
        <v>93.330000000000013</v>
      </c>
      <c r="AV174" s="11">
        <f t="shared" si="30"/>
        <v>1.3437115575954452E-2</v>
      </c>
      <c r="AW174" s="5">
        <f t="shared" si="31"/>
        <v>13.437115575954452</v>
      </c>
    </row>
    <row r="175" spans="1:49" x14ac:dyDescent="0.3">
      <c r="A175" s="1" t="s">
        <v>139</v>
      </c>
      <c r="B175" s="1" t="s">
        <v>140</v>
      </c>
      <c r="C175" s="1" t="s">
        <v>141</v>
      </c>
      <c r="D175" s="1" t="s">
        <v>142</v>
      </c>
      <c r="E175" s="1" t="s">
        <v>87</v>
      </c>
      <c r="F175" s="1" t="s">
        <v>126</v>
      </c>
      <c r="G175" s="1" t="s">
        <v>127</v>
      </c>
      <c r="H175" s="1" t="s">
        <v>65</v>
      </c>
      <c r="I175" s="2">
        <v>80.543733749395258</v>
      </c>
      <c r="J175" s="2">
        <f t="shared" si="24"/>
        <v>40</v>
      </c>
      <c r="K175" s="2">
        <f t="shared" si="25"/>
        <v>39.880000000000003</v>
      </c>
      <c r="L175" s="2">
        <f t="shared" si="26"/>
        <v>0.12</v>
      </c>
      <c r="P175" s="6">
        <v>3.6</v>
      </c>
      <c r="Q175" s="5">
        <v>1017.9</v>
      </c>
      <c r="R175" s="7">
        <v>36.28</v>
      </c>
      <c r="S175" s="5">
        <v>4979.43</v>
      </c>
      <c r="AN175" s="5" t="str">
        <f t="shared" si="32"/>
        <v/>
      </c>
      <c r="AP175" s="5" t="str">
        <f t="shared" si="34"/>
        <v/>
      </c>
      <c r="AR175" s="5" t="str">
        <f t="shared" si="33"/>
        <v/>
      </c>
      <c r="AT175" s="2">
        <v>0.12</v>
      </c>
      <c r="AU175" s="5">
        <f t="shared" si="29"/>
        <v>5997.33</v>
      </c>
      <c r="AV175" s="11">
        <f t="shared" si="30"/>
        <v>0.8634610131483863</v>
      </c>
      <c r="AW175" s="5">
        <f t="shared" si="31"/>
        <v>863.46101314838631</v>
      </c>
    </row>
    <row r="176" spans="1:49" x14ac:dyDescent="0.3">
      <c r="A176" s="1" t="s">
        <v>139</v>
      </c>
      <c r="B176" s="1" t="s">
        <v>140</v>
      </c>
      <c r="C176" s="1" t="s">
        <v>141</v>
      </c>
      <c r="D176" s="1" t="s">
        <v>142</v>
      </c>
      <c r="E176" s="1" t="s">
        <v>88</v>
      </c>
      <c r="F176" s="1" t="s">
        <v>126</v>
      </c>
      <c r="G176" s="1" t="s">
        <v>127</v>
      </c>
      <c r="H176" s="1" t="s">
        <v>65</v>
      </c>
      <c r="I176" s="2">
        <v>80.543733749395258</v>
      </c>
      <c r="J176" s="2">
        <f t="shared" si="24"/>
        <v>37.380000000000003</v>
      </c>
      <c r="K176" s="2">
        <f t="shared" si="25"/>
        <v>30.34</v>
      </c>
      <c r="L176" s="2">
        <f t="shared" si="26"/>
        <v>7.04</v>
      </c>
      <c r="P176" s="6">
        <v>19.82</v>
      </c>
      <c r="Q176" s="5">
        <v>5604.1049999999996</v>
      </c>
      <c r="R176" s="7">
        <v>10.52</v>
      </c>
      <c r="S176" s="5">
        <v>1443.87</v>
      </c>
      <c r="AN176" s="5" t="str">
        <f t="shared" si="32"/>
        <v/>
      </c>
      <c r="AP176" s="5" t="str">
        <f t="shared" si="34"/>
        <v/>
      </c>
      <c r="AR176" s="5" t="str">
        <f t="shared" si="33"/>
        <v/>
      </c>
      <c r="AT176" s="2">
        <v>7.04</v>
      </c>
      <c r="AU176" s="5">
        <f t="shared" si="29"/>
        <v>7047.9749999999995</v>
      </c>
      <c r="AV176" s="11">
        <f t="shared" si="30"/>
        <v>1.0147268257948951</v>
      </c>
      <c r="AW176" s="5">
        <f t="shared" si="31"/>
        <v>1014.7268257948951</v>
      </c>
    </row>
    <row r="177" spans="1:49" x14ac:dyDescent="0.3">
      <c r="A177" s="1" t="s">
        <v>139</v>
      </c>
      <c r="B177" s="1" t="s">
        <v>140</v>
      </c>
      <c r="C177" s="1" t="s">
        <v>141</v>
      </c>
      <c r="D177" s="1" t="s">
        <v>142</v>
      </c>
      <c r="E177" s="1" t="s">
        <v>89</v>
      </c>
      <c r="F177" s="1" t="s">
        <v>126</v>
      </c>
      <c r="G177" s="1" t="s">
        <v>127</v>
      </c>
      <c r="H177" s="1" t="s">
        <v>65</v>
      </c>
      <c r="I177" s="2">
        <v>80.543733749395258</v>
      </c>
      <c r="J177" s="2">
        <f t="shared" si="24"/>
        <v>1.07</v>
      </c>
      <c r="K177" s="2">
        <f t="shared" si="25"/>
        <v>0</v>
      </c>
      <c r="L177" s="2">
        <f t="shared" si="26"/>
        <v>1.07</v>
      </c>
      <c r="AN177" s="5" t="str">
        <f t="shared" si="32"/>
        <v/>
      </c>
      <c r="AP177" s="5" t="str">
        <f t="shared" si="34"/>
        <v/>
      </c>
      <c r="AR177" s="5" t="str">
        <f t="shared" si="33"/>
        <v/>
      </c>
      <c r="AT177" s="2">
        <v>1.07</v>
      </c>
      <c r="AU177" s="5">
        <f t="shared" si="29"/>
        <v>0</v>
      </c>
      <c r="AV177" s="11">
        <f t="shared" si="30"/>
        <v>0</v>
      </c>
      <c r="AW177" s="5">
        <f t="shared" si="31"/>
        <v>0</v>
      </c>
    </row>
    <row r="178" spans="1:49" x14ac:dyDescent="0.3">
      <c r="A178" s="1" t="s">
        <v>139</v>
      </c>
      <c r="B178" s="1" t="s">
        <v>140</v>
      </c>
      <c r="C178" s="1" t="s">
        <v>141</v>
      </c>
      <c r="D178" s="1" t="s">
        <v>142</v>
      </c>
      <c r="E178" s="1" t="s">
        <v>75</v>
      </c>
      <c r="F178" s="1" t="s">
        <v>124</v>
      </c>
      <c r="G178" s="1" t="s">
        <v>64</v>
      </c>
      <c r="H178" s="1" t="s">
        <v>65</v>
      </c>
      <c r="I178" s="2">
        <v>80.543733749395258</v>
      </c>
      <c r="J178" s="2">
        <f t="shared" si="24"/>
        <v>0.14000000000000001</v>
      </c>
      <c r="K178" s="2">
        <f t="shared" si="25"/>
        <v>0.14000000000000001</v>
      </c>
      <c r="L178" s="2">
        <f t="shared" si="26"/>
        <v>0</v>
      </c>
      <c r="R178" s="7">
        <v>0.14000000000000001</v>
      </c>
      <c r="S178" s="5">
        <v>19.215</v>
      </c>
      <c r="AN178" s="5" t="str">
        <f t="shared" si="32"/>
        <v/>
      </c>
      <c r="AP178" s="5" t="str">
        <f t="shared" si="34"/>
        <v/>
      </c>
      <c r="AR178" s="5" t="str">
        <f t="shared" si="33"/>
        <v/>
      </c>
      <c r="AU178" s="5">
        <f t="shared" si="29"/>
        <v>19.215</v>
      </c>
      <c r="AV178" s="11">
        <f t="shared" si="30"/>
        <v>2.7664649715200334E-3</v>
      </c>
      <c r="AW178" s="5">
        <f t="shared" si="31"/>
        <v>2.7664649715200333</v>
      </c>
    </row>
    <row r="179" spans="1:49" x14ac:dyDescent="0.3">
      <c r="A179" s="1" t="s">
        <v>143</v>
      </c>
      <c r="B179" s="1" t="s">
        <v>59</v>
      </c>
      <c r="C179" s="1" t="s">
        <v>60</v>
      </c>
      <c r="D179" s="1" t="s">
        <v>61</v>
      </c>
      <c r="E179" s="1" t="s">
        <v>85</v>
      </c>
      <c r="F179" s="1" t="s">
        <v>126</v>
      </c>
      <c r="G179" s="1" t="s">
        <v>127</v>
      </c>
      <c r="H179" s="1" t="s">
        <v>65</v>
      </c>
      <c r="I179" s="2">
        <v>242.73177544659231</v>
      </c>
      <c r="J179" s="2">
        <f t="shared" si="24"/>
        <v>1.34</v>
      </c>
      <c r="K179" s="2">
        <f t="shared" si="25"/>
        <v>0.09</v>
      </c>
      <c r="L179" s="2">
        <f t="shared" si="26"/>
        <v>1.25</v>
      </c>
      <c r="P179" s="6">
        <v>0.09</v>
      </c>
      <c r="Q179" s="5">
        <v>25.447500000000002</v>
      </c>
      <c r="AN179" s="5" t="str">
        <f t="shared" si="32"/>
        <v/>
      </c>
      <c r="AP179" s="5" t="str">
        <f t="shared" si="34"/>
        <v/>
      </c>
      <c r="AR179" s="5" t="str">
        <f t="shared" si="33"/>
        <v/>
      </c>
      <c r="AT179" s="2">
        <v>1.25</v>
      </c>
      <c r="AU179" s="5">
        <f t="shared" si="29"/>
        <v>25.447500000000002</v>
      </c>
      <c r="AV179" s="11">
        <f t="shared" si="30"/>
        <v>3.6637844060762978E-3</v>
      </c>
      <c r="AW179" s="5">
        <f t="shared" si="31"/>
        <v>3.6637844060762976</v>
      </c>
    </row>
    <row r="180" spans="1:49" x14ac:dyDescent="0.3">
      <c r="A180" s="1" t="s">
        <v>143</v>
      </c>
      <c r="B180" s="1" t="s">
        <v>59</v>
      </c>
      <c r="C180" s="1" t="s">
        <v>60</v>
      </c>
      <c r="D180" s="1" t="s">
        <v>61</v>
      </c>
      <c r="E180" s="1" t="s">
        <v>88</v>
      </c>
      <c r="F180" s="1" t="s">
        <v>126</v>
      </c>
      <c r="G180" s="1" t="s">
        <v>127</v>
      </c>
      <c r="H180" s="1" t="s">
        <v>65</v>
      </c>
      <c r="I180" s="2">
        <v>242.73177544659231</v>
      </c>
      <c r="J180" s="2">
        <f t="shared" si="24"/>
        <v>3.42</v>
      </c>
      <c r="K180" s="2">
        <f t="shared" si="25"/>
        <v>0.04</v>
      </c>
      <c r="L180" s="2">
        <f t="shared" si="26"/>
        <v>3.38</v>
      </c>
      <c r="P180" s="6">
        <v>0.04</v>
      </c>
      <c r="Q180" s="5">
        <v>11.31</v>
      </c>
      <c r="AN180" s="5" t="str">
        <f t="shared" si="32"/>
        <v/>
      </c>
      <c r="AP180" s="5" t="str">
        <f t="shared" si="34"/>
        <v/>
      </c>
      <c r="AR180" s="5" t="str">
        <f t="shared" si="33"/>
        <v/>
      </c>
      <c r="AT180" s="2">
        <v>3.38</v>
      </c>
      <c r="AU180" s="5">
        <f t="shared" si="29"/>
        <v>11.31</v>
      </c>
      <c r="AV180" s="11">
        <f t="shared" si="30"/>
        <v>1.6283486249227988E-3</v>
      </c>
      <c r="AW180" s="5">
        <f t="shared" si="31"/>
        <v>1.628348624922799</v>
      </c>
    </row>
    <row r="181" spans="1:49" x14ac:dyDescent="0.3">
      <c r="A181" s="1" t="s">
        <v>143</v>
      </c>
      <c r="B181" s="1" t="s">
        <v>59</v>
      </c>
      <c r="C181" s="1" t="s">
        <v>60</v>
      </c>
      <c r="D181" s="1" t="s">
        <v>61</v>
      </c>
      <c r="E181" s="1" t="s">
        <v>89</v>
      </c>
      <c r="F181" s="1" t="s">
        <v>126</v>
      </c>
      <c r="G181" s="1" t="s">
        <v>127</v>
      </c>
      <c r="H181" s="1" t="s">
        <v>65</v>
      </c>
      <c r="I181" s="2">
        <v>242.73177544659231</v>
      </c>
      <c r="J181" s="2">
        <f t="shared" si="24"/>
        <v>2.48</v>
      </c>
      <c r="K181" s="2">
        <f t="shared" si="25"/>
        <v>0</v>
      </c>
      <c r="L181" s="2">
        <f t="shared" si="26"/>
        <v>2.48</v>
      </c>
      <c r="AN181" s="5" t="str">
        <f t="shared" si="32"/>
        <v/>
      </c>
      <c r="AP181" s="5" t="str">
        <f t="shared" si="34"/>
        <v/>
      </c>
      <c r="AR181" s="5" t="str">
        <f t="shared" si="33"/>
        <v/>
      </c>
      <c r="AT181" s="2">
        <v>2.48</v>
      </c>
      <c r="AU181" s="5">
        <f t="shared" si="29"/>
        <v>0</v>
      </c>
      <c r="AV181" s="11">
        <f t="shared" si="30"/>
        <v>0</v>
      </c>
      <c r="AW181" s="5">
        <f t="shared" si="31"/>
        <v>0</v>
      </c>
    </row>
    <row r="182" spans="1:49" x14ac:dyDescent="0.3">
      <c r="A182" s="1" t="s">
        <v>143</v>
      </c>
      <c r="B182" s="1" t="s">
        <v>59</v>
      </c>
      <c r="C182" s="1" t="s">
        <v>60</v>
      </c>
      <c r="D182" s="1" t="s">
        <v>61</v>
      </c>
      <c r="E182" s="1" t="s">
        <v>92</v>
      </c>
      <c r="F182" s="1" t="s">
        <v>126</v>
      </c>
      <c r="G182" s="1" t="s">
        <v>127</v>
      </c>
      <c r="H182" s="1" t="s">
        <v>65</v>
      </c>
      <c r="I182" s="2">
        <v>242.73177544659231</v>
      </c>
      <c r="J182" s="2">
        <f t="shared" si="24"/>
        <v>42.32</v>
      </c>
      <c r="K182" s="2">
        <f t="shared" si="25"/>
        <v>0</v>
      </c>
      <c r="L182" s="2">
        <f t="shared" si="26"/>
        <v>42.32</v>
      </c>
      <c r="AN182" s="5" t="str">
        <f t="shared" si="32"/>
        <v/>
      </c>
      <c r="AP182" s="5" t="str">
        <f t="shared" si="34"/>
        <v/>
      </c>
      <c r="AR182" s="5" t="str">
        <f t="shared" si="33"/>
        <v/>
      </c>
      <c r="AT182" s="2">
        <v>42.32</v>
      </c>
      <c r="AU182" s="5">
        <f t="shared" si="29"/>
        <v>0</v>
      </c>
      <c r="AV182" s="11">
        <f t="shared" si="30"/>
        <v>0</v>
      </c>
      <c r="AW182" s="5">
        <f t="shared" si="31"/>
        <v>0</v>
      </c>
    </row>
    <row r="183" spans="1:49" x14ac:dyDescent="0.3">
      <c r="A183" s="1" t="s">
        <v>143</v>
      </c>
      <c r="B183" s="1" t="s">
        <v>59</v>
      </c>
      <c r="C183" s="1" t="s">
        <v>60</v>
      </c>
      <c r="D183" s="1" t="s">
        <v>61</v>
      </c>
      <c r="E183" s="1" t="s">
        <v>101</v>
      </c>
      <c r="F183" s="1" t="s">
        <v>126</v>
      </c>
      <c r="G183" s="1" t="s">
        <v>127</v>
      </c>
      <c r="H183" s="1" t="s">
        <v>65</v>
      </c>
      <c r="I183" s="2">
        <v>242.73177544659231</v>
      </c>
      <c r="J183" s="2">
        <f t="shared" si="24"/>
        <v>40</v>
      </c>
      <c r="K183" s="2">
        <f t="shared" si="25"/>
        <v>0</v>
      </c>
      <c r="L183" s="2">
        <f t="shared" si="26"/>
        <v>40</v>
      </c>
      <c r="AN183" s="5" t="str">
        <f t="shared" si="32"/>
        <v/>
      </c>
      <c r="AP183" s="5" t="str">
        <f t="shared" si="34"/>
        <v/>
      </c>
      <c r="AR183" s="5" t="str">
        <f t="shared" si="33"/>
        <v/>
      </c>
      <c r="AT183" s="2">
        <v>40</v>
      </c>
      <c r="AU183" s="5">
        <f t="shared" si="29"/>
        <v>0</v>
      </c>
      <c r="AV183" s="11">
        <f t="shared" si="30"/>
        <v>0</v>
      </c>
      <c r="AW183" s="5">
        <f t="shared" si="31"/>
        <v>0</v>
      </c>
    </row>
    <row r="184" spans="1:49" x14ac:dyDescent="0.3">
      <c r="A184" s="1" t="s">
        <v>143</v>
      </c>
      <c r="B184" s="1" t="s">
        <v>59</v>
      </c>
      <c r="C184" s="1" t="s">
        <v>60</v>
      </c>
      <c r="D184" s="1" t="s">
        <v>61</v>
      </c>
      <c r="E184" s="1" t="s">
        <v>75</v>
      </c>
      <c r="F184" s="1" t="s">
        <v>126</v>
      </c>
      <c r="G184" s="1" t="s">
        <v>127</v>
      </c>
      <c r="H184" s="1" t="s">
        <v>65</v>
      </c>
      <c r="I184" s="2">
        <v>242.73177544659231</v>
      </c>
      <c r="J184" s="2">
        <f t="shared" si="24"/>
        <v>35.07</v>
      </c>
      <c r="K184" s="2">
        <f t="shared" si="25"/>
        <v>0</v>
      </c>
      <c r="L184" s="2">
        <f t="shared" si="26"/>
        <v>35.07</v>
      </c>
      <c r="AN184" s="5" t="str">
        <f t="shared" si="32"/>
        <v/>
      </c>
      <c r="AP184" s="5" t="str">
        <f t="shared" si="34"/>
        <v/>
      </c>
      <c r="AR184" s="5" t="str">
        <f t="shared" si="33"/>
        <v/>
      </c>
      <c r="AT184" s="2">
        <v>35.07</v>
      </c>
      <c r="AU184" s="5">
        <f t="shared" si="29"/>
        <v>0</v>
      </c>
      <c r="AV184" s="11">
        <f t="shared" si="30"/>
        <v>0</v>
      </c>
      <c r="AW184" s="5">
        <f t="shared" si="31"/>
        <v>0</v>
      </c>
    </row>
    <row r="185" spans="1:49" x14ac:dyDescent="0.3">
      <c r="A185" s="1" t="s">
        <v>143</v>
      </c>
      <c r="B185" s="1" t="s">
        <v>59</v>
      </c>
      <c r="C185" s="1" t="s">
        <v>60</v>
      </c>
      <c r="D185" s="1" t="s">
        <v>61</v>
      </c>
      <c r="E185" s="1" t="s">
        <v>83</v>
      </c>
      <c r="F185" s="1" t="s">
        <v>126</v>
      </c>
      <c r="G185" s="1" t="s">
        <v>127</v>
      </c>
      <c r="H185" s="1" t="s">
        <v>65</v>
      </c>
      <c r="I185" s="2">
        <v>242.73177544659231</v>
      </c>
      <c r="J185" s="2">
        <f t="shared" si="24"/>
        <v>37.369999999999997</v>
      </c>
      <c r="K185" s="2">
        <f t="shared" si="25"/>
        <v>0</v>
      </c>
      <c r="L185" s="2">
        <f t="shared" si="26"/>
        <v>37.369999999999997</v>
      </c>
      <c r="AN185" s="5" t="str">
        <f t="shared" si="32"/>
        <v/>
      </c>
      <c r="AP185" s="5" t="str">
        <f t="shared" si="34"/>
        <v/>
      </c>
      <c r="AR185" s="5" t="str">
        <f t="shared" si="33"/>
        <v/>
      </c>
      <c r="AT185" s="2">
        <v>37.369999999999997</v>
      </c>
      <c r="AU185" s="5">
        <f t="shared" si="29"/>
        <v>0</v>
      </c>
      <c r="AV185" s="11">
        <f t="shared" si="30"/>
        <v>0</v>
      </c>
      <c r="AW185" s="5">
        <f t="shared" si="31"/>
        <v>0</v>
      </c>
    </row>
    <row r="186" spans="1:49" x14ac:dyDescent="0.3">
      <c r="A186" s="1" t="s">
        <v>143</v>
      </c>
      <c r="B186" s="1" t="s">
        <v>59</v>
      </c>
      <c r="C186" s="1" t="s">
        <v>60</v>
      </c>
      <c r="D186" s="1" t="s">
        <v>61</v>
      </c>
      <c r="E186" s="1" t="s">
        <v>66</v>
      </c>
      <c r="F186" s="1" t="s">
        <v>126</v>
      </c>
      <c r="G186" s="1" t="s">
        <v>127</v>
      </c>
      <c r="H186" s="1" t="s">
        <v>65</v>
      </c>
      <c r="I186" s="2">
        <v>242.73177544659231</v>
      </c>
      <c r="J186" s="2">
        <f t="shared" si="24"/>
        <v>40</v>
      </c>
      <c r="K186" s="2">
        <f t="shared" si="25"/>
        <v>0</v>
      </c>
      <c r="L186" s="2">
        <f t="shared" si="26"/>
        <v>40</v>
      </c>
      <c r="AN186" s="5" t="str">
        <f t="shared" si="32"/>
        <v/>
      </c>
      <c r="AP186" s="5" t="str">
        <f t="shared" si="34"/>
        <v/>
      </c>
      <c r="AR186" s="5" t="str">
        <f t="shared" si="33"/>
        <v/>
      </c>
      <c r="AT186" s="2">
        <v>40</v>
      </c>
      <c r="AU186" s="5">
        <f t="shared" si="29"/>
        <v>0</v>
      </c>
      <c r="AV186" s="11">
        <f t="shared" si="30"/>
        <v>0</v>
      </c>
      <c r="AW186" s="5">
        <f t="shared" si="31"/>
        <v>0</v>
      </c>
    </row>
    <row r="187" spans="1:49" x14ac:dyDescent="0.3">
      <c r="A187" s="1" t="s">
        <v>143</v>
      </c>
      <c r="B187" s="1" t="s">
        <v>59</v>
      </c>
      <c r="C187" s="1" t="s">
        <v>60</v>
      </c>
      <c r="D187" s="1" t="s">
        <v>61</v>
      </c>
      <c r="E187" s="1" t="s">
        <v>67</v>
      </c>
      <c r="F187" s="1" t="s">
        <v>126</v>
      </c>
      <c r="G187" s="1" t="s">
        <v>127</v>
      </c>
      <c r="H187" s="1" t="s">
        <v>65</v>
      </c>
      <c r="I187" s="2">
        <v>242.73177544659231</v>
      </c>
      <c r="J187" s="2">
        <f t="shared" si="24"/>
        <v>38.35</v>
      </c>
      <c r="K187" s="2">
        <f t="shared" si="25"/>
        <v>0</v>
      </c>
      <c r="L187" s="2">
        <f t="shared" si="26"/>
        <v>38.35</v>
      </c>
      <c r="AN187" s="5" t="str">
        <f t="shared" si="32"/>
        <v/>
      </c>
      <c r="AP187" s="5" t="str">
        <f t="shared" si="34"/>
        <v/>
      </c>
      <c r="AR187" s="5" t="str">
        <f t="shared" si="33"/>
        <v/>
      </c>
      <c r="AT187" s="2">
        <v>38.35</v>
      </c>
      <c r="AU187" s="5">
        <f t="shared" si="29"/>
        <v>0</v>
      </c>
      <c r="AV187" s="11">
        <f t="shared" si="30"/>
        <v>0</v>
      </c>
      <c r="AW187" s="5">
        <f t="shared" si="31"/>
        <v>0</v>
      </c>
    </row>
    <row r="188" spans="1:49" x14ac:dyDescent="0.3">
      <c r="A188" s="1" t="s">
        <v>144</v>
      </c>
      <c r="B188" s="1" t="s">
        <v>130</v>
      </c>
      <c r="C188" s="1" t="s">
        <v>131</v>
      </c>
      <c r="D188" s="1" t="s">
        <v>132</v>
      </c>
      <c r="E188" s="1" t="s">
        <v>79</v>
      </c>
      <c r="F188" s="1" t="s">
        <v>126</v>
      </c>
      <c r="G188" s="1" t="s">
        <v>127</v>
      </c>
      <c r="H188" s="1" t="s">
        <v>65</v>
      </c>
      <c r="I188" s="2">
        <v>80.539706470646593</v>
      </c>
      <c r="J188" s="2">
        <f t="shared" si="24"/>
        <v>0.28000000000000003</v>
      </c>
      <c r="K188" s="2">
        <f t="shared" si="25"/>
        <v>7.0000000000000007E-2</v>
      </c>
      <c r="L188" s="2">
        <f t="shared" si="26"/>
        <v>0.21</v>
      </c>
      <c r="P188" s="6">
        <v>7.0000000000000007E-2</v>
      </c>
      <c r="Q188" s="5">
        <v>19.7925</v>
      </c>
      <c r="AN188" s="5" t="str">
        <f t="shared" si="32"/>
        <v/>
      </c>
      <c r="AP188" s="5" t="str">
        <f t="shared" si="34"/>
        <v/>
      </c>
      <c r="AR188" s="5" t="str">
        <f t="shared" si="33"/>
        <v/>
      </c>
      <c r="AT188" s="2">
        <v>0.21</v>
      </c>
      <c r="AU188" s="5">
        <f t="shared" si="29"/>
        <v>19.7925</v>
      </c>
      <c r="AV188" s="11">
        <f t="shared" si="30"/>
        <v>2.8496100936148982E-3</v>
      </c>
      <c r="AW188" s="5">
        <f t="shared" si="31"/>
        <v>2.8496100936148983</v>
      </c>
    </row>
    <row r="189" spans="1:49" x14ac:dyDescent="0.3">
      <c r="A189" s="1" t="s">
        <v>144</v>
      </c>
      <c r="B189" s="1" t="s">
        <v>130</v>
      </c>
      <c r="C189" s="1" t="s">
        <v>131</v>
      </c>
      <c r="D189" s="1" t="s">
        <v>132</v>
      </c>
      <c r="E189" s="1" t="s">
        <v>62</v>
      </c>
      <c r="F189" s="1" t="s">
        <v>126</v>
      </c>
      <c r="G189" s="1" t="s">
        <v>127</v>
      </c>
      <c r="H189" s="1" t="s">
        <v>65</v>
      </c>
      <c r="I189" s="2">
        <v>80.539706470646593</v>
      </c>
      <c r="J189" s="2">
        <f t="shared" si="24"/>
        <v>39.659999999999997</v>
      </c>
      <c r="K189" s="2">
        <f t="shared" si="25"/>
        <v>15.479999999999999</v>
      </c>
      <c r="L189" s="2">
        <f t="shared" si="26"/>
        <v>24.18</v>
      </c>
      <c r="N189" s="4">
        <v>4.0199999999999996</v>
      </c>
      <c r="O189" s="5">
        <v>1552.7249999999999</v>
      </c>
      <c r="P189" s="6">
        <v>9.5399999999999991</v>
      </c>
      <c r="Q189" s="5">
        <v>2697.4349999999999</v>
      </c>
      <c r="R189" s="7">
        <v>1.92</v>
      </c>
      <c r="S189" s="5">
        <v>263.52</v>
      </c>
      <c r="AN189" s="5" t="str">
        <f t="shared" si="32"/>
        <v/>
      </c>
      <c r="AT189" s="2">
        <v>24.18</v>
      </c>
      <c r="AU189" s="5">
        <f t="shared" si="29"/>
        <v>4513.68</v>
      </c>
      <c r="AV189" s="11">
        <f t="shared" si="30"/>
        <v>0.64985363583921663</v>
      </c>
      <c r="AW189" s="5">
        <f t="shared" si="31"/>
        <v>649.85363583921662</v>
      </c>
    </row>
    <row r="190" spans="1:49" x14ac:dyDescent="0.3">
      <c r="A190" s="1" t="s">
        <v>144</v>
      </c>
      <c r="B190" s="1" t="s">
        <v>130</v>
      </c>
      <c r="C190" s="1" t="s">
        <v>131</v>
      </c>
      <c r="D190" s="1" t="s">
        <v>132</v>
      </c>
      <c r="E190" s="1" t="s">
        <v>66</v>
      </c>
      <c r="F190" s="1" t="s">
        <v>126</v>
      </c>
      <c r="G190" s="1" t="s">
        <v>127</v>
      </c>
      <c r="H190" s="1" t="s">
        <v>65</v>
      </c>
      <c r="I190" s="2">
        <v>80.539706470646593</v>
      </c>
      <c r="J190" s="2">
        <f t="shared" si="24"/>
        <v>0.54</v>
      </c>
      <c r="K190" s="2">
        <f t="shared" si="25"/>
        <v>0</v>
      </c>
      <c r="L190" s="2">
        <f t="shared" si="26"/>
        <v>0.54</v>
      </c>
      <c r="AN190" s="5" t="str">
        <f t="shared" si="32"/>
        <v/>
      </c>
      <c r="AP190" s="5" t="str">
        <f t="shared" ref="AP190:AP221" si="35">IF(AO190&gt;0,AO190*$AP$1,"")</f>
        <v/>
      </c>
      <c r="AT190" s="2">
        <v>0.54</v>
      </c>
      <c r="AU190" s="5">
        <f t="shared" si="29"/>
        <v>0</v>
      </c>
      <c r="AV190" s="11">
        <f t="shared" si="30"/>
        <v>0</v>
      </c>
      <c r="AW190" s="5">
        <f t="shared" si="31"/>
        <v>0</v>
      </c>
    </row>
    <row r="191" spans="1:49" x14ac:dyDescent="0.3">
      <c r="A191" s="1" t="s">
        <v>144</v>
      </c>
      <c r="B191" s="1" t="s">
        <v>130</v>
      </c>
      <c r="C191" s="1" t="s">
        <v>131</v>
      </c>
      <c r="D191" s="1" t="s">
        <v>132</v>
      </c>
      <c r="E191" s="1" t="s">
        <v>67</v>
      </c>
      <c r="F191" s="1" t="s">
        <v>126</v>
      </c>
      <c r="G191" s="1" t="s">
        <v>127</v>
      </c>
      <c r="H191" s="1" t="s">
        <v>65</v>
      </c>
      <c r="I191" s="2">
        <v>80.539706470646593</v>
      </c>
      <c r="J191" s="2">
        <f t="shared" si="24"/>
        <v>0.36</v>
      </c>
      <c r="K191" s="2">
        <f t="shared" si="25"/>
        <v>0</v>
      </c>
      <c r="L191" s="2">
        <f t="shared" si="26"/>
        <v>0.36</v>
      </c>
      <c r="AN191" s="5" t="str">
        <f t="shared" si="32"/>
        <v/>
      </c>
      <c r="AP191" s="5" t="str">
        <f t="shared" si="35"/>
        <v/>
      </c>
      <c r="AT191" s="2">
        <v>0.36</v>
      </c>
      <c r="AU191" s="5">
        <f t="shared" si="29"/>
        <v>0</v>
      </c>
      <c r="AV191" s="11">
        <f t="shared" si="30"/>
        <v>0</v>
      </c>
      <c r="AW191" s="5">
        <f t="shared" si="31"/>
        <v>0</v>
      </c>
    </row>
    <row r="192" spans="1:49" x14ac:dyDescent="0.3">
      <c r="A192" s="1" t="s">
        <v>144</v>
      </c>
      <c r="B192" s="1" t="s">
        <v>130</v>
      </c>
      <c r="C192" s="1" t="s">
        <v>131</v>
      </c>
      <c r="D192" s="1" t="s">
        <v>132</v>
      </c>
      <c r="E192" s="1" t="s">
        <v>68</v>
      </c>
      <c r="F192" s="1" t="s">
        <v>126</v>
      </c>
      <c r="G192" s="1" t="s">
        <v>127</v>
      </c>
      <c r="H192" s="1" t="s">
        <v>65</v>
      </c>
      <c r="I192" s="2">
        <v>80.539706470646593</v>
      </c>
      <c r="J192" s="2">
        <f t="shared" si="24"/>
        <v>38.97</v>
      </c>
      <c r="K192" s="2">
        <f t="shared" si="25"/>
        <v>27.630000000000003</v>
      </c>
      <c r="L192" s="2">
        <f t="shared" si="26"/>
        <v>11.34</v>
      </c>
      <c r="N192" s="4">
        <v>10.96</v>
      </c>
      <c r="O192" s="5">
        <v>4233.3</v>
      </c>
      <c r="P192" s="6">
        <v>16.670000000000002</v>
      </c>
      <c r="Q192" s="5">
        <v>4713.4425000000001</v>
      </c>
      <c r="AN192" s="5" t="str">
        <f t="shared" si="32"/>
        <v/>
      </c>
      <c r="AP192" s="5" t="str">
        <f t="shared" si="35"/>
        <v/>
      </c>
      <c r="AT192" s="2">
        <v>11.34</v>
      </c>
      <c r="AU192" s="5">
        <f t="shared" si="29"/>
        <v>8946.7425000000003</v>
      </c>
      <c r="AV192" s="11">
        <f t="shared" si="30"/>
        <v>1.2881004285953461</v>
      </c>
      <c r="AW192" s="5">
        <f t="shared" si="31"/>
        <v>1288.1004285953461</v>
      </c>
    </row>
    <row r="193" spans="1:49" x14ac:dyDescent="0.3">
      <c r="A193" s="1" t="s">
        <v>145</v>
      </c>
      <c r="B193" s="1" t="s">
        <v>140</v>
      </c>
      <c r="C193" s="1" t="s">
        <v>141</v>
      </c>
      <c r="D193" s="1" t="s">
        <v>142</v>
      </c>
      <c r="E193" s="1" t="s">
        <v>87</v>
      </c>
      <c r="F193" s="1" t="s">
        <v>126</v>
      </c>
      <c r="G193" s="1" t="s">
        <v>127</v>
      </c>
      <c r="H193" s="1" t="s">
        <v>65</v>
      </c>
      <c r="I193" s="2">
        <v>80.199937919349622</v>
      </c>
      <c r="J193" s="2">
        <f t="shared" si="24"/>
        <v>2.5499999999999998</v>
      </c>
      <c r="K193" s="2">
        <f t="shared" si="25"/>
        <v>2.4899999999999998</v>
      </c>
      <c r="L193" s="2">
        <f t="shared" si="26"/>
        <v>0.06</v>
      </c>
      <c r="P193" s="6">
        <v>0.01</v>
      </c>
      <c r="Q193" s="5">
        <v>2.8275000000000001</v>
      </c>
      <c r="R193" s="7">
        <v>2.48</v>
      </c>
      <c r="S193" s="5">
        <v>340.38</v>
      </c>
      <c r="AN193" s="5" t="str">
        <f t="shared" si="32"/>
        <v/>
      </c>
      <c r="AP193" s="5" t="str">
        <f t="shared" si="35"/>
        <v/>
      </c>
      <c r="AR193" s="5" t="str">
        <f t="shared" ref="AR193:AR224" si="36">IF(AQ193&gt;0,AQ193*$AR$1,"")</f>
        <v/>
      </c>
      <c r="AT193" s="2">
        <v>0.06</v>
      </c>
      <c r="AU193" s="5">
        <f t="shared" si="29"/>
        <v>343.20749999999998</v>
      </c>
      <c r="AV193" s="11">
        <f t="shared" si="30"/>
        <v>4.941303808029987E-2</v>
      </c>
      <c r="AW193" s="5">
        <f t="shared" si="31"/>
        <v>49.41303808029987</v>
      </c>
    </row>
    <row r="194" spans="1:49" x14ac:dyDescent="0.3">
      <c r="A194" s="1" t="s">
        <v>145</v>
      </c>
      <c r="B194" s="1" t="s">
        <v>140</v>
      </c>
      <c r="C194" s="1" t="s">
        <v>141</v>
      </c>
      <c r="D194" s="1" t="s">
        <v>142</v>
      </c>
      <c r="E194" s="1" t="s">
        <v>69</v>
      </c>
      <c r="F194" s="1" t="s">
        <v>146</v>
      </c>
      <c r="G194" s="1" t="s">
        <v>127</v>
      </c>
      <c r="H194" s="1" t="s">
        <v>65</v>
      </c>
      <c r="I194" s="2">
        <v>80.199937919349622</v>
      </c>
      <c r="J194" s="2">
        <f t="shared" si="24"/>
        <v>39.72</v>
      </c>
      <c r="K194" s="2">
        <f t="shared" si="25"/>
        <v>39.18</v>
      </c>
      <c r="L194" s="2">
        <f t="shared" si="26"/>
        <v>0.54</v>
      </c>
      <c r="P194" s="6">
        <v>0.25</v>
      </c>
      <c r="Q194" s="5">
        <v>70.6875</v>
      </c>
      <c r="R194" s="7">
        <v>38.93</v>
      </c>
      <c r="S194" s="5">
        <v>5343.1424999999999</v>
      </c>
      <c r="AN194" s="5" t="str">
        <f t="shared" si="32"/>
        <v/>
      </c>
      <c r="AP194" s="5" t="str">
        <f t="shared" si="35"/>
        <v/>
      </c>
      <c r="AR194" s="5" t="str">
        <f t="shared" si="36"/>
        <v/>
      </c>
      <c r="AT194" s="2">
        <v>0.54</v>
      </c>
      <c r="AU194" s="5">
        <f t="shared" si="29"/>
        <v>5413.83</v>
      </c>
      <c r="AV194" s="11">
        <f t="shared" si="30"/>
        <v>0.77945204562915971</v>
      </c>
      <c r="AW194" s="5">
        <f t="shared" si="31"/>
        <v>779.45204562915978</v>
      </c>
    </row>
    <row r="195" spans="1:49" x14ac:dyDescent="0.3">
      <c r="A195" s="1" t="s">
        <v>145</v>
      </c>
      <c r="B195" s="1" t="s">
        <v>140</v>
      </c>
      <c r="C195" s="1" t="s">
        <v>141</v>
      </c>
      <c r="D195" s="1" t="s">
        <v>142</v>
      </c>
      <c r="E195" s="1" t="s">
        <v>84</v>
      </c>
      <c r="F195" s="1" t="s">
        <v>146</v>
      </c>
      <c r="G195" s="1" t="s">
        <v>127</v>
      </c>
      <c r="H195" s="1" t="s">
        <v>65</v>
      </c>
      <c r="I195" s="2">
        <v>80.199937919349622</v>
      </c>
      <c r="J195" s="2">
        <f t="shared" ref="J195:J258" si="37">SUM(K195,L195)</f>
        <v>36.050000000000004</v>
      </c>
      <c r="K195" s="2">
        <f t="shared" ref="K195:K258" si="38">SUM(N195,P195,R195,T195,X195,Z195,AB195,AD195,AG195,AI195,AK195,V195,AX195,AZ195,BB195,BD195)</f>
        <v>33.950000000000003</v>
      </c>
      <c r="L195" s="2">
        <f t="shared" ref="L195:L258" si="39">SUM(M195,AF195,AM195,AO195,AQ195,AS195,AT195)</f>
        <v>2.1</v>
      </c>
      <c r="N195" s="4">
        <v>1.1599999999999999</v>
      </c>
      <c r="O195" s="5">
        <v>448.05</v>
      </c>
      <c r="P195" s="6">
        <v>12.44</v>
      </c>
      <c r="Q195" s="5">
        <v>3517.41</v>
      </c>
      <c r="R195" s="7">
        <v>20.350000000000001</v>
      </c>
      <c r="S195" s="5">
        <v>2793.0374999999999</v>
      </c>
      <c r="AN195" s="5" t="str">
        <f t="shared" si="32"/>
        <v/>
      </c>
      <c r="AP195" s="5" t="str">
        <f t="shared" si="35"/>
        <v/>
      </c>
      <c r="AR195" s="5" t="str">
        <f t="shared" si="36"/>
        <v/>
      </c>
      <c r="AT195" s="2">
        <v>2.1</v>
      </c>
      <c r="AU195" s="5">
        <f t="shared" si="29"/>
        <v>6758.4974999999995</v>
      </c>
      <c r="AV195" s="11">
        <f t="shared" si="30"/>
        <v>0.97304952348975893</v>
      </c>
      <c r="AW195" s="5">
        <f t="shared" si="31"/>
        <v>973.04952348975894</v>
      </c>
    </row>
    <row r="196" spans="1:49" x14ac:dyDescent="0.3">
      <c r="A196" s="1" t="s">
        <v>145</v>
      </c>
      <c r="B196" s="1" t="s">
        <v>140</v>
      </c>
      <c r="C196" s="1" t="s">
        <v>141</v>
      </c>
      <c r="D196" s="1" t="s">
        <v>142</v>
      </c>
      <c r="E196" s="1" t="s">
        <v>68</v>
      </c>
      <c r="F196" s="1" t="s">
        <v>117</v>
      </c>
      <c r="G196" s="1" t="s">
        <v>64</v>
      </c>
      <c r="H196" s="1" t="s">
        <v>65</v>
      </c>
      <c r="I196" s="2">
        <v>80.199937919349622</v>
      </c>
      <c r="J196" s="2">
        <f t="shared" si="37"/>
        <v>0.05</v>
      </c>
      <c r="K196" s="2">
        <f t="shared" si="38"/>
        <v>0.05</v>
      </c>
      <c r="L196" s="2">
        <f t="shared" si="39"/>
        <v>0</v>
      </c>
      <c r="R196" s="7">
        <v>0.05</v>
      </c>
      <c r="S196" s="5">
        <v>6.8625000000000007</v>
      </c>
      <c r="AN196" s="5" t="str">
        <f t="shared" ref="AN196:AN227" si="40">IF(AM196&gt;0,AM196*$AN$1,"")</f>
        <v/>
      </c>
      <c r="AP196" s="5" t="str">
        <f t="shared" si="35"/>
        <v/>
      </c>
      <c r="AR196" s="5" t="str">
        <f t="shared" si="36"/>
        <v/>
      </c>
      <c r="AU196" s="5">
        <f t="shared" ref="AU196:AU259" si="41">SUM(O196,Q196,S196,U196,Y196,AA196,AC196,AE196,AH196,AJ196,AL196,W196,AY196,BA196,BC196,BE196)</f>
        <v>6.8625000000000007</v>
      </c>
      <c r="AV196" s="11">
        <f t="shared" ref="AV196:AV259" si="42">(AU196/$AU$464)*100</f>
        <v>9.8802320411429793E-4</v>
      </c>
      <c r="AW196" s="5">
        <f t="shared" ref="AW196:AW259" si="43">(AV196/100)*$AW$1</f>
        <v>0.98802320411429789</v>
      </c>
    </row>
    <row r="197" spans="1:49" x14ac:dyDescent="0.3">
      <c r="A197" s="1" t="s">
        <v>147</v>
      </c>
      <c r="B197" s="1" t="s">
        <v>59</v>
      </c>
      <c r="C197" s="1" t="s">
        <v>60</v>
      </c>
      <c r="D197" s="1" t="s">
        <v>61</v>
      </c>
      <c r="E197" s="1" t="s">
        <v>87</v>
      </c>
      <c r="F197" s="1" t="s">
        <v>126</v>
      </c>
      <c r="G197" s="1" t="s">
        <v>127</v>
      </c>
      <c r="H197" s="1" t="s">
        <v>65</v>
      </c>
      <c r="I197" s="2">
        <v>80.580945690733941</v>
      </c>
      <c r="J197" s="2">
        <f t="shared" si="37"/>
        <v>0.14000000000000001</v>
      </c>
      <c r="K197" s="2">
        <f t="shared" si="38"/>
        <v>0</v>
      </c>
      <c r="L197" s="2">
        <f t="shared" si="39"/>
        <v>0.14000000000000001</v>
      </c>
      <c r="AN197" s="5" t="str">
        <f t="shared" si="40"/>
        <v/>
      </c>
      <c r="AP197" s="5" t="str">
        <f t="shared" si="35"/>
        <v/>
      </c>
      <c r="AR197" s="5" t="str">
        <f t="shared" si="36"/>
        <v/>
      </c>
      <c r="AT197" s="2">
        <v>0.14000000000000001</v>
      </c>
      <c r="AU197" s="5">
        <f t="shared" si="41"/>
        <v>0</v>
      </c>
      <c r="AV197" s="11">
        <f t="shared" si="42"/>
        <v>0</v>
      </c>
      <c r="AW197" s="5">
        <f t="shared" si="43"/>
        <v>0</v>
      </c>
    </row>
    <row r="198" spans="1:49" x14ac:dyDescent="0.3">
      <c r="A198" s="1" t="s">
        <v>147</v>
      </c>
      <c r="B198" s="1" t="s">
        <v>59</v>
      </c>
      <c r="C198" s="1" t="s">
        <v>60</v>
      </c>
      <c r="D198" s="1" t="s">
        <v>61</v>
      </c>
      <c r="E198" s="1" t="s">
        <v>88</v>
      </c>
      <c r="F198" s="1" t="s">
        <v>126</v>
      </c>
      <c r="G198" s="1" t="s">
        <v>127</v>
      </c>
      <c r="H198" s="1" t="s">
        <v>65</v>
      </c>
      <c r="I198" s="2">
        <v>80.580945690733941</v>
      </c>
      <c r="J198" s="2">
        <f t="shared" si="37"/>
        <v>1.98</v>
      </c>
      <c r="K198" s="2">
        <f t="shared" si="38"/>
        <v>0</v>
      </c>
      <c r="L198" s="2">
        <f t="shared" si="39"/>
        <v>1.98</v>
      </c>
      <c r="AN198" s="5" t="str">
        <f t="shared" si="40"/>
        <v/>
      </c>
      <c r="AP198" s="5" t="str">
        <f t="shared" si="35"/>
        <v/>
      </c>
      <c r="AR198" s="5" t="str">
        <f t="shared" si="36"/>
        <v/>
      </c>
      <c r="AT198" s="2">
        <v>1.98</v>
      </c>
      <c r="AU198" s="5">
        <f t="shared" si="41"/>
        <v>0</v>
      </c>
      <c r="AV198" s="11">
        <f t="shared" si="42"/>
        <v>0</v>
      </c>
      <c r="AW198" s="5">
        <f t="shared" si="43"/>
        <v>0</v>
      </c>
    </row>
    <row r="199" spans="1:49" x14ac:dyDescent="0.3">
      <c r="A199" s="1" t="s">
        <v>147</v>
      </c>
      <c r="B199" s="1" t="s">
        <v>59</v>
      </c>
      <c r="C199" s="1" t="s">
        <v>60</v>
      </c>
      <c r="D199" s="1" t="s">
        <v>61</v>
      </c>
      <c r="E199" s="1" t="s">
        <v>69</v>
      </c>
      <c r="F199" s="1" t="s">
        <v>146</v>
      </c>
      <c r="G199" s="1" t="s">
        <v>127</v>
      </c>
      <c r="H199" s="1" t="s">
        <v>65</v>
      </c>
      <c r="I199" s="2">
        <v>80.580945690733941</v>
      </c>
      <c r="J199" s="2">
        <f t="shared" si="37"/>
        <v>2.3800000000000003</v>
      </c>
      <c r="K199" s="2">
        <f t="shared" si="38"/>
        <v>0.2</v>
      </c>
      <c r="L199" s="2">
        <f t="shared" si="39"/>
        <v>2.1800000000000002</v>
      </c>
      <c r="P199" s="6">
        <v>0.06</v>
      </c>
      <c r="Q199" s="5">
        <v>16.965</v>
      </c>
      <c r="R199" s="7">
        <v>0.14000000000000001</v>
      </c>
      <c r="S199" s="5">
        <v>19.215</v>
      </c>
      <c r="AN199" s="5" t="str">
        <f t="shared" si="40"/>
        <v/>
      </c>
      <c r="AP199" s="5" t="str">
        <f t="shared" si="35"/>
        <v/>
      </c>
      <c r="AR199" s="5" t="str">
        <f t="shared" si="36"/>
        <v/>
      </c>
      <c r="AT199" s="2">
        <v>2.1800000000000002</v>
      </c>
      <c r="AU199" s="5">
        <f t="shared" si="41"/>
        <v>36.18</v>
      </c>
      <c r="AV199" s="11">
        <f t="shared" si="42"/>
        <v>5.2089879089042323E-3</v>
      </c>
      <c r="AW199" s="5">
        <f t="shared" si="43"/>
        <v>5.2089879089042324</v>
      </c>
    </row>
    <row r="200" spans="1:49" x14ac:dyDescent="0.3">
      <c r="A200" s="1" t="s">
        <v>147</v>
      </c>
      <c r="B200" s="1" t="s">
        <v>59</v>
      </c>
      <c r="C200" s="1" t="s">
        <v>60</v>
      </c>
      <c r="D200" s="1" t="s">
        <v>61</v>
      </c>
      <c r="E200" s="1" t="s">
        <v>84</v>
      </c>
      <c r="F200" s="1" t="s">
        <v>146</v>
      </c>
      <c r="G200" s="1" t="s">
        <v>127</v>
      </c>
      <c r="H200" s="1" t="s">
        <v>65</v>
      </c>
      <c r="I200" s="2">
        <v>80.580945690733941</v>
      </c>
      <c r="J200" s="2">
        <f t="shared" si="37"/>
        <v>2.06</v>
      </c>
      <c r="K200" s="2">
        <f t="shared" si="38"/>
        <v>0</v>
      </c>
      <c r="L200" s="2">
        <f t="shared" si="39"/>
        <v>2.06</v>
      </c>
      <c r="AN200" s="5" t="str">
        <f t="shared" si="40"/>
        <v/>
      </c>
      <c r="AP200" s="5" t="str">
        <f t="shared" si="35"/>
        <v/>
      </c>
      <c r="AR200" s="5" t="str">
        <f t="shared" si="36"/>
        <v/>
      </c>
      <c r="AT200" s="2">
        <v>2.06</v>
      </c>
      <c r="AU200" s="5">
        <f t="shared" si="41"/>
        <v>0</v>
      </c>
      <c r="AV200" s="11">
        <f t="shared" si="42"/>
        <v>0</v>
      </c>
      <c r="AW200" s="5">
        <f t="shared" si="43"/>
        <v>0</v>
      </c>
    </row>
    <row r="201" spans="1:49" x14ac:dyDescent="0.3">
      <c r="A201" s="1" t="s">
        <v>147</v>
      </c>
      <c r="B201" s="1" t="s">
        <v>59</v>
      </c>
      <c r="C201" s="1" t="s">
        <v>60</v>
      </c>
      <c r="D201" s="1" t="s">
        <v>61</v>
      </c>
      <c r="E201" s="1" t="s">
        <v>85</v>
      </c>
      <c r="F201" s="1" t="s">
        <v>146</v>
      </c>
      <c r="G201" s="1" t="s">
        <v>127</v>
      </c>
      <c r="H201" s="1" t="s">
        <v>65</v>
      </c>
      <c r="I201" s="2">
        <v>80.580945690733941</v>
      </c>
      <c r="J201" s="2">
        <f t="shared" si="37"/>
        <v>34.93</v>
      </c>
      <c r="K201" s="2">
        <f t="shared" si="38"/>
        <v>0</v>
      </c>
      <c r="L201" s="2">
        <f t="shared" si="39"/>
        <v>34.93</v>
      </c>
      <c r="AN201" s="5" t="str">
        <f t="shared" si="40"/>
        <v/>
      </c>
      <c r="AP201" s="5" t="str">
        <f t="shared" si="35"/>
        <v/>
      </c>
      <c r="AR201" s="5" t="str">
        <f t="shared" si="36"/>
        <v/>
      </c>
      <c r="AT201" s="2">
        <v>34.93</v>
      </c>
      <c r="AU201" s="5">
        <f t="shared" si="41"/>
        <v>0</v>
      </c>
      <c r="AV201" s="11">
        <f t="shared" si="42"/>
        <v>0</v>
      </c>
      <c r="AW201" s="5">
        <f t="shared" si="43"/>
        <v>0</v>
      </c>
    </row>
    <row r="202" spans="1:49" x14ac:dyDescent="0.3">
      <c r="A202" s="1" t="s">
        <v>147</v>
      </c>
      <c r="B202" s="1" t="s">
        <v>59</v>
      </c>
      <c r="C202" s="1" t="s">
        <v>60</v>
      </c>
      <c r="D202" s="1" t="s">
        <v>61</v>
      </c>
      <c r="E202" s="1" t="s">
        <v>79</v>
      </c>
      <c r="F202" s="1" t="s">
        <v>146</v>
      </c>
      <c r="G202" s="1" t="s">
        <v>127</v>
      </c>
      <c r="H202" s="1" t="s">
        <v>65</v>
      </c>
      <c r="I202" s="2">
        <v>80.580945690733941</v>
      </c>
      <c r="J202" s="2">
        <f t="shared" si="37"/>
        <v>38.090000000000003</v>
      </c>
      <c r="K202" s="2">
        <f t="shared" si="38"/>
        <v>0</v>
      </c>
      <c r="L202" s="2">
        <f t="shared" si="39"/>
        <v>38.090000000000003</v>
      </c>
      <c r="AN202" s="5" t="str">
        <f t="shared" si="40"/>
        <v/>
      </c>
      <c r="AP202" s="5" t="str">
        <f t="shared" si="35"/>
        <v/>
      </c>
      <c r="AR202" s="5" t="str">
        <f t="shared" si="36"/>
        <v/>
      </c>
      <c r="AT202" s="2">
        <v>38.090000000000003</v>
      </c>
      <c r="AU202" s="5">
        <f t="shared" si="41"/>
        <v>0</v>
      </c>
      <c r="AV202" s="11">
        <f t="shared" si="42"/>
        <v>0</v>
      </c>
      <c r="AW202" s="5">
        <f t="shared" si="43"/>
        <v>0</v>
      </c>
    </row>
    <row r="203" spans="1:49" x14ac:dyDescent="0.3">
      <c r="A203" s="1" t="s">
        <v>148</v>
      </c>
      <c r="B203" s="1" t="s">
        <v>149</v>
      </c>
      <c r="C203" s="1" t="s">
        <v>150</v>
      </c>
      <c r="D203" s="1" t="s">
        <v>151</v>
      </c>
      <c r="E203" s="1" t="s">
        <v>84</v>
      </c>
      <c r="F203" s="1" t="s">
        <v>146</v>
      </c>
      <c r="G203" s="1" t="s">
        <v>127</v>
      </c>
      <c r="H203" s="1" t="s">
        <v>65</v>
      </c>
      <c r="I203" s="2">
        <v>160.399383228484</v>
      </c>
      <c r="J203" s="2">
        <f t="shared" si="37"/>
        <v>2.2199999999999998</v>
      </c>
      <c r="K203" s="2">
        <f t="shared" si="38"/>
        <v>2.2199999999999998</v>
      </c>
      <c r="L203" s="2">
        <f t="shared" si="39"/>
        <v>0</v>
      </c>
      <c r="N203" s="4">
        <v>1.17</v>
      </c>
      <c r="O203" s="5">
        <v>451.91250000000002</v>
      </c>
      <c r="P203" s="6">
        <v>0.26</v>
      </c>
      <c r="Q203" s="5">
        <v>73.515000000000001</v>
      </c>
      <c r="R203" s="7">
        <v>0.79</v>
      </c>
      <c r="S203" s="5">
        <v>108.42749999999999</v>
      </c>
      <c r="AN203" s="5" t="str">
        <f t="shared" si="40"/>
        <v/>
      </c>
      <c r="AP203" s="5" t="str">
        <f t="shared" si="35"/>
        <v/>
      </c>
      <c r="AR203" s="5" t="str">
        <f t="shared" si="36"/>
        <v/>
      </c>
      <c r="AU203" s="5">
        <f t="shared" si="41"/>
        <v>633.85500000000002</v>
      </c>
      <c r="AV203" s="11">
        <f t="shared" si="42"/>
        <v>9.125879024318663E-2</v>
      </c>
      <c r="AW203" s="5">
        <f t="shared" si="43"/>
        <v>91.258790243186624</v>
      </c>
    </row>
    <row r="204" spans="1:49" x14ac:dyDescent="0.3">
      <c r="A204" s="1" t="s">
        <v>148</v>
      </c>
      <c r="B204" s="1" t="s">
        <v>149</v>
      </c>
      <c r="C204" s="1" t="s">
        <v>150</v>
      </c>
      <c r="D204" s="1" t="s">
        <v>151</v>
      </c>
      <c r="E204" s="1" t="s">
        <v>85</v>
      </c>
      <c r="F204" s="1" t="s">
        <v>146</v>
      </c>
      <c r="G204" s="1" t="s">
        <v>127</v>
      </c>
      <c r="H204" s="1" t="s">
        <v>65</v>
      </c>
      <c r="I204" s="2">
        <v>160.399383228484</v>
      </c>
      <c r="J204" s="2">
        <f t="shared" si="37"/>
        <v>1.68</v>
      </c>
      <c r="K204" s="2">
        <f t="shared" si="38"/>
        <v>0</v>
      </c>
      <c r="L204" s="2">
        <f t="shared" si="39"/>
        <v>1.68</v>
      </c>
      <c r="AN204" s="5" t="str">
        <f t="shared" si="40"/>
        <v/>
      </c>
      <c r="AP204" s="5" t="str">
        <f t="shared" si="35"/>
        <v/>
      </c>
      <c r="AR204" s="5" t="str">
        <f t="shared" si="36"/>
        <v/>
      </c>
      <c r="AT204" s="2">
        <v>1.68</v>
      </c>
      <c r="AU204" s="5">
        <f t="shared" si="41"/>
        <v>0</v>
      </c>
      <c r="AV204" s="11">
        <f t="shared" si="42"/>
        <v>0</v>
      </c>
      <c r="AW204" s="5">
        <f t="shared" si="43"/>
        <v>0</v>
      </c>
    </row>
    <row r="205" spans="1:49" x14ac:dyDescent="0.3">
      <c r="A205" s="1" t="s">
        <v>148</v>
      </c>
      <c r="B205" s="1" t="s">
        <v>149</v>
      </c>
      <c r="C205" s="1" t="s">
        <v>150</v>
      </c>
      <c r="D205" s="1" t="s">
        <v>151</v>
      </c>
      <c r="E205" s="1" t="s">
        <v>86</v>
      </c>
      <c r="F205" s="1" t="s">
        <v>146</v>
      </c>
      <c r="G205" s="1" t="s">
        <v>127</v>
      </c>
      <c r="H205" s="1" t="s">
        <v>65</v>
      </c>
      <c r="I205" s="2">
        <v>160.399383228484</v>
      </c>
      <c r="J205" s="2">
        <f t="shared" si="37"/>
        <v>11.870000000000001</v>
      </c>
      <c r="K205" s="2">
        <f t="shared" si="38"/>
        <v>11.870000000000001</v>
      </c>
      <c r="L205" s="2">
        <f t="shared" si="39"/>
        <v>0</v>
      </c>
      <c r="N205" s="4">
        <v>0.93</v>
      </c>
      <c r="O205" s="5">
        <v>359.21249999999998</v>
      </c>
      <c r="P205" s="6">
        <v>0.37</v>
      </c>
      <c r="Q205" s="5">
        <v>104.61750000000001</v>
      </c>
      <c r="R205" s="7">
        <v>10.57</v>
      </c>
      <c r="S205" s="5">
        <v>1450.7325000000001</v>
      </c>
      <c r="AN205" s="5" t="str">
        <f t="shared" si="40"/>
        <v/>
      </c>
      <c r="AP205" s="5" t="str">
        <f t="shared" si="35"/>
        <v/>
      </c>
      <c r="AR205" s="5" t="str">
        <f t="shared" si="36"/>
        <v/>
      </c>
      <c r="AU205" s="5">
        <f t="shared" si="41"/>
        <v>1914.5625</v>
      </c>
      <c r="AV205" s="11">
        <f t="shared" si="42"/>
        <v>0.27564767588008454</v>
      </c>
      <c r="AW205" s="5">
        <f t="shared" si="43"/>
        <v>275.64767588008453</v>
      </c>
    </row>
    <row r="206" spans="1:49" x14ac:dyDescent="0.3">
      <c r="A206" s="1" t="s">
        <v>148</v>
      </c>
      <c r="B206" s="1" t="s">
        <v>149</v>
      </c>
      <c r="C206" s="1" t="s">
        <v>150</v>
      </c>
      <c r="D206" s="1" t="s">
        <v>151</v>
      </c>
      <c r="E206" s="1" t="s">
        <v>89</v>
      </c>
      <c r="F206" s="1" t="s">
        <v>146</v>
      </c>
      <c r="G206" s="1" t="s">
        <v>127</v>
      </c>
      <c r="H206" s="1" t="s">
        <v>65</v>
      </c>
      <c r="I206" s="2">
        <v>160.399383228484</v>
      </c>
      <c r="J206" s="2">
        <f t="shared" si="37"/>
        <v>8.879999999999999</v>
      </c>
      <c r="K206" s="2">
        <f t="shared" si="38"/>
        <v>1.7</v>
      </c>
      <c r="L206" s="2">
        <f t="shared" si="39"/>
        <v>7.18</v>
      </c>
      <c r="T206" s="8">
        <v>1.7</v>
      </c>
      <c r="U206" s="5">
        <v>70.125</v>
      </c>
      <c r="AN206" s="5" t="str">
        <f t="shared" si="40"/>
        <v/>
      </c>
      <c r="AP206" s="5" t="str">
        <f t="shared" si="35"/>
        <v/>
      </c>
      <c r="AR206" s="5" t="str">
        <f t="shared" si="36"/>
        <v/>
      </c>
      <c r="AT206" s="2">
        <v>7.18</v>
      </c>
      <c r="AU206" s="5">
        <f t="shared" si="41"/>
        <v>70.125</v>
      </c>
      <c r="AV206" s="11">
        <f t="shared" si="42"/>
        <v>1.0096193397233534E-2</v>
      </c>
      <c r="AW206" s="5">
        <f t="shared" si="43"/>
        <v>10.096193397233534</v>
      </c>
    </row>
    <row r="207" spans="1:49" x14ac:dyDescent="0.3">
      <c r="A207" s="1" t="s">
        <v>152</v>
      </c>
      <c r="B207" s="1" t="s">
        <v>149</v>
      </c>
      <c r="C207" s="1" t="s">
        <v>150</v>
      </c>
      <c r="D207" s="1" t="s">
        <v>151</v>
      </c>
      <c r="E207" s="1" t="s">
        <v>85</v>
      </c>
      <c r="F207" s="1" t="s">
        <v>146</v>
      </c>
      <c r="G207" s="1" t="s">
        <v>127</v>
      </c>
      <c r="H207" s="1" t="s">
        <v>65</v>
      </c>
      <c r="I207" s="2">
        <v>160.27054368351591</v>
      </c>
      <c r="J207" s="2">
        <f t="shared" si="37"/>
        <v>0.24</v>
      </c>
      <c r="K207" s="2">
        <f t="shared" si="38"/>
        <v>0</v>
      </c>
      <c r="L207" s="2">
        <f t="shared" si="39"/>
        <v>0.24</v>
      </c>
      <c r="AN207" s="5" t="str">
        <f t="shared" si="40"/>
        <v/>
      </c>
      <c r="AP207" s="5" t="str">
        <f t="shared" si="35"/>
        <v/>
      </c>
      <c r="AR207" s="5" t="str">
        <f t="shared" si="36"/>
        <v/>
      </c>
      <c r="AT207" s="2">
        <v>0.24</v>
      </c>
      <c r="AU207" s="5">
        <f t="shared" si="41"/>
        <v>0</v>
      </c>
      <c r="AV207" s="11">
        <f t="shared" si="42"/>
        <v>0</v>
      </c>
      <c r="AW207" s="5">
        <f t="shared" si="43"/>
        <v>0</v>
      </c>
    </row>
    <row r="208" spans="1:49" x14ac:dyDescent="0.3">
      <c r="A208" s="1" t="s">
        <v>152</v>
      </c>
      <c r="B208" s="1" t="s">
        <v>149</v>
      </c>
      <c r="C208" s="1" t="s">
        <v>150</v>
      </c>
      <c r="D208" s="1" t="s">
        <v>151</v>
      </c>
      <c r="E208" s="1" t="s">
        <v>88</v>
      </c>
      <c r="F208" s="1" t="s">
        <v>146</v>
      </c>
      <c r="G208" s="1" t="s">
        <v>127</v>
      </c>
      <c r="H208" s="1" t="s">
        <v>65</v>
      </c>
      <c r="I208" s="2">
        <v>160.27054368351591</v>
      </c>
      <c r="J208" s="2">
        <f t="shared" si="37"/>
        <v>0.1</v>
      </c>
      <c r="K208" s="2">
        <f t="shared" si="38"/>
        <v>0</v>
      </c>
      <c r="L208" s="2">
        <f t="shared" si="39"/>
        <v>0.1</v>
      </c>
      <c r="AN208" s="5" t="str">
        <f t="shared" si="40"/>
        <v/>
      </c>
      <c r="AP208" s="5" t="str">
        <f t="shared" si="35"/>
        <v/>
      </c>
      <c r="AR208" s="5" t="str">
        <f t="shared" si="36"/>
        <v/>
      </c>
      <c r="AT208" s="2">
        <v>0.1</v>
      </c>
      <c r="AU208" s="5">
        <f t="shared" si="41"/>
        <v>0</v>
      </c>
      <c r="AV208" s="11">
        <f t="shared" si="42"/>
        <v>0</v>
      </c>
      <c r="AW208" s="5">
        <f t="shared" si="43"/>
        <v>0</v>
      </c>
    </row>
    <row r="209" spans="1:49" x14ac:dyDescent="0.3">
      <c r="A209" s="1" t="s">
        <v>152</v>
      </c>
      <c r="B209" s="1" t="s">
        <v>149</v>
      </c>
      <c r="C209" s="1" t="s">
        <v>150</v>
      </c>
      <c r="D209" s="1" t="s">
        <v>151</v>
      </c>
      <c r="E209" s="1" t="s">
        <v>89</v>
      </c>
      <c r="F209" s="1" t="s">
        <v>146</v>
      </c>
      <c r="G209" s="1" t="s">
        <v>127</v>
      </c>
      <c r="H209" s="1" t="s">
        <v>65</v>
      </c>
      <c r="I209" s="2">
        <v>160.27054368351591</v>
      </c>
      <c r="J209" s="2">
        <f t="shared" si="37"/>
        <v>2.68</v>
      </c>
      <c r="K209" s="2">
        <f t="shared" si="38"/>
        <v>1.37</v>
      </c>
      <c r="L209" s="2">
        <f t="shared" si="39"/>
        <v>1.31</v>
      </c>
      <c r="T209" s="8">
        <v>1.37</v>
      </c>
      <c r="U209" s="5">
        <v>56.512500000000003</v>
      </c>
      <c r="AN209" s="5" t="str">
        <f t="shared" si="40"/>
        <v/>
      </c>
      <c r="AP209" s="5" t="str">
        <f t="shared" si="35"/>
        <v/>
      </c>
      <c r="AR209" s="5" t="str">
        <f t="shared" si="36"/>
        <v/>
      </c>
      <c r="AT209" s="2">
        <v>1.31</v>
      </c>
      <c r="AU209" s="5">
        <f t="shared" si="41"/>
        <v>56.512500000000003</v>
      </c>
      <c r="AV209" s="11">
        <f t="shared" si="42"/>
        <v>8.13634409071173E-3</v>
      </c>
      <c r="AW209" s="5">
        <f t="shared" si="43"/>
        <v>8.136344090711729</v>
      </c>
    </row>
    <row r="210" spans="1:49" x14ac:dyDescent="0.3">
      <c r="A210" s="1" t="s">
        <v>152</v>
      </c>
      <c r="B210" s="1" t="s">
        <v>149</v>
      </c>
      <c r="C210" s="1" t="s">
        <v>150</v>
      </c>
      <c r="D210" s="1" t="s">
        <v>151</v>
      </c>
      <c r="E210" s="1" t="s">
        <v>92</v>
      </c>
      <c r="F210" s="1" t="s">
        <v>146</v>
      </c>
      <c r="G210" s="1" t="s">
        <v>127</v>
      </c>
      <c r="H210" s="1" t="s">
        <v>65</v>
      </c>
      <c r="I210" s="2">
        <v>160.27054368351591</v>
      </c>
      <c r="J210" s="2">
        <f t="shared" si="37"/>
        <v>37.92</v>
      </c>
      <c r="K210" s="2">
        <f t="shared" si="38"/>
        <v>0.42</v>
      </c>
      <c r="L210" s="2">
        <f t="shared" si="39"/>
        <v>37.5</v>
      </c>
      <c r="T210" s="8">
        <v>0.42</v>
      </c>
      <c r="U210" s="5">
        <v>17.324999999999999</v>
      </c>
      <c r="AN210" s="5" t="str">
        <f t="shared" si="40"/>
        <v/>
      </c>
      <c r="AP210" s="5" t="str">
        <f t="shared" si="35"/>
        <v/>
      </c>
      <c r="AR210" s="5" t="str">
        <f t="shared" si="36"/>
        <v/>
      </c>
      <c r="AT210" s="2">
        <v>37.5</v>
      </c>
      <c r="AU210" s="5">
        <f t="shared" si="41"/>
        <v>17.324999999999999</v>
      </c>
      <c r="AV210" s="11">
        <f t="shared" si="42"/>
        <v>2.4943536628459317E-3</v>
      </c>
      <c r="AW210" s="5">
        <f t="shared" si="43"/>
        <v>2.4943536628459317</v>
      </c>
    </row>
    <row r="211" spans="1:49" x14ac:dyDescent="0.3">
      <c r="A211" s="1" t="s">
        <v>152</v>
      </c>
      <c r="B211" s="1" t="s">
        <v>149</v>
      </c>
      <c r="C211" s="1" t="s">
        <v>150</v>
      </c>
      <c r="D211" s="1" t="s">
        <v>151</v>
      </c>
      <c r="E211" s="1" t="s">
        <v>101</v>
      </c>
      <c r="F211" s="1" t="s">
        <v>146</v>
      </c>
      <c r="G211" s="1" t="s">
        <v>127</v>
      </c>
      <c r="H211" s="1" t="s">
        <v>65</v>
      </c>
      <c r="I211" s="2">
        <v>160.27054368351591</v>
      </c>
      <c r="J211" s="2">
        <f t="shared" si="37"/>
        <v>0.46</v>
      </c>
      <c r="K211" s="2">
        <f t="shared" si="38"/>
        <v>0</v>
      </c>
      <c r="L211" s="2">
        <f t="shared" si="39"/>
        <v>0.46</v>
      </c>
      <c r="AN211" s="5" t="str">
        <f t="shared" si="40"/>
        <v/>
      </c>
      <c r="AP211" s="5" t="str">
        <f t="shared" si="35"/>
        <v/>
      </c>
      <c r="AR211" s="5" t="str">
        <f t="shared" si="36"/>
        <v/>
      </c>
      <c r="AT211" s="2">
        <v>0.46</v>
      </c>
      <c r="AU211" s="5">
        <f t="shared" si="41"/>
        <v>0</v>
      </c>
      <c r="AV211" s="11">
        <f t="shared" si="42"/>
        <v>0</v>
      </c>
      <c r="AW211" s="5">
        <f t="shared" si="43"/>
        <v>0</v>
      </c>
    </row>
    <row r="212" spans="1:49" x14ac:dyDescent="0.3">
      <c r="A212" s="1" t="s">
        <v>152</v>
      </c>
      <c r="B212" s="1" t="s">
        <v>149</v>
      </c>
      <c r="C212" s="1" t="s">
        <v>150</v>
      </c>
      <c r="D212" s="1" t="s">
        <v>151</v>
      </c>
      <c r="E212" s="1" t="s">
        <v>75</v>
      </c>
      <c r="F212" s="1" t="s">
        <v>146</v>
      </c>
      <c r="G212" s="1" t="s">
        <v>127</v>
      </c>
      <c r="H212" s="1" t="s">
        <v>65</v>
      </c>
      <c r="I212" s="2">
        <v>160.27054368351591</v>
      </c>
      <c r="J212" s="2">
        <f t="shared" si="37"/>
        <v>2.09</v>
      </c>
      <c r="K212" s="2">
        <f t="shared" si="38"/>
        <v>2.09</v>
      </c>
      <c r="L212" s="2">
        <f t="shared" si="39"/>
        <v>0</v>
      </c>
      <c r="T212" s="8">
        <v>2.09</v>
      </c>
      <c r="U212" s="5">
        <v>86.212499999999991</v>
      </c>
      <c r="AN212" s="5" t="str">
        <f t="shared" si="40"/>
        <v/>
      </c>
      <c r="AP212" s="5" t="str">
        <f t="shared" si="35"/>
        <v/>
      </c>
      <c r="AR212" s="5" t="str">
        <f t="shared" si="36"/>
        <v/>
      </c>
      <c r="AU212" s="5">
        <f t="shared" si="41"/>
        <v>86.212499999999991</v>
      </c>
      <c r="AV212" s="11">
        <f t="shared" si="42"/>
        <v>1.2412378941304756E-2</v>
      </c>
      <c r="AW212" s="5">
        <f t="shared" si="43"/>
        <v>12.412378941304755</v>
      </c>
    </row>
    <row r="213" spans="1:49" x14ac:dyDescent="0.3">
      <c r="A213" s="1" t="s">
        <v>152</v>
      </c>
      <c r="B213" s="1" t="s">
        <v>149</v>
      </c>
      <c r="C213" s="1" t="s">
        <v>150</v>
      </c>
      <c r="D213" s="1" t="s">
        <v>151</v>
      </c>
      <c r="E213" s="1" t="s">
        <v>83</v>
      </c>
      <c r="F213" s="1" t="s">
        <v>146</v>
      </c>
      <c r="G213" s="1" t="s">
        <v>127</v>
      </c>
      <c r="H213" s="1" t="s">
        <v>65</v>
      </c>
      <c r="I213" s="2">
        <v>160.27054368351591</v>
      </c>
      <c r="J213" s="2">
        <f t="shared" si="37"/>
        <v>27.060000000000002</v>
      </c>
      <c r="K213" s="2">
        <f t="shared" si="38"/>
        <v>6.28</v>
      </c>
      <c r="L213" s="2">
        <f t="shared" si="39"/>
        <v>20.78</v>
      </c>
      <c r="T213" s="8">
        <v>6.28</v>
      </c>
      <c r="U213" s="5">
        <v>259.05</v>
      </c>
      <c r="AN213" s="5" t="str">
        <f t="shared" si="40"/>
        <v/>
      </c>
      <c r="AP213" s="5" t="str">
        <f t="shared" si="35"/>
        <v/>
      </c>
      <c r="AR213" s="5" t="str">
        <f t="shared" si="36"/>
        <v/>
      </c>
      <c r="AT213" s="2">
        <v>20.78</v>
      </c>
      <c r="AU213" s="5">
        <f t="shared" si="41"/>
        <v>259.05</v>
      </c>
      <c r="AV213" s="11">
        <f t="shared" si="42"/>
        <v>3.7296526196839173E-2</v>
      </c>
      <c r="AW213" s="5">
        <f t="shared" si="43"/>
        <v>37.296526196839174</v>
      </c>
    </row>
    <row r="214" spans="1:49" x14ac:dyDescent="0.3">
      <c r="A214" s="1" t="s">
        <v>152</v>
      </c>
      <c r="B214" s="1" t="s">
        <v>149</v>
      </c>
      <c r="C214" s="1" t="s">
        <v>150</v>
      </c>
      <c r="D214" s="1" t="s">
        <v>151</v>
      </c>
      <c r="E214" s="1" t="s">
        <v>66</v>
      </c>
      <c r="F214" s="1" t="s">
        <v>146</v>
      </c>
      <c r="G214" s="1" t="s">
        <v>127</v>
      </c>
      <c r="H214" s="1" t="s">
        <v>65</v>
      </c>
      <c r="I214" s="2">
        <v>160.27054368351591</v>
      </c>
      <c r="J214" s="2">
        <f t="shared" si="37"/>
        <v>1.63</v>
      </c>
      <c r="K214" s="2">
        <f t="shared" si="38"/>
        <v>0</v>
      </c>
      <c r="L214" s="2">
        <f t="shared" si="39"/>
        <v>1.63</v>
      </c>
      <c r="AN214" s="5" t="str">
        <f t="shared" si="40"/>
        <v/>
      </c>
      <c r="AP214" s="5" t="str">
        <f t="shared" si="35"/>
        <v/>
      </c>
      <c r="AR214" s="5" t="str">
        <f t="shared" si="36"/>
        <v/>
      </c>
      <c r="AT214" s="2">
        <v>1.63</v>
      </c>
      <c r="AU214" s="5">
        <f t="shared" si="41"/>
        <v>0</v>
      </c>
      <c r="AV214" s="11">
        <f t="shared" si="42"/>
        <v>0</v>
      </c>
      <c r="AW214" s="5">
        <f t="shared" si="43"/>
        <v>0</v>
      </c>
    </row>
    <row r="215" spans="1:49" x14ac:dyDescent="0.3">
      <c r="A215" s="1" t="s">
        <v>152</v>
      </c>
      <c r="B215" s="1" t="s">
        <v>149</v>
      </c>
      <c r="C215" s="1" t="s">
        <v>150</v>
      </c>
      <c r="D215" s="1" t="s">
        <v>151</v>
      </c>
      <c r="E215" s="1" t="s">
        <v>67</v>
      </c>
      <c r="F215" s="1" t="s">
        <v>146</v>
      </c>
      <c r="G215" s="1" t="s">
        <v>127</v>
      </c>
      <c r="H215" s="1" t="s">
        <v>65</v>
      </c>
      <c r="I215" s="2">
        <v>160.27054368351591</v>
      </c>
      <c r="J215" s="2">
        <f t="shared" si="37"/>
        <v>0.73</v>
      </c>
      <c r="K215" s="2">
        <f t="shared" si="38"/>
        <v>0</v>
      </c>
      <c r="L215" s="2">
        <f t="shared" si="39"/>
        <v>0.73</v>
      </c>
      <c r="AN215" s="5" t="str">
        <f t="shared" si="40"/>
        <v/>
      </c>
      <c r="AP215" s="5" t="str">
        <f t="shared" si="35"/>
        <v/>
      </c>
      <c r="AR215" s="5" t="str">
        <f t="shared" si="36"/>
        <v/>
      </c>
      <c r="AT215" s="2">
        <v>0.73</v>
      </c>
      <c r="AU215" s="5">
        <f t="shared" si="41"/>
        <v>0</v>
      </c>
      <c r="AV215" s="11">
        <f t="shared" si="42"/>
        <v>0</v>
      </c>
      <c r="AW215" s="5">
        <f t="shared" si="43"/>
        <v>0</v>
      </c>
    </row>
    <row r="216" spans="1:49" x14ac:dyDescent="0.3">
      <c r="A216" s="1" t="s">
        <v>153</v>
      </c>
      <c r="B216" s="1" t="s">
        <v>59</v>
      </c>
      <c r="C216" s="1" t="s">
        <v>60</v>
      </c>
      <c r="D216" s="1" t="s">
        <v>61</v>
      </c>
      <c r="E216" s="1" t="s">
        <v>88</v>
      </c>
      <c r="F216" s="1" t="s">
        <v>126</v>
      </c>
      <c r="G216" s="1" t="s">
        <v>127</v>
      </c>
      <c r="H216" s="1" t="s">
        <v>65</v>
      </c>
      <c r="I216" s="2">
        <v>161.21497937268879</v>
      </c>
      <c r="J216" s="2">
        <f t="shared" si="37"/>
        <v>0.18</v>
      </c>
      <c r="K216" s="2">
        <f t="shared" si="38"/>
        <v>0</v>
      </c>
      <c r="L216" s="2">
        <f t="shared" si="39"/>
        <v>0.18</v>
      </c>
      <c r="AN216" s="5" t="str">
        <f t="shared" si="40"/>
        <v/>
      </c>
      <c r="AP216" s="5" t="str">
        <f t="shared" si="35"/>
        <v/>
      </c>
      <c r="AR216" s="5" t="str">
        <f t="shared" si="36"/>
        <v/>
      </c>
      <c r="AT216" s="2">
        <v>0.18</v>
      </c>
      <c r="AU216" s="5">
        <f t="shared" si="41"/>
        <v>0</v>
      </c>
      <c r="AV216" s="11">
        <f t="shared" si="42"/>
        <v>0</v>
      </c>
      <c r="AW216" s="5">
        <f t="shared" si="43"/>
        <v>0</v>
      </c>
    </row>
    <row r="217" spans="1:49" x14ac:dyDescent="0.3">
      <c r="A217" s="1" t="s">
        <v>153</v>
      </c>
      <c r="B217" s="1" t="s">
        <v>59</v>
      </c>
      <c r="C217" s="1" t="s">
        <v>60</v>
      </c>
      <c r="D217" s="1" t="s">
        <v>61</v>
      </c>
      <c r="E217" s="1" t="s">
        <v>101</v>
      </c>
      <c r="F217" s="1" t="s">
        <v>126</v>
      </c>
      <c r="G217" s="1" t="s">
        <v>127</v>
      </c>
      <c r="H217" s="1" t="s">
        <v>65</v>
      </c>
      <c r="I217" s="2">
        <v>161.21497937268879</v>
      </c>
      <c r="J217" s="2">
        <f t="shared" si="37"/>
        <v>1.62</v>
      </c>
      <c r="K217" s="2">
        <f t="shared" si="38"/>
        <v>0</v>
      </c>
      <c r="L217" s="2">
        <f t="shared" si="39"/>
        <v>1.62</v>
      </c>
      <c r="AN217" s="5" t="str">
        <f t="shared" si="40"/>
        <v/>
      </c>
      <c r="AP217" s="5" t="str">
        <f t="shared" si="35"/>
        <v/>
      </c>
      <c r="AR217" s="5" t="str">
        <f t="shared" si="36"/>
        <v/>
      </c>
      <c r="AT217" s="2">
        <v>1.62</v>
      </c>
      <c r="AU217" s="5">
        <f t="shared" si="41"/>
        <v>0</v>
      </c>
      <c r="AV217" s="11">
        <f t="shared" si="42"/>
        <v>0</v>
      </c>
      <c r="AW217" s="5">
        <f t="shared" si="43"/>
        <v>0</v>
      </c>
    </row>
    <row r="218" spans="1:49" x14ac:dyDescent="0.3">
      <c r="A218" s="1" t="s">
        <v>153</v>
      </c>
      <c r="B218" s="1" t="s">
        <v>59</v>
      </c>
      <c r="C218" s="1" t="s">
        <v>60</v>
      </c>
      <c r="D218" s="1" t="s">
        <v>61</v>
      </c>
      <c r="E218" s="1" t="s">
        <v>75</v>
      </c>
      <c r="F218" s="1" t="s">
        <v>126</v>
      </c>
      <c r="G218" s="1" t="s">
        <v>127</v>
      </c>
      <c r="H218" s="1" t="s">
        <v>65</v>
      </c>
      <c r="I218" s="2">
        <v>161.21497937268879</v>
      </c>
      <c r="J218" s="2">
        <f t="shared" si="37"/>
        <v>0.92</v>
      </c>
      <c r="K218" s="2">
        <f t="shared" si="38"/>
        <v>0</v>
      </c>
      <c r="L218" s="2">
        <f t="shared" si="39"/>
        <v>0.92</v>
      </c>
      <c r="AN218" s="5" t="str">
        <f t="shared" si="40"/>
        <v/>
      </c>
      <c r="AP218" s="5" t="str">
        <f t="shared" si="35"/>
        <v/>
      </c>
      <c r="AR218" s="5" t="str">
        <f t="shared" si="36"/>
        <v/>
      </c>
      <c r="AT218" s="2">
        <v>0.92</v>
      </c>
      <c r="AU218" s="5">
        <f t="shared" si="41"/>
        <v>0</v>
      </c>
      <c r="AV218" s="11">
        <f t="shared" si="42"/>
        <v>0</v>
      </c>
      <c r="AW218" s="5">
        <f t="shared" si="43"/>
        <v>0</v>
      </c>
    </row>
    <row r="219" spans="1:49" x14ac:dyDescent="0.3">
      <c r="A219" s="1" t="s">
        <v>153</v>
      </c>
      <c r="B219" s="1" t="s">
        <v>59</v>
      </c>
      <c r="C219" s="1" t="s">
        <v>60</v>
      </c>
      <c r="D219" s="1" t="s">
        <v>61</v>
      </c>
      <c r="E219" s="1" t="s">
        <v>85</v>
      </c>
      <c r="F219" s="1" t="s">
        <v>146</v>
      </c>
      <c r="G219" s="1" t="s">
        <v>127</v>
      </c>
      <c r="H219" s="1" t="s">
        <v>65</v>
      </c>
      <c r="I219" s="2">
        <v>161.21497937268879</v>
      </c>
      <c r="J219" s="2">
        <f t="shared" si="37"/>
        <v>4.41</v>
      </c>
      <c r="K219" s="2">
        <f t="shared" si="38"/>
        <v>0</v>
      </c>
      <c r="L219" s="2">
        <f t="shared" si="39"/>
        <v>4.41</v>
      </c>
      <c r="AN219" s="5" t="str">
        <f t="shared" si="40"/>
        <v/>
      </c>
      <c r="AP219" s="5" t="str">
        <f t="shared" si="35"/>
        <v/>
      </c>
      <c r="AR219" s="5" t="str">
        <f t="shared" si="36"/>
        <v/>
      </c>
      <c r="AT219" s="2">
        <v>4.41</v>
      </c>
      <c r="AU219" s="5">
        <f t="shared" si="41"/>
        <v>0</v>
      </c>
      <c r="AV219" s="11">
        <f t="shared" si="42"/>
        <v>0</v>
      </c>
      <c r="AW219" s="5">
        <f t="shared" si="43"/>
        <v>0</v>
      </c>
    </row>
    <row r="220" spans="1:49" x14ac:dyDescent="0.3">
      <c r="A220" s="1" t="s">
        <v>153</v>
      </c>
      <c r="B220" s="1" t="s">
        <v>59</v>
      </c>
      <c r="C220" s="1" t="s">
        <v>60</v>
      </c>
      <c r="D220" s="1" t="s">
        <v>61</v>
      </c>
      <c r="E220" s="1" t="s">
        <v>79</v>
      </c>
      <c r="F220" s="1" t="s">
        <v>146</v>
      </c>
      <c r="G220" s="1" t="s">
        <v>127</v>
      </c>
      <c r="H220" s="1" t="s">
        <v>65</v>
      </c>
      <c r="I220" s="2">
        <v>161.21497937268879</v>
      </c>
      <c r="J220" s="2">
        <f t="shared" si="37"/>
        <v>4.2300000000000004</v>
      </c>
      <c r="K220" s="2">
        <f t="shared" si="38"/>
        <v>0</v>
      </c>
      <c r="L220" s="2">
        <f t="shared" si="39"/>
        <v>4.2300000000000004</v>
      </c>
      <c r="AN220" s="5" t="str">
        <f t="shared" si="40"/>
        <v/>
      </c>
      <c r="AP220" s="5" t="str">
        <f t="shared" si="35"/>
        <v/>
      </c>
      <c r="AR220" s="5" t="str">
        <f t="shared" si="36"/>
        <v/>
      </c>
      <c r="AT220" s="2">
        <v>4.2300000000000004</v>
      </c>
      <c r="AU220" s="5">
        <f t="shared" si="41"/>
        <v>0</v>
      </c>
      <c r="AV220" s="11">
        <f t="shared" si="42"/>
        <v>0</v>
      </c>
      <c r="AW220" s="5">
        <f t="shared" si="43"/>
        <v>0</v>
      </c>
    </row>
    <row r="221" spans="1:49" x14ac:dyDescent="0.3">
      <c r="A221" s="1" t="s">
        <v>153</v>
      </c>
      <c r="B221" s="1" t="s">
        <v>59</v>
      </c>
      <c r="C221" s="1" t="s">
        <v>60</v>
      </c>
      <c r="D221" s="1" t="s">
        <v>61</v>
      </c>
      <c r="E221" s="1" t="s">
        <v>62</v>
      </c>
      <c r="F221" s="1" t="s">
        <v>146</v>
      </c>
      <c r="G221" s="1" t="s">
        <v>127</v>
      </c>
      <c r="H221" s="1" t="s">
        <v>65</v>
      </c>
      <c r="I221" s="2">
        <v>161.21497937268879</v>
      </c>
      <c r="J221" s="2">
        <f t="shared" si="37"/>
        <v>42.17</v>
      </c>
      <c r="K221" s="2">
        <f t="shared" si="38"/>
        <v>0</v>
      </c>
      <c r="L221" s="2">
        <f t="shared" si="39"/>
        <v>42.17</v>
      </c>
      <c r="AN221" s="5" t="str">
        <f t="shared" si="40"/>
        <v/>
      </c>
      <c r="AP221" s="5" t="str">
        <f t="shared" si="35"/>
        <v/>
      </c>
      <c r="AR221" s="5" t="str">
        <f t="shared" si="36"/>
        <v/>
      </c>
      <c r="AT221" s="2">
        <v>42.17</v>
      </c>
      <c r="AU221" s="5">
        <f t="shared" si="41"/>
        <v>0</v>
      </c>
      <c r="AV221" s="11">
        <f t="shared" si="42"/>
        <v>0</v>
      </c>
      <c r="AW221" s="5">
        <f t="shared" si="43"/>
        <v>0</v>
      </c>
    </row>
    <row r="222" spans="1:49" x14ac:dyDescent="0.3">
      <c r="A222" s="1" t="s">
        <v>153</v>
      </c>
      <c r="B222" s="1" t="s">
        <v>59</v>
      </c>
      <c r="C222" s="1" t="s">
        <v>60</v>
      </c>
      <c r="D222" s="1" t="s">
        <v>61</v>
      </c>
      <c r="E222" s="1" t="s">
        <v>66</v>
      </c>
      <c r="F222" s="1" t="s">
        <v>146</v>
      </c>
      <c r="G222" s="1" t="s">
        <v>127</v>
      </c>
      <c r="H222" s="1" t="s">
        <v>65</v>
      </c>
      <c r="I222" s="2">
        <v>161.21497937268879</v>
      </c>
      <c r="J222" s="2">
        <f t="shared" si="37"/>
        <v>40</v>
      </c>
      <c r="K222" s="2">
        <f t="shared" si="38"/>
        <v>0</v>
      </c>
      <c r="L222" s="2">
        <f t="shared" si="39"/>
        <v>40</v>
      </c>
      <c r="AN222" s="5" t="str">
        <f t="shared" si="40"/>
        <v/>
      </c>
      <c r="AP222" s="5" t="str">
        <f t="shared" ref="AP222:AP253" si="44">IF(AO222&gt;0,AO222*$AP$1,"")</f>
        <v/>
      </c>
      <c r="AR222" s="5" t="str">
        <f t="shared" si="36"/>
        <v/>
      </c>
      <c r="AT222" s="2">
        <v>40</v>
      </c>
      <c r="AU222" s="5">
        <f t="shared" si="41"/>
        <v>0</v>
      </c>
      <c r="AV222" s="11">
        <f t="shared" si="42"/>
        <v>0</v>
      </c>
      <c r="AW222" s="5">
        <f t="shared" si="43"/>
        <v>0</v>
      </c>
    </row>
    <row r="223" spans="1:49" x14ac:dyDescent="0.3">
      <c r="A223" s="1" t="s">
        <v>153</v>
      </c>
      <c r="B223" s="1" t="s">
        <v>59</v>
      </c>
      <c r="C223" s="1" t="s">
        <v>60</v>
      </c>
      <c r="D223" s="1" t="s">
        <v>61</v>
      </c>
      <c r="E223" s="1" t="s">
        <v>67</v>
      </c>
      <c r="F223" s="1" t="s">
        <v>146</v>
      </c>
      <c r="G223" s="1" t="s">
        <v>127</v>
      </c>
      <c r="H223" s="1" t="s">
        <v>65</v>
      </c>
      <c r="I223" s="2">
        <v>161.21497937268879</v>
      </c>
      <c r="J223" s="2">
        <f t="shared" si="37"/>
        <v>32.770000000000003</v>
      </c>
      <c r="K223" s="2">
        <f t="shared" si="38"/>
        <v>0</v>
      </c>
      <c r="L223" s="2">
        <f t="shared" si="39"/>
        <v>32.770000000000003</v>
      </c>
      <c r="AN223" s="5" t="str">
        <f t="shared" si="40"/>
        <v/>
      </c>
      <c r="AP223" s="5" t="str">
        <f t="shared" si="44"/>
        <v/>
      </c>
      <c r="AR223" s="5" t="str">
        <f t="shared" si="36"/>
        <v/>
      </c>
      <c r="AT223" s="2">
        <v>32.770000000000003</v>
      </c>
      <c r="AU223" s="5">
        <f t="shared" si="41"/>
        <v>0</v>
      </c>
      <c r="AV223" s="11">
        <f t="shared" si="42"/>
        <v>0</v>
      </c>
      <c r="AW223" s="5">
        <f t="shared" si="43"/>
        <v>0</v>
      </c>
    </row>
    <row r="224" spans="1:49" x14ac:dyDescent="0.3">
      <c r="A224" s="1" t="s">
        <v>153</v>
      </c>
      <c r="B224" s="1" t="s">
        <v>59</v>
      </c>
      <c r="C224" s="1" t="s">
        <v>60</v>
      </c>
      <c r="D224" s="1" t="s">
        <v>61</v>
      </c>
      <c r="E224" s="1" t="s">
        <v>68</v>
      </c>
      <c r="F224" s="1" t="s">
        <v>146</v>
      </c>
      <c r="G224" s="1" t="s">
        <v>127</v>
      </c>
      <c r="H224" s="1" t="s">
        <v>65</v>
      </c>
      <c r="I224" s="2">
        <v>161.21497937268879</v>
      </c>
      <c r="J224" s="2">
        <f t="shared" si="37"/>
        <v>34.26</v>
      </c>
      <c r="K224" s="2">
        <f t="shared" si="38"/>
        <v>0</v>
      </c>
      <c r="L224" s="2">
        <f t="shared" si="39"/>
        <v>34.26</v>
      </c>
      <c r="AN224" s="5" t="str">
        <f t="shared" si="40"/>
        <v/>
      </c>
      <c r="AP224" s="5" t="str">
        <f t="shared" si="44"/>
        <v/>
      </c>
      <c r="AR224" s="5" t="str">
        <f t="shared" si="36"/>
        <v/>
      </c>
      <c r="AT224" s="2">
        <v>34.26</v>
      </c>
      <c r="AU224" s="5">
        <f t="shared" si="41"/>
        <v>0</v>
      </c>
      <c r="AV224" s="11">
        <f t="shared" si="42"/>
        <v>0</v>
      </c>
      <c r="AW224" s="5">
        <f t="shared" si="43"/>
        <v>0</v>
      </c>
    </row>
    <row r="225" spans="1:49" x14ac:dyDescent="0.3">
      <c r="A225" s="1" t="s">
        <v>154</v>
      </c>
      <c r="B225" s="1" t="s">
        <v>155</v>
      </c>
      <c r="C225" s="1" t="s">
        <v>156</v>
      </c>
      <c r="D225" s="1" t="s">
        <v>157</v>
      </c>
      <c r="E225" s="1" t="s">
        <v>69</v>
      </c>
      <c r="F225" s="1" t="s">
        <v>158</v>
      </c>
      <c r="G225" s="1" t="s">
        <v>127</v>
      </c>
      <c r="H225" s="1" t="s">
        <v>65</v>
      </c>
      <c r="I225" s="2">
        <v>40.419897084849147</v>
      </c>
      <c r="J225" s="2">
        <f t="shared" si="37"/>
        <v>31.63</v>
      </c>
      <c r="K225" s="2">
        <f t="shared" si="38"/>
        <v>0</v>
      </c>
      <c r="L225" s="2">
        <f t="shared" si="39"/>
        <v>31.63</v>
      </c>
      <c r="AN225" s="5" t="str">
        <f t="shared" si="40"/>
        <v/>
      </c>
      <c r="AP225" s="5" t="str">
        <f t="shared" si="44"/>
        <v/>
      </c>
      <c r="AR225" s="5" t="str">
        <f t="shared" ref="AR225:AR246" si="45">IF(AQ225&gt;0,AQ225*$AR$1,"")</f>
        <v/>
      </c>
      <c r="AT225" s="2">
        <v>31.63</v>
      </c>
      <c r="AU225" s="5">
        <f t="shared" si="41"/>
        <v>0</v>
      </c>
      <c r="AV225" s="11">
        <f t="shared" si="42"/>
        <v>0</v>
      </c>
      <c r="AW225" s="5">
        <f t="shared" si="43"/>
        <v>0</v>
      </c>
    </row>
    <row r="226" spans="1:49" x14ac:dyDescent="0.3">
      <c r="A226" s="1" t="s">
        <v>154</v>
      </c>
      <c r="B226" s="1" t="s">
        <v>155</v>
      </c>
      <c r="C226" s="1" t="s">
        <v>156</v>
      </c>
      <c r="D226" s="1" t="s">
        <v>157</v>
      </c>
      <c r="E226" s="1" t="s">
        <v>75</v>
      </c>
      <c r="F226" s="1" t="s">
        <v>126</v>
      </c>
      <c r="G226" s="1" t="s">
        <v>127</v>
      </c>
      <c r="H226" s="1" t="s">
        <v>65</v>
      </c>
      <c r="I226" s="2">
        <v>40.419897084849147</v>
      </c>
      <c r="J226" s="2">
        <f t="shared" si="37"/>
        <v>0.16</v>
      </c>
      <c r="K226" s="2">
        <f t="shared" si="38"/>
        <v>0</v>
      </c>
      <c r="L226" s="2">
        <f t="shared" si="39"/>
        <v>0.16</v>
      </c>
      <c r="AN226" s="5" t="str">
        <f t="shared" si="40"/>
        <v/>
      </c>
      <c r="AP226" s="5" t="str">
        <f t="shared" si="44"/>
        <v/>
      </c>
      <c r="AR226" s="5" t="str">
        <f t="shared" si="45"/>
        <v/>
      </c>
      <c r="AT226" s="2">
        <v>0.16</v>
      </c>
      <c r="AU226" s="5">
        <f t="shared" si="41"/>
        <v>0</v>
      </c>
      <c r="AV226" s="11">
        <f t="shared" si="42"/>
        <v>0</v>
      </c>
      <c r="AW226" s="5">
        <f t="shared" si="43"/>
        <v>0</v>
      </c>
    </row>
    <row r="227" spans="1:49" x14ac:dyDescent="0.3">
      <c r="A227" s="1" t="s">
        <v>154</v>
      </c>
      <c r="B227" s="1" t="s">
        <v>155</v>
      </c>
      <c r="C227" s="1" t="s">
        <v>156</v>
      </c>
      <c r="D227" s="1" t="s">
        <v>157</v>
      </c>
      <c r="E227" s="1" t="s">
        <v>87</v>
      </c>
      <c r="F227" s="1" t="s">
        <v>159</v>
      </c>
      <c r="G227" s="1" t="s">
        <v>127</v>
      </c>
      <c r="H227" s="1" t="s">
        <v>65</v>
      </c>
      <c r="I227" s="2">
        <v>40.419897084849147</v>
      </c>
      <c r="J227" s="2">
        <f t="shared" si="37"/>
        <v>0.97</v>
      </c>
      <c r="K227" s="2">
        <f t="shared" si="38"/>
        <v>0</v>
      </c>
      <c r="L227" s="2">
        <f t="shared" si="39"/>
        <v>0.97</v>
      </c>
      <c r="AN227" s="5" t="str">
        <f t="shared" si="40"/>
        <v/>
      </c>
      <c r="AP227" s="5" t="str">
        <f t="shared" si="44"/>
        <v/>
      </c>
      <c r="AR227" s="5" t="str">
        <f t="shared" si="45"/>
        <v/>
      </c>
      <c r="AT227" s="2">
        <v>0.97</v>
      </c>
      <c r="AU227" s="5">
        <f t="shared" si="41"/>
        <v>0</v>
      </c>
      <c r="AV227" s="11">
        <f t="shared" si="42"/>
        <v>0</v>
      </c>
      <c r="AW227" s="5">
        <f t="shared" si="43"/>
        <v>0</v>
      </c>
    </row>
    <row r="228" spans="1:49" x14ac:dyDescent="0.3">
      <c r="A228" s="1" t="s">
        <v>154</v>
      </c>
      <c r="B228" s="1" t="s">
        <v>155</v>
      </c>
      <c r="C228" s="1" t="s">
        <v>156</v>
      </c>
      <c r="D228" s="1" t="s">
        <v>157</v>
      </c>
      <c r="E228" s="1" t="s">
        <v>68</v>
      </c>
      <c r="F228" s="1" t="s">
        <v>146</v>
      </c>
      <c r="G228" s="1" t="s">
        <v>127</v>
      </c>
      <c r="H228" s="1" t="s">
        <v>65</v>
      </c>
      <c r="I228" s="2">
        <v>40.419897084849147</v>
      </c>
      <c r="J228" s="2">
        <f t="shared" si="37"/>
        <v>7.65</v>
      </c>
      <c r="K228" s="2">
        <f t="shared" si="38"/>
        <v>0</v>
      </c>
      <c r="L228" s="2">
        <f t="shared" si="39"/>
        <v>7.65</v>
      </c>
      <c r="AN228" s="5" t="str">
        <f t="shared" ref="AN228:AN259" si="46">IF(AM228&gt;0,AM228*$AN$1,"")</f>
        <v/>
      </c>
      <c r="AP228" s="5" t="str">
        <f t="shared" si="44"/>
        <v/>
      </c>
      <c r="AR228" s="5" t="str">
        <f t="shared" si="45"/>
        <v/>
      </c>
      <c r="AT228" s="2">
        <v>7.65</v>
      </c>
      <c r="AU228" s="5">
        <f t="shared" si="41"/>
        <v>0</v>
      </c>
      <c r="AV228" s="11">
        <f t="shared" si="42"/>
        <v>0</v>
      </c>
      <c r="AW228" s="5">
        <f t="shared" si="43"/>
        <v>0</v>
      </c>
    </row>
    <row r="229" spans="1:49" x14ac:dyDescent="0.3">
      <c r="A229" s="1" t="s">
        <v>160</v>
      </c>
      <c r="B229" s="1" t="s">
        <v>161</v>
      </c>
      <c r="C229" s="1" t="s">
        <v>162</v>
      </c>
      <c r="D229" s="1" t="s">
        <v>74</v>
      </c>
      <c r="E229" s="1" t="s">
        <v>69</v>
      </c>
      <c r="F229" s="1" t="s">
        <v>158</v>
      </c>
      <c r="G229" s="1" t="s">
        <v>127</v>
      </c>
      <c r="H229" s="1" t="s">
        <v>65</v>
      </c>
      <c r="I229" s="2">
        <v>161.7291032611885</v>
      </c>
      <c r="J229" s="2">
        <f t="shared" si="37"/>
        <v>6.89</v>
      </c>
      <c r="K229" s="2">
        <f t="shared" si="38"/>
        <v>0</v>
      </c>
      <c r="L229" s="2">
        <f t="shared" si="39"/>
        <v>6.89</v>
      </c>
      <c r="AN229" s="5" t="str">
        <f t="shared" si="46"/>
        <v/>
      </c>
      <c r="AP229" s="5" t="str">
        <f t="shared" si="44"/>
        <v/>
      </c>
      <c r="AR229" s="5" t="str">
        <f t="shared" si="45"/>
        <v/>
      </c>
      <c r="AT229" s="2">
        <v>6.89</v>
      </c>
      <c r="AU229" s="5">
        <f t="shared" si="41"/>
        <v>0</v>
      </c>
      <c r="AV229" s="11">
        <f t="shared" si="42"/>
        <v>0</v>
      </c>
      <c r="AW229" s="5">
        <f t="shared" si="43"/>
        <v>0</v>
      </c>
    </row>
    <row r="230" spans="1:49" x14ac:dyDescent="0.3">
      <c r="A230" s="1" t="s">
        <v>160</v>
      </c>
      <c r="B230" s="1" t="s">
        <v>161</v>
      </c>
      <c r="C230" s="1" t="s">
        <v>162</v>
      </c>
      <c r="D230" s="1" t="s">
        <v>74</v>
      </c>
      <c r="E230" s="1" t="s">
        <v>84</v>
      </c>
      <c r="F230" s="1" t="s">
        <v>158</v>
      </c>
      <c r="G230" s="1" t="s">
        <v>127</v>
      </c>
      <c r="H230" s="1" t="s">
        <v>65</v>
      </c>
      <c r="I230" s="2">
        <v>161.7291032611885</v>
      </c>
      <c r="J230" s="2">
        <f t="shared" si="37"/>
        <v>30.509999999999998</v>
      </c>
      <c r="K230" s="2">
        <f t="shared" si="38"/>
        <v>6.93</v>
      </c>
      <c r="L230" s="2">
        <f t="shared" si="39"/>
        <v>23.58</v>
      </c>
      <c r="T230" s="8">
        <v>6.93</v>
      </c>
      <c r="U230" s="5">
        <v>285.86250000000001</v>
      </c>
      <c r="AN230" s="5" t="str">
        <f t="shared" si="46"/>
        <v/>
      </c>
      <c r="AP230" s="5" t="str">
        <f t="shared" si="44"/>
        <v/>
      </c>
      <c r="AR230" s="5" t="str">
        <f t="shared" si="45"/>
        <v/>
      </c>
      <c r="AT230" s="2">
        <v>23.58</v>
      </c>
      <c r="AU230" s="5">
        <f t="shared" si="41"/>
        <v>285.86250000000001</v>
      </c>
      <c r="AV230" s="11">
        <f t="shared" si="42"/>
        <v>4.1156835436957882E-2</v>
      </c>
      <c r="AW230" s="5">
        <f t="shared" si="43"/>
        <v>41.156835436957884</v>
      </c>
    </row>
    <row r="231" spans="1:49" x14ac:dyDescent="0.3">
      <c r="A231" s="1" t="s">
        <v>160</v>
      </c>
      <c r="B231" s="1" t="s">
        <v>161</v>
      </c>
      <c r="C231" s="1" t="s">
        <v>162</v>
      </c>
      <c r="D231" s="1" t="s">
        <v>74</v>
      </c>
      <c r="E231" s="1" t="s">
        <v>79</v>
      </c>
      <c r="F231" s="1" t="s">
        <v>158</v>
      </c>
      <c r="G231" s="1" t="s">
        <v>127</v>
      </c>
      <c r="H231" s="1" t="s">
        <v>65</v>
      </c>
      <c r="I231" s="2">
        <v>161.7291032611885</v>
      </c>
      <c r="J231" s="2">
        <f t="shared" si="37"/>
        <v>32.25</v>
      </c>
      <c r="K231" s="2">
        <f t="shared" si="38"/>
        <v>15.08</v>
      </c>
      <c r="L231" s="2">
        <f t="shared" si="39"/>
        <v>17.170000000000002</v>
      </c>
      <c r="T231" s="8">
        <v>14.09</v>
      </c>
      <c r="U231" s="5">
        <v>581.21249999999998</v>
      </c>
      <c r="V231" s="12">
        <v>0.99</v>
      </c>
      <c r="W231" s="5">
        <v>36.753749999999997</v>
      </c>
      <c r="AN231" s="5" t="str">
        <f t="shared" si="46"/>
        <v/>
      </c>
      <c r="AP231" s="5" t="str">
        <f t="shared" si="44"/>
        <v/>
      </c>
      <c r="AR231" s="5" t="str">
        <f t="shared" si="45"/>
        <v/>
      </c>
      <c r="AT231" s="2">
        <v>17.170000000000002</v>
      </c>
      <c r="AU231" s="5">
        <f t="shared" si="41"/>
        <v>617.96624999999995</v>
      </c>
      <c r="AV231" s="11">
        <f t="shared" si="42"/>
        <v>8.8971219578797389E-2</v>
      </c>
      <c r="AW231" s="5">
        <f t="shared" si="43"/>
        <v>88.971219578797388</v>
      </c>
    </row>
    <row r="232" spans="1:49" x14ac:dyDescent="0.3">
      <c r="A232" s="1" t="s">
        <v>160</v>
      </c>
      <c r="B232" s="1" t="s">
        <v>161</v>
      </c>
      <c r="C232" s="1" t="s">
        <v>162</v>
      </c>
      <c r="D232" s="1" t="s">
        <v>74</v>
      </c>
      <c r="E232" s="1" t="s">
        <v>86</v>
      </c>
      <c r="F232" s="1" t="s">
        <v>158</v>
      </c>
      <c r="G232" s="1" t="s">
        <v>127</v>
      </c>
      <c r="H232" s="1" t="s">
        <v>65</v>
      </c>
      <c r="I232" s="2">
        <v>161.7291032611885</v>
      </c>
      <c r="J232" s="2">
        <f t="shared" si="37"/>
        <v>7.62</v>
      </c>
      <c r="K232" s="2">
        <f t="shared" si="38"/>
        <v>5.29</v>
      </c>
      <c r="L232" s="2">
        <f t="shared" si="39"/>
        <v>2.33</v>
      </c>
      <c r="T232" s="8">
        <v>5.29</v>
      </c>
      <c r="U232" s="5">
        <v>218.21250000000001</v>
      </c>
      <c r="AN232" s="5" t="str">
        <f t="shared" si="46"/>
        <v/>
      </c>
      <c r="AP232" s="5" t="str">
        <f t="shared" si="44"/>
        <v/>
      </c>
      <c r="AR232" s="5" t="str">
        <f t="shared" si="45"/>
        <v/>
      </c>
      <c r="AT232" s="2">
        <v>2.33</v>
      </c>
      <c r="AU232" s="5">
        <f t="shared" si="41"/>
        <v>218.21250000000001</v>
      </c>
      <c r="AV232" s="11">
        <f t="shared" si="42"/>
        <v>3.1416978277273765E-2</v>
      </c>
      <c r="AW232" s="5">
        <f t="shared" si="43"/>
        <v>31.416978277273763</v>
      </c>
    </row>
    <row r="233" spans="1:49" x14ac:dyDescent="0.3">
      <c r="A233" s="1" t="s">
        <v>160</v>
      </c>
      <c r="B233" s="1" t="s">
        <v>161</v>
      </c>
      <c r="C233" s="1" t="s">
        <v>162</v>
      </c>
      <c r="D233" s="1" t="s">
        <v>74</v>
      </c>
      <c r="E233" s="1" t="s">
        <v>87</v>
      </c>
      <c r="F233" s="1" t="s">
        <v>159</v>
      </c>
      <c r="G233" s="1" t="s">
        <v>127</v>
      </c>
      <c r="H233" s="1" t="s">
        <v>65</v>
      </c>
      <c r="I233" s="2">
        <v>161.7291032611885</v>
      </c>
      <c r="J233" s="2">
        <f t="shared" si="37"/>
        <v>0.23</v>
      </c>
      <c r="K233" s="2">
        <f t="shared" si="38"/>
        <v>0</v>
      </c>
      <c r="L233" s="2">
        <f t="shared" si="39"/>
        <v>0.23</v>
      </c>
      <c r="AN233" s="5" t="str">
        <f t="shared" si="46"/>
        <v/>
      </c>
      <c r="AP233" s="5" t="str">
        <f t="shared" si="44"/>
        <v/>
      </c>
      <c r="AR233" s="5" t="str">
        <f t="shared" si="45"/>
        <v/>
      </c>
      <c r="AT233" s="2">
        <v>0.23</v>
      </c>
      <c r="AU233" s="5">
        <f t="shared" si="41"/>
        <v>0</v>
      </c>
      <c r="AV233" s="11">
        <f t="shared" si="42"/>
        <v>0</v>
      </c>
      <c r="AW233" s="5">
        <f t="shared" si="43"/>
        <v>0</v>
      </c>
    </row>
    <row r="234" spans="1:49" x14ac:dyDescent="0.3">
      <c r="A234" s="1" t="s">
        <v>160</v>
      </c>
      <c r="B234" s="1" t="s">
        <v>161</v>
      </c>
      <c r="C234" s="1" t="s">
        <v>162</v>
      </c>
      <c r="D234" s="1" t="s">
        <v>74</v>
      </c>
      <c r="E234" s="1" t="s">
        <v>88</v>
      </c>
      <c r="F234" s="1" t="s">
        <v>159</v>
      </c>
      <c r="G234" s="1" t="s">
        <v>127</v>
      </c>
      <c r="H234" s="1" t="s">
        <v>65</v>
      </c>
      <c r="I234" s="2">
        <v>161.7291032611885</v>
      </c>
      <c r="J234" s="2">
        <f t="shared" si="37"/>
        <v>1.59</v>
      </c>
      <c r="K234" s="2">
        <f t="shared" si="38"/>
        <v>0</v>
      </c>
      <c r="L234" s="2">
        <f t="shared" si="39"/>
        <v>1.59</v>
      </c>
      <c r="AN234" s="5" t="str">
        <f t="shared" si="46"/>
        <v/>
      </c>
      <c r="AP234" s="5" t="str">
        <f t="shared" si="44"/>
        <v/>
      </c>
      <c r="AR234" s="5" t="str">
        <f t="shared" si="45"/>
        <v/>
      </c>
      <c r="AT234" s="2">
        <v>1.59</v>
      </c>
      <c r="AU234" s="5">
        <f t="shared" si="41"/>
        <v>0</v>
      </c>
      <c r="AV234" s="11">
        <f t="shared" si="42"/>
        <v>0</v>
      </c>
      <c r="AW234" s="5">
        <f t="shared" si="43"/>
        <v>0</v>
      </c>
    </row>
    <row r="235" spans="1:49" x14ac:dyDescent="0.3">
      <c r="A235" s="1" t="s">
        <v>160</v>
      </c>
      <c r="B235" s="1" t="s">
        <v>161</v>
      </c>
      <c r="C235" s="1" t="s">
        <v>162</v>
      </c>
      <c r="D235" s="1" t="s">
        <v>74</v>
      </c>
      <c r="E235" s="1" t="s">
        <v>75</v>
      </c>
      <c r="F235" s="1" t="s">
        <v>146</v>
      </c>
      <c r="G235" s="1" t="s">
        <v>127</v>
      </c>
      <c r="H235" s="1" t="s">
        <v>65</v>
      </c>
      <c r="I235" s="2">
        <v>161.7291032611885</v>
      </c>
      <c r="J235" s="2">
        <f t="shared" si="37"/>
        <v>2.5199999999999996</v>
      </c>
      <c r="K235" s="2">
        <f t="shared" si="38"/>
        <v>2.2599999999999998</v>
      </c>
      <c r="L235" s="2">
        <f t="shared" si="39"/>
        <v>0.26</v>
      </c>
      <c r="T235" s="8">
        <v>2.2599999999999998</v>
      </c>
      <c r="U235" s="5">
        <v>93.224999999999994</v>
      </c>
      <c r="AN235" s="5" t="str">
        <f t="shared" si="46"/>
        <v/>
      </c>
      <c r="AP235" s="5" t="str">
        <f t="shared" si="44"/>
        <v/>
      </c>
      <c r="AR235" s="5" t="str">
        <f t="shared" si="45"/>
        <v/>
      </c>
      <c r="AT235" s="2">
        <v>0.26</v>
      </c>
      <c r="AU235" s="5">
        <f t="shared" si="41"/>
        <v>93.224999999999994</v>
      </c>
      <c r="AV235" s="11">
        <f t="shared" si="42"/>
        <v>1.3421998281028108E-2</v>
      </c>
      <c r="AW235" s="5">
        <f t="shared" si="43"/>
        <v>13.421998281028108</v>
      </c>
    </row>
    <row r="236" spans="1:49" x14ac:dyDescent="0.3">
      <c r="A236" s="1" t="s">
        <v>160</v>
      </c>
      <c r="B236" s="1" t="s">
        <v>161</v>
      </c>
      <c r="C236" s="1" t="s">
        <v>162</v>
      </c>
      <c r="D236" s="1" t="s">
        <v>74</v>
      </c>
      <c r="E236" s="1" t="s">
        <v>83</v>
      </c>
      <c r="F236" s="1" t="s">
        <v>146</v>
      </c>
      <c r="G236" s="1" t="s">
        <v>127</v>
      </c>
      <c r="H236" s="1" t="s">
        <v>65</v>
      </c>
      <c r="I236" s="2">
        <v>161.7291032611885</v>
      </c>
      <c r="J236" s="2">
        <f t="shared" si="37"/>
        <v>9.43</v>
      </c>
      <c r="K236" s="2">
        <f t="shared" si="38"/>
        <v>4.9400000000000004</v>
      </c>
      <c r="L236" s="2">
        <f t="shared" si="39"/>
        <v>4.49</v>
      </c>
      <c r="T236" s="8">
        <v>4.9400000000000004</v>
      </c>
      <c r="U236" s="5">
        <v>203.77500000000001</v>
      </c>
      <c r="AN236" s="5" t="str">
        <f t="shared" si="46"/>
        <v/>
      </c>
      <c r="AP236" s="5" t="str">
        <f t="shared" si="44"/>
        <v/>
      </c>
      <c r="AR236" s="5" t="str">
        <f t="shared" si="45"/>
        <v/>
      </c>
      <c r="AT236" s="2">
        <v>4.49</v>
      </c>
      <c r="AU236" s="5">
        <f t="shared" si="41"/>
        <v>203.77500000000001</v>
      </c>
      <c r="AV236" s="11">
        <f t="shared" si="42"/>
        <v>2.9338350224902155E-2</v>
      </c>
      <c r="AW236" s="5">
        <f t="shared" si="43"/>
        <v>29.338350224902154</v>
      </c>
    </row>
    <row r="237" spans="1:49" x14ac:dyDescent="0.3">
      <c r="A237" s="1" t="s">
        <v>160</v>
      </c>
      <c r="B237" s="1" t="s">
        <v>161</v>
      </c>
      <c r="C237" s="1" t="s">
        <v>162</v>
      </c>
      <c r="D237" s="1" t="s">
        <v>74</v>
      </c>
      <c r="E237" s="1" t="s">
        <v>67</v>
      </c>
      <c r="F237" s="1" t="s">
        <v>146</v>
      </c>
      <c r="G237" s="1" t="s">
        <v>127</v>
      </c>
      <c r="H237" s="1" t="s">
        <v>65</v>
      </c>
      <c r="I237" s="2">
        <v>161.7291032611885</v>
      </c>
      <c r="J237" s="2">
        <f t="shared" si="37"/>
        <v>8.67</v>
      </c>
      <c r="K237" s="2">
        <f t="shared" si="38"/>
        <v>0</v>
      </c>
      <c r="L237" s="2">
        <f t="shared" si="39"/>
        <v>8.67</v>
      </c>
      <c r="AN237" s="5" t="str">
        <f t="shared" si="46"/>
        <v/>
      </c>
      <c r="AP237" s="5" t="str">
        <f t="shared" si="44"/>
        <v/>
      </c>
      <c r="AR237" s="5" t="str">
        <f t="shared" si="45"/>
        <v/>
      </c>
      <c r="AT237" s="2">
        <v>8.67</v>
      </c>
      <c r="AU237" s="5">
        <f t="shared" si="41"/>
        <v>0</v>
      </c>
      <c r="AV237" s="11">
        <f t="shared" si="42"/>
        <v>0</v>
      </c>
      <c r="AW237" s="5">
        <f t="shared" si="43"/>
        <v>0</v>
      </c>
    </row>
    <row r="238" spans="1:49" x14ac:dyDescent="0.3">
      <c r="A238" s="1" t="s">
        <v>160</v>
      </c>
      <c r="B238" s="1" t="s">
        <v>161</v>
      </c>
      <c r="C238" s="1" t="s">
        <v>162</v>
      </c>
      <c r="D238" s="1" t="s">
        <v>74</v>
      </c>
      <c r="E238" s="1" t="s">
        <v>68</v>
      </c>
      <c r="F238" s="1" t="s">
        <v>146</v>
      </c>
      <c r="G238" s="1" t="s">
        <v>127</v>
      </c>
      <c r="H238" s="1" t="s">
        <v>65</v>
      </c>
      <c r="I238" s="2">
        <v>161.7291032611885</v>
      </c>
      <c r="J238" s="2">
        <f t="shared" si="37"/>
        <v>0.15</v>
      </c>
      <c r="K238" s="2">
        <f t="shared" si="38"/>
        <v>0</v>
      </c>
      <c r="L238" s="2">
        <f t="shared" si="39"/>
        <v>0.15</v>
      </c>
      <c r="AN238" s="5" t="str">
        <f t="shared" si="46"/>
        <v/>
      </c>
      <c r="AP238" s="5" t="str">
        <f t="shared" si="44"/>
        <v/>
      </c>
      <c r="AR238" s="5" t="str">
        <f t="shared" si="45"/>
        <v/>
      </c>
      <c r="AT238" s="2">
        <v>0.15</v>
      </c>
      <c r="AU238" s="5">
        <f t="shared" si="41"/>
        <v>0</v>
      </c>
      <c r="AV238" s="11">
        <f t="shared" si="42"/>
        <v>0</v>
      </c>
      <c r="AW238" s="5">
        <f t="shared" si="43"/>
        <v>0</v>
      </c>
    </row>
    <row r="239" spans="1:49" x14ac:dyDescent="0.3">
      <c r="A239" s="1" t="s">
        <v>163</v>
      </c>
      <c r="B239" s="1" t="s">
        <v>164</v>
      </c>
      <c r="C239" s="1" t="s">
        <v>141</v>
      </c>
      <c r="D239" s="1" t="s">
        <v>142</v>
      </c>
      <c r="E239" s="1" t="s">
        <v>69</v>
      </c>
      <c r="F239" s="1" t="s">
        <v>158</v>
      </c>
      <c r="G239" s="1" t="s">
        <v>127</v>
      </c>
      <c r="H239" s="1" t="s">
        <v>65</v>
      </c>
      <c r="I239" s="2">
        <v>121.0768727737746</v>
      </c>
      <c r="J239" s="2">
        <f t="shared" si="37"/>
        <v>0.19</v>
      </c>
      <c r="K239" s="2">
        <f t="shared" si="38"/>
        <v>0</v>
      </c>
      <c r="L239" s="2">
        <f t="shared" si="39"/>
        <v>0.19</v>
      </c>
      <c r="AN239" s="5" t="str">
        <f t="shared" si="46"/>
        <v/>
      </c>
      <c r="AP239" s="5" t="str">
        <f t="shared" si="44"/>
        <v/>
      </c>
      <c r="AR239" s="5" t="str">
        <f t="shared" si="45"/>
        <v/>
      </c>
      <c r="AT239" s="2">
        <v>0.19</v>
      </c>
      <c r="AU239" s="5">
        <f t="shared" si="41"/>
        <v>0</v>
      </c>
      <c r="AV239" s="11">
        <f t="shared" si="42"/>
        <v>0</v>
      </c>
      <c r="AW239" s="5">
        <f t="shared" si="43"/>
        <v>0</v>
      </c>
    </row>
    <row r="240" spans="1:49" x14ac:dyDescent="0.3">
      <c r="A240" s="1" t="s">
        <v>163</v>
      </c>
      <c r="B240" s="1" t="s">
        <v>164</v>
      </c>
      <c r="C240" s="1" t="s">
        <v>141</v>
      </c>
      <c r="D240" s="1" t="s">
        <v>142</v>
      </c>
      <c r="E240" s="1" t="s">
        <v>84</v>
      </c>
      <c r="F240" s="1" t="s">
        <v>158</v>
      </c>
      <c r="G240" s="1" t="s">
        <v>127</v>
      </c>
      <c r="H240" s="1" t="s">
        <v>65</v>
      </c>
      <c r="I240" s="2">
        <v>121.0768727737746</v>
      </c>
      <c r="J240" s="2">
        <f t="shared" si="37"/>
        <v>4.26</v>
      </c>
      <c r="K240" s="2">
        <f t="shared" si="38"/>
        <v>2.66</v>
      </c>
      <c r="L240" s="2">
        <f t="shared" si="39"/>
        <v>1.6</v>
      </c>
      <c r="T240" s="8">
        <v>2.66</v>
      </c>
      <c r="U240" s="5">
        <v>109.72499999999999</v>
      </c>
      <c r="AN240" s="5" t="str">
        <f t="shared" si="46"/>
        <v/>
      </c>
      <c r="AP240" s="5" t="str">
        <f t="shared" si="44"/>
        <v/>
      </c>
      <c r="AR240" s="5" t="str">
        <f t="shared" si="45"/>
        <v/>
      </c>
      <c r="AT240" s="2">
        <v>1.6</v>
      </c>
      <c r="AU240" s="5">
        <f t="shared" si="41"/>
        <v>109.72499999999999</v>
      </c>
      <c r="AV240" s="11">
        <f t="shared" si="42"/>
        <v>1.5797573198024235E-2</v>
      </c>
      <c r="AW240" s="5">
        <f t="shared" si="43"/>
        <v>15.797573198024235</v>
      </c>
    </row>
    <row r="241" spans="1:49" x14ac:dyDescent="0.3">
      <c r="A241" s="1" t="s">
        <v>163</v>
      </c>
      <c r="B241" s="1" t="s">
        <v>164</v>
      </c>
      <c r="C241" s="1" t="s">
        <v>141</v>
      </c>
      <c r="D241" s="1" t="s">
        <v>142</v>
      </c>
      <c r="E241" s="1" t="s">
        <v>85</v>
      </c>
      <c r="F241" s="1" t="s">
        <v>158</v>
      </c>
      <c r="G241" s="1" t="s">
        <v>127</v>
      </c>
      <c r="H241" s="1" t="s">
        <v>65</v>
      </c>
      <c r="I241" s="2">
        <v>121.0768727737746</v>
      </c>
      <c r="J241" s="2">
        <f t="shared" si="37"/>
        <v>8.18</v>
      </c>
      <c r="K241" s="2">
        <f t="shared" si="38"/>
        <v>7.93</v>
      </c>
      <c r="L241" s="2">
        <f t="shared" si="39"/>
        <v>0.25</v>
      </c>
      <c r="T241" s="8">
        <v>7.93</v>
      </c>
      <c r="U241" s="5">
        <v>327.11250000000001</v>
      </c>
      <c r="AN241" s="5" t="str">
        <f t="shared" si="46"/>
        <v/>
      </c>
      <c r="AP241" s="5" t="str">
        <f t="shared" si="44"/>
        <v/>
      </c>
      <c r="AR241" s="5" t="str">
        <f t="shared" si="45"/>
        <v/>
      </c>
      <c r="AT241" s="2">
        <v>0.25</v>
      </c>
      <c r="AU241" s="5">
        <f t="shared" si="41"/>
        <v>327.11250000000001</v>
      </c>
      <c r="AV241" s="11">
        <f t="shared" si="42"/>
        <v>4.7095772729448197E-2</v>
      </c>
      <c r="AW241" s="5">
        <f t="shared" si="43"/>
        <v>47.095772729448193</v>
      </c>
    </row>
    <row r="242" spans="1:49" x14ac:dyDescent="0.3">
      <c r="A242" s="1" t="s">
        <v>163</v>
      </c>
      <c r="B242" s="1" t="s">
        <v>164</v>
      </c>
      <c r="C242" s="1" t="s">
        <v>141</v>
      </c>
      <c r="D242" s="1" t="s">
        <v>142</v>
      </c>
      <c r="E242" s="1" t="s">
        <v>79</v>
      </c>
      <c r="F242" s="1" t="s">
        <v>158</v>
      </c>
      <c r="G242" s="1" t="s">
        <v>127</v>
      </c>
      <c r="H242" s="1" t="s">
        <v>65</v>
      </c>
      <c r="I242" s="2">
        <v>121.0768727737746</v>
      </c>
      <c r="J242" s="2">
        <f t="shared" si="37"/>
        <v>0.73</v>
      </c>
      <c r="K242" s="2">
        <f t="shared" si="38"/>
        <v>0.53</v>
      </c>
      <c r="L242" s="2">
        <f t="shared" si="39"/>
        <v>0.2</v>
      </c>
      <c r="T242" s="8">
        <v>0.53</v>
      </c>
      <c r="U242" s="5">
        <v>21.862500000000001</v>
      </c>
      <c r="AN242" s="5" t="str">
        <f t="shared" si="46"/>
        <v/>
      </c>
      <c r="AP242" s="5" t="str">
        <f t="shared" si="44"/>
        <v/>
      </c>
      <c r="AR242" s="5" t="str">
        <f t="shared" si="45"/>
        <v/>
      </c>
      <c r="AT242" s="2">
        <v>0.2</v>
      </c>
      <c r="AU242" s="5">
        <f t="shared" si="41"/>
        <v>21.862500000000001</v>
      </c>
      <c r="AV242" s="11">
        <f t="shared" si="42"/>
        <v>3.147636765019867E-3</v>
      </c>
      <c r="AW242" s="5">
        <f t="shared" si="43"/>
        <v>3.1476367650198669</v>
      </c>
    </row>
    <row r="243" spans="1:49" x14ac:dyDescent="0.3">
      <c r="A243" s="1" t="s">
        <v>165</v>
      </c>
      <c r="B243" s="1" t="s">
        <v>164</v>
      </c>
      <c r="C243" s="1" t="s">
        <v>141</v>
      </c>
      <c r="D243" s="1" t="s">
        <v>142</v>
      </c>
      <c r="E243" s="1" t="s">
        <v>79</v>
      </c>
      <c r="F243" s="1" t="s">
        <v>158</v>
      </c>
      <c r="G243" s="1" t="s">
        <v>127</v>
      </c>
      <c r="H243" s="1" t="s">
        <v>65</v>
      </c>
      <c r="I243" s="2">
        <v>82.56599032127167</v>
      </c>
      <c r="J243" s="2">
        <f t="shared" si="37"/>
        <v>4.66</v>
      </c>
      <c r="K243" s="2">
        <f t="shared" si="38"/>
        <v>0.97</v>
      </c>
      <c r="L243" s="2">
        <f t="shared" si="39"/>
        <v>3.69</v>
      </c>
      <c r="T243" s="8">
        <v>0.68</v>
      </c>
      <c r="U243" s="5">
        <v>28.05</v>
      </c>
      <c r="V243" s="12">
        <v>0.28999999999999998</v>
      </c>
      <c r="W243" s="5">
        <v>10.766249999999999</v>
      </c>
      <c r="AN243" s="5" t="str">
        <f t="shared" si="46"/>
        <v/>
      </c>
      <c r="AP243" s="5" t="str">
        <f t="shared" si="44"/>
        <v/>
      </c>
      <c r="AR243" s="5" t="str">
        <f t="shared" si="45"/>
        <v/>
      </c>
      <c r="AT243" s="2">
        <v>3.69</v>
      </c>
      <c r="AU243" s="5">
        <f t="shared" si="41"/>
        <v>38.816249999999997</v>
      </c>
      <c r="AV243" s="11">
        <f t="shared" si="42"/>
        <v>5.5885399922333857E-3</v>
      </c>
      <c r="AW243" s="5">
        <f t="shared" si="43"/>
        <v>5.588539992233386</v>
      </c>
    </row>
    <row r="244" spans="1:49" x14ac:dyDescent="0.3">
      <c r="A244" s="1" t="s">
        <v>165</v>
      </c>
      <c r="B244" s="1" t="s">
        <v>164</v>
      </c>
      <c r="C244" s="1" t="s">
        <v>141</v>
      </c>
      <c r="D244" s="1" t="s">
        <v>142</v>
      </c>
      <c r="E244" s="1" t="s">
        <v>62</v>
      </c>
      <c r="F244" s="1" t="s">
        <v>158</v>
      </c>
      <c r="G244" s="1" t="s">
        <v>127</v>
      </c>
      <c r="H244" s="1" t="s">
        <v>65</v>
      </c>
      <c r="I244" s="2">
        <v>82.56599032127167</v>
      </c>
      <c r="J244" s="2">
        <f t="shared" si="37"/>
        <v>2.96</v>
      </c>
      <c r="K244" s="2">
        <f t="shared" si="38"/>
        <v>0.56999999999999995</v>
      </c>
      <c r="L244" s="2">
        <f t="shared" si="39"/>
        <v>2.39</v>
      </c>
      <c r="V244" s="12">
        <v>0.56999999999999995</v>
      </c>
      <c r="W244" s="5">
        <v>21.161249999999999</v>
      </c>
      <c r="AN244" s="5" t="str">
        <f t="shared" si="46"/>
        <v/>
      </c>
      <c r="AP244" s="5" t="str">
        <f t="shared" si="44"/>
        <v/>
      </c>
      <c r="AR244" s="5" t="str">
        <f t="shared" si="45"/>
        <v/>
      </c>
      <c r="AT244" s="2">
        <v>2.39</v>
      </c>
      <c r="AU244" s="5">
        <f t="shared" si="41"/>
        <v>21.161249999999999</v>
      </c>
      <c r="AV244" s="11">
        <f t="shared" si="42"/>
        <v>3.0466748310475312E-3</v>
      </c>
      <c r="AW244" s="5">
        <f t="shared" si="43"/>
        <v>3.0466748310475311</v>
      </c>
    </row>
    <row r="245" spans="1:49" x14ac:dyDescent="0.3">
      <c r="A245" s="1" t="s">
        <v>165</v>
      </c>
      <c r="B245" s="1" t="s">
        <v>164</v>
      </c>
      <c r="C245" s="1" t="s">
        <v>141</v>
      </c>
      <c r="D245" s="1" t="s">
        <v>142</v>
      </c>
      <c r="E245" s="1" t="s">
        <v>88</v>
      </c>
      <c r="F245" s="1" t="s">
        <v>159</v>
      </c>
      <c r="G245" s="1" t="s">
        <v>127</v>
      </c>
      <c r="H245" s="1" t="s">
        <v>65</v>
      </c>
      <c r="I245" s="2">
        <v>82.56599032127167</v>
      </c>
      <c r="J245" s="2">
        <f t="shared" si="37"/>
        <v>0.26</v>
      </c>
      <c r="K245" s="2">
        <f t="shared" si="38"/>
        <v>0</v>
      </c>
      <c r="L245" s="2">
        <f t="shared" si="39"/>
        <v>0.26</v>
      </c>
      <c r="AN245" s="5" t="str">
        <f t="shared" si="46"/>
        <v/>
      </c>
      <c r="AP245" s="5" t="str">
        <f t="shared" si="44"/>
        <v/>
      </c>
      <c r="AR245" s="5" t="str">
        <f t="shared" si="45"/>
        <v/>
      </c>
      <c r="AT245" s="2">
        <v>0.26</v>
      </c>
      <c r="AU245" s="5">
        <f t="shared" si="41"/>
        <v>0</v>
      </c>
      <c r="AV245" s="11">
        <f t="shared" si="42"/>
        <v>0</v>
      </c>
      <c r="AW245" s="5">
        <f t="shared" si="43"/>
        <v>0</v>
      </c>
    </row>
    <row r="246" spans="1:49" x14ac:dyDescent="0.3">
      <c r="A246" s="1" t="s">
        <v>165</v>
      </c>
      <c r="B246" s="1" t="s">
        <v>164</v>
      </c>
      <c r="C246" s="1" t="s">
        <v>141</v>
      </c>
      <c r="D246" s="1" t="s">
        <v>142</v>
      </c>
      <c r="E246" s="1" t="s">
        <v>101</v>
      </c>
      <c r="F246" s="1" t="s">
        <v>159</v>
      </c>
      <c r="G246" s="1" t="s">
        <v>127</v>
      </c>
      <c r="H246" s="1" t="s">
        <v>65</v>
      </c>
      <c r="I246" s="2">
        <v>82.56599032127167</v>
      </c>
      <c r="J246" s="2">
        <f t="shared" si="37"/>
        <v>0.32999999999999996</v>
      </c>
      <c r="K246" s="2">
        <f t="shared" si="38"/>
        <v>0.15</v>
      </c>
      <c r="L246" s="2">
        <f t="shared" si="39"/>
        <v>0.18</v>
      </c>
      <c r="V246" s="12">
        <v>0.15</v>
      </c>
      <c r="W246" s="5">
        <v>5.5687499999999996</v>
      </c>
      <c r="AN246" s="5" t="str">
        <f t="shared" si="46"/>
        <v/>
      </c>
      <c r="AP246" s="5" t="str">
        <f t="shared" si="44"/>
        <v/>
      </c>
      <c r="AR246" s="5" t="str">
        <f t="shared" si="45"/>
        <v/>
      </c>
      <c r="AT246" s="2">
        <v>0.18</v>
      </c>
      <c r="AU246" s="5">
        <f t="shared" si="41"/>
        <v>5.5687499999999996</v>
      </c>
      <c r="AV246" s="11">
        <f t="shared" si="42"/>
        <v>8.0175653448619243E-4</v>
      </c>
      <c r="AW246" s="5">
        <f t="shared" si="43"/>
        <v>0.80175653448619244</v>
      </c>
    </row>
    <row r="247" spans="1:49" x14ac:dyDescent="0.3">
      <c r="A247" s="1" t="s">
        <v>166</v>
      </c>
      <c r="B247" s="1" t="s">
        <v>167</v>
      </c>
      <c r="C247" s="1" t="s">
        <v>168</v>
      </c>
      <c r="D247" s="1" t="s">
        <v>169</v>
      </c>
      <c r="E247" s="1" t="s">
        <v>68</v>
      </c>
      <c r="F247" s="1" t="s">
        <v>126</v>
      </c>
      <c r="G247" s="1" t="s">
        <v>127</v>
      </c>
      <c r="H247" s="1" t="s">
        <v>65</v>
      </c>
      <c r="I247" s="2">
        <v>40.84896409589269</v>
      </c>
      <c r="J247" s="2">
        <f t="shared" si="37"/>
        <v>1.08</v>
      </c>
      <c r="K247" s="2">
        <f t="shared" si="38"/>
        <v>0.05</v>
      </c>
      <c r="L247" s="2">
        <f t="shared" si="39"/>
        <v>1.03</v>
      </c>
      <c r="N247" s="4">
        <v>0.05</v>
      </c>
      <c r="O247" s="5">
        <v>19.3125</v>
      </c>
      <c r="AN247" s="5" t="str">
        <f t="shared" si="46"/>
        <v/>
      </c>
      <c r="AP247" s="5" t="str">
        <f t="shared" si="44"/>
        <v/>
      </c>
      <c r="AT247" s="2">
        <v>1.03</v>
      </c>
      <c r="AU247" s="5">
        <f t="shared" si="41"/>
        <v>19.3125</v>
      </c>
      <c r="AV247" s="11">
        <f t="shared" si="42"/>
        <v>2.7805024596659197E-3</v>
      </c>
      <c r="AW247" s="5">
        <f t="shared" si="43"/>
        <v>2.7805024596659198</v>
      </c>
    </row>
    <row r="248" spans="1:49" x14ac:dyDescent="0.3">
      <c r="A248" s="1" t="s">
        <v>166</v>
      </c>
      <c r="B248" s="1" t="s">
        <v>167</v>
      </c>
      <c r="C248" s="1" t="s">
        <v>168</v>
      </c>
      <c r="D248" s="1" t="s">
        <v>169</v>
      </c>
      <c r="E248" s="1" t="s">
        <v>69</v>
      </c>
      <c r="F248" s="1" t="s">
        <v>159</v>
      </c>
      <c r="G248" s="1" t="s">
        <v>127</v>
      </c>
      <c r="H248" s="1" t="s">
        <v>65</v>
      </c>
      <c r="I248" s="2">
        <v>40.84896409589269</v>
      </c>
      <c r="J248" s="2">
        <f t="shared" si="37"/>
        <v>39.300000000000004</v>
      </c>
      <c r="K248" s="2">
        <f t="shared" si="38"/>
        <v>0.49</v>
      </c>
      <c r="L248" s="2">
        <f t="shared" si="39"/>
        <v>38.81</v>
      </c>
      <c r="AB248" s="9">
        <v>0.49</v>
      </c>
      <c r="AC248" s="5">
        <v>9.4165499999999991</v>
      </c>
      <c r="AN248" s="5" t="str">
        <f t="shared" si="46"/>
        <v/>
      </c>
      <c r="AP248" s="5" t="str">
        <f t="shared" si="44"/>
        <v/>
      </c>
      <c r="AT248" s="2">
        <v>38.81</v>
      </c>
      <c r="AU248" s="5">
        <f t="shared" si="41"/>
        <v>9.4165499999999991</v>
      </c>
      <c r="AV248" s="11">
        <f t="shared" si="42"/>
        <v>1.355740605129689E-3</v>
      </c>
      <c r="AW248" s="5">
        <f t="shared" si="43"/>
        <v>1.355740605129689</v>
      </c>
    </row>
    <row r="249" spans="1:49" x14ac:dyDescent="0.3">
      <c r="A249" s="1" t="s">
        <v>166</v>
      </c>
      <c r="B249" s="1" t="s">
        <v>167</v>
      </c>
      <c r="C249" s="1" t="s">
        <v>168</v>
      </c>
      <c r="D249" s="1" t="s">
        <v>169</v>
      </c>
      <c r="E249" s="1" t="s">
        <v>84</v>
      </c>
      <c r="F249" s="1" t="s">
        <v>159</v>
      </c>
      <c r="G249" s="1" t="s">
        <v>127</v>
      </c>
      <c r="H249" s="1" t="s">
        <v>65</v>
      </c>
      <c r="I249" s="2">
        <v>40.84896409589269</v>
      </c>
      <c r="J249" s="2">
        <f t="shared" si="37"/>
        <v>0.16</v>
      </c>
      <c r="K249" s="2">
        <f t="shared" si="38"/>
        <v>0</v>
      </c>
      <c r="L249" s="2">
        <f t="shared" si="39"/>
        <v>0.16</v>
      </c>
      <c r="AN249" s="5" t="str">
        <f t="shared" si="46"/>
        <v/>
      </c>
      <c r="AP249" s="5" t="str">
        <f t="shared" si="44"/>
        <v/>
      </c>
      <c r="AT249" s="2">
        <v>0.16</v>
      </c>
      <c r="AU249" s="5">
        <f t="shared" si="41"/>
        <v>0</v>
      </c>
      <c r="AV249" s="11">
        <f t="shared" si="42"/>
        <v>0</v>
      </c>
      <c r="AW249" s="5">
        <f t="shared" si="43"/>
        <v>0</v>
      </c>
    </row>
    <row r="250" spans="1:49" x14ac:dyDescent="0.3">
      <c r="A250" s="1" t="s">
        <v>166</v>
      </c>
      <c r="B250" s="1" t="s">
        <v>167</v>
      </c>
      <c r="C250" s="1" t="s">
        <v>168</v>
      </c>
      <c r="D250" s="1" t="s">
        <v>169</v>
      </c>
      <c r="E250" s="1" t="s">
        <v>79</v>
      </c>
      <c r="F250" s="1" t="s">
        <v>159</v>
      </c>
      <c r="G250" s="1" t="s">
        <v>127</v>
      </c>
      <c r="H250" s="1" t="s">
        <v>65</v>
      </c>
      <c r="I250" s="2">
        <v>40.84896409589269</v>
      </c>
      <c r="J250" s="2">
        <f t="shared" si="37"/>
        <v>0.04</v>
      </c>
      <c r="K250" s="2">
        <f t="shared" si="38"/>
        <v>0</v>
      </c>
      <c r="L250" s="2">
        <f t="shared" si="39"/>
        <v>0.04</v>
      </c>
      <c r="AN250" s="5" t="str">
        <f t="shared" si="46"/>
        <v/>
      </c>
      <c r="AP250" s="5" t="str">
        <f t="shared" si="44"/>
        <v/>
      </c>
      <c r="AR250" s="5" t="str">
        <f t="shared" ref="AR250:AR261" si="47">IF(AQ250&gt;0,AQ250*$AR$1,"")</f>
        <v/>
      </c>
      <c r="AT250" s="2">
        <v>0.04</v>
      </c>
      <c r="AU250" s="5">
        <f t="shared" si="41"/>
        <v>0</v>
      </c>
      <c r="AV250" s="11">
        <f t="shared" si="42"/>
        <v>0</v>
      </c>
      <c r="AW250" s="5">
        <f t="shared" si="43"/>
        <v>0</v>
      </c>
    </row>
    <row r="251" spans="1:49" x14ac:dyDescent="0.3">
      <c r="A251" s="1" t="s">
        <v>170</v>
      </c>
      <c r="B251" s="1" t="s">
        <v>119</v>
      </c>
      <c r="C251" s="1" t="s">
        <v>120</v>
      </c>
      <c r="D251" s="1" t="s">
        <v>121</v>
      </c>
      <c r="E251" s="1" t="s">
        <v>75</v>
      </c>
      <c r="F251" s="1" t="s">
        <v>126</v>
      </c>
      <c r="G251" s="1" t="s">
        <v>127</v>
      </c>
      <c r="H251" s="1" t="s">
        <v>65</v>
      </c>
      <c r="I251" s="2">
        <v>122.01054309460049</v>
      </c>
      <c r="J251" s="2">
        <f t="shared" si="37"/>
        <v>6.45</v>
      </c>
      <c r="K251" s="2">
        <f t="shared" si="38"/>
        <v>0</v>
      </c>
      <c r="L251" s="2">
        <f t="shared" si="39"/>
        <v>6.45</v>
      </c>
      <c r="AN251" s="5" t="str">
        <f t="shared" si="46"/>
        <v/>
      </c>
      <c r="AP251" s="5" t="str">
        <f t="shared" si="44"/>
        <v/>
      </c>
      <c r="AR251" s="5" t="str">
        <f t="shared" si="47"/>
        <v/>
      </c>
      <c r="AT251" s="2">
        <v>6.45</v>
      </c>
      <c r="AU251" s="5">
        <f t="shared" si="41"/>
        <v>0</v>
      </c>
      <c r="AV251" s="11">
        <f t="shared" si="42"/>
        <v>0</v>
      </c>
      <c r="AW251" s="5">
        <f t="shared" si="43"/>
        <v>0</v>
      </c>
    </row>
    <row r="252" spans="1:49" x14ac:dyDescent="0.3">
      <c r="A252" s="1" t="s">
        <v>170</v>
      </c>
      <c r="B252" s="1" t="s">
        <v>119</v>
      </c>
      <c r="C252" s="1" t="s">
        <v>120</v>
      </c>
      <c r="D252" s="1" t="s">
        <v>121</v>
      </c>
      <c r="E252" s="1" t="s">
        <v>83</v>
      </c>
      <c r="F252" s="1" t="s">
        <v>126</v>
      </c>
      <c r="G252" s="1" t="s">
        <v>127</v>
      </c>
      <c r="H252" s="1" t="s">
        <v>65</v>
      </c>
      <c r="I252" s="2">
        <v>122.01054309460049</v>
      </c>
      <c r="J252" s="2">
        <f t="shared" si="37"/>
        <v>7.0000000000000007E-2</v>
      </c>
      <c r="K252" s="2">
        <f t="shared" si="38"/>
        <v>0</v>
      </c>
      <c r="L252" s="2">
        <f t="shared" si="39"/>
        <v>7.0000000000000007E-2</v>
      </c>
      <c r="AN252" s="5" t="str">
        <f t="shared" si="46"/>
        <v/>
      </c>
      <c r="AP252" s="5" t="str">
        <f t="shared" si="44"/>
        <v/>
      </c>
      <c r="AR252" s="5" t="str">
        <f t="shared" si="47"/>
        <v/>
      </c>
      <c r="AT252" s="2">
        <v>7.0000000000000007E-2</v>
      </c>
      <c r="AU252" s="5">
        <f t="shared" si="41"/>
        <v>0</v>
      </c>
      <c r="AV252" s="11">
        <f t="shared" si="42"/>
        <v>0</v>
      </c>
      <c r="AW252" s="5">
        <f t="shared" si="43"/>
        <v>0</v>
      </c>
    </row>
    <row r="253" spans="1:49" x14ac:dyDescent="0.3">
      <c r="A253" s="1" t="s">
        <v>170</v>
      </c>
      <c r="B253" s="1" t="s">
        <v>119</v>
      </c>
      <c r="C253" s="1" t="s">
        <v>120</v>
      </c>
      <c r="D253" s="1" t="s">
        <v>121</v>
      </c>
      <c r="E253" s="1" t="s">
        <v>67</v>
      </c>
      <c r="F253" s="1" t="s">
        <v>126</v>
      </c>
      <c r="G253" s="1" t="s">
        <v>127</v>
      </c>
      <c r="H253" s="1" t="s">
        <v>65</v>
      </c>
      <c r="I253" s="2">
        <v>122.01054309460049</v>
      </c>
      <c r="J253" s="2">
        <f t="shared" si="37"/>
        <v>2.91</v>
      </c>
      <c r="K253" s="2">
        <f t="shared" si="38"/>
        <v>0</v>
      </c>
      <c r="L253" s="2">
        <f t="shared" si="39"/>
        <v>2.91</v>
      </c>
      <c r="AN253" s="5" t="str">
        <f t="shared" si="46"/>
        <v/>
      </c>
      <c r="AP253" s="5" t="str">
        <f t="shared" si="44"/>
        <v/>
      </c>
      <c r="AR253" s="5" t="str">
        <f t="shared" si="47"/>
        <v/>
      </c>
      <c r="AT253" s="2">
        <v>2.91</v>
      </c>
      <c r="AU253" s="5">
        <f t="shared" si="41"/>
        <v>0</v>
      </c>
      <c r="AV253" s="11">
        <f t="shared" si="42"/>
        <v>0</v>
      </c>
      <c r="AW253" s="5">
        <f t="shared" si="43"/>
        <v>0</v>
      </c>
    </row>
    <row r="254" spans="1:49" x14ac:dyDescent="0.3">
      <c r="A254" s="1" t="s">
        <v>170</v>
      </c>
      <c r="B254" s="1" t="s">
        <v>119</v>
      </c>
      <c r="C254" s="1" t="s">
        <v>120</v>
      </c>
      <c r="D254" s="1" t="s">
        <v>121</v>
      </c>
      <c r="E254" s="1" t="s">
        <v>84</v>
      </c>
      <c r="F254" s="1" t="s">
        <v>159</v>
      </c>
      <c r="G254" s="1" t="s">
        <v>127</v>
      </c>
      <c r="H254" s="1" t="s">
        <v>65</v>
      </c>
      <c r="I254" s="2">
        <v>122.01054309460049</v>
      </c>
      <c r="J254" s="2">
        <f t="shared" si="37"/>
        <v>37.869999999999997</v>
      </c>
      <c r="K254" s="2">
        <f t="shared" si="38"/>
        <v>0</v>
      </c>
      <c r="L254" s="2">
        <f t="shared" si="39"/>
        <v>37.869999999999997</v>
      </c>
      <c r="AN254" s="5" t="str">
        <f t="shared" si="46"/>
        <v/>
      </c>
      <c r="AP254" s="5" t="str">
        <f t="shared" ref="AP254:AP261" si="48">IF(AO254&gt;0,AO254*$AP$1,"")</f>
        <v/>
      </c>
      <c r="AR254" s="5" t="str">
        <f t="shared" si="47"/>
        <v/>
      </c>
      <c r="AT254" s="2">
        <v>37.869999999999997</v>
      </c>
      <c r="AU254" s="5">
        <f t="shared" si="41"/>
        <v>0</v>
      </c>
      <c r="AV254" s="11">
        <f t="shared" si="42"/>
        <v>0</v>
      </c>
      <c r="AW254" s="5">
        <f t="shared" si="43"/>
        <v>0</v>
      </c>
    </row>
    <row r="255" spans="1:49" x14ac:dyDescent="0.3">
      <c r="A255" s="1" t="s">
        <v>170</v>
      </c>
      <c r="B255" s="1" t="s">
        <v>119</v>
      </c>
      <c r="C255" s="1" t="s">
        <v>120</v>
      </c>
      <c r="D255" s="1" t="s">
        <v>121</v>
      </c>
      <c r="E255" s="1" t="s">
        <v>85</v>
      </c>
      <c r="F255" s="1" t="s">
        <v>159</v>
      </c>
      <c r="G255" s="1" t="s">
        <v>127</v>
      </c>
      <c r="H255" s="1" t="s">
        <v>65</v>
      </c>
      <c r="I255" s="2">
        <v>122.01054309460049</v>
      </c>
      <c r="J255" s="2">
        <f t="shared" si="37"/>
        <v>0.03</v>
      </c>
      <c r="K255" s="2">
        <f t="shared" si="38"/>
        <v>0</v>
      </c>
      <c r="L255" s="2">
        <f t="shared" si="39"/>
        <v>0.03</v>
      </c>
      <c r="AN255" s="5" t="str">
        <f t="shared" si="46"/>
        <v/>
      </c>
      <c r="AP255" s="5" t="str">
        <f t="shared" si="48"/>
        <v/>
      </c>
      <c r="AR255" s="5" t="str">
        <f t="shared" si="47"/>
        <v/>
      </c>
      <c r="AT255" s="2">
        <v>0.03</v>
      </c>
      <c r="AU255" s="5">
        <f t="shared" si="41"/>
        <v>0</v>
      </c>
      <c r="AV255" s="11">
        <f t="shared" si="42"/>
        <v>0</v>
      </c>
      <c r="AW255" s="5">
        <f t="shared" si="43"/>
        <v>0</v>
      </c>
    </row>
    <row r="256" spans="1:49" x14ac:dyDescent="0.3">
      <c r="A256" s="1" t="s">
        <v>170</v>
      </c>
      <c r="B256" s="1" t="s">
        <v>119</v>
      </c>
      <c r="C256" s="1" t="s">
        <v>120</v>
      </c>
      <c r="D256" s="1" t="s">
        <v>121</v>
      </c>
      <c r="E256" s="1" t="s">
        <v>86</v>
      </c>
      <c r="F256" s="1" t="s">
        <v>159</v>
      </c>
      <c r="G256" s="1" t="s">
        <v>127</v>
      </c>
      <c r="H256" s="1" t="s">
        <v>65</v>
      </c>
      <c r="I256" s="2">
        <v>122.01054309460049</v>
      </c>
      <c r="J256" s="2">
        <f t="shared" si="37"/>
        <v>0.63</v>
      </c>
      <c r="K256" s="2">
        <f t="shared" si="38"/>
        <v>0</v>
      </c>
      <c r="L256" s="2">
        <f t="shared" si="39"/>
        <v>0.63</v>
      </c>
      <c r="AN256" s="5" t="str">
        <f t="shared" si="46"/>
        <v/>
      </c>
      <c r="AP256" s="5" t="str">
        <f t="shared" si="48"/>
        <v/>
      </c>
      <c r="AR256" s="5" t="str">
        <f t="shared" si="47"/>
        <v/>
      </c>
      <c r="AT256" s="2">
        <v>0.63</v>
      </c>
      <c r="AU256" s="5">
        <f t="shared" si="41"/>
        <v>0</v>
      </c>
      <c r="AV256" s="11">
        <f t="shared" si="42"/>
        <v>0</v>
      </c>
      <c r="AW256" s="5">
        <f t="shared" si="43"/>
        <v>0</v>
      </c>
    </row>
    <row r="257" spans="1:49" x14ac:dyDescent="0.3">
      <c r="A257" s="1" t="s">
        <v>170</v>
      </c>
      <c r="B257" s="1" t="s">
        <v>119</v>
      </c>
      <c r="C257" s="1" t="s">
        <v>120</v>
      </c>
      <c r="D257" s="1" t="s">
        <v>121</v>
      </c>
      <c r="E257" s="1" t="s">
        <v>87</v>
      </c>
      <c r="F257" s="1" t="s">
        <v>159</v>
      </c>
      <c r="G257" s="1" t="s">
        <v>127</v>
      </c>
      <c r="H257" s="1" t="s">
        <v>65</v>
      </c>
      <c r="I257" s="2">
        <v>122.01054309460049</v>
      </c>
      <c r="J257" s="2">
        <f t="shared" si="37"/>
        <v>33.46</v>
      </c>
      <c r="K257" s="2">
        <f t="shared" si="38"/>
        <v>0</v>
      </c>
      <c r="L257" s="2">
        <f t="shared" si="39"/>
        <v>33.46</v>
      </c>
      <c r="AN257" s="5" t="str">
        <f t="shared" si="46"/>
        <v/>
      </c>
      <c r="AP257" s="5" t="str">
        <f t="shared" si="48"/>
        <v/>
      </c>
      <c r="AR257" s="5" t="str">
        <f t="shared" si="47"/>
        <v/>
      </c>
      <c r="AT257" s="2">
        <v>33.46</v>
      </c>
      <c r="AU257" s="5">
        <f t="shared" si="41"/>
        <v>0</v>
      </c>
      <c r="AV257" s="11">
        <f t="shared" si="42"/>
        <v>0</v>
      </c>
      <c r="AW257" s="5">
        <f t="shared" si="43"/>
        <v>0</v>
      </c>
    </row>
    <row r="258" spans="1:49" x14ac:dyDescent="0.3">
      <c r="A258" s="1" t="s">
        <v>170</v>
      </c>
      <c r="B258" s="1" t="s">
        <v>119</v>
      </c>
      <c r="C258" s="1" t="s">
        <v>120</v>
      </c>
      <c r="D258" s="1" t="s">
        <v>121</v>
      </c>
      <c r="E258" s="1" t="s">
        <v>89</v>
      </c>
      <c r="F258" s="1" t="s">
        <v>159</v>
      </c>
      <c r="G258" s="1" t="s">
        <v>127</v>
      </c>
      <c r="H258" s="1" t="s">
        <v>65</v>
      </c>
      <c r="I258" s="2">
        <v>122.01054309460049</v>
      </c>
      <c r="J258" s="2">
        <f t="shared" si="37"/>
        <v>2.57</v>
      </c>
      <c r="K258" s="2">
        <f t="shared" si="38"/>
        <v>0</v>
      </c>
      <c r="L258" s="2">
        <f t="shared" si="39"/>
        <v>2.57</v>
      </c>
      <c r="AN258" s="5" t="str">
        <f t="shared" si="46"/>
        <v/>
      </c>
      <c r="AP258" s="5" t="str">
        <f t="shared" si="48"/>
        <v/>
      </c>
      <c r="AR258" s="5" t="str">
        <f t="shared" si="47"/>
        <v/>
      </c>
      <c r="AT258" s="2">
        <v>2.57</v>
      </c>
      <c r="AU258" s="5">
        <f t="shared" si="41"/>
        <v>0</v>
      </c>
      <c r="AV258" s="11">
        <f t="shared" si="42"/>
        <v>0</v>
      </c>
      <c r="AW258" s="5">
        <f t="shared" si="43"/>
        <v>0</v>
      </c>
    </row>
    <row r="259" spans="1:49" x14ac:dyDescent="0.3">
      <c r="A259" s="1" t="s">
        <v>170</v>
      </c>
      <c r="B259" s="1" t="s">
        <v>119</v>
      </c>
      <c r="C259" s="1" t="s">
        <v>120</v>
      </c>
      <c r="D259" s="1" t="s">
        <v>121</v>
      </c>
      <c r="E259" s="1" t="s">
        <v>92</v>
      </c>
      <c r="F259" s="1" t="s">
        <v>159</v>
      </c>
      <c r="G259" s="1" t="s">
        <v>127</v>
      </c>
      <c r="H259" s="1" t="s">
        <v>65</v>
      </c>
      <c r="I259" s="2">
        <v>122.01054309460049</v>
      </c>
      <c r="J259" s="2">
        <f t="shared" ref="J259:J322" si="49">SUM(K259,L259)</f>
        <v>7.94</v>
      </c>
      <c r="K259" s="2">
        <f t="shared" ref="K259:K322" si="50">SUM(N259,P259,R259,T259,X259,Z259,AB259,AD259,AG259,AI259,AK259,V259,AX259,AZ259,BB259,BD259)</f>
        <v>0</v>
      </c>
      <c r="L259" s="2">
        <f t="shared" ref="L259:L322" si="51">SUM(M259,AF259,AM259,AO259,AQ259,AS259,AT259)</f>
        <v>7.94</v>
      </c>
      <c r="AN259" s="5" t="str">
        <f t="shared" si="46"/>
        <v/>
      </c>
      <c r="AP259" s="5" t="str">
        <f t="shared" si="48"/>
        <v/>
      </c>
      <c r="AR259" s="5" t="str">
        <f t="shared" si="47"/>
        <v/>
      </c>
      <c r="AT259" s="2">
        <v>7.94</v>
      </c>
      <c r="AU259" s="5">
        <f t="shared" si="41"/>
        <v>0</v>
      </c>
      <c r="AV259" s="11">
        <f t="shared" si="42"/>
        <v>0</v>
      </c>
      <c r="AW259" s="5">
        <f t="shared" si="43"/>
        <v>0</v>
      </c>
    </row>
    <row r="260" spans="1:49" x14ac:dyDescent="0.3">
      <c r="A260" s="1" t="s">
        <v>170</v>
      </c>
      <c r="B260" s="1" t="s">
        <v>119</v>
      </c>
      <c r="C260" s="1" t="s">
        <v>120</v>
      </c>
      <c r="D260" s="1" t="s">
        <v>121</v>
      </c>
      <c r="E260" s="1" t="s">
        <v>66</v>
      </c>
      <c r="F260" s="1" t="s">
        <v>159</v>
      </c>
      <c r="G260" s="1" t="s">
        <v>127</v>
      </c>
      <c r="H260" s="1" t="s">
        <v>65</v>
      </c>
      <c r="I260" s="2">
        <v>122.01054309460049</v>
      </c>
      <c r="J260" s="2">
        <f t="shared" si="49"/>
        <v>0.25</v>
      </c>
      <c r="K260" s="2">
        <f t="shared" si="50"/>
        <v>0</v>
      </c>
      <c r="L260" s="2">
        <f t="shared" si="51"/>
        <v>0.25</v>
      </c>
      <c r="AN260" s="5" t="str">
        <f t="shared" ref="AN260:AN261" si="52">IF(AM260&gt;0,AM260*$AN$1,"")</f>
        <v/>
      </c>
      <c r="AP260" s="5" t="str">
        <f t="shared" si="48"/>
        <v/>
      </c>
      <c r="AR260" s="5" t="str">
        <f t="shared" si="47"/>
        <v/>
      </c>
      <c r="AT260" s="2">
        <v>0.25</v>
      </c>
      <c r="AU260" s="5">
        <f t="shared" ref="AU260:AU323" si="53">SUM(O260,Q260,S260,U260,Y260,AA260,AC260,AE260,AH260,AJ260,AL260,W260,AY260,BA260,BC260,BE260)</f>
        <v>0</v>
      </c>
      <c r="AV260" s="11">
        <f t="shared" ref="AV260:AV323" si="54">(AU260/$AU$464)*100</f>
        <v>0</v>
      </c>
      <c r="AW260" s="5">
        <f t="shared" ref="AW260:AW323" si="55">(AV260/100)*$AW$1</f>
        <v>0</v>
      </c>
    </row>
    <row r="261" spans="1:49" x14ac:dyDescent="0.3">
      <c r="A261" s="1" t="s">
        <v>171</v>
      </c>
      <c r="B261" s="1" t="s">
        <v>172</v>
      </c>
      <c r="C261" s="1" t="s">
        <v>173</v>
      </c>
      <c r="D261" s="1" t="s">
        <v>74</v>
      </c>
      <c r="E261" s="1" t="s">
        <v>69</v>
      </c>
      <c r="F261" s="1" t="s">
        <v>159</v>
      </c>
      <c r="G261" s="1" t="s">
        <v>127</v>
      </c>
      <c r="H261" s="1" t="s">
        <v>65</v>
      </c>
      <c r="I261" s="2">
        <v>154.859222941751</v>
      </c>
      <c r="J261" s="2">
        <f t="shared" si="49"/>
        <v>0.43</v>
      </c>
      <c r="K261" s="2">
        <f t="shared" si="50"/>
        <v>0.31</v>
      </c>
      <c r="L261" s="2">
        <f t="shared" si="51"/>
        <v>0.12</v>
      </c>
      <c r="N261" s="4">
        <v>0.24</v>
      </c>
      <c r="O261" s="5">
        <v>92.7</v>
      </c>
      <c r="AB261" s="9">
        <v>7.0000000000000007E-2</v>
      </c>
      <c r="AC261" s="5">
        <v>1.3975500000000001</v>
      </c>
      <c r="AN261" s="5" t="str">
        <f t="shared" si="52"/>
        <v/>
      </c>
      <c r="AP261" s="5" t="str">
        <f t="shared" si="48"/>
        <v/>
      </c>
      <c r="AR261" s="5" t="str">
        <f t="shared" si="47"/>
        <v/>
      </c>
      <c r="AT261" s="2">
        <v>0.12</v>
      </c>
      <c r="AU261" s="5">
        <f t="shared" si="53"/>
        <v>94.097549999999998</v>
      </c>
      <c r="AV261" s="11">
        <f t="shared" si="54"/>
        <v>1.3547623001865986E-2</v>
      </c>
      <c r="AW261" s="5">
        <f t="shared" si="55"/>
        <v>13.547623001865986</v>
      </c>
    </row>
    <row r="262" spans="1:49" x14ac:dyDescent="0.3">
      <c r="A262" s="1" t="s">
        <v>171</v>
      </c>
      <c r="B262" s="1" t="s">
        <v>172</v>
      </c>
      <c r="C262" s="1" t="s">
        <v>173</v>
      </c>
      <c r="D262" s="1" t="s">
        <v>74</v>
      </c>
      <c r="E262" s="1" t="s">
        <v>84</v>
      </c>
      <c r="F262" s="1" t="s">
        <v>159</v>
      </c>
      <c r="G262" s="1" t="s">
        <v>127</v>
      </c>
      <c r="H262" s="1" t="s">
        <v>65</v>
      </c>
      <c r="I262" s="2">
        <v>154.859222941751</v>
      </c>
      <c r="J262" s="2">
        <f t="shared" si="49"/>
        <v>2.04</v>
      </c>
      <c r="K262" s="2">
        <f t="shared" si="50"/>
        <v>0.65</v>
      </c>
      <c r="L262" s="2">
        <f t="shared" si="51"/>
        <v>1.39</v>
      </c>
      <c r="N262" s="4">
        <v>0.04</v>
      </c>
      <c r="O262" s="5">
        <v>15.45</v>
      </c>
      <c r="P262" s="6">
        <v>0.44</v>
      </c>
      <c r="Q262" s="5">
        <v>124.41</v>
      </c>
      <c r="R262" s="7">
        <v>0.17</v>
      </c>
      <c r="S262" s="5">
        <v>23.3325</v>
      </c>
      <c r="AT262" s="2">
        <v>1.39</v>
      </c>
      <c r="AU262" s="5">
        <f t="shared" si="53"/>
        <v>163.1925</v>
      </c>
      <c r="AV262" s="11">
        <f t="shared" si="54"/>
        <v>2.3495515735872136E-2</v>
      </c>
      <c r="AW262" s="5">
        <f t="shared" si="55"/>
        <v>23.495515735872136</v>
      </c>
    </row>
    <row r="263" spans="1:49" x14ac:dyDescent="0.3">
      <c r="A263" s="1" t="s">
        <v>171</v>
      </c>
      <c r="B263" s="1" t="s">
        <v>172</v>
      </c>
      <c r="C263" s="1" t="s">
        <v>173</v>
      </c>
      <c r="D263" s="1" t="s">
        <v>74</v>
      </c>
      <c r="E263" s="1" t="s">
        <v>85</v>
      </c>
      <c r="F263" s="1" t="s">
        <v>159</v>
      </c>
      <c r="G263" s="1" t="s">
        <v>127</v>
      </c>
      <c r="H263" s="1" t="s">
        <v>65</v>
      </c>
      <c r="I263" s="2">
        <v>154.859222941751</v>
      </c>
      <c r="J263" s="2">
        <f t="shared" si="49"/>
        <v>39.85</v>
      </c>
      <c r="K263" s="2">
        <f t="shared" si="50"/>
        <v>23.01</v>
      </c>
      <c r="L263" s="2">
        <f t="shared" si="51"/>
        <v>16.84</v>
      </c>
      <c r="N263" s="4">
        <v>1.49</v>
      </c>
      <c r="O263" s="5">
        <v>575.51250000000005</v>
      </c>
      <c r="P263" s="6">
        <v>12.55</v>
      </c>
      <c r="Q263" s="5">
        <v>3548.5124999999998</v>
      </c>
      <c r="R263" s="7">
        <v>8.9700000000000006</v>
      </c>
      <c r="S263" s="5">
        <v>1231.1324999999999</v>
      </c>
      <c r="AT263" s="2">
        <v>16.84</v>
      </c>
      <c r="AU263" s="5">
        <f t="shared" si="53"/>
        <v>5355.1574999999993</v>
      </c>
      <c r="AV263" s="11">
        <f t="shared" si="54"/>
        <v>0.77100471718567742</v>
      </c>
      <c r="AW263" s="5">
        <f t="shared" si="55"/>
        <v>771.00471718567735</v>
      </c>
    </row>
    <row r="264" spans="1:49" x14ac:dyDescent="0.3">
      <c r="A264" s="1" t="s">
        <v>171</v>
      </c>
      <c r="B264" s="1" t="s">
        <v>172</v>
      </c>
      <c r="C264" s="1" t="s">
        <v>173</v>
      </c>
      <c r="D264" s="1" t="s">
        <v>74</v>
      </c>
      <c r="E264" s="1" t="s">
        <v>79</v>
      </c>
      <c r="F264" s="1" t="s">
        <v>159</v>
      </c>
      <c r="G264" s="1" t="s">
        <v>127</v>
      </c>
      <c r="H264" s="1" t="s">
        <v>65</v>
      </c>
      <c r="I264" s="2">
        <v>154.859222941751</v>
      </c>
      <c r="J264" s="2">
        <f t="shared" si="49"/>
        <v>35.909999999999997</v>
      </c>
      <c r="K264" s="2">
        <f t="shared" si="50"/>
        <v>26.15</v>
      </c>
      <c r="L264" s="2">
        <f t="shared" si="51"/>
        <v>9.76</v>
      </c>
      <c r="N264" s="4">
        <v>12.36</v>
      </c>
      <c r="O264" s="5">
        <v>4774.0474000000004</v>
      </c>
      <c r="P264" s="6">
        <v>13.57</v>
      </c>
      <c r="Q264" s="5">
        <v>3836.9175</v>
      </c>
      <c r="AB264" s="9">
        <v>0.22</v>
      </c>
      <c r="AC264" s="5">
        <v>3.8428499999999999</v>
      </c>
      <c r="AT264" s="2">
        <v>9.76</v>
      </c>
      <c r="AU264" s="5">
        <f t="shared" si="53"/>
        <v>8614.8077500000018</v>
      </c>
      <c r="AV264" s="11">
        <f t="shared" si="54"/>
        <v>1.2403103760996266</v>
      </c>
      <c r="AW264" s="5">
        <f t="shared" si="55"/>
        <v>1240.3103760996266</v>
      </c>
    </row>
    <row r="265" spans="1:49" x14ac:dyDescent="0.3">
      <c r="A265" s="1" t="s">
        <v>171</v>
      </c>
      <c r="B265" s="1" t="s">
        <v>172</v>
      </c>
      <c r="C265" s="1" t="s">
        <v>173</v>
      </c>
      <c r="D265" s="1" t="s">
        <v>74</v>
      </c>
      <c r="E265" s="1" t="s">
        <v>62</v>
      </c>
      <c r="F265" s="1" t="s">
        <v>159</v>
      </c>
      <c r="G265" s="1" t="s">
        <v>127</v>
      </c>
      <c r="H265" s="1" t="s">
        <v>65</v>
      </c>
      <c r="I265" s="2">
        <v>154.859222941751</v>
      </c>
      <c r="J265" s="2">
        <f t="shared" si="49"/>
        <v>37.260000000000005</v>
      </c>
      <c r="K265" s="2">
        <f t="shared" si="50"/>
        <v>17.350000000000001</v>
      </c>
      <c r="L265" s="2">
        <f t="shared" si="51"/>
        <v>19.91</v>
      </c>
      <c r="N265" s="4">
        <v>7.96</v>
      </c>
      <c r="O265" s="5">
        <v>3074.55</v>
      </c>
      <c r="P265" s="6">
        <v>7.29</v>
      </c>
      <c r="Q265" s="5">
        <v>2061.2474999999999</v>
      </c>
      <c r="R265" s="7">
        <v>2.1</v>
      </c>
      <c r="S265" s="5">
        <v>288.22500000000002</v>
      </c>
      <c r="AT265" s="2">
        <v>19.91</v>
      </c>
      <c r="AU265" s="5">
        <f t="shared" si="53"/>
        <v>5424.0225000000009</v>
      </c>
      <c r="AV265" s="11">
        <f t="shared" si="54"/>
        <v>0.7809195030437952</v>
      </c>
      <c r="AW265" s="5">
        <f t="shared" si="55"/>
        <v>780.9195030437952</v>
      </c>
    </row>
    <row r="266" spans="1:49" x14ac:dyDescent="0.3">
      <c r="A266" s="1" t="s">
        <v>171</v>
      </c>
      <c r="B266" s="1" t="s">
        <v>172</v>
      </c>
      <c r="C266" s="1" t="s">
        <v>173</v>
      </c>
      <c r="D266" s="1" t="s">
        <v>74</v>
      </c>
      <c r="E266" s="1" t="s">
        <v>66</v>
      </c>
      <c r="F266" s="1" t="s">
        <v>159</v>
      </c>
      <c r="G266" s="1" t="s">
        <v>127</v>
      </c>
      <c r="H266" s="1" t="s">
        <v>65</v>
      </c>
      <c r="I266" s="2">
        <v>154.859222941751</v>
      </c>
      <c r="J266" s="2">
        <f t="shared" si="49"/>
        <v>25.380000000000003</v>
      </c>
      <c r="K266" s="2">
        <f t="shared" si="50"/>
        <v>23.3</v>
      </c>
      <c r="L266" s="2">
        <f t="shared" si="51"/>
        <v>2.08</v>
      </c>
      <c r="P266" s="6">
        <v>9.8800000000000008</v>
      </c>
      <c r="Q266" s="5">
        <v>2793.57</v>
      </c>
      <c r="R266" s="7">
        <v>12.69</v>
      </c>
      <c r="S266" s="5">
        <v>1741.7025000000001</v>
      </c>
      <c r="T266" s="8">
        <v>0.73</v>
      </c>
      <c r="U266" s="5">
        <v>30.112500000000001</v>
      </c>
      <c r="AT266" s="2">
        <v>2.08</v>
      </c>
      <c r="AU266" s="5">
        <f t="shared" si="53"/>
        <v>4565.3850000000002</v>
      </c>
      <c r="AV266" s="11">
        <f t="shared" si="54"/>
        <v>0.65729782378365809</v>
      </c>
      <c r="AW266" s="5">
        <f t="shared" si="55"/>
        <v>657.29782378365803</v>
      </c>
    </row>
    <row r="267" spans="1:49" x14ac:dyDescent="0.3">
      <c r="A267" s="1" t="s">
        <v>171</v>
      </c>
      <c r="B267" s="1" t="s">
        <v>172</v>
      </c>
      <c r="C267" s="1" t="s">
        <v>173</v>
      </c>
      <c r="D267" s="1" t="s">
        <v>74</v>
      </c>
      <c r="E267" s="1" t="s">
        <v>68</v>
      </c>
      <c r="F267" s="1" t="s">
        <v>159</v>
      </c>
      <c r="G267" s="1" t="s">
        <v>127</v>
      </c>
      <c r="H267" s="1" t="s">
        <v>65</v>
      </c>
      <c r="I267" s="2">
        <v>154.859222941751</v>
      </c>
      <c r="J267" s="2">
        <f t="shared" si="49"/>
        <v>0.1</v>
      </c>
      <c r="K267" s="2">
        <f t="shared" si="50"/>
        <v>0</v>
      </c>
      <c r="L267" s="2">
        <f t="shared" si="51"/>
        <v>0.1</v>
      </c>
      <c r="AT267" s="2">
        <v>0.1</v>
      </c>
      <c r="AU267" s="5">
        <f t="shared" si="53"/>
        <v>0</v>
      </c>
      <c r="AV267" s="11">
        <f t="shared" si="54"/>
        <v>0</v>
      </c>
      <c r="AW267" s="5">
        <f t="shared" si="55"/>
        <v>0</v>
      </c>
    </row>
    <row r="268" spans="1:49" x14ac:dyDescent="0.3">
      <c r="A268" s="1" t="s">
        <v>171</v>
      </c>
      <c r="B268" s="1" t="s">
        <v>172</v>
      </c>
      <c r="C268" s="1" t="s">
        <v>173</v>
      </c>
      <c r="D268" s="1" t="s">
        <v>74</v>
      </c>
      <c r="E268" s="1" t="s">
        <v>174</v>
      </c>
      <c r="F268" s="1" t="s">
        <v>175</v>
      </c>
      <c r="G268" s="1" t="s">
        <v>127</v>
      </c>
      <c r="H268" s="1" t="s">
        <v>98</v>
      </c>
      <c r="I268" s="2">
        <v>154.859222941751</v>
      </c>
      <c r="J268" s="2">
        <f t="shared" si="49"/>
        <v>0.11</v>
      </c>
      <c r="K268" s="2">
        <f t="shared" si="50"/>
        <v>0.05</v>
      </c>
      <c r="L268" s="2">
        <f t="shared" si="51"/>
        <v>0.06</v>
      </c>
      <c r="N268" s="4">
        <v>0.05</v>
      </c>
      <c r="O268" s="5">
        <v>19.3125</v>
      </c>
      <c r="AT268" s="2">
        <v>0.06</v>
      </c>
      <c r="AU268" s="5">
        <f t="shared" si="53"/>
        <v>19.3125</v>
      </c>
      <c r="AV268" s="11">
        <f t="shared" si="54"/>
        <v>2.7805024596659197E-3</v>
      </c>
      <c r="AW268" s="5">
        <f t="shared" si="55"/>
        <v>2.7805024596659198</v>
      </c>
    </row>
    <row r="269" spans="1:49" x14ac:dyDescent="0.3">
      <c r="A269" s="1" t="s">
        <v>171</v>
      </c>
      <c r="B269" s="1" t="s">
        <v>172</v>
      </c>
      <c r="C269" s="1" t="s">
        <v>173</v>
      </c>
      <c r="D269" s="1" t="s">
        <v>74</v>
      </c>
      <c r="E269" s="1" t="s">
        <v>176</v>
      </c>
      <c r="F269" s="1" t="s">
        <v>175</v>
      </c>
      <c r="G269" s="1" t="s">
        <v>127</v>
      </c>
      <c r="H269" s="1" t="s">
        <v>98</v>
      </c>
      <c r="I269" s="2">
        <v>154.859222941751</v>
      </c>
      <c r="J269" s="2">
        <f t="shared" si="49"/>
        <v>0</v>
      </c>
      <c r="K269" s="2">
        <f t="shared" si="50"/>
        <v>0</v>
      </c>
      <c r="L269" s="2">
        <f t="shared" si="51"/>
        <v>0</v>
      </c>
      <c r="AU269" s="5">
        <f t="shared" si="53"/>
        <v>0</v>
      </c>
      <c r="AV269" s="11">
        <f t="shared" si="54"/>
        <v>0</v>
      </c>
      <c r="AW269" s="5">
        <f t="shared" si="55"/>
        <v>0</v>
      </c>
    </row>
    <row r="270" spans="1:49" x14ac:dyDescent="0.3">
      <c r="A270" s="1" t="s">
        <v>177</v>
      </c>
      <c r="B270" s="1" t="s">
        <v>178</v>
      </c>
      <c r="C270" s="1" t="s">
        <v>179</v>
      </c>
      <c r="D270" s="1" t="s">
        <v>180</v>
      </c>
      <c r="E270" s="1" t="s">
        <v>62</v>
      </c>
      <c r="F270" s="1" t="s">
        <v>159</v>
      </c>
      <c r="G270" s="1" t="s">
        <v>127</v>
      </c>
      <c r="H270" s="1" t="s">
        <v>65</v>
      </c>
      <c r="I270" s="2">
        <v>2.983742275470461</v>
      </c>
      <c r="J270" s="2">
        <f t="shared" si="49"/>
        <v>2.81</v>
      </c>
      <c r="K270" s="2">
        <f t="shared" si="50"/>
        <v>0.41</v>
      </c>
      <c r="L270" s="2">
        <f t="shared" si="51"/>
        <v>2.4</v>
      </c>
      <c r="AB270" s="9">
        <v>0.41</v>
      </c>
      <c r="AC270" s="5">
        <v>7.2698999999999998</v>
      </c>
      <c r="AT270" s="2">
        <v>2.4</v>
      </c>
      <c r="AU270" s="5">
        <f t="shared" si="53"/>
        <v>7.2698999999999998</v>
      </c>
      <c r="AV270" s="11">
        <f t="shared" si="54"/>
        <v>1.0466783084284929E-3</v>
      </c>
      <c r="AW270" s="5">
        <f t="shared" si="55"/>
        <v>1.046678308428493</v>
      </c>
    </row>
    <row r="271" spans="1:49" x14ac:dyDescent="0.3">
      <c r="A271" s="1" t="s">
        <v>177</v>
      </c>
      <c r="B271" s="1" t="s">
        <v>178</v>
      </c>
      <c r="C271" s="1" t="s">
        <v>179</v>
      </c>
      <c r="D271" s="1" t="s">
        <v>180</v>
      </c>
      <c r="E271" s="1" t="s">
        <v>68</v>
      </c>
      <c r="F271" s="1" t="s">
        <v>159</v>
      </c>
      <c r="G271" s="1" t="s">
        <v>127</v>
      </c>
      <c r="H271" s="1" t="s">
        <v>65</v>
      </c>
      <c r="I271" s="2">
        <v>2.983742275470461</v>
      </c>
      <c r="J271" s="2">
        <f t="shared" si="49"/>
        <v>0.14000000000000001</v>
      </c>
      <c r="K271" s="2">
        <f t="shared" si="50"/>
        <v>0</v>
      </c>
      <c r="L271" s="2">
        <f t="shared" si="51"/>
        <v>0.14000000000000001</v>
      </c>
      <c r="AT271" s="2">
        <v>0.14000000000000001</v>
      </c>
      <c r="AU271" s="5">
        <f t="shared" si="53"/>
        <v>0</v>
      </c>
      <c r="AV271" s="11">
        <f t="shared" si="54"/>
        <v>0</v>
      </c>
      <c r="AW271" s="5">
        <f t="shared" si="55"/>
        <v>0</v>
      </c>
    </row>
    <row r="272" spans="1:49" x14ac:dyDescent="0.3">
      <c r="A272" s="1" t="s">
        <v>177</v>
      </c>
      <c r="B272" s="1" t="s">
        <v>178</v>
      </c>
      <c r="C272" s="1" t="s">
        <v>179</v>
      </c>
      <c r="D272" s="1" t="s">
        <v>180</v>
      </c>
      <c r="E272" s="1" t="s">
        <v>174</v>
      </c>
      <c r="F272" s="1" t="s">
        <v>175</v>
      </c>
      <c r="G272" s="1" t="s">
        <v>127</v>
      </c>
      <c r="H272" s="1" t="s">
        <v>98</v>
      </c>
      <c r="I272" s="2">
        <v>2.983742275470461</v>
      </c>
      <c r="J272" s="2">
        <f t="shared" si="49"/>
        <v>0.03</v>
      </c>
      <c r="K272" s="2">
        <f t="shared" si="50"/>
        <v>0</v>
      </c>
      <c r="L272" s="2">
        <f t="shared" si="51"/>
        <v>0.03</v>
      </c>
      <c r="AT272" s="2">
        <v>0.03</v>
      </c>
      <c r="AU272" s="5">
        <f t="shared" si="53"/>
        <v>0</v>
      </c>
      <c r="AV272" s="11">
        <f t="shared" si="54"/>
        <v>0</v>
      </c>
      <c r="AW272" s="5">
        <f t="shared" si="55"/>
        <v>0</v>
      </c>
    </row>
    <row r="273" spans="1:49" x14ac:dyDescent="0.3">
      <c r="A273" s="1" t="s">
        <v>181</v>
      </c>
      <c r="B273" s="1" t="s">
        <v>167</v>
      </c>
      <c r="C273" s="1" t="s">
        <v>168</v>
      </c>
      <c r="D273" s="1" t="s">
        <v>169</v>
      </c>
      <c r="E273" s="1" t="s">
        <v>69</v>
      </c>
      <c r="F273" s="1" t="s">
        <v>159</v>
      </c>
      <c r="G273" s="1" t="s">
        <v>127</v>
      </c>
      <c r="H273" s="1" t="s">
        <v>65</v>
      </c>
      <c r="I273" s="2">
        <v>3.9219245526167259</v>
      </c>
      <c r="J273" s="2">
        <f t="shared" si="49"/>
        <v>0.04</v>
      </c>
      <c r="K273" s="2">
        <f t="shared" si="50"/>
        <v>0.03</v>
      </c>
      <c r="L273" s="2">
        <f t="shared" si="51"/>
        <v>0.01</v>
      </c>
      <c r="N273" s="4">
        <v>0.01</v>
      </c>
      <c r="O273" s="5">
        <v>3.8624999999999998</v>
      </c>
      <c r="AB273" s="9">
        <v>0.02</v>
      </c>
      <c r="AC273" s="5">
        <v>0.39929999999999999</v>
      </c>
      <c r="AT273" s="2">
        <v>0.01</v>
      </c>
      <c r="AU273" s="5">
        <f t="shared" si="53"/>
        <v>4.2618</v>
      </c>
      <c r="AV273" s="11">
        <f t="shared" si="54"/>
        <v>6.135894049244902E-4</v>
      </c>
      <c r="AW273" s="5">
        <f t="shared" si="55"/>
        <v>0.61358940492449021</v>
      </c>
    </row>
    <row r="274" spans="1:49" x14ac:dyDescent="0.3">
      <c r="A274" s="1" t="s">
        <v>181</v>
      </c>
      <c r="B274" s="1" t="s">
        <v>167</v>
      </c>
      <c r="C274" s="1" t="s">
        <v>168</v>
      </c>
      <c r="D274" s="1" t="s">
        <v>169</v>
      </c>
      <c r="E274" s="1" t="s">
        <v>79</v>
      </c>
      <c r="F274" s="1" t="s">
        <v>159</v>
      </c>
      <c r="G274" s="1" t="s">
        <v>127</v>
      </c>
      <c r="H274" s="1" t="s">
        <v>65</v>
      </c>
      <c r="I274" s="2">
        <v>3.9219245526167259</v>
      </c>
      <c r="J274" s="2">
        <f t="shared" si="49"/>
        <v>3.82</v>
      </c>
      <c r="K274" s="2">
        <f t="shared" si="50"/>
        <v>3.09</v>
      </c>
      <c r="L274" s="2">
        <f t="shared" si="51"/>
        <v>0.73</v>
      </c>
      <c r="N274" s="4">
        <v>1.99</v>
      </c>
      <c r="O274" s="5">
        <v>768.63750000000005</v>
      </c>
      <c r="AB274" s="9">
        <v>1.1000000000000001</v>
      </c>
      <c r="AC274" s="5">
        <v>18.847950000000001</v>
      </c>
      <c r="AT274" s="2">
        <v>0.73</v>
      </c>
      <c r="AU274" s="5">
        <f t="shared" si="53"/>
        <v>787.48545000000001</v>
      </c>
      <c r="AV274" s="11">
        <f t="shared" si="54"/>
        <v>0.11337761712238829</v>
      </c>
      <c r="AW274" s="5">
        <f t="shared" si="55"/>
        <v>113.37761712238829</v>
      </c>
    </row>
    <row r="275" spans="1:49" x14ac:dyDescent="0.3">
      <c r="A275" s="1" t="s">
        <v>182</v>
      </c>
      <c r="B275" s="1" t="s">
        <v>172</v>
      </c>
      <c r="C275" s="1" t="s">
        <v>173</v>
      </c>
      <c r="D275" s="1" t="s">
        <v>74</v>
      </c>
      <c r="E275" s="1" t="s">
        <v>83</v>
      </c>
      <c r="F275" s="1" t="s">
        <v>126</v>
      </c>
      <c r="G275" s="1" t="s">
        <v>127</v>
      </c>
      <c r="H275" s="1" t="s">
        <v>65</v>
      </c>
      <c r="I275" s="2">
        <v>163.1549318294239</v>
      </c>
      <c r="J275" s="2">
        <f t="shared" si="49"/>
        <v>4.7</v>
      </c>
      <c r="K275" s="2">
        <f t="shared" si="50"/>
        <v>0</v>
      </c>
      <c r="L275" s="2">
        <f t="shared" si="51"/>
        <v>4.7</v>
      </c>
      <c r="AT275" s="2">
        <v>4.7</v>
      </c>
      <c r="AU275" s="5">
        <f t="shared" si="53"/>
        <v>0</v>
      </c>
      <c r="AV275" s="11">
        <f t="shared" si="54"/>
        <v>0</v>
      </c>
      <c r="AW275" s="5">
        <f t="shared" si="55"/>
        <v>0</v>
      </c>
    </row>
    <row r="276" spans="1:49" x14ac:dyDescent="0.3">
      <c r="A276" s="1" t="s">
        <v>182</v>
      </c>
      <c r="B276" s="1" t="s">
        <v>172</v>
      </c>
      <c r="C276" s="1" t="s">
        <v>173</v>
      </c>
      <c r="D276" s="1" t="s">
        <v>74</v>
      </c>
      <c r="E276" s="1" t="s">
        <v>84</v>
      </c>
      <c r="F276" s="1" t="s">
        <v>159</v>
      </c>
      <c r="G276" s="1" t="s">
        <v>127</v>
      </c>
      <c r="H276" s="1" t="s">
        <v>65</v>
      </c>
      <c r="I276" s="2">
        <v>163.1549318294239</v>
      </c>
      <c r="J276" s="2">
        <f t="shared" si="49"/>
        <v>0.27</v>
      </c>
      <c r="K276" s="2">
        <f t="shared" si="50"/>
        <v>0</v>
      </c>
      <c r="L276" s="2">
        <f t="shared" si="51"/>
        <v>0.27</v>
      </c>
      <c r="AN276" s="5" t="str">
        <f t="shared" ref="AN276:AN307" si="56">IF(AM276&gt;0,AM276*$AN$1,"")</f>
        <v/>
      </c>
      <c r="AP276" s="5" t="str">
        <f t="shared" ref="AP276:AP300" si="57">IF(AO276&gt;0,AO276*$AP$1,"")</f>
        <v/>
      </c>
      <c r="AR276" s="5" t="str">
        <f t="shared" ref="AR276:AR307" si="58">IF(AQ276&gt;0,AQ276*$AR$1,"")</f>
        <v/>
      </c>
      <c r="AT276" s="2">
        <v>0.27</v>
      </c>
      <c r="AU276" s="5">
        <f t="shared" si="53"/>
        <v>0</v>
      </c>
      <c r="AV276" s="11">
        <f t="shared" si="54"/>
        <v>0</v>
      </c>
      <c r="AW276" s="5">
        <f t="shared" si="55"/>
        <v>0</v>
      </c>
    </row>
    <row r="277" spans="1:49" x14ac:dyDescent="0.3">
      <c r="A277" s="1" t="s">
        <v>182</v>
      </c>
      <c r="B277" s="1" t="s">
        <v>172</v>
      </c>
      <c r="C277" s="1" t="s">
        <v>173</v>
      </c>
      <c r="D277" s="1" t="s">
        <v>74</v>
      </c>
      <c r="E277" s="1" t="s">
        <v>85</v>
      </c>
      <c r="F277" s="1" t="s">
        <v>159</v>
      </c>
      <c r="G277" s="1" t="s">
        <v>127</v>
      </c>
      <c r="H277" s="1" t="s">
        <v>65</v>
      </c>
      <c r="I277" s="2">
        <v>163.1549318294239</v>
      </c>
      <c r="J277" s="2">
        <f t="shared" si="49"/>
        <v>0.55000000000000004</v>
      </c>
      <c r="K277" s="2">
        <f t="shared" si="50"/>
        <v>0.3</v>
      </c>
      <c r="L277" s="2">
        <f t="shared" si="51"/>
        <v>0.25</v>
      </c>
      <c r="R277" s="7">
        <v>0.3</v>
      </c>
      <c r="S277" s="5">
        <v>41.174999999999997</v>
      </c>
      <c r="AN277" s="5" t="str">
        <f t="shared" si="56"/>
        <v/>
      </c>
      <c r="AP277" s="5" t="str">
        <f t="shared" si="57"/>
        <v/>
      </c>
      <c r="AR277" s="5" t="str">
        <f t="shared" si="58"/>
        <v/>
      </c>
      <c r="AT277" s="2">
        <v>0.25</v>
      </c>
      <c r="AU277" s="5">
        <f t="shared" si="53"/>
        <v>41.174999999999997</v>
      </c>
      <c r="AV277" s="11">
        <f t="shared" si="54"/>
        <v>5.9281392246857863E-3</v>
      </c>
      <c r="AW277" s="5">
        <f t="shared" si="55"/>
        <v>5.9281392246857862</v>
      </c>
    </row>
    <row r="278" spans="1:49" x14ac:dyDescent="0.3">
      <c r="A278" s="1" t="s">
        <v>182</v>
      </c>
      <c r="B278" s="1" t="s">
        <v>172</v>
      </c>
      <c r="C278" s="1" t="s">
        <v>173</v>
      </c>
      <c r="D278" s="1" t="s">
        <v>74</v>
      </c>
      <c r="E278" s="1" t="s">
        <v>86</v>
      </c>
      <c r="F278" s="1" t="s">
        <v>159</v>
      </c>
      <c r="G278" s="1" t="s">
        <v>127</v>
      </c>
      <c r="H278" s="1" t="s">
        <v>65</v>
      </c>
      <c r="I278" s="2">
        <v>163.1549318294239</v>
      </c>
      <c r="J278" s="2">
        <f t="shared" si="49"/>
        <v>39.450000000000003</v>
      </c>
      <c r="K278" s="2">
        <f t="shared" si="50"/>
        <v>0</v>
      </c>
      <c r="L278" s="2">
        <f t="shared" si="51"/>
        <v>39.450000000000003</v>
      </c>
      <c r="AN278" s="5" t="str">
        <f t="shared" si="56"/>
        <v/>
      </c>
      <c r="AP278" s="5" t="str">
        <f t="shared" si="57"/>
        <v/>
      </c>
      <c r="AR278" s="5" t="str">
        <f t="shared" si="58"/>
        <v/>
      </c>
      <c r="AT278" s="2">
        <v>39.450000000000003</v>
      </c>
      <c r="AU278" s="5">
        <f t="shared" si="53"/>
        <v>0</v>
      </c>
      <c r="AV278" s="11">
        <f t="shared" si="54"/>
        <v>0</v>
      </c>
      <c r="AW278" s="5">
        <f t="shared" si="55"/>
        <v>0</v>
      </c>
    </row>
    <row r="279" spans="1:49" x14ac:dyDescent="0.3">
      <c r="A279" s="1" t="s">
        <v>182</v>
      </c>
      <c r="B279" s="1" t="s">
        <v>172</v>
      </c>
      <c r="C279" s="1" t="s">
        <v>173</v>
      </c>
      <c r="D279" s="1" t="s">
        <v>74</v>
      </c>
      <c r="E279" s="1" t="s">
        <v>87</v>
      </c>
      <c r="F279" s="1" t="s">
        <v>159</v>
      </c>
      <c r="G279" s="1" t="s">
        <v>127</v>
      </c>
      <c r="H279" s="1" t="s">
        <v>65</v>
      </c>
      <c r="I279" s="2">
        <v>163.1549318294239</v>
      </c>
      <c r="J279" s="2">
        <f t="shared" si="49"/>
        <v>5.15</v>
      </c>
      <c r="K279" s="2">
        <f t="shared" si="50"/>
        <v>0</v>
      </c>
      <c r="L279" s="2">
        <f t="shared" si="51"/>
        <v>5.15</v>
      </c>
      <c r="AN279" s="5" t="str">
        <f t="shared" si="56"/>
        <v/>
      </c>
      <c r="AP279" s="5" t="str">
        <f t="shared" si="57"/>
        <v/>
      </c>
      <c r="AR279" s="5" t="str">
        <f t="shared" si="58"/>
        <v/>
      </c>
      <c r="AT279" s="2">
        <v>5.15</v>
      </c>
      <c r="AU279" s="5">
        <f t="shared" si="53"/>
        <v>0</v>
      </c>
      <c r="AV279" s="11">
        <f t="shared" si="54"/>
        <v>0</v>
      </c>
      <c r="AW279" s="5">
        <f t="shared" si="55"/>
        <v>0</v>
      </c>
    </row>
    <row r="280" spans="1:49" x14ac:dyDescent="0.3">
      <c r="A280" s="1" t="s">
        <v>182</v>
      </c>
      <c r="B280" s="1" t="s">
        <v>172</v>
      </c>
      <c r="C280" s="1" t="s">
        <v>173</v>
      </c>
      <c r="D280" s="1" t="s">
        <v>74</v>
      </c>
      <c r="E280" s="1" t="s">
        <v>88</v>
      </c>
      <c r="F280" s="1" t="s">
        <v>159</v>
      </c>
      <c r="G280" s="1" t="s">
        <v>127</v>
      </c>
      <c r="H280" s="1" t="s">
        <v>65</v>
      </c>
      <c r="I280" s="2">
        <v>163.1549318294239</v>
      </c>
      <c r="J280" s="2">
        <f t="shared" si="49"/>
        <v>38.049999999999997</v>
      </c>
      <c r="K280" s="2">
        <f t="shared" si="50"/>
        <v>0</v>
      </c>
      <c r="L280" s="2">
        <f t="shared" si="51"/>
        <v>38.049999999999997</v>
      </c>
      <c r="AN280" s="5" t="str">
        <f t="shared" si="56"/>
        <v/>
      </c>
      <c r="AP280" s="5" t="str">
        <f t="shared" si="57"/>
        <v/>
      </c>
      <c r="AR280" s="5" t="str">
        <f t="shared" si="58"/>
        <v/>
      </c>
      <c r="AT280" s="2">
        <v>38.049999999999997</v>
      </c>
      <c r="AU280" s="5">
        <f t="shared" si="53"/>
        <v>0</v>
      </c>
      <c r="AV280" s="11">
        <f t="shared" si="54"/>
        <v>0</v>
      </c>
      <c r="AW280" s="5">
        <f t="shared" si="55"/>
        <v>0</v>
      </c>
    </row>
    <row r="281" spans="1:49" x14ac:dyDescent="0.3">
      <c r="A281" s="1" t="s">
        <v>182</v>
      </c>
      <c r="B281" s="1" t="s">
        <v>172</v>
      </c>
      <c r="C281" s="1" t="s">
        <v>173</v>
      </c>
      <c r="D281" s="1" t="s">
        <v>74</v>
      </c>
      <c r="E281" s="1" t="s">
        <v>89</v>
      </c>
      <c r="F281" s="1" t="s">
        <v>159</v>
      </c>
      <c r="G281" s="1" t="s">
        <v>127</v>
      </c>
      <c r="H281" s="1" t="s">
        <v>65</v>
      </c>
      <c r="I281" s="2">
        <v>163.1549318294239</v>
      </c>
      <c r="J281" s="2">
        <f t="shared" si="49"/>
        <v>37.6</v>
      </c>
      <c r="K281" s="2">
        <f t="shared" si="50"/>
        <v>10.200000000000001</v>
      </c>
      <c r="L281" s="2">
        <f t="shared" si="51"/>
        <v>27.4</v>
      </c>
      <c r="R281" s="7">
        <v>8.9</v>
      </c>
      <c r="S281" s="5">
        <v>1221.5250000000001</v>
      </c>
      <c r="V281" s="12">
        <v>1.3</v>
      </c>
      <c r="W281" s="5">
        <v>48.262500000000003</v>
      </c>
      <c r="AN281" s="5" t="str">
        <f t="shared" si="56"/>
        <v/>
      </c>
      <c r="AP281" s="5" t="str">
        <f t="shared" si="57"/>
        <v/>
      </c>
      <c r="AR281" s="5" t="str">
        <f t="shared" si="58"/>
        <v/>
      </c>
      <c r="AT281" s="2">
        <v>27.4</v>
      </c>
      <c r="AU281" s="5">
        <f t="shared" si="53"/>
        <v>1269.7875000000001</v>
      </c>
      <c r="AV281" s="11">
        <f t="shared" si="54"/>
        <v>0.18281668696455869</v>
      </c>
      <c r="AW281" s="5">
        <f t="shared" si="55"/>
        <v>182.8166869645587</v>
      </c>
    </row>
    <row r="282" spans="1:49" x14ac:dyDescent="0.3">
      <c r="A282" s="1" t="s">
        <v>182</v>
      </c>
      <c r="B282" s="1" t="s">
        <v>172</v>
      </c>
      <c r="C282" s="1" t="s">
        <v>173</v>
      </c>
      <c r="D282" s="1" t="s">
        <v>74</v>
      </c>
      <c r="E282" s="1" t="s">
        <v>92</v>
      </c>
      <c r="F282" s="1" t="s">
        <v>159</v>
      </c>
      <c r="G282" s="1" t="s">
        <v>127</v>
      </c>
      <c r="H282" s="1" t="s">
        <v>65</v>
      </c>
      <c r="I282" s="2">
        <v>163.1549318294239</v>
      </c>
      <c r="J282" s="2">
        <f t="shared" si="49"/>
        <v>0.89</v>
      </c>
      <c r="K282" s="2">
        <f t="shared" si="50"/>
        <v>0.72</v>
      </c>
      <c r="L282" s="2">
        <f t="shared" si="51"/>
        <v>0.17</v>
      </c>
      <c r="V282" s="12">
        <v>0.72</v>
      </c>
      <c r="W282" s="5">
        <v>26.73</v>
      </c>
      <c r="AN282" s="5" t="str">
        <f t="shared" si="56"/>
        <v/>
      </c>
      <c r="AP282" s="5" t="str">
        <f t="shared" si="57"/>
        <v/>
      </c>
      <c r="AR282" s="5" t="str">
        <f t="shared" si="58"/>
        <v/>
      </c>
      <c r="AT282" s="2">
        <v>0.17</v>
      </c>
      <c r="AU282" s="5">
        <f t="shared" si="53"/>
        <v>26.73</v>
      </c>
      <c r="AV282" s="11">
        <f t="shared" si="54"/>
        <v>3.8484313655337238E-3</v>
      </c>
      <c r="AW282" s="5">
        <f t="shared" si="55"/>
        <v>3.8484313655337239</v>
      </c>
    </row>
    <row r="283" spans="1:49" x14ac:dyDescent="0.3">
      <c r="A283" s="1" t="s">
        <v>182</v>
      </c>
      <c r="B283" s="1" t="s">
        <v>172</v>
      </c>
      <c r="C283" s="1" t="s">
        <v>173</v>
      </c>
      <c r="D283" s="1" t="s">
        <v>74</v>
      </c>
      <c r="E283" s="1" t="s">
        <v>101</v>
      </c>
      <c r="F283" s="1" t="s">
        <v>159</v>
      </c>
      <c r="G283" s="1" t="s">
        <v>127</v>
      </c>
      <c r="H283" s="1" t="s">
        <v>65</v>
      </c>
      <c r="I283" s="2">
        <v>163.1549318294239</v>
      </c>
      <c r="J283" s="2">
        <f t="shared" si="49"/>
        <v>26.87</v>
      </c>
      <c r="K283" s="2">
        <f t="shared" si="50"/>
        <v>3.28</v>
      </c>
      <c r="L283" s="2">
        <f t="shared" si="51"/>
        <v>23.59</v>
      </c>
      <c r="V283" s="12">
        <v>3.28</v>
      </c>
      <c r="W283" s="5">
        <v>121.77</v>
      </c>
      <c r="AN283" s="5" t="str">
        <f t="shared" si="56"/>
        <v/>
      </c>
      <c r="AP283" s="5" t="str">
        <f t="shared" si="57"/>
        <v/>
      </c>
      <c r="AR283" s="5" t="str">
        <f t="shared" si="58"/>
        <v/>
      </c>
      <c r="AT283" s="2">
        <v>23.59</v>
      </c>
      <c r="AU283" s="5">
        <f t="shared" si="53"/>
        <v>121.77</v>
      </c>
      <c r="AV283" s="11">
        <f t="shared" si="54"/>
        <v>1.7531742887431409E-2</v>
      </c>
      <c r="AW283" s="5">
        <f t="shared" si="55"/>
        <v>17.53174288743141</v>
      </c>
    </row>
    <row r="284" spans="1:49" x14ac:dyDescent="0.3">
      <c r="A284" s="1" t="s">
        <v>183</v>
      </c>
      <c r="B284" s="1" t="s">
        <v>184</v>
      </c>
      <c r="C284" s="1" t="s">
        <v>185</v>
      </c>
      <c r="D284" s="1" t="s">
        <v>74</v>
      </c>
      <c r="E284" s="1" t="s">
        <v>101</v>
      </c>
      <c r="F284" s="1" t="s">
        <v>159</v>
      </c>
      <c r="G284" s="1" t="s">
        <v>127</v>
      </c>
      <c r="H284" s="1" t="s">
        <v>65</v>
      </c>
      <c r="I284" s="2">
        <v>162.26267917228861</v>
      </c>
      <c r="J284" s="2">
        <f t="shared" si="49"/>
        <v>0.02</v>
      </c>
      <c r="K284" s="2">
        <f t="shared" si="50"/>
        <v>0</v>
      </c>
      <c r="L284" s="2">
        <f t="shared" si="51"/>
        <v>0.02</v>
      </c>
      <c r="AN284" s="5" t="str">
        <f t="shared" si="56"/>
        <v/>
      </c>
      <c r="AP284" s="5" t="str">
        <f t="shared" si="57"/>
        <v/>
      </c>
      <c r="AR284" s="5" t="str">
        <f t="shared" si="58"/>
        <v/>
      </c>
      <c r="AT284" s="2">
        <v>0.02</v>
      </c>
      <c r="AU284" s="5">
        <f t="shared" si="53"/>
        <v>0</v>
      </c>
      <c r="AV284" s="11">
        <f t="shared" si="54"/>
        <v>0</v>
      </c>
      <c r="AW284" s="5">
        <f t="shared" si="55"/>
        <v>0</v>
      </c>
    </row>
    <row r="285" spans="1:49" x14ac:dyDescent="0.3">
      <c r="A285" s="1" t="s">
        <v>183</v>
      </c>
      <c r="B285" s="1" t="s">
        <v>184</v>
      </c>
      <c r="C285" s="1" t="s">
        <v>185</v>
      </c>
      <c r="D285" s="1" t="s">
        <v>74</v>
      </c>
      <c r="E285" s="1" t="s">
        <v>62</v>
      </c>
      <c r="F285" s="1" t="s">
        <v>159</v>
      </c>
      <c r="G285" s="1" t="s">
        <v>127</v>
      </c>
      <c r="H285" s="1" t="s">
        <v>65</v>
      </c>
      <c r="I285" s="2">
        <v>162.26267917228861</v>
      </c>
      <c r="J285" s="2">
        <f t="shared" si="49"/>
        <v>0.02</v>
      </c>
      <c r="K285" s="2">
        <f t="shared" si="50"/>
        <v>0.01</v>
      </c>
      <c r="L285" s="2">
        <f t="shared" si="51"/>
        <v>0.01</v>
      </c>
      <c r="R285" s="7">
        <v>0.01</v>
      </c>
      <c r="S285" s="5">
        <v>1.3725000000000001</v>
      </c>
      <c r="AN285" s="5" t="str">
        <f t="shared" si="56"/>
        <v/>
      </c>
      <c r="AP285" s="5" t="str">
        <f t="shared" si="57"/>
        <v/>
      </c>
      <c r="AR285" s="5" t="str">
        <f t="shared" si="58"/>
        <v/>
      </c>
      <c r="AT285" s="2">
        <v>0.01</v>
      </c>
      <c r="AU285" s="5">
        <f t="shared" si="53"/>
        <v>1.3725000000000001</v>
      </c>
      <c r="AV285" s="11">
        <f t="shared" si="54"/>
        <v>1.9760464082285955E-4</v>
      </c>
      <c r="AW285" s="5">
        <f t="shared" si="55"/>
        <v>0.19760464082285956</v>
      </c>
    </row>
    <row r="286" spans="1:49" x14ac:dyDescent="0.3">
      <c r="A286" s="1" t="s">
        <v>183</v>
      </c>
      <c r="B286" s="1" t="s">
        <v>184</v>
      </c>
      <c r="C286" s="1" t="s">
        <v>185</v>
      </c>
      <c r="D286" s="1" t="s">
        <v>74</v>
      </c>
      <c r="E286" s="1" t="s">
        <v>67</v>
      </c>
      <c r="F286" s="1" t="s">
        <v>159</v>
      </c>
      <c r="G286" s="1" t="s">
        <v>127</v>
      </c>
      <c r="H286" s="1" t="s">
        <v>65</v>
      </c>
      <c r="I286" s="2">
        <v>162.26267917228861</v>
      </c>
      <c r="J286" s="2">
        <f t="shared" si="49"/>
        <v>0.99</v>
      </c>
      <c r="K286" s="2">
        <f t="shared" si="50"/>
        <v>0.99</v>
      </c>
      <c r="L286" s="2">
        <f t="shared" si="51"/>
        <v>0</v>
      </c>
      <c r="N286" s="4">
        <v>0.53</v>
      </c>
      <c r="O286" s="5">
        <v>204.71250000000001</v>
      </c>
      <c r="P286" s="6">
        <v>0.46</v>
      </c>
      <c r="Q286" s="5">
        <v>130.065</v>
      </c>
      <c r="AN286" s="5" t="str">
        <f t="shared" si="56"/>
        <v/>
      </c>
      <c r="AP286" s="5" t="str">
        <f t="shared" si="57"/>
        <v/>
      </c>
      <c r="AR286" s="5" t="str">
        <f t="shared" si="58"/>
        <v/>
      </c>
      <c r="AU286" s="5">
        <f t="shared" si="53"/>
        <v>334.77750000000003</v>
      </c>
      <c r="AV286" s="11">
        <f t="shared" si="54"/>
        <v>4.8199335259070948E-2</v>
      </c>
      <c r="AW286" s="5">
        <f t="shared" si="55"/>
        <v>48.199335259070942</v>
      </c>
    </row>
    <row r="287" spans="1:49" x14ac:dyDescent="0.3">
      <c r="A287" s="1" t="s">
        <v>183</v>
      </c>
      <c r="B287" s="1" t="s">
        <v>184</v>
      </c>
      <c r="C287" s="1" t="s">
        <v>185</v>
      </c>
      <c r="D287" s="1" t="s">
        <v>74</v>
      </c>
      <c r="E287" s="1" t="s">
        <v>68</v>
      </c>
      <c r="F287" s="1" t="s">
        <v>159</v>
      </c>
      <c r="G287" s="1" t="s">
        <v>127</v>
      </c>
      <c r="H287" s="1" t="s">
        <v>65</v>
      </c>
      <c r="I287" s="2">
        <v>162.26267917228861</v>
      </c>
      <c r="J287" s="2">
        <f t="shared" si="49"/>
        <v>24.26</v>
      </c>
      <c r="K287" s="2">
        <f t="shared" si="50"/>
        <v>17.57</v>
      </c>
      <c r="L287" s="2">
        <f t="shared" si="51"/>
        <v>6.69</v>
      </c>
      <c r="N287" s="4">
        <v>12.33</v>
      </c>
      <c r="O287" s="5">
        <v>4762.4625000000005</v>
      </c>
      <c r="P287" s="6">
        <v>3.33</v>
      </c>
      <c r="Q287" s="5">
        <v>941.5575</v>
      </c>
      <c r="R287" s="7">
        <v>0.6</v>
      </c>
      <c r="S287" s="5">
        <v>82.35</v>
      </c>
      <c r="AB287" s="9">
        <v>1.31</v>
      </c>
      <c r="AC287" s="5">
        <v>26.154150000000001</v>
      </c>
      <c r="AN287" s="5" t="str">
        <f t="shared" si="56"/>
        <v/>
      </c>
      <c r="AP287" s="5" t="str">
        <f t="shared" si="57"/>
        <v/>
      </c>
      <c r="AR287" s="5" t="str">
        <f t="shared" si="58"/>
        <v/>
      </c>
      <c r="AT287" s="2">
        <v>6.69</v>
      </c>
      <c r="AU287" s="5">
        <f t="shared" si="53"/>
        <v>5812.5241500000011</v>
      </c>
      <c r="AV287" s="11">
        <f t="shared" si="54"/>
        <v>0.83685373182874112</v>
      </c>
      <c r="AW287" s="5">
        <f t="shared" si="55"/>
        <v>836.85373182874105</v>
      </c>
    </row>
    <row r="288" spans="1:49" x14ac:dyDescent="0.3">
      <c r="A288" s="1" t="s">
        <v>183</v>
      </c>
      <c r="B288" s="1" t="s">
        <v>184</v>
      </c>
      <c r="C288" s="1" t="s">
        <v>185</v>
      </c>
      <c r="D288" s="1" t="s">
        <v>74</v>
      </c>
      <c r="E288" s="1" t="s">
        <v>69</v>
      </c>
      <c r="F288" s="1" t="s">
        <v>63</v>
      </c>
      <c r="G288" s="1" t="s">
        <v>127</v>
      </c>
      <c r="H288" s="1" t="s">
        <v>65</v>
      </c>
      <c r="I288" s="2">
        <v>162.26267917228861</v>
      </c>
      <c r="J288" s="2">
        <f t="shared" si="49"/>
        <v>0.14000000000000001</v>
      </c>
      <c r="K288" s="2">
        <f t="shared" si="50"/>
        <v>0.08</v>
      </c>
      <c r="L288" s="2">
        <f t="shared" si="51"/>
        <v>0.06</v>
      </c>
      <c r="N288" s="4">
        <v>0.03</v>
      </c>
      <c r="O288" s="5">
        <v>11.5875</v>
      </c>
      <c r="P288" s="6">
        <v>0.05</v>
      </c>
      <c r="Q288" s="5">
        <v>14.137499999999999</v>
      </c>
      <c r="AN288" s="5" t="str">
        <f t="shared" si="56"/>
        <v/>
      </c>
      <c r="AP288" s="5" t="str">
        <f t="shared" si="57"/>
        <v/>
      </c>
      <c r="AR288" s="5" t="str">
        <f t="shared" si="58"/>
        <v/>
      </c>
      <c r="AT288" s="2">
        <v>0.06</v>
      </c>
      <c r="AU288" s="5">
        <f t="shared" si="53"/>
        <v>25.725000000000001</v>
      </c>
      <c r="AV288" s="11">
        <f t="shared" si="54"/>
        <v>3.7037372569530508E-3</v>
      </c>
      <c r="AW288" s="5">
        <f t="shared" si="55"/>
        <v>3.7037372569530511</v>
      </c>
    </row>
    <row r="289" spans="1:49" x14ac:dyDescent="0.3">
      <c r="A289" s="1" t="s">
        <v>183</v>
      </c>
      <c r="B289" s="1" t="s">
        <v>184</v>
      </c>
      <c r="C289" s="1" t="s">
        <v>185</v>
      </c>
      <c r="D289" s="1" t="s">
        <v>74</v>
      </c>
      <c r="E289" s="1" t="s">
        <v>96</v>
      </c>
      <c r="F289" s="1" t="s">
        <v>175</v>
      </c>
      <c r="G289" s="1" t="s">
        <v>127</v>
      </c>
      <c r="H289" s="1" t="s">
        <v>98</v>
      </c>
      <c r="I289" s="2">
        <v>162.26267917228861</v>
      </c>
      <c r="J289" s="2">
        <f t="shared" si="49"/>
        <v>0.03</v>
      </c>
      <c r="K289" s="2">
        <f t="shared" si="50"/>
        <v>0.01</v>
      </c>
      <c r="L289" s="2">
        <f t="shared" si="51"/>
        <v>0.02</v>
      </c>
      <c r="N289" s="4">
        <v>0.01</v>
      </c>
      <c r="O289" s="5">
        <v>3.8624999999999998</v>
      </c>
      <c r="AN289" s="5" t="str">
        <f t="shared" si="56"/>
        <v/>
      </c>
      <c r="AP289" s="5" t="str">
        <f t="shared" si="57"/>
        <v/>
      </c>
      <c r="AR289" s="5" t="str">
        <f t="shared" si="58"/>
        <v/>
      </c>
      <c r="AT289" s="2">
        <v>0.02</v>
      </c>
      <c r="AU289" s="5">
        <f t="shared" si="53"/>
        <v>3.8624999999999998</v>
      </c>
      <c r="AV289" s="11">
        <f t="shared" si="54"/>
        <v>5.5610049193318399E-4</v>
      </c>
      <c r="AW289" s="5">
        <f t="shared" si="55"/>
        <v>0.556100491933184</v>
      </c>
    </row>
    <row r="290" spans="1:49" x14ac:dyDescent="0.3">
      <c r="A290" s="1" t="s">
        <v>186</v>
      </c>
      <c r="B290" s="1" t="s">
        <v>184</v>
      </c>
      <c r="C290" s="1" t="s">
        <v>185</v>
      </c>
      <c r="D290" s="1" t="s">
        <v>74</v>
      </c>
      <c r="E290" s="1" t="s">
        <v>69</v>
      </c>
      <c r="F290" s="1" t="s">
        <v>63</v>
      </c>
      <c r="G290" s="1" t="s">
        <v>127</v>
      </c>
      <c r="H290" s="1" t="s">
        <v>65</v>
      </c>
      <c r="I290" s="2">
        <v>40.076896760999588</v>
      </c>
      <c r="J290" s="2">
        <f t="shared" si="49"/>
        <v>4.1500000000000004</v>
      </c>
      <c r="K290" s="2">
        <f t="shared" si="50"/>
        <v>0.8</v>
      </c>
      <c r="L290" s="2">
        <f t="shared" si="51"/>
        <v>3.35</v>
      </c>
      <c r="N290" s="4">
        <v>0.48</v>
      </c>
      <c r="O290" s="5">
        <v>185.4</v>
      </c>
      <c r="P290" s="6">
        <v>0.32</v>
      </c>
      <c r="Q290" s="5">
        <v>90.48</v>
      </c>
      <c r="AN290" s="5" t="str">
        <f t="shared" si="56"/>
        <v/>
      </c>
      <c r="AP290" s="5" t="str">
        <f t="shared" si="57"/>
        <v/>
      </c>
      <c r="AR290" s="5" t="str">
        <f t="shared" si="58"/>
        <v/>
      </c>
      <c r="AT290" s="2">
        <v>3.35</v>
      </c>
      <c r="AU290" s="5">
        <f t="shared" si="53"/>
        <v>275.88</v>
      </c>
      <c r="AV290" s="11">
        <f t="shared" si="54"/>
        <v>3.9719612612175222E-2</v>
      </c>
      <c r="AW290" s="5">
        <f t="shared" si="55"/>
        <v>39.719612612175219</v>
      </c>
    </row>
    <row r="291" spans="1:49" x14ac:dyDescent="0.3">
      <c r="A291" s="1" t="s">
        <v>187</v>
      </c>
      <c r="B291" s="1" t="s">
        <v>188</v>
      </c>
      <c r="C291" s="1" t="s">
        <v>185</v>
      </c>
      <c r="D291" s="1" t="s">
        <v>189</v>
      </c>
      <c r="E291" s="1" t="s">
        <v>75</v>
      </c>
      <c r="F291" s="1" t="s">
        <v>190</v>
      </c>
      <c r="G291" s="1" t="s">
        <v>127</v>
      </c>
      <c r="H291" s="1" t="s">
        <v>98</v>
      </c>
      <c r="I291" s="2">
        <v>641.34</v>
      </c>
      <c r="J291" s="2">
        <f t="shared" si="49"/>
        <v>27.35</v>
      </c>
      <c r="K291" s="2">
        <f t="shared" si="50"/>
        <v>26.76</v>
      </c>
      <c r="L291" s="2">
        <f t="shared" si="51"/>
        <v>0.59</v>
      </c>
      <c r="P291" s="6">
        <v>3.09</v>
      </c>
      <c r="Q291" s="5">
        <v>873.69749999999999</v>
      </c>
      <c r="R291" s="7">
        <v>23.67</v>
      </c>
      <c r="S291" s="5">
        <v>3248.7075</v>
      </c>
      <c r="AN291" s="5" t="str">
        <f t="shared" si="56"/>
        <v/>
      </c>
      <c r="AP291" s="5" t="str">
        <f t="shared" si="57"/>
        <v/>
      </c>
      <c r="AR291" s="5" t="str">
        <f t="shared" si="58"/>
        <v/>
      </c>
      <c r="AT291" s="2">
        <v>0.59</v>
      </c>
      <c r="AU291" s="5">
        <f t="shared" si="53"/>
        <v>4122.4049999999997</v>
      </c>
      <c r="AV291" s="11">
        <f t="shared" si="54"/>
        <v>0.59352011610299471</v>
      </c>
      <c r="AW291" s="5">
        <f t="shared" si="55"/>
        <v>593.52011610299473</v>
      </c>
    </row>
    <row r="292" spans="1:49" x14ac:dyDescent="0.3">
      <c r="A292" s="1" t="s">
        <v>187</v>
      </c>
      <c r="B292" s="1" t="s">
        <v>188</v>
      </c>
      <c r="C292" s="1" t="s">
        <v>185</v>
      </c>
      <c r="D292" s="1" t="s">
        <v>189</v>
      </c>
      <c r="E292" s="1" t="s">
        <v>83</v>
      </c>
      <c r="F292" s="1" t="s">
        <v>190</v>
      </c>
      <c r="G292" s="1" t="s">
        <v>127</v>
      </c>
      <c r="H292" s="1" t="s">
        <v>98</v>
      </c>
      <c r="I292" s="2">
        <v>641.34</v>
      </c>
      <c r="J292" s="2">
        <f t="shared" si="49"/>
        <v>2.4699999999999998</v>
      </c>
      <c r="K292" s="2">
        <f t="shared" si="50"/>
        <v>2.4699999999999998</v>
      </c>
      <c r="L292" s="2">
        <f t="shared" si="51"/>
        <v>0</v>
      </c>
      <c r="N292" s="4">
        <v>0.17</v>
      </c>
      <c r="O292" s="5">
        <v>65.662500000000009</v>
      </c>
      <c r="R292" s="7">
        <v>2.2999999999999998</v>
      </c>
      <c r="S292" s="5">
        <v>315.67500000000001</v>
      </c>
      <c r="AN292" s="5" t="str">
        <f t="shared" si="56"/>
        <v/>
      </c>
      <c r="AP292" s="5" t="str">
        <f t="shared" si="57"/>
        <v/>
      </c>
      <c r="AR292" s="5" t="str">
        <f t="shared" si="58"/>
        <v/>
      </c>
      <c r="AU292" s="5">
        <f t="shared" si="53"/>
        <v>381.33750000000003</v>
      </c>
      <c r="AV292" s="11">
        <f t="shared" si="54"/>
        <v>5.4902775752121831E-2</v>
      </c>
      <c r="AW292" s="5">
        <f t="shared" si="55"/>
        <v>54.902775752121826</v>
      </c>
    </row>
    <row r="293" spans="1:49" x14ac:dyDescent="0.3">
      <c r="A293" s="1" t="s">
        <v>187</v>
      </c>
      <c r="B293" s="1" t="s">
        <v>188</v>
      </c>
      <c r="C293" s="1" t="s">
        <v>185</v>
      </c>
      <c r="D293" s="1" t="s">
        <v>189</v>
      </c>
      <c r="E293" s="1" t="s">
        <v>101</v>
      </c>
      <c r="F293" s="1" t="s">
        <v>190</v>
      </c>
      <c r="G293" s="1" t="s">
        <v>127</v>
      </c>
      <c r="H293" s="1" t="s">
        <v>98</v>
      </c>
      <c r="I293" s="2">
        <v>641.34</v>
      </c>
      <c r="J293" s="2">
        <f t="shared" si="49"/>
        <v>29.38</v>
      </c>
      <c r="K293" s="2">
        <f t="shared" si="50"/>
        <v>29.38</v>
      </c>
      <c r="L293" s="2">
        <f t="shared" si="51"/>
        <v>0</v>
      </c>
      <c r="R293" s="7">
        <v>29.38</v>
      </c>
      <c r="S293" s="5">
        <v>4032.4050000000002</v>
      </c>
      <c r="AN293" s="5" t="str">
        <f t="shared" si="56"/>
        <v/>
      </c>
      <c r="AP293" s="5" t="str">
        <f t="shared" si="57"/>
        <v/>
      </c>
      <c r="AR293" s="5" t="str">
        <f t="shared" si="58"/>
        <v/>
      </c>
      <c r="AU293" s="5">
        <f t="shared" si="53"/>
        <v>4032.4050000000002</v>
      </c>
      <c r="AV293" s="11">
        <f t="shared" si="54"/>
        <v>0.58056243473756142</v>
      </c>
      <c r="AW293" s="5">
        <f t="shared" si="55"/>
        <v>580.56243473756138</v>
      </c>
    </row>
    <row r="294" spans="1:49" x14ac:dyDescent="0.3">
      <c r="A294" s="1" t="s">
        <v>187</v>
      </c>
      <c r="B294" s="1" t="s">
        <v>188</v>
      </c>
      <c r="C294" s="1" t="s">
        <v>185</v>
      </c>
      <c r="D294" s="1" t="s">
        <v>189</v>
      </c>
      <c r="E294" s="1" t="s">
        <v>88</v>
      </c>
      <c r="F294" s="1" t="s">
        <v>190</v>
      </c>
      <c r="G294" s="1" t="s">
        <v>127</v>
      </c>
      <c r="H294" s="1" t="s">
        <v>98</v>
      </c>
      <c r="I294" s="2">
        <v>641.34</v>
      </c>
      <c r="J294" s="2">
        <f t="shared" si="49"/>
        <v>40</v>
      </c>
      <c r="K294" s="2">
        <f t="shared" si="50"/>
        <v>40</v>
      </c>
      <c r="L294" s="2">
        <f t="shared" si="51"/>
        <v>0</v>
      </c>
      <c r="R294" s="7">
        <v>40</v>
      </c>
      <c r="S294" s="5">
        <v>5490</v>
      </c>
      <c r="AN294" s="5" t="str">
        <f t="shared" si="56"/>
        <v/>
      </c>
      <c r="AP294" s="5" t="str">
        <f t="shared" si="57"/>
        <v/>
      </c>
      <c r="AR294" s="5" t="str">
        <f t="shared" si="58"/>
        <v/>
      </c>
      <c r="AU294" s="5">
        <f t="shared" si="53"/>
        <v>5490</v>
      </c>
      <c r="AV294" s="11">
        <f t="shared" si="54"/>
        <v>0.79041856329143823</v>
      </c>
      <c r="AW294" s="5">
        <f t="shared" si="55"/>
        <v>790.4185632914382</v>
      </c>
    </row>
    <row r="295" spans="1:49" x14ac:dyDescent="0.3">
      <c r="A295" s="1" t="s">
        <v>187</v>
      </c>
      <c r="B295" s="1" t="s">
        <v>188</v>
      </c>
      <c r="C295" s="1" t="s">
        <v>185</v>
      </c>
      <c r="D295" s="1" t="s">
        <v>189</v>
      </c>
      <c r="E295" s="1" t="s">
        <v>89</v>
      </c>
      <c r="F295" s="1" t="s">
        <v>190</v>
      </c>
      <c r="G295" s="1" t="s">
        <v>127</v>
      </c>
      <c r="H295" s="1" t="s">
        <v>98</v>
      </c>
      <c r="I295" s="2">
        <v>641.34</v>
      </c>
      <c r="J295" s="2">
        <f t="shared" si="49"/>
        <v>2.13</v>
      </c>
      <c r="K295" s="2">
        <f t="shared" si="50"/>
        <v>2.13</v>
      </c>
      <c r="L295" s="2">
        <f t="shared" si="51"/>
        <v>0</v>
      </c>
      <c r="R295" s="7">
        <v>7.0000000000000007E-2</v>
      </c>
      <c r="S295" s="5">
        <v>9.6075000000000017</v>
      </c>
      <c r="T295" s="8">
        <v>2.06</v>
      </c>
      <c r="U295" s="5">
        <v>84.975000000000009</v>
      </c>
      <c r="AN295" s="5" t="str">
        <f t="shared" si="56"/>
        <v/>
      </c>
      <c r="AP295" s="5" t="str">
        <f t="shared" si="57"/>
        <v/>
      </c>
      <c r="AR295" s="5" t="str">
        <f t="shared" si="58"/>
        <v/>
      </c>
      <c r="AU295" s="5">
        <f t="shared" si="53"/>
        <v>94.58250000000001</v>
      </c>
      <c r="AV295" s="11">
        <f t="shared" si="54"/>
        <v>1.3617443308290065E-2</v>
      </c>
      <c r="AW295" s="5">
        <f t="shared" si="55"/>
        <v>13.617443308290065</v>
      </c>
    </row>
    <row r="296" spans="1:49" x14ac:dyDescent="0.3">
      <c r="A296" s="1" t="s">
        <v>187</v>
      </c>
      <c r="B296" s="1" t="s">
        <v>188</v>
      </c>
      <c r="C296" s="1" t="s">
        <v>185</v>
      </c>
      <c r="D296" s="1" t="s">
        <v>189</v>
      </c>
      <c r="E296" s="1" t="s">
        <v>96</v>
      </c>
      <c r="F296" s="1" t="s">
        <v>190</v>
      </c>
      <c r="G296" s="1" t="s">
        <v>127</v>
      </c>
      <c r="H296" s="1" t="s">
        <v>98</v>
      </c>
      <c r="I296" s="2">
        <v>641.34</v>
      </c>
      <c r="J296" s="2">
        <f t="shared" si="49"/>
        <v>40</v>
      </c>
      <c r="K296" s="2">
        <f t="shared" si="50"/>
        <v>40</v>
      </c>
      <c r="L296" s="2">
        <f t="shared" si="51"/>
        <v>0</v>
      </c>
      <c r="R296" s="7">
        <v>20.09</v>
      </c>
      <c r="S296" s="5">
        <v>2757.3525</v>
      </c>
      <c r="T296" s="8">
        <v>19.91</v>
      </c>
      <c r="U296" s="5">
        <v>821.28750000000002</v>
      </c>
      <c r="AN296" s="5" t="str">
        <f t="shared" si="56"/>
        <v/>
      </c>
      <c r="AP296" s="5" t="str">
        <f t="shared" si="57"/>
        <v/>
      </c>
      <c r="AR296" s="5" t="str">
        <f t="shared" si="58"/>
        <v/>
      </c>
      <c r="AU296" s="5">
        <f t="shared" si="53"/>
        <v>3578.64</v>
      </c>
      <c r="AV296" s="11">
        <f t="shared" si="54"/>
        <v>0.51523196490660694</v>
      </c>
      <c r="AW296" s="5">
        <f t="shared" si="55"/>
        <v>515.231964906607</v>
      </c>
    </row>
    <row r="297" spans="1:49" x14ac:dyDescent="0.3">
      <c r="A297" s="1" t="s">
        <v>187</v>
      </c>
      <c r="B297" s="1" t="s">
        <v>188</v>
      </c>
      <c r="C297" s="1" t="s">
        <v>185</v>
      </c>
      <c r="D297" s="1" t="s">
        <v>189</v>
      </c>
      <c r="E297" s="1" t="s">
        <v>174</v>
      </c>
      <c r="F297" s="1" t="s">
        <v>190</v>
      </c>
      <c r="G297" s="1" t="s">
        <v>127</v>
      </c>
      <c r="H297" s="1" t="s">
        <v>98</v>
      </c>
      <c r="I297" s="2">
        <v>641.34</v>
      </c>
      <c r="J297" s="2">
        <f t="shared" si="49"/>
        <v>34.25</v>
      </c>
      <c r="K297" s="2">
        <f t="shared" si="50"/>
        <v>34.25</v>
      </c>
      <c r="L297" s="2">
        <f t="shared" si="51"/>
        <v>0</v>
      </c>
      <c r="T297" s="8">
        <v>34.25</v>
      </c>
      <c r="U297" s="5">
        <v>1412.8125</v>
      </c>
      <c r="AN297" s="5" t="str">
        <f t="shared" si="56"/>
        <v/>
      </c>
      <c r="AP297" s="5" t="str">
        <f t="shared" si="57"/>
        <v/>
      </c>
      <c r="AR297" s="5" t="str">
        <f t="shared" si="58"/>
        <v/>
      </c>
      <c r="AU297" s="5">
        <f t="shared" si="53"/>
        <v>1412.8125</v>
      </c>
      <c r="AV297" s="11">
        <f t="shared" si="54"/>
        <v>0.20340860226779325</v>
      </c>
      <c r="AW297" s="5">
        <f t="shared" si="55"/>
        <v>203.40860226779324</v>
      </c>
    </row>
    <row r="298" spans="1:49" x14ac:dyDescent="0.3">
      <c r="A298" s="1" t="s">
        <v>187</v>
      </c>
      <c r="B298" s="1" t="s">
        <v>188</v>
      </c>
      <c r="C298" s="1" t="s">
        <v>185</v>
      </c>
      <c r="D298" s="1" t="s">
        <v>189</v>
      </c>
      <c r="E298" s="1" t="s">
        <v>176</v>
      </c>
      <c r="F298" s="1" t="s">
        <v>190</v>
      </c>
      <c r="G298" s="1" t="s">
        <v>127</v>
      </c>
      <c r="H298" s="1" t="s">
        <v>98</v>
      </c>
      <c r="I298" s="2">
        <v>641.34</v>
      </c>
      <c r="J298" s="2">
        <f t="shared" si="49"/>
        <v>2.2200000000000002</v>
      </c>
      <c r="K298" s="2">
        <f t="shared" si="50"/>
        <v>2.2200000000000002</v>
      </c>
      <c r="L298" s="2">
        <f t="shared" si="51"/>
        <v>0</v>
      </c>
      <c r="T298" s="8">
        <v>2.2200000000000002</v>
      </c>
      <c r="U298" s="5">
        <v>91.575000000000003</v>
      </c>
      <c r="AN298" s="5" t="str">
        <f t="shared" si="56"/>
        <v/>
      </c>
      <c r="AP298" s="5" t="str">
        <f t="shared" si="57"/>
        <v/>
      </c>
      <c r="AR298" s="5" t="str">
        <f t="shared" si="58"/>
        <v/>
      </c>
      <c r="AU298" s="5">
        <f t="shared" si="53"/>
        <v>91.575000000000003</v>
      </c>
      <c r="AV298" s="11">
        <f t="shared" si="54"/>
        <v>1.3184440789328497E-2</v>
      </c>
      <c r="AW298" s="5">
        <f t="shared" si="55"/>
        <v>13.184440789328498</v>
      </c>
    </row>
    <row r="299" spans="1:49" x14ac:dyDescent="0.3">
      <c r="A299" s="1" t="s">
        <v>191</v>
      </c>
      <c r="B299" s="1" t="s">
        <v>192</v>
      </c>
      <c r="C299" s="1" t="s">
        <v>193</v>
      </c>
      <c r="D299" s="1" t="s">
        <v>194</v>
      </c>
      <c r="E299" s="1" t="s">
        <v>69</v>
      </c>
      <c r="F299" s="1" t="s">
        <v>126</v>
      </c>
      <c r="G299" s="1" t="s">
        <v>127</v>
      </c>
      <c r="H299" s="1" t="s">
        <v>65</v>
      </c>
      <c r="I299" s="2">
        <v>79.650000000000006</v>
      </c>
      <c r="J299" s="2">
        <f t="shared" si="49"/>
        <v>0.56000000000000005</v>
      </c>
      <c r="K299" s="2">
        <f t="shared" si="50"/>
        <v>0</v>
      </c>
      <c r="L299" s="2">
        <f t="shared" si="51"/>
        <v>0.56000000000000005</v>
      </c>
      <c r="AN299" s="5" t="str">
        <f t="shared" si="56"/>
        <v/>
      </c>
      <c r="AO299" s="3">
        <v>0.01</v>
      </c>
      <c r="AP299" s="5">
        <f t="shared" si="57"/>
        <v>16.09</v>
      </c>
      <c r="AQ299" s="2">
        <v>0.01</v>
      </c>
      <c r="AR299" s="5">
        <f t="shared" si="58"/>
        <v>0.01</v>
      </c>
      <c r="AS299" s="2">
        <v>0.54</v>
      </c>
      <c r="AU299" s="5">
        <f t="shared" si="53"/>
        <v>0</v>
      </c>
      <c r="AV299" s="11">
        <f t="shared" si="54"/>
        <v>0</v>
      </c>
      <c r="AW299" s="5">
        <f t="shared" si="55"/>
        <v>0</v>
      </c>
    </row>
    <row r="300" spans="1:49" x14ac:dyDescent="0.3">
      <c r="A300" s="1" t="s">
        <v>191</v>
      </c>
      <c r="B300" s="1" t="s">
        <v>192</v>
      </c>
      <c r="C300" s="1" t="s">
        <v>193</v>
      </c>
      <c r="D300" s="1" t="s">
        <v>194</v>
      </c>
      <c r="E300" s="1" t="s">
        <v>79</v>
      </c>
      <c r="F300" s="1" t="s">
        <v>126</v>
      </c>
      <c r="G300" s="1" t="s">
        <v>127</v>
      </c>
      <c r="H300" s="1" t="s">
        <v>65</v>
      </c>
      <c r="I300" s="2">
        <v>79.650000000000006</v>
      </c>
      <c r="J300" s="2">
        <f t="shared" si="49"/>
        <v>0.78</v>
      </c>
      <c r="K300" s="2">
        <f t="shared" si="50"/>
        <v>0</v>
      </c>
      <c r="L300" s="2">
        <f t="shared" si="51"/>
        <v>0.78</v>
      </c>
      <c r="AN300" s="5" t="str">
        <f t="shared" si="56"/>
        <v/>
      </c>
      <c r="AO300" s="3">
        <v>0.06</v>
      </c>
      <c r="AP300" s="5">
        <f t="shared" si="57"/>
        <v>96.539999999999992</v>
      </c>
      <c r="AR300" s="5" t="str">
        <f t="shared" si="58"/>
        <v/>
      </c>
      <c r="AS300" s="2">
        <v>0.72</v>
      </c>
      <c r="AU300" s="5">
        <f t="shared" si="53"/>
        <v>0</v>
      </c>
      <c r="AV300" s="11">
        <f t="shared" si="54"/>
        <v>0</v>
      </c>
      <c r="AW300" s="5">
        <f t="shared" si="55"/>
        <v>0</v>
      </c>
    </row>
    <row r="301" spans="1:49" x14ac:dyDescent="0.3">
      <c r="A301" s="1" t="s">
        <v>191</v>
      </c>
      <c r="B301" s="1" t="s">
        <v>192</v>
      </c>
      <c r="C301" s="1" t="s">
        <v>193</v>
      </c>
      <c r="D301" s="1" t="s">
        <v>194</v>
      </c>
      <c r="E301" s="1" t="s">
        <v>195</v>
      </c>
      <c r="F301" s="1" t="s">
        <v>196</v>
      </c>
      <c r="G301" s="1" t="s">
        <v>127</v>
      </c>
      <c r="H301" s="1" t="s">
        <v>98</v>
      </c>
      <c r="I301" s="2">
        <v>79.650000000000006</v>
      </c>
      <c r="J301" s="2">
        <f t="shared" si="49"/>
        <v>36.06</v>
      </c>
      <c r="K301" s="2">
        <f t="shared" si="50"/>
        <v>0</v>
      </c>
      <c r="L301" s="2">
        <f t="shared" si="51"/>
        <v>36.06</v>
      </c>
      <c r="AN301" s="5" t="str">
        <f t="shared" si="56"/>
        <v/>
      </c>
      <c r="AQ301" s="2">
        <v>0.46</v>
      </c>
      <c r="AR301" s="5">
        <f t="shared" si="58"/>
        <v>0.46</v>
      </c>
      <c r="AS301" s="2">
        <v>0.72</v>
      </c>
      <c r="AT301" s="2">
        <v>34.880000000000003</v>
      </c>
      <c r="AU301" s="5">
        <f t="shared" si="53"/>
        <v>0</v>
      </c>
      <c r="AV301" s="11">
        <f t="shared" si="54"/>
        <v>0</v>
      </c>
      <c r="AW301" s="5">
        <f t="shared" si="55"/>
        <v>0</v>
      </c>
    </row>
    <row r="302" spans="1:49" x14ac:dyDescent="0.3">
      <c r="A302" s="1" t="s">
        <v>191</v>
      </c>
      <c r="B302" s="1" t="s">
        <v>192</v>
      </c>
      <c r="C302" s="1" t="s">
        <v>193</v>
      </c>
      <c r="D302" s="1" t="s">
        <v>194</v>
      </c>
      <c r="E302" s="1" t="s">
        <v>96</v>
      </c>
      <c r="F302" s="1" t="s">
        <v>196</v>
      </c>
      <c r="G302" s="1" t="s">
        <v>127</v>
      </c>
      <c r="H302" s="1" t="s">
        <v>98</v>
      </c>
      <c r="I302" s="2">
        <v>79.650000000000006</v>
      </c>
      <c r="J302" s="2">
        <f t="shared" si="49"/>
        <v>36.31</v>
      </c>
      <c r="K302" s="2">
        <f t="shared" si="50"/>
        <v>4.1399999999999997</v>
      </c>
      <c r="L302" s="2">
        <f t="shared" si="51"/>
        <v>32.17</v>
      </c>
      <c r="P302" s="6">
        <v>2.82</v>
      </c>
      <c r="Q302" s="5">
        <v>797.35290999999995</v>
      </c>
      <c r="R302" s="7">
        <v>0.25</v>
      </c>
      <c r="S302" s="5">
        <v>34.3125</v>
      </c>
      <c r="AB302" s="9">
        <v>1.07</v>
      </c>
      <c r="AC302" s="5">
        <v>6.0719999999999992</v>
      </c>
      <c r="AM302" s="3">
        <v>0.01</v>
      </c>
      <c r="AN302" s="5">
        <f t="shared" si="56"/>
        <v>9.66</v>
      </c>
      <c r="AQ302" s="2">
        <v>0.47</v>
      </c>
      <c r="AR302" s="5">
        <f t="shared" si="58"/>
        <v>0.47</v>
      </c>
      <c r="AS302" s="2">
        <v>0.55000000000000004</v>
      </c>
      <c r="AT302" s="2">
        <v>31.14</v>
      </c>
      <c r="AU302" s="5">
        <f t="shared" si="53"/>
        <v>837.73740999999995</v>
      </c>
      <c r="AV302" s="11">
        <f t="shared" si="54"/>
        <v>0.12061260474092723</v>
      </c>
      <c r="AW302" s="5">
        <f t="shared" si="55"/>
        <v>120.61260474092724</v>
      </c>
    </row>
    <row r="303" spans="1:49" x14ac:dyDescent="0.3">
      <c r="A303" s="1" t="s">
        <v>197</v>
      </c>
      <c r="B303" s="1" t="s">
        <v>192</v>
      </c>
      <c r="C303" s="1" t="s">
        <v>193</v>
      </c>
      <c r="D303" s="1" t="s">
        <v>194</v>
      </c>
      <c r="E303" s="1" t="s">
        <v>89</v>
      </c>
      <c r="F303" s="1" t="s">
        <v>196</v>
      </c>
      <c r="G303" s="1" t="s">
        <v>127</v>
      </c>
      <c r="H303" s="1" t="s">
        <v>98</v>
      </c>
      <c r="I303" s="2">
        <v>80.13</v>
      </c>
      <c r="J303" s="2">
        <f t="shared" si="49"/>
        <v>40</v>
      </c>
      <c r="K303" s="2">
        <f t="shared" si="50"/>
        <v>1.1900000000000002</v>
      </c>
      <c r="L303" s="2">
        <f t="shared" si="51"/>
        <v>38.81</v>
      </c>
      <c r="P303" s="6">
        <v>0.08</v>
      </c>
      <c r="Q303" s="5">
        <v>22.62</v>
      </c>
      <c r="R303" s="7">
        <v>1.1100000000000001</v>
      </c>
      <c r="S303" s="5">
        <v>152.3475</v>
      </c>
      <c r="AN303" s="5" t="str">
        <f t="shared" si="56"/>
        <v/>
      </c>
      <c r="AP303" s="5" t="str">
        <f t="shared" ref="AP303:AP321" si="59">IF(AO303&gt;0,AO303*$AP$1,"")</f>
        <v/>
      </c>
      <c r="AR303" s="5" t="str">
        <f t="shared" si="58"/>
        <v/>
      </c>
      <c r="AT303" s="2">
        <v>38.81</v>
      </c>
      <c r="AU303" s="5">
        <f t="shared" si="53"/>
        <v>174.9675</v>
      </c>
      <c r="AV303" s="11">
        <f t="shared" si="54"/>
        <v>2.5190812381183012E-2</v>
      </c>
      <c r="AW303" s="5">
        <f t="shared" si="55"/>
        <v>25.190812381183012</v>
      </c>
    </row>
    <row r="304" spans="1:49" x14ac:dyDescent="0.3">
      <c r="A304" s="1" t="s">
        <v>197</v>
      </c>
      <c r="B304" s="1" t="s">
        <v>192</v>
      </c>
      <c r="C304" s="1" t="s">
        <v>193</v>
      </c>
      <c r="D304" s="1" t="s">
        <v>194</v>
      </c>
      <c r="E304" s="1" t="s">
        <v>174</v>
      </c>
      <c r="F304" s="1" t="s">
        <v>196</v>
      </c>
      <c r="G304" s="1" t="s">
        <v>127</v>
      </c>
      <c r="H304" s="1" t="s">
        <v>98</v>
      </c>
      <c r="I304" s="2">
        <v>80.13</v>
      </c>
      <c r="J304" s="2">
        <f t="shared" si="49"/>
        <v>40</v>
      </c>
      <c r="K304" s="2">
        <f t="shared" si="50"/>
        <v>2.61</v>
      </c>
      <c r="L304" s="2">
        <f t="shared" si="51"/>
        <v>37.39</v>
      </c>
      <c r="R304" s="7">
        <v>1.89</v>
      </c>
      <c r="S304" s="5">
        <v>259.40249999999997</v>
      </c>
      <c r="AB304" s="9">
        <v>0.72</v>
      </c>
      <c r="AC304" s="5">
        <v>1.1879999999999999</v>
      </c>
      <c r="AN304" s="5" t="str">
        <f t="shared" si="56"/>
        <v/>
      </c>
      <c r="AP304" s="5" t="str">
        <f t="shared" si="59"/>
        <v/>
      </c>
      <c r="AR304" s="5" t="str">
        <f t="shared" si="58"/>
        <v/>
      </c>
      <c r="AT304" s="2">
        <v>37.39</v>
      </c>
      <c r="AU304" s="5">
        <f t="shared" si="53"/>
        <v>260.59049999999996</v>
      </c>
      <c r="AV304" s="11">
        <f t="shared" si="54"/>
        <v>3.7518318509544173E-2</v>
      </c>
      <c r="AW304" s="5">
        <f t="shared" si="55"/>
        <v>37.518318509544173</v>
      </c>
    </row>
    <row r="305" spans="1:49" x14ac:dyDescent="0.3">
      <c r="A305" s="1" t="s">
        <v>198</v>
      </c>
      <c r="B305" s="1" t="s">
        <v>188</v>
      </c>
      <c r="C305" s="1" t="s">
        <v>185</v>
      </c>
      <c r="D305" s="1" t="s">
        <v>189</v>
      </c>
      <c r="E305" s="1" t="s">
        <v>62</v>
      </c>
      <c r="F305" s="1" t="s">
        <v>126</v>
      </c>
      <c r="G305" s="1" t="s">
        <v>127</v>
      </c>
      <c r="H305" s="1" t="s">
        <v>65</v>
      </c>
      <c r="I305" s="2">
        <v>39.93</v>
      </c>
      <c r="J305" s="2">
        <f t="shared" si="49"/>
        <v>0.93</v>
      </c>
      <c r="K305" s="2">
        <f t="shared" si="50"/>
        <v>0</v>
      </c>
      <c r="L305" s="2">
        <f t="shared" si="51"/>
        <v>0.93</v>
      </c>
      <c r="AN305" s="5" t="str">
        <f t="shared" si="56"/>
        <v/>
      </c>
      <c r="AO305" s="3">
        <v>0.02</v>
      </c>
      <c r="AP305" s="5">
        <f t="shared" si="59"/>
        <v>32.18</v>
      </c>
      <c r="AR305" s="5" t="str">
        <f t="shared" si="58"/>
        <v/>
      </c>
      <c r="AS305" s="2">
        <v>0.91</v>
      </c>
      <c r="AU305" s="5">
        <f t="shared" si="53"/>
        <v>0</v>
      </c>
      <c r="AV305" s="11">
        <f t="shared" si="54"/>
        <v>0</v>
      </c>
      <c r="AW305" s="5">
        <f t="shared" si="55"/>
        <v>0</v>
      </c>
    </row>
    <row r="306" spans="1:49" x14ac:dyDescent="0.3">
      <c r="A306" s="1" t="s">
        <v>198</v>
      </c>
      <c r="B306" s="1" t="s">
        <v>188</v>
      </c>
      <c r="C306" s="1" t="s">
        <v>185</v>
      </c>
      <c r="D306" s="1" t="s">
        <v>189</v>
      </c>
      <c r="E306" s="1" t="s">
        <v>199</v>
      </c>
      <c r="F306" s="1" t="s">
        <v>196</v>
      </c>
      <c r="G306" s="1" t="s">
        <v>127</v>
      </c>
      <c r="H306" s="1" t="s">
        <v>98</v>
      </c>
      <c r="I306" s="2">
        <v>39.93</v>
      </c>
      <c r="J306" s="2">
        <f t="shared" si="49"/>
        <v>35.893999999999998</v>
      </c>
      <c r="K306" s="2">
        <f t="shared" si="50"/>
        <v>20.73</v>
      </c>
      <c r="L306" s="2">
        <f t="shared" si="51"/>
        <v>15.164</v>
      </c>
      <c r="N306" s="4">
        <v>6.94</v>
      </c>
      <c r="O306" s="5">
        <v>2680.5749999999998</v>
      </c>
      <c r="P306" s="6">
        <v>11.26</v>
      </c>
      <c r="Q306" s="5">
        <v>3183.7649999999999</v>
      </c>
      <c r="R306" s="7">
        <v>2.5299999999999998</v>
      </c>
      <c r="S306" s="5">
        <v>347.24249999999989</v>
      </c>
      <c r="AN306" s="5" t="str">
        <f t="shared" si="56"/>
        <v/>
      </c>
      <c r="AO306" s="3">
        <v>0.36399999999999999</v>
      </c>
      <c r="AP306" s="5">
        <f t="shared" si="59"/>
        <v>585.67599999999993</v>
      </c>
      <c r="AR306" s="5" t="str">
        <f t="shared" si="58"/>
        <v/>
      </c>
      <c r="AS306" s="2">
        <v>0.96000000000000008</v>
      </c>
      <c r="AT306" s="2">
        <v>13.84</v>
      </c>
      <c r="AU306" s="5">
        <f t="shared" si="53"/>
        <v>6211.5825000000004</v>
      </c>
      <c r="AV306" s="11">
        <f t="shared" si="54"/>
        <v>0.89430785344558117</v>
      </c>
      <c r="AW306" s="5">
        <f t="shared" si="55"/>
        <v>894.30785344558115</v>
      </c>
    </row>
    <row r="307" spans="1:49" x14ac:dyDescent="0.3">
      <c r="A307" s="1" t="s">
        <v>200</v>
      </c>
      <c r="B307" s="1" t="s">
        <v>188</v>
      </c>
      <c r="C307" s="1" t="s">
        <v>185</v>
      </c>
      <c r="D307" s="1" t="s">
        <v>189</v>
      </c>
      <c r="E307" s="1" t="s">
        <v>85</v>
      </c>
      <c r="F307" s="1" t="s">
        <v>196</v>
      </c>
      <c r="G307" s="1" t="s">
        <v>127</v>
      </c>
      <c r="H307" s="1" t="s">
        <v>98</v>
      </c>
      <c r="I307" s="2">
        <v>40</v>
      </c>
      <c r="J307" s="2">
        <f t="shared" si="49"/>
        <v>40</v>
      </c>
      <c r="K307" s="2">
        <f t="shared" si="50"/>
        <v>8.74</v>
      </c>
      <c r="L307" s="2">
        <f t="shared" si="51"/>
        <v>31.26</v>
      </c>
      <c r="R307" s="7">
        <v>8.74</v>
      </c>
      <c r="S307" s="5">
        <v>1199.5650000000001</v>
      </c>
      <c r="AN307" s="5" t="str">
        <f t="shared" si="56"/>
        <v/>
      </c>
      <c r="AP307" s="5" t="str">
        <f t="shared" si="59"/>
        <v/>
      </c>
      <c r="AR307" s="5" t="str">
        <f t="shared" si="58"/>
        <v/>
      </c>
      <c r="AT307" s="2">
        <v>31.26</v>
      </c>
      <c r="AU307" s="5">
        <f t="shared" si="53"/>
        <v>1199.5650000000001</v>
      </c>
      <c r="AV307" s="11">
        <f t="shared" si="54"/>
        <v>0.17270645607917925</v>
      </c>
      <c r="AW307" s="5">
        <f t="shared" si="55"/>
        <v>172.70645607917925</v>
      </c>
    </row>
    <row r="308" spans="1:49" x14ac:dyDescent="0.3">
      <c r="A308" s="1" t="s">
        <v>201</v>
      </c>
      <c r="B308" s="1" t="s">
        <v>202</v>
      </c>
      <c r="C308" s="1" t="s">
        <v>203</v>
      </c>
      <c r="D308" s="1" t="s">
        <v>204</v>
      </c>
      <c r="E308" s="1" t="s">
        <v>68</v>
      </c>
      <c r="F308" s="1" t="s">
        <v>126</v>
      </c>
      <c r="G308" s="1" t="s">
        <v>127</v>
      </c>
      <c r="H308" s="1" t="s">
        <v>65</v>
      </c>
      <c r="I308" s="2">
        <v>40.01</v>
      </c>
      <c r="J308" s="2">
        <f t="shared" si="49"/>
        <v>0.66</v>
      </c>
      <c r="K308" s="2">
        <f t="shared" si="50"/>
        <v>0</v>
      </c>
      <c r="L308" s="2">
        <f t="shared" si="51"/>
        <v>0.66</v>
      </c>
      <c r="AN308" s="5" t="str">
        <f t="shared" ref="AN308:AN339" si="60">IF(AM308&gt;0,AM308*$AN$1,"")</f>
        <v/>
      </c>
      <c r="AP308" s="5" t="str">
        <f t="shared" si="59"/>
        <v/>
      </c>
      <c r="AQ308" s="2">
        <v>0.04</v>
      </c>
      <c r="AR308" s="5">
        <f t="shared" ref="AR308:AR326" si="61">IF(AQ308&gt;0,AQ308*$AR$1,"")</f>
        <v>0.04</v>
      </c>
      <c r="AS308" s="2">
        <v>0.62</v>
      </c>
      <c r="AU308" s="5">
        <f t="shared" si="53"/>
        <v>0</v>
      </c>
      <c r="AV308" s="11">
        <f t="shared" si="54"/>
        <v>0</v>
      </c>
      <c r="AW308" s="5">
        <f t="shared" si="55"/>
        <v>0</v>
      </c>
    </row>
    <row r="309" spans="1:49" x14ac:dyDescent="0.3">
      <c r="A309" s="1" t="s">
        <v>201</v>
      </c>
      <c r="B309" s="1" t="s">
        <v>202</v>
      </c>
      <c r="C309" s="1" t="s">
        <v>203</v>
      </c>
      <c r="D309" s="1" t="s">
        <v>204</v>
      </c>
      <c r="E309" s="1" t="s">
        <v>205</v>
      </c>
      <c r="F309" s="1" t="s">
        <v>196</v>
      </c>
      <c r="G309" s="1" t="s">
        <v>127</v>
      </c>
      <c r="H309" s="1" t="s">
        <v>98</v>
      </c>
      <c r="I309" s="2">
        <v>40.01</v>
      </c>
      <c r="J309" s="2">
        <f t="shared" si="49"/>
        <v>36.28</v>
      </c>
      <c r="K309" s="2">
        <f t="shared" si="50"/>
        <v>1.5299999999999998</v>
      </c>
      <c r="L309" s="2">
        <f t="shared" si="51"/>
        <v>34.75</v>
      </c>
      <c r="N309" s="4">
        <v>0.38</v>
      </c>
      <c r="O309" s="5">
        <v>146.77500000000001</v>
      </c>
      <c r="P309" s="6">
        <v>1.1499999999999999</v>
      </c>
      <c r="Q309" s="5">
        <v>325.16565000000003</v>
      </c>
      <c r="AN309" s="5" t="str">
        <f t="shared" si="60"/>
        <v/>
      </c>
      <c r="AO309" s="3">
        <v>0.01</v>
      </c>
      <c r="AP309" s="5">
        <f t="shared" si="59"/>
        <v>16.09</v>
      </c>
      <c r="AQ309" s="2">
        <v>0.43</v>
      </c>
      <c r="AR309" s="5">
        <f t="shared" si="61"/>
        <v>0.43</v>
      </c>
      <c r="AS309" s="2">
        <v>1.1499999999999999</v>
      </c>
      <c r="AT309" s="2">
        <v>33.159999999999997</v>
      </c>
      <c r="AU309" s="5">
        <f t="shared" si="53"/>
        <v>471.94065000000001</v>
      </c>
      <c r="AV309" s="11">
        <f t="shared" si="54"/>
        <v>6.7947295178839254E-2</v>
      </c>
      <c r="AW309" s="5">
        <f t="shared" si="55"/>
        <v>67.947295178839255</v>
      </c>
    </row>
    <row r="310" spans="1:49" x14ac:dyDescent="0.3">
      <c r="A310" s="1" t="s">
        <v>206</v>
      </c>
      <c r="B310" s="1" t="s">
        <v>207</v>
      </c>
      <c r="C310" s="1" t="s">
        <v>208</v>
      </c>
      <c r="D310" s="1" t="s">
        <v>209</v>
      </c>
      <c r="E310" s="1" t="s">
        <v>92</v>
      </c>
      <c r="F310" s="1" t="s">
        <v>196</v>
      </c>
      <c r="G310" s="1" t="s">
        <v>127</v>
      </c>
      <c r="H310" s="1" t="s">
        <v>98</v>
      </c>
      <c r="I310" s="2">
        <v>67.27</v>
      </c>
      <c r="J310" s="2">
        <f t="shared" si="49"/>
        <v>39.620000000000005</v>
      </c>
      <c r="K310" s="2">
        <f t="shared" si="50"/>
        <v>0.74</v>
      </c>
      <c r="L310" s="2">
        <f t="shared" si="51"/>
        <v>38.880000000000003</v>
      </c>
      <c r="P310" s="6">
        <v>0.64</v>
      </c>
      <c r="Q310" s="5">
        <v>180.96313000000001</v>
      </c>
      <c r="R310" s="7">
        <v>0.1</v>
      </c>
      <c r="S310" s="5">
        <v>13.725</v>
      </c>
      <c r="AN310" s="5" t="str">
        <f t="shared" si="60"/>
        <v/>
      </c>
      <c r="AP310" s="5" t="str">
        <f t="shared" si="59"/>
        <v/>
      </c>
      <c r="AR310" s="5" t="str">
        <f t="shared" si="61"/>
        <v/>
      </c>
      <c r="AT310" s="2">
        <v>38.880000000000003</v>
      </c>
      <c r="AU310" s="5">
        <f t="shared" si="53"/>
        <v>194.68813</v>
      </c>
      <c r="AV310" s="11">
        <f t="shared" si="54"/>
        <v>2.803007504635642E-2</v>
      </c>
      <c r="AW310" s="5">
        <f t="shared" si="55"/>
        <v>28.030075046356423</v>
      </c>
    </row>
    <row r="311" spans="1:49" x14ac:dyDescent="0.3">
      <c r="A311" s="1" t="s">
        <v>206</v>
      </c>
      <c r="B311" s="1" t="s">
        <v>207</v>
      </c>
      <c r="C311" s="1" t="s">
        <v>208</v>
      </c>
      <c r="D311" s="1" t="s">
        <v>209</v>
      </c>
      <c r="E311" s="1" t="s">
        <v>66</v>
      </c>
      <c r="F311" s="1" t="s">
        <v>196</v>
      </c>
      <c r="G311" s="1" t="s">
        <v>127</v>
      </c>
      <c r="H311" s="1" t="s">
        <v>98</v>
      </c>
      <c r="I311" s="2">
        <v>67.27</v>
      </c>
      <c r="J311" s="2">
        <f t="shared" si="49"/>
        <v>27.65</v>
      </c>
      <c r="K311" s="2">
        <f t="shared" si="50"/>
        <v>16.73</v>
      </c>
      <c r="L311" s="2">
        <f t="shared" si="51"/>
        <v>10.92</v>
      </c>
      <c r="P311" s="6">
        <v>1.46</v>
      </c>
      <c r="Q311" s="5">
        <v>412.815</v>
      </c>
      <c r="R311" s="7">
        <v>15.27</v>
      </c>
      <c r="S311" s="5">
        <v>2095.8074999999999</v>
      </c>
      <c r="AN311" s="5" t="str">
        <f t="shared" si="60"/>
        <v/>
      </c>
      <c r="AP311" s="5" t="str">
        <f t="shared" si="59"/>
        <v/>
      </c>
      <c r="AR311" s="5" t="str">
        <f t="shared" si="61"/>
        <v/>
      </c>
      <c r="AT311" s="2">
        <v>10.92</v>
      </c>
      <c r="AU311" s="5">
        <f t="shared" si="53"/>
        <v>2508.6224999999999</v>
      </c>
      <c r="AV311" s="11">
        <f t="shared" si="54"/>
        <v>0.36117701134618868</v>
      </c>
      <c r="AW311" s="5">
        <f t="shared" si="55"/>
        <v>361.17701134618869</v>
      </c>
    </row>
    <row r="312" spans="1:49" x14ac:dyDescent="0.3">
      <c r="A312" s="1" t="s">
        <v>210</v>
      </c>
      <c r="B312" s="1" t="s">
        <v>188</v>
      </c>
      <c r="C312" s="1" t="s">
        <v>185</v>
      </c>
      <c r="D312" s="1" t="s">
        <v>189</v>
      </c>
      <c r="E312" s="1" t="s">
        <v>67</v>
      </c>
      <c r="F312" s="1" t="s">
        <v>196</v>
      </c>
      <c r="G312" s="1" t="s">
        <v>127</v>
      </c>
      <c r="H312" s="1" t="s">
        <v>98</v>
      </c>
      <c r="I312" s="2">
        <v>92.73</v>
      </c>
      <c r="J312" s="2">
        <f t="shared" si="49"/>
        <v>40</v>
      </c>
      <c r="K312" s="2">
        <f t="shared" si="50"/>
        <v>35.24</v>
      </c>
      <c r="L312" s="2">
        <f t="shared" si="51"/>
        <v>4.76</v>
      </c>
      <c r="P312" s="6">
        <v>25</v>
      </c>
      <c r="Q312" s="5">
        <v>7068.75</v>
      </c>
      <c r="R312" s="7">
        <v>10.24</v>
      </c>
      <c r="S312" s="5">
        <v>1405.44</v>
      </c>
      <c r="AN312" s="5" t="str">
        <f t="shared" si="60"/>
        <v/>
      </c>
      <c r="AP312" s="5" t="str">
        <f t="shared" si="59"/>
        <v/>
      </c>
      <c r="AR312" s="5" t="str">
        <f t="shared" si="61"/>
        <v/>
      </c>
      <c r="AT312" s="2">
        <v>4.76</v>
      </c>
      <c r="AU312" s="5">
        <f t="shared" si="53"/>
        <v>8474.19</v>
      </c>
      <c r="AV312" s="11">
        <f t="shared" si="54"/>
        <v>1.2200650427793576</v>
      </c>
      <c r="AW312" s="5">
        <f t="shared" si="55"/>
        <v>1220.0650427793576</v>
      </c>
    </row>
    <row r="313" spans="1:49" x14ac:dyDescent="0.3">
      <c r="A313" s="1" t="s">
        <v>210</v>
      </c>
      <c r="B313" s="1" t="s">
        <v>188</v>
      </c>
      <c r="C313" s="1" t="s">
        <v>185</v>
      </c>
      <c r="D313" s="1" t="s">
        <v>189</v>
      </c>
      <c r="E313" s="1" t="s">
        <v>68</v>
      </c>
      <c r="F313" s="1" t="s">
        <v>196</v>
      </c>
      <c r="G313" s="1" t="s">
        <v>127</v>
      </c>
      <c r="H313" s="1" t="s">
        <v>98</v>
      </c>
      <c r="I313" s="2">
        <v>92.73</v>
      </c>
      <c r="J313" s="2">
        <f t="shared" si="49"/>
        <v>39.999999999999993</v>
      </c>
      <c r="K313" s="2">
        <f t="shared" si="50"/>
        <v>39.999999999999993</v>
      </c>
      <c r="L313" s="2">
        <f t="shared" si="51"/>
        <v>0</v>
      </c>
      <c r="P313" s="6">
        <v>28.47</v>
      </c>
      <c r="Q313" s="5">
        <v>8049.8924999999999</v>
      </c>
      <c r="R313" s="7">
        <v>10.55</v>
      </c>
      <c r="S313" s="5">
        <v>1447.9875</v>
      </c>
      <c r="T313" s="8">
        <v>0.98</v>
      </c>
      <c r="U313" s="5">
        <v>40.424999999999997</v>
      </c>
      <c r="AN313" s="5" t="str">
        <f t="shared" si="60"/>
        <v/>
      </c>
      <c r="AP313" s="5" t="str">
        <f t="shared" si="59"/>
        <v/>
      </c>
      <c r="AR313" s="5" t="str">
        <f t="shared" si="61"/>
        <v/>
      </c>
      <c r="AU313" s="5">
        <f t="shared" si="53"/>
        <v>9538.3049999999985</v>
      </c>
      <c r="AV313" s="11">
        <f t="shared" si="54"/>
        <v>1.3732701884035592</v>
      </c>
      <c r="AW313" s="5">
        <f t="shared" si="55"/>
        <v>1373.2701884035591</v>
      </c>
    </row>
    <row r="314" spans="1:49" x14ac:dyDescent="0.3">
      <c r="A314" s="1" t="s">
        <v>210</v>
      </c>
      <c r="B314" s="1" t="s">
        <v>188</v>
      </c>
      <c r="C314" s="1" t="s">
        <v>185</v>
      </c>
      <c r="D314" s="1" t="s">
        <v>189</v>
      </c>
      <c r="E314" s="1" t="s">
        <v>66</v>
      </c>
      <c r="F314" s="1" t="s">
        <v>196</v>
      </c>
      <c r="G314" s="1" t="s">
        <v>127</v>
      </c>
      <c r="H314" s="1" t="s">
        <v>98</v>
      </c>
      <c r="I314" s="2">
        <v>92.73</v>
      </c>
      <c r="J314" s="2">
        <f t="shared" si="49"/>
        <v>12.91</v>
      </c>
      <c r="K314" s="2">
        <f t="shared" si="50"/>
        <v>5.68</v>
      </c>
      <c r="L314" s="2">
        <f t="shared" si="51"/>
        <v>7.23</v>
      </c>
      <c r="P314" s="6">
        <v>0.63</v>
      </c>
      <c r="Q314" s="5">
        <v>178.13249999999999</v>
      </c>
      <c r="R314" s="7">
        <v>5.05</v>
      </c>
      <c r="S314" s="5">
        <v>693.11249999999995</v>
      </c>
      <c r="AN314" s="5" t="str">
        <f t="shared" si="60"/>
        <v/>
      </c>
      <c r="AP314" s="5" t="str">
        <f t="shared" si="59"/>
        <v/>
      </c>
      <c r="AR314" s="5" t="str">
        <f t="shared" si="61"/>
        <v/>
      </c>
      <c r="AT314" s="2">
        <v>7.23</v>
      </c>
      <c r="AU314" s="5">
        <f t="shared" si="53"/>
        <v>871.24499999999989</v>
      </c>
      <c r="AV314" s="11">
        <f t="shared" si="54"/>
        <v>0.12543683445807816</v>
      </c>
      <c r="AW314" s="5">
        <f t="shared" si="55"/>
        <v>125.43683445807815</v>
      </c>
    </row>
    <row r="315" spans="1:49" x14ac:dyDescent="0.3">
      <c r="A315" s="1" t="s">
        <v>211</v>
      </c>
      <c r="B315" s="1" t="s">
        <v>212</v>
      </c>
      <c r="C315" s="1" t="s">
        <v>213</v>
      </c>
      <c r="D315" s="1" t="s">
        <v>189</v>
      </c>
      <c r="E315" s="1" t="s">
        <v>92</v>
      </c>
      <c r="F315" s="1" t="s">
        <v>175</v>
      </c>
      <c r="G315" s="1" t="s">
        <v>127</v>
      </c>
      <c r="H315" s="1" t="s">
        <v>98</v>
      </c>
      <c r="I315" s="2">
        <v>80</v>
      </c>
      <c r="J315" s="2">
        <f t="shared" si="49"/>
        <v>40</v>
      </c>
      <c r="K315" s="2">
        <f t="shared" si="50"/>
        <v>0</v>
      </c>
      <c r="L315" s="2">
        <f t="shared" si="51"/>
        <v>40</v>
      </c>
      <c r="AN315" s="5" t="str">
        <f t="shared" si="60"/>
        <v/>
      </c>
      <c r="AP315" s="5" t="str">
        <f t="shared" si="59"/>
        <v/>
      </c>
      <c r="AQ315" s="2">
        <v>0.5</v>
      </c>
      <c r="AR315" s="5">
        <f t="shared" si="61"/>
        <v>0.5</v>
      </c>
      <c r="AS315" s="2">
        <v>0.26</v>
      </c>
      <c r="AT315" s="2">
        <v>39.24</v>
      </c>
      <c r="AU315" s="5">
        <f t="shared" si="53"/>
        <v>0</v>
      </c>
      <c r="AV315" s="11">
        <f t="shared" si="54"/>
        <v>0</v>
      </c>
      <c r="AW315" s="5">
        <f t="shared" si="55"/>
        <v>0</v>
      </c>
    </row>
    <row r="316" spans="1:49" x14ac:dyDescent="0.3">
      <c r="A316" s="1" t="s">
        <v>211</v>
      </c>
      <c r="B316" s="1" t="s">
        <v>212</v>
      </c>
      <c r="C316" s="1" t="s">
        <v>213</v>
      </c>
      <c r="D316" s="1" t="s">
        <v>189</v>
      </c>
      <c r="E316" s="1" t="s">
        <v>69</v>
      </c>
      <c r="F316" s="1" t="s">
        <v>175</v>
      </c>
      <c r="G316" s="1" t="s">
        <v>127</v>
      </c>
      <c r="H316" s="1" t="s">
        <v>98</v>
      </c>
      <c r="I316" s="2">
        <v>80</v>
      </c>
      <c r="J316" s="2">
        <f t="shared" si="49"/>
        <v>40</v>
      </c>
      <c r="K316" s="2">
        <f t="shared" si="50"/>
        <v>32.65</v>
      </c>
      <c r="L316" s="2">
        <f t="shared" si="51"/>
        <v>7.35</v>
      </c>
      <c r="P316" s="6">
        <v>30.34</v>
      </c>
      <c r="Q316" s="5">
        <v>8578.6350000000002</v>
      </c>
      <c r="R316" s="7">
        <v>2.31</v>
      </c>
      <c r="S316" s="5">
        <v>317.04750000000001</v>
      </c>
      <c r="AN316" s="5" t="str">
        <f t="shared" si="60"/>
        <v/>
      </c>
      <c r="AP316" s="5" t="str">
        <f t="shared" si="59"/>
        <v/>
      </c>
      <c r="AR316" s="5" t="str">
        <f t="shared" si="61"/>
        <v/>
      </c>
      <c r="AT316" s="2">
        <v>7.35</v>
      </c>
      <c r="AU316" s="5">
        <f t="shared" si="53"/>
        <v>8895.6825000000008</v>
      </c>
      <c r="AV316" s="11">
        <f t="shared" si="54"/>
        <v>1.2807491040340238</v>
      </c>
      <c r="AW316" s="5">
        <f t="shared" si="55"/>
        <v>1280.7491040340237</v>
      </c>
    </row>
    <row r="317" spans="1:49" x14ac:dyDescent="0.3">
      <c r="A317" s="1">
        <v>410005500</v>
      </c>
      <c r="B317" s="1" t="s">
        <v>212</v>
      </c>
      <c r="C317" s="1" t="s">
        <v>213</v>
      </c>
      <c r="D317" s="1" t="s">
        <v>189</v>
      </c>
      <c r="E317" s="1" t="s">
        <v>69</v>
      </c>
      <c r="F317" s="1" t="s">
        <v>159</v>
      </c>
      <c r="G317" s="1" t="s">
        <v>127</v>
      </c>
      <c r="H317" s="1" t="s">
        <v>65</v>
      </c>
      <c r="I317" s="2">
        <v>439.89</v>
      </c>
      <c r="J317" s="2">
        <f t="shared" si="49"/>
        <v>0.5</v>
      </c>
      <c r="K317" s="2">
        <f t="shared" si="50"/>
        <v>0</v>
      </c>
      <c r="L317" s="2">
        <f t="shared" si="51"/>
        <v>0.5</v>
      </c>
      <c r="AN317" s="5" t="str">
        <f t="shared" si="60"/>
        <v/>
      </c>
      <c r="AO317" s="3">
        <v>0.08</v>
      </c>
      <c r="AP317" s="5">
        <f t="shared" si="59"/>
        <v>128.72</v>
      </c>
      <c r="AQ317" s="2">
        <v>7.0000000000000007E-2</v>
      </c>
      <c r="AR317" s="5">
        <f t="shared" si="61"/>
        <v>7.0000000000000007E-2</v>
      </c>
      <c r="AS317" s="2">
        <v>0.35</v>
      </c>
      <c r="AU317" s="5">
        <f t="shared" si="53"/>
        <v>0</v>
      </c>
      <c r="AV317" s="11">
        <f t="shared" si="54"/>
        <v>0</v>
      </c>
      <c r="AW317" s="5">
        <f t="shared" si="55"/>
        <v>0</v>
      </c>
    </row>
    <row r="318" spans="1:49" x14ac:dyDescent="0.3">
      <c r="A318" s="1" t="s">
        <v>214</v>
      </c>
      <c r="B318" s="1" t="s">
        <v>212</v>
      </c>
      <c r="C318" s="1" t="s">
        <v>213</v>
      </c>
      <c r="D318" s="1" t="s">
        <v>189</v>
      </c>
      <c r="E318" s="1" t="s">
        <v>79</v>
      </c>
      <c r="F318" s="1" t="s">
        <v>159</v>
      </c>
      <c r="G318" s="1" t="s">
        <v>127</v>
      </c>
      <c r="H318" s="1" t="s">
        <v>65</v>
      </c>
      <c r="I318" s="2">
        <v>439.89</v>
      </c>
      <c r="J318" s="2">
        <f t="shared" si="49"/>
        <v>0.56999999999999995</v>
      </c>
      <c r="K318" s="2">
        <f t="shared" si="50"/>
        <v>0</v>
      </c>
      <c r="L318" s="2">
        <f t="shared" si="51"/>
        <v>0.56999999999999995</v>
      </c>
      <c r="AN318" s="5" t="str">
        <f t="shared" si="60"/>
        <v/>
      </c>
      <c r="AO318" s="3">
        <v>0.22</v>
      </c>
      <c r="AP318" s="5">
        <f t="shared" si="59"/>
        <v>353.98</v>
      </c>
      <c r="AR318" s="5" t="str">
        <f t="shared" si="61"/>
        <v/>
      </c>
      <c r="AS318" s="2">
        <v>0.35</v>
      </c>
      <c r="AU318" s="5">
        <f t="shared" si="53"/>
        <v>0</v>
      </c>
      <c r="AV318" s="11">
        <f t="shared" si="54"/>
        <v>0</v>
      </c>
      <c r="AW318" s="5">
        <f t="shared" si="55"/>
        <v>0</v>
      </c>
    </row>
    <row r="319" spans="1:49" x14ac:dyDescent="0.3">
      <c r="A319" s="1" t="s">
        <v>214</v>
      </c>
      <c r="B319" s="1" t="s">
        <v>212</v>
      </c>
      <c r="C319" s="1" t="s">
        <v>213</v>
      </c>
      <c r="D319" s="1" t="s">
        <v>189</v>
      </c>
      <c r="E319" s="1" t="s">
        <v>67</v>
      </c>
      <c r="F319" s="1" t="s">
        <v>175</v>
      </c>
      <c r="G319" s="1" t="s">
        <v>127</v>
      </c>
      <c r="H319" s="1" t="s">
        <v>98</v>
      </c>
      <c r="I319" s="2">
        <v>439.89</v>
      </c>
      <c r="J319" s="2">
        <f t="shared" si="49"/>
        <v>40</v>
      </c>
      <c r="K319" s="2">
        <f t="shared" si="50"/>
        <v>0.36</v>
      </c>
      <c r="L319" s="2">
        <f t="shared" si="51"/>
        <v>39.64</v>
      </c>
      <c r="P319" s="6">
        <v>0.36</v>
      </c>
      <c r="Q319" s="5">
        <v>101.79</v>
      </c>
      <c r="AN319" s="5" t="str">
        <f t="shared" si="60"/>
        <v/>
      </c>
      <c r="AP319" s="5" t="str">
        <f t="shared" si="59"/>
        <v/>
      </c>
      <c r="AR319" s="5" t="str">
        <f t="shared" si="61"/>
        <v/>
      </c>
      <c r="AT319" s="2">
        <v>39.64</v>
      </c>
      <c r="AU319" s="5">
        <f t="shared" si="53"/>
        <v>101.79</v>
      </c>
      <c r="AV319" s="11">
        <f t="shared" si="54"/>
        <v>1.4655137624305191E-2</v>
      </c>
      <c r="AW319" s="5">
        <f t="shared" si="55"/>
        <v>14.655137624305191</v>
      </c>
    </row>
    <row r="320" spans="1:49" x14ac:dyDescent="0.3">
      <c r="A320" s="1" t="s">
        <v>214</v>
      </c>
      <c r="B320" s="1" t="s">
        <v>212</v>
      </c>
      <c r="C320" s="1" t="s">
        <v>213</v>
      </c>
      <c r="D320" s="1" t="s">
        <v>189</v>
      </c>
      <c r="E320" s="1" t="s">
        <v>68</v>
      </c>
      <c r="F320" s="1" t="s">
        <v>175</v>
      </c>
      <c r="G320" s="1" t="s">
        <v>127</v>
      </c>
      <c r="H320" s="1" t="s">
        <v>98</v>
      </c>
      <c r="I320" s="2">
        <v>439.89</v>
      </c>
      <c r="J320" s="2">
        <f t="shared" si="49"/>
        <v>40</v>
      </c>
      <c r="K320" s="2">
        <f t="shared" si="50"/>
        <v>16.88</v>
      </c>
      <c r="L320" s="2">
        <f t="shared" si="51"/>
        <v>23.12</v>
      </c>
      <c r="N320" s="4">
        <v>3.48</v>
      </c>
      <c r="O320" s="5">
        <v>1344.15</v>
      </c>
      <c r="P320" s="6">
        <v>13.4</v>
      </c>
      <c r="Q320" s="5">
        <v>3788.85</v>
      </c>
      <c r="AN320" s="5" t="str">
        <f t="shared" si="60"/>
        <v/>
      </c>
      <c r="AP320" s="5" t="str">
        <f t="shared" si="59"/>
        <v/>
      </c>
      <c r="AR320" s="5" t="str">
        <f t="shared" si="61"/>
        <v/>
      </c>
      <c r="AT320" s="2">
        <v>23.12</v>
      </c>
      <c r="AU320" s="5">
        <f t="shared" si="53"/>
        <v>5133</v>
      </c>
      <c r="AV320" s="11">
        <f t="shared" si="54"/>
        <v>0.73901976054188567</v>
      </c>
      <c r="AW320" s="5">
        <f t="shared" si="55"/>
        <v>739.01976054188572</v>
      </c>
    </row>
    <row r="321" spans="1:49" x14ac:dyDescent="0.3">
      <c r="A321" s="1" t="s">
        <v>214</v>
      </c>
      <c r="B321" s="1" t="s">
        <v>212</v>
      </c>
      <c r="C321" s="1" t="s">
        <v>213</v>
      </c>
      <c r="D321" s="1" t="s">
        <v>189</v>
      </c>
      <c r="E321" s="1" t="s">
        <v>66</v>
      </c>
      <c r="F321" s="1" t="s">
        <v>175</v>
      </c>
      <c r="G321" s="1" t="s">
        <v>127</v>
      </c>
      <c r="H321" s="1" t="s">
        <v>98</v>
      </c>
      <c r="I321" s="2">
        <v>439.89</v>
      </c>
      <c r="J321" s="2">
        <f t="shared" si="49"/>
        <v>40</v>
      </c>
      <c r="K321" s="2">
        <f t="shared" si="50"/>
        <v>22.959999999999997</v>
      </c>
      <c r="L321" s="2">
        <f t="shared" si="51"/>
        <v>17.04</v>
      </c>
      <c r="N321" s="4">
        <v>0.06</v>
      </c>
      <c r="O321" s="5">
        <v>23.175000000000001</v>
      </c>
      <c r="P321" s="6">
        <v>21.13</v>
      </c>
      <c r="Q321" s="5">
        <v>5974.5074999999997</v>
      </c>
      <c r="R321" s="7">
        <v>1.77</v>
      </c>
      <c r="S321" s="5">
        <v>242.9325</v>
      </c>
      <c r="AN321" s="5" t="str">
        <f t="shared" si="60"/>
        <v/>
      </c>
      <c r="AO321" s="3">
        <v>0.49</v>
      </c>
      <c r="AP321" s="5">
        <f t="shared" si="59"/>
        <v>788.41</v>
      </c>
      <c r="AR321" s="5" t="str">
        <f t="shared" si="61"/>
        <v/>
      </c>
      <c r="AS321" s="2">
        <v>0.05</v>
      </c>
      <c r="AT321" s="2">
        <v>16.5</v>
      </c>
      <c r="AU321" s="5">
        <f t="shared" si="53"/>
        <v>6240.6149999999998</v>
      </c>
      <c r="AV321" s="11">
        <f t="shared" si="54"/>
        <v>0.8984877854927138</v>
      </c>
      <c r="AW321" s="5">
        <f t="shared" si="55"/>
        <v>898.48778549271378</v>
      </c>
    </row>
    <row r="322" spans="1:49" x14ac:dyDescent="0.3">
      <c r="A322" s="1" t="s">
        <v>214</v>
      </c>
      <c r="B322" s="1" t="s">
        <v>212</v>
      </c>
      <c r="C322" s="1" t="s">
        <v>213</v>
      </c>
      <c r="D322" s="1" t="s">
        <v>189</v>
      </c>
      <c r="E322" s="1" t="s">
        <v>62</v>
      </c>
      <c r="F322" s="1" t="s">
        <v>175</v>
      </c>
      <c r="G322" s="1" t="s">
        <v>127</v>
      </c>
      <c r="H322" s="1" t="s">
        <v>98</v>
      </c>
      <c r="I322" s="2">
        <v>439.89</v>
      </c>
      <c r="J322" s="2">
        <f t="shared" si="49"/>
        <v>39.340000000000003</v>
      </c>
      <c r="K322" s="2">
        <f t="shared" si="50"/>
        <v>39.340000000000003</v>
      </c>
      <c r="L322" s="2">
        <f t="shared" si="51"/>
        <v>0</v>
      </c>
      <c r="N322" s="4">
        <v>8.64</v>
      </c>
      <c r="O322" s="5">
        <v>3337.2</v>
      </c>
      <c r="P322" s="6">
        <v>25.86</v>
      </c>
      <c r="Q322" s="5">
        <v>7311.915</v>
      </c>
      <c r="R322" s="7">
        <v>4.84</v>
      </c>
      <c r="S322" s="5">
        <v>664.29</v>
      </c>
      <c r="AN322" s="5" t="str">
        <f t="shared" si="60"/>
        <v/>
      </c>
      <c r="AR322" s="5" t="str">
        <f t="shared" si="61"/>
        <v/>
      </c>
      <c r="AU322" s="5">
        <f t="shared" si="53"/>
        <v>11313.404999999999</v>
      </c>
      <c r="AV322" s="11">
        <f t="shared" si="54"/>
        <v>1.6288388572011245</v>
      </c>
      <c r="AW322" s="5">
        <f t="shared" si="55"/>
        <v>1628.8388572011245</v>
      </c>
    </row>
    <row r="323" spans="1:49" x14ac:dyDescent="0.3">
      <c r="A323" s="1" t="s">
        <v>214</v>
      </c>
      <c r="B323" s="1" t="s">
        <v>212</v>
      </c>
      <c r="C323" s="1" t="s">
        <v>213</v>
      </c>
      <c r="D323" s="1" t="s">
        <v>189</v>
      </c>
      <c r="E323" s="1" t="s">
        <v>176</v>
      </c>
      <c r="F323" s="1" t="s">
        <v>175</v>
      </c>
      <c r="G323" s="1" t="s">
        <v>127</v>
      </c>
      <c r="H323" s="1" t="s">
        <v>98</v>
      </c>
      <c r="I323" s="2">
        <v>439.89</v>
      </c>
      <c r="J323" s="2">
        <f t="shared" ref="J323:J386" si="62">SUM(K323,L323)</f>
        <v>37.46</v>
      </c>
      <c r="K323" s="2">
        <f t="shared" ref="K323:K386" si="63">SUM(N323,P323,R323,T323,X323,Z323,AB323,AD323,AG323,AI323,AK323,V323,AX323,AZ323,BB323,BD323)</f>
        <v>34.590000000000003</v>
      </c>
      <c r="L323" s="2">
        <f t="shared" ref="L323:L386" si="64">SUM(M323,AF323,AM323,AO323,AQ323,AS323,AT323)</f>
        <v>2.87</v>
      </c>
      <c r="N323" s="4">
        <v>18.03</v>
      </c>
      <c r="O323" s="5">
        <v>6964.0875000000005</v>
      </c>
      <c r="P323" s="6">
        <v>16.559999999999999</v>
      </c>
      <c r="Q323" s="5">
        <v>4682.3399999999992</v>
      </c>
      <c r="AN323" s="5" t="str">
        <f t="shared" si="60"/>
        <v/>
      </c>
      <c r="AO323" s="3">
        <v>0.94</v>
      </c>
      <c r="AP323" s="5">
        <f t="shared" ref="AP323:AP354" si="65">IF(AO323&gt;0,AO323*$AP$1,"")</f>
        <v>1512.4599999999998</v>
      </c>
      <c r="AR323" s="5" t="str">
        <f t="shared" si="61"/>
        <v/>
      </c>
      <c r="AS323" s="2">
        <v>1.93</v>
      </c>
      <c r="AU323" s="5">
        <f t="shared" si="53"/>
        <v>11646.4275</v>
      </c>
      <c r="AV323" s="11">
        <f t="shared" si="54"/>
        <v>1.6767855176735693</v>
      </c>
      <c r="AW323" s="5">
        <f t="shared" si="55"/>
        <v>1676.7855176735693</v>
      </c>
    </row>
    <row r="324" spans="1:49" x14ac:dyDescent="0.3">
      <c r="A324" s="1" t="s">
        <v>214</v>
      </c>
      <c r="B324" s="1" t="s">
        <v>212</v>
      </c>
      <c r="C324" s="1" t="s">
        <v>213</v>
      </c>
      <c r="D324" s="1" t="s">
        <v>189</v>
      </c>
      <c r="E324" s="1" t="s">
        <v>89</v>
      </c>
      <c r="F324" s="1" t="s">
        <v>175</v>
      </c>
      <c r="G324" s="1" t="s">
        <v>127</v>
      </c>
      <c r="H324" s="1" t="s">
        <v>98</v>
      </c>
      <c r="I324" s="2">
        <v>439.89</v>
      </c>
      <c r="J324" s="2">
        <f t="shared" si="62"/>
        <v>39.99</v>
      </c>
      <c r="K324" s="2">
        <f t="shared" si="63"/>
        <v>38.25</v>
      </c>
      <c r="L324" s="2">
        <f t="shared" si="64"/>
        <v>1.74</v>
      </c>
      <c r="N324" s="4">
        <v>23.04</v>
      </c>
      <c r="O324" s="5">
        <v>8899.1999999999989</v>
      </c>
      <c r="P324" s="6">
        <v>15.21</v>
      </c>
      <c r="Q324" s="5">
        <v>4300.6275000000014</v>
      </c>
      <c r="AN324" s="5" t="str">
        <f t="shared" si="60"/>
        <v/>
      </c>
      <c r="AO324" s="3">
        <v>0.5</v>
      </c>
      <c r="AP324" s="5">
        <f t="shared" si="65"/>
        <v>804.5</v>
      </c>
      <c r="AR324" s="5" t="str">
        <f t="shared" si="61"/>
        <v/>
      </c>
      <c r="AS324" s="2">
        <v>1.24</v>
      </c>
      <c r="AU324" s="5">
        <f t="shared" ref="AU324:AU387" si="66">SUM(O324,Q324,S324,U324,Y324,AA324,AC324,AE324,AH324,AJ324,AL324,W324,AY324,BA324,BC324,BE324)</f>
        <v>13199.827499999999</v>
      </c>
      <c r="AV324" s="11">
        <f t="shared" ref="AV324:AV387" si="67">(AU324/$AU$464)*100</f>
        <v>1.9004350980409499</v>
      </c>
      <c r="AW324" s="5">
        <f t="shared" ref="AW324:AW387" si="68">(AV324/100)*$AW$1</f>
        <v>1900.4350980409499</v>
      </c>
    </row>
    <row r="325" spans="1:49" x14ac:dyDescent="0.3">
      <c r="A325" s="1" t="s">
        <v>214</v>
      </c>
      <c r="B325" s="1" t="s">
        <v>212</v>
      </c>
      <c r="C325" s="1" t="s">
        <v>213</v>
      </c>
      <c r="D325" s="1" t="s">
        <v>189</v>
      </c>
      <c r="E325" s="1" t="s">
        <v>85</v>
      </c>
      <c r="F325" s="1" t="s">
        <v>175</v>
      </c>
      <c r="G325" s="1" t="s">
        <v>127</v>
      </c>
      <c r="H325" s="1" t="s">
        <v>98</v>
      </c>
      <c r="I325" s="2">
        <v>439.89</v>
      </c>
      <c r="J325" s="2">
        <f t="shared" si="62"/>
        <v>40</v>
      </c>
      <c r="K325" s="2">
        <f t="shared" si="63"/>
        <v>38.049999999999997</v>
      </c>
      <c r="L325" s="2">
        <f t="shared" si="64"/>
        <v>1.95</v>
      </c>
      <c r="N325" s="4">
        <v>20.47</v>
      </c>
      <c r="O325" s="5">
        <v>7906.5374999999995</v>
      </c>
      <c r="P325" s="6">
        <v>17.579999999999998</v>
      </c>
      <c r="Q325" s="5">
        <v>4970.7449999999999</v>
      </c>
      <c r="AN325" s="5" t="str">
        <f t="shared" si="60"/>
        <v/>
      </c>
      <c r="AO325" s="3">
        <v>0.5</v>
      </c>
      <c r="AP325" s="5">
        <f t="shared" si="65"/>
        <v>804.5</v>
      </c>
      <c r="AR325" s="5" t="str">
        <f t="shared" si="61"/>
        <v/>
      </c>
      <c r="AS325" s="2">
        <v>1.45</v>
      </c>
      <c r="AU325" s="5">
        <f t="shared" si="66"/>
        <v>12877.282499999999</v>
      </c>
      <c r="AV325" s="11">
        <f t="shared" si="67"/>
        <v>1.8539969276407977</v>
      </c>
      <c r="AW325" s="5">
        <f t="shared" si="68"/>
        <v>1853.9969276407976</v>
      </c>
    </row>
    <row r="326" spans="1:49" x14ac:dyDescent="0.3">
      <c r="A326" s="1" t="s">
        <v>214</v>
      </c>
      <c r="B326" s="1" t="s">
        <v>212</v>
      </c>
      <c r="C326" s="1" t="s">
        <v>213</v>
      </c>
      <c r="D326" s="1" t="s">
        <v>189</v>
      </c>
      <c r="E326" s="1" t="s">
        <v>79</v>
      </c>
      <c r="F326" s="1" t="s">
        <v>175</v>
      </c>
      <c r="G326" s="1" t="s">
        <v>127</v>
      </c>
      <c r="H326" s="1" t="s">
        <v>98</v>
      </c>
      <c r="I326" s="2">
        <v>439.89</v>
      </c>
      <c r="J326" s="2">
        <f t="shared" si="62"/>
        <v>39.99</v>
      </c>
      <c r="K326" s="2">
        <f t="shared" si="63"/>
        <v>37.79</v>
      </c>
      <c r="L326" s="2">
        <f t="shared" si="64"/>
        <v>2.1999999999999997</v>
      </c>
      <c r="N326" s="4">
        <v>17.190000000000001</v>
      </c>
      <c r="O326" s="5">
        <v>6639.6375000000007</v>
      </c>
      <c r="P326" s="6">
        <v>20.47</v>
      </c>
      <c r="Q326" s="5">
        <v>5787.8924999999999</v>
      </c>
      <c r="R326" s="7">
        <v>0.13</v>
      </c>
      <c r="S326" s="5">
        <v>17.842500000000001</v>
      </c>
      <c r="AN326" s="5" t="str">
        <f t="shared" si="60"/>
        <v/>
      </c>
      <c r="AO326" s="3">
        <v>0.59</v>
      </c>
      <c r="AP326" s="5">
        <f t="shared" si="65"/>
        <v>949.31</v>
      </c>
      <c r="AR326" s="5" t="str">
        <f t="shared" si="61"/>
        <v/>
      </c>
      <c r="AS326" s="2">
        <v>1.5</v>
      </c>
      <c r="AT326" s="2">
        <v>0.11</v>
      </c>
      <c r="AU326" s="5">
        <f t="shared" si="66"/>
        <v>12445.372500000001</v>
      </c>
      <c r="AV326" s="11">
        <f t="shared" si="67"/>
        <v>1.7918130147680831</v>
      </c>
      <c r="AW326" s="5">
        <f t="shared" si="68"/>
        <v>1791.8130147680831</v>
      </c>
    </row>
    <row r="327" spans="1:49" x14ac:dyDescent="0.3">
      <c r="A327" s="1" t="s">
        <v>214</v>
      </c>
      <c r="B327" s="1" t="s">
        <v>212</v>
      </c>
      <c r="C327" s="1" t="s">
        <v>213</v>
      </c>
      <c r="D327" s="1" t="s">
        <v>189</v>
      </c>
      <c r="E327" s="1" t="s">
        <v>122</v>
      </c>
      <c r="F327" s="1" t="s">
        <v>175</v>
      </c>
      <c r="G327" s="1" t="s">
        <v>127</v>
      </c>
      <c r="H327" s="1" t="s">
        <v>98</v>
      </c>
      <c r="I327" s="2">
        <v>439.89</v>
      </c>
      <c r="J327" s="2">
        <f t="shared" si="62"/>
        <v>37.160000000000004</v>
      </c>
      <c r="K327" s="2">
        <f t="shared" si="63"/>
        <v>17.420000000000002</v>
      </c>
      <c r="L327" s="2">
        <f t="shared" si="64"/>
        <v>19.740000000000002</v>
      </c>
      <c r="N327" s="4">
        <v>1.03</v>
      </c>
      <c r="O327" s="5">
        <v>397.83749999999998</v>
      </c>
      <c r="P327" s="6">
        <v>16.3</v>
      </c>
      <c r="Q327" s="5">
        <v>4608.8249999999998</v>
      </c>
      <c r="R327" s="7">
        <v>0.09</v>
      </c>
      <c r="S327" s="5">
        <v>12.352499999999999</v>
      </c>
      <c r="AN327" s="5" t="str">
        <f t="shared" si="60"/>
        <v/>
      </c>
      <c r="AO327" s="3">
        <v>0.65</v>
      </c>
      <c r="AP327" s="5">
        <f t="shared" si="65"/>
        <v>1045.8500000000001</v>
      </c>
      <c r="AS327" s="2">
        <v>0.97</v>
      </c>
      <c r="AT327" s="2">
        <v>18.12</v>
      </c>
      <c r="AU327" s="5">
        <f t="shared" si="66"/>
        <v>5019.0149999999994</v>
      </c>
      <c r="AV327" s="11">
        <f t="shared" si="67"/>
        <v>0.72260885709256417</v>
      </c>
      <c r="AW327" s="5">
        <f t="shared" si="68"/>
        <v>722.60885709256422</v>
      </c>
    </row>
    <row r="328" spans="1:49" x14ac:dyDescent="0.3">
      <c r="A328" s="1" t="s">
        <v>214</v>
      </c>
      <c r="B328" s="1" t="s">
        <v>212</v>
      </c>
      <c r="C328" s="1" t="s">
        <v>213</v>
      </c>
      <c r="D328" s="1" t="s">
        <v>189</v>
      </c>
      <c r="E328" s="1" t="s">
        <v>86</v>
      </c>
      <c r="F328" s="1" t="s">
        <v>175</v>
      </c>
      <c r="G328" s="1" t="s">
        <v>127</v>
      </c>
      <c r="H328" s="1" t="s">
        <v>98</v>
      </c>
      <c r="I328" s="2">
        <v>439.89</v>
      </c>
      <c r="J328" s="2">
        <f t="shared" si="62"/>
        <v>40</v>
      </c>
      <c r="K328" s="2">
        <f t="shared" si="63"/>
        <v>37.99</v>
      </c>
      <c r="L328" s="2">
        <f t="shared" si="64"/>
        <v>2.0099999999999998</v>
      </c>
      <c r="N328" s="4">
        <v>3.47</v>
      </c>
      <c r="O328" s="5">
        <v>1340.2874999999999</v>
      </c>
      <c r="P328" s="6">
        <v>33.17</v>
      </c>
      <c r="Q328" s="5">
        <v>9378.817500000001</v>
      </c>
      <c r="R328" s="7">
        <v>1.35</v>
      </c>
      <c r="S328" s="5">
        <v>185.28749999999999</v>
      </c>
      <c r="AN328" s="5" t="str">
        <f t="shared" si="60"/>
        <v/>
      </c>
      <c r="AP328" s="5" t="str">
        <f t="shared" si="65"/>
        <v/>
      </c>
      <c r="AR328" s="5" t="str">
        <f t="shared" ref="AR328:AR371" si="69">IF(AQ328&gt;0,AQ328*$AR$1,"")</f>
        <v/>
      </c>
      <c r="AT328" s="2">
        <v>2.0099999999999998</v>
      </c>
      <c r="AU328" s="5">
        <f t="shared" si="66"/>
        <v>10904.392500000002</v>
      </c>
      <c r="AV328" s="11">
        <f t="shared" si="67"/>
        <v>1.5699515944291322</v>
      </c>
      <c r="AW328" s="5">
        <f t="shared" si="68"/>
        <v>1569.9515944291322</v>
      </c>
    </row>
    <row r="329" spans="1:49" x14ac:dyDescent="0.3">
      <c r="A329" s="1" t="s">
        <v>214</v>
      </c>
      <c r="B329" s="1" t="s">
        <v>212</v>
      </c>
      <c r="C329" s="1" t="s">
        <v>213</v>
      </c>
      <c r="D329" s="1" t="s">
        <v>189</v>
      </c>
      <c r="E329" s="1" t="s">
        <v>84</v>
      </c>
      <c r="F329" s="1" t="s">
        <v>175</v>
      </c>
      <c r="G329" s="1" t="s">
        <v>127</v>
      </c>
      <c r="H329" s="1" t="s">
        <v>98</v>
      </c>
      <c r="I329" s="2">
        <v>439.89</v>
      </c>
      <c r="J329" s="2">
        <f t="shared" si="62"/>
        <v>39.99</v>
      </c>
      <c r="K329" s="2">
        <f t="shared" si="63"/>
        <v>24.64</v>
      </c>
      <c r="L329" s="2">
        <f t="shared" si="64"/>
        <v>15.35</v>
      </c>
      <c r="P329" s="6">
        <v>19.350000000000001</v>
      </c>
      <c r="Q329" s="5">
        <v>5471.2125000000005</v>
      </c>
      <c r="R329" s="7">
        <v>5.29</v>
      </c>
      <c r="S329" s="5">
        <v>726.05250000000001</v>
      </c>
      <c r="AN329" s="5" t="str">
        <f t="shared" si="60"/>
        <v/>
      </c>
      <c r="AP329" s="5" t="str">
        <f t="shared" si="65"/>
        <v/>
      </c>
      <c r="AR329" s="5" t="str">
        <f t="shared" si="69"/>
        <v/>
      </c>
      <c r="AT329" s="2">
        <v>15.35</v>
      </c>
      <c r="AU329" s="5">
        <f t="shared" si="66"/>
        <v>6197.2650000000003</v>
      </c>
      <c r="AV329" s="11">
        <f t="shared" si="67"/>
        <v>0.89224650230169678</v>
      </c>
      <c r="AW329" s="5">
        <f t="shared" si="68"/>
        <v>892.24650230169675</v>
      </c>
    </row>
    <row r="330" spans="1:49" x14ac:dyDescent="0.3">
      <c r="A330" s="1" t="s">
        <v>215</v>
      </c>
      <c r="B330" s="1" t="s">
        <v>216</v>
      </c>
      <c r="C330" s="1" t="s">
        <v>217</v>
      </c>
      <c r="D330" s="1" t="s">
        <v>218</v>
      </c>
      <c r="E330" s="1" t="s">
        <v>62</v>
      </c>
      <c r="F330" s="1" t="s">
        <v>159</v>
      </c>
      <c r="G330" s="1" t="s">
        <v>127</v>
      </c>
      <c r="H330" s="1" t="s">
        <v>65</v>
      </c>
      <c r="I330" s="2">
        <v>79.430000000000007</v>
      </c>
      <c r="J330" s="2">
        <f t="shared" si="62"/>
        <v>0.53</v>
      </c>
      <c r="K330" s="2">
        <f t="shared" si="63"/>
        <v>7.0000000000000007E-2</v>
      </c>
      <c r="L330" s="2">
        <f t="shared" si="64"/>
        <v>0.46</v>
      </c>
      <c r="N330" s="4">
        <v>7.0000000000000007E-2</v>
      </c>
      <c r="O330" s="5">
        <v>27.037500000000001</v>
      </c>
      <c r="AN330" s="5" t="str">
        <f t="shared" si="60"/>
        <v/>
      </c>
      <c r="AP330" s="5" t="str">
        <f t="shared" si="65"/>
        <v/>
      </c>
      <c r="AR330" s="5" t="str">
        <f t="shared" si="69"/>
        <v/>
      </c>
      <c r="AT330" s="2">
        <v>0.46</v>
      </c>
      <c r="AU330" s="5">
        <f t="shared" si="66"/>
        <v>27.037500000000001</v>
      </c>
      <c r="AV330" s="11">
        <f t="shared" si="67"/>
        <v>3.8927034435322881E-3</v>
      </c>
      <c r="AW330" s="5">
        <f t="shared" si="68"/>
        <v>3.8927034435322883</v>
      </c>
    </row>
    <row r="331" spans="1:49" x14ac:dyDescent="0.3">
      <c r="A331" s="1" t="s">
        <v>215</v>
      </c>
      <c r="B331" s="1" t="s">
        <v>216</v>
      </c>
      <c r="C331" s="1" t="s">
        <v>217</v>
      </c>
      <c r="D331" s="1" t="s">
        <v>218</v>
      </c>
      <c r="E331" s="1" t="s">
        <v>68</v>
      </c>
      <c r="F331" s="1" t="s">
        <v>159</v>
      </c>
      <c r="G331" s="1" t="s">
        <v>127</v>
      </c>
      <c r="H331" s="1" t="s">
        <v>65</v>
      </c>
      <c r="I331" s="2">
        <v>79.430000000000007</v>
      </c>
      <c r="J331" s="2">
        <f t="shared" si="62"/>
        <v>0.23</v>
      </c>
      <c r="K331" s="2">
        <f t="shared" si="63"/>
        <v>0.04</v>
      </c>
      <c r="L331" s="2">
        <f t="shared" si="64"/>
        <v>0.19</v>
      </c>
      <c r="N331" s="4">
        <v>0.04</v>
      </c>
      <c r="O331" s="5">
        <v>15.45</v>
      </c>
      <c r="AN331" s="5" t="str">
        <f t="shared" si="60"/>
        <v/>
      </c>
      <c r="AP331" s="5" t="str">
        <f t="shared" si="65"/>
        <v/>
      </c>
      <c r="AR331" s="5" t="str">
        <f t="shared" si="69"/>
        <v/>
      </c>
      <c r="AT331" s="2">
        <v>0.19</v>
      </c>
      <c r="AU331" s="5">
        <f t="shared" si="66"/>
        <v>15.45</v>
      </c>
      <c r="AV331" s="11">
        <f t="shared" si="67"/>
        <v>2.2244019677327359E-3</v>
      </c>
      <c r="AW331" s="5">
        <f t="shared" si="68"/>
        <v>2.224401967732736</v>
      </c>
    </row>
    <row r="332" spans="1:49" x14ac:dyDescent="0.3">
      <c r="A332" s="1" t="s">
        <v>215</v>
      </c>
      <c r="B332" s="1" t="s">
        <v>216</v>
      </c>
      <c r="C332" s="1" t="s">
        <v>217</v>
      </c>
      <c r="D332" s="1" t="s">
        <v>218</v>
      </c>
      <c r="E332" s="1" t="s">
        <v>96</v>
      </c>
      <c r="F332" s="1" t="s">
        <v>175</v>
      </c>
      <c r="G332" s="1" t="s">
        <v>127</v>
      </c>
      <c r="H332" s="1" t="s">
        <v>98</v>
      </c>
      <c r="I332" s="2">
        <v>79.430000000000007</v>
      </c>
      <c r="J332" s="2">
        <f t="shared" si="62"/>
        <v>36.250000000000014</v>
      </c>
      <c r="K332" s="2">
        <f t="shared" si="63"/>
        <v>0.21000000000000002</v>
      </c>
      <c r="L332" s="2">
        <f t="shared" si="64"/>
        <v>36.040000000000013</v>
      </c>
      <c r="N332" s="4">
        <v>0.04</v>
      </c>
      <c r="O332" s="5">
        <v>15.45</v>
      </c>
      <c r="R332" s="7">
        <v>0.17</v>
      </c>
      <c r="S332" s="5">
        <v>23.3325</v>
      </c>
      <c r="AN332" s="5" t="str">
        <f t="shared" si="60"/>
        <v/>
      </c>
      <c r="AP332" s="5" t="str">
        <f t="shared" si="65"/>
        <v/>
      </c>
      <c r="AR332" s="5" t="str">
        <f t="shared" si="69"/>
        <v/>
      </c>
      <c r="AT332" s="2">
        <v>36.040000000000013</v>
      </c>
      <c r="AU332" s="5">
        <f t="shared" si="66"/>
        <v>38.782499999999999</v>
      </c>
      <c r="AV332" s="11">
        <f t="shared" si="67"/>
        <v>5.5836808617213485E-3</v>
      </c>
      <c r="AW332" s="5">
        <f t="shared" si="68"/>
        <v>5.5836808617213487</v>
      </c>
    </row>
    <row r="333" spans="1:49" x14ac:dyDescent="0.3">
      <c r="A333" s="1" t="s">
        <v>215</v>
      </c>
      <c r="B333" s="1" t="s">
        <v>216</v>
      </c>
      <c r="C333" s="1" t="s">
        <v>217</v>
      </c>
      <c r="D333" s="1" t="s">
        <v>218</v>
      </c>
      <c r="E333" s="1" t="s">
        <v>174</v>
      </c>
      <c r="F333" s="1" t="s">
        <v>175</v>
      </c>
      <c r="G333" s="1" t="s">
        <v>127</v>
      </c>
      <c r="H333" s="1" t="s">
        <v>98</v>
      </c>
      <c r="I333" s="2">
        <v>79.430000000000007</v>
      </c>
      <c r="J333" s="2">
        <f t="shared" si="62"/>
        <v>36.39</v>
      </c>
      <c r="K333" s="2">
        <f t="shared" si="63"/>
        <v>7.0000000000000007E-2</v>
      </c>
      <c r="L333" s="2">
        <f t="shared" si="64"/>
        <v>36.32</v>
      </c>
      <c r="N333" s="4">
        <v>7.0000000000000007E-2</v>
      </c>
      <c r="O333" s="5">
        <v>27.037500000000001</v>
      </c>
      <c r="AN333" s="5" t="str">
        <f t="shared" si="60"/>
        <v/>
      </c>
      <c r="AP333" s="5" t="str">
        <f t="shared" si="65"/>
        <v/>
      </c>
      <c r="AQ333" s="2">
        <v>0.45</v>
      </c>
      <c r="AR333" s="5">
        <f t="shared" si="69"/>
        <v>0.45</v>
      </c>
      <c r="AS333" s="2">
        <v>0.67</v>
      </c>
      <c r="AT333" s="2">
        <v>35.200000000000003</v>
      </c>
      <c r="AU333" s="5">
        <f t="shared" si="66"/>
        <v>27.037500000000001</v>
      </c>
      <c r="AV333" s="11">
        <f t="shared" si="67"/>
        <v>3.8927034435322881E-3</v>
      </c>
      <c r="AW333" s="5">
        <f t="shared" si="68"/>
        <v>3.8927034435322883</v>
      </c>
    </row>
    <row r="334" spans="1:49" x14ac:dyDescent="0.3">
      <c r="A334" s="1" t="s">
        <v>219</v>
      </c>
      <c r="B334" s="1" t="s">
        <v>220</v>
      </c>
      <c r="C334" s="1" t="s">
        <v>221</v>
      </c>
      <c r="D334" s="1" t="s">
        <v>194</v>
      </c>
      <c r="E334" s="1" t="s">
        <v>83</v>
      </c>
      <c r="F334" s="1" t="s">
        <v>175</v>
      </c>
      <c r="G334" s="1" t="s">
        <v>127</v>
      </c>
      <c r="H334" s="1" t="s">
        <v>98</v>
      </c>
      <c r="I334" s="2">
        <v>40</v>
      </c>
      <c r="J334" s="2">
        <f t="shared" si="62"/>
        <v>40</v>
      </c>
      <c r="K334" s="2">
        <f t="shared" si="63"/>
        <v>0</v>
      </c>
      <c r="L334" s="2">
        <f t="shared" si="64"/>
        <v>40</v>
      </c>
      <c r="AN334" s="5" t="str">
        <f t="shared" si="60"/>
        <v/>
      </c>
      <c r="AP334" s="5" t="str">
        <f t="shared" si="65"/>
        <v/>
      </c>
      <c r="AR334" s="5" t="str">
        <f t="shared" si="69"/>
        <v/>
      </c>
      <c r="AT334" s="2">
        <v>40</v>
      </c>
      <c r="AU334" s="5">
        <f t="shared" si="66"/>
        <v>0</v>
      </c>
      <c r="AV334" s="11">
        <f t="shared" si="67"/>
        <v>0</v>
      </c>
      <c r="AW334" s="5">
        <f t="shared" si="68"/>
        <v>0</v>
      </c>
    </row>
    <row r="335" spans="1:49" x14ac:dyDescent="0.3">
      <c r="A335" s="1" t="s">
        <v>222</v>
      </c>
      <c r="B335" s="1" t="s">
        <v>223</v>
      </c>
      <c r="C335" s="1" t="s">
        <v>185</v>
      </c>
      <c r="D335" s="1" t="s">
        <v>189</v>
      </c>
      <c r="E335" s="1" t="s">
        <v>88</v>
      </c>
      <c r="F335" s="1" t="s">
        <v>224</v>
      </c>
      <c r="G335" s="1" t="s">
        <v>127</v>
      </c>
      <c r="H335" s="1" t="s">
        <v>98</v>
      </c>
      <c r="I335" s="2">
        <v>360</v>
      </c>
      <c r="J335" s="2">
        <f t="shared" si="62"/>
        <v>38.520000000000003</v>
      </c>
      <c r="K335" s="2">
        <f t="shared" si="63"/>
        <v>38.46</v>
      </c>
      <c r="L335" s="2">
        <f t="shared" si="64"/>
        <v>6.0000000000000005E-2</v>
      </c>
      <c r="N335" s="4">
        <v>4.74</v>
      </c>
      <c r="O335" s="5">
        <v>1830.825</v>
      </c>
      <c r="P335" s="6">
        <v>32.82</v>
      </c>
      <c r="Q335" s="5">
        <v>9279.8549999999996</v>
      </c>
      <c r="R335" s="7">
        <v>0.9</v>
      </c>
      <c r="S335" s="5">
        <v>123.52500000000001</v>
      </c>
      <c r="AN335" s="5" t="str">
        <f t="shared" si="60"/>
        <v/>
      </c>
      <c r="AO335" s="3">
        <v>0.01</v>
      </c>
      <c r="AP335" s="5">
        <f t="shared" si="65"/>
        <v>16.09</v>
      </c>
      <c r="AR335" s="5" t="str">
        <f t="shared" si="69"/>
        <v/>
      </c>
      <c r="AS335" s="2">
        <v>0.05</v>
      </c>
      <c r="AU335" s="5">
        <f t="shared" si="66"/>
        <v>11234.205</v>
      </c>
      <c r="AV335" s="11">
        <f t="shared" si="67"/>
        <v>1.6174360975995432</v>
      </c>
      <c r="AW335" s="5">
        <f t="shared" si="68"/>
        <v>1617.4360975995432</v>
      </c>
    </row>
    <row r="336" spans="1:49" x14ac:dyDescent="0.3">
      <c r="A336" s="1" t="s">
        <v>222</v>
      </c>
      <c r="B336" s="1" t="s">
        <v>223</v>
      </c>
      <c r="C336" s="1" t="s">
        <v>185</v>
      </c>
      <c r="D336" s="1" t="s">
        <v>189</v>
      </c>
      <c r="E336" s="1" t="s">
        <v>89</v>
      </c>
      <c r="F336" s="1" t="s">
        <v>224</v>
      </c>
      <c r="G336" s="1" t="s">
        <v>127</v>
      </c>
      <c r="H336" s="1" t="s">
        <v>98</v>
      </c>
      <c r="I336" s="2">
        <v>360</v>
      </c>
      <c r="J336" s="2">
        <f t="shared" si="62"/>
        <v>28.85</v>
      </c>
      <c r="K336" s="2">
        <f t="shared" si="63"/>
        <v>28.85</v>
      </c>
      <c r="L336" s="2">
        <f t="shared" si="64"/>
        <v>0</v>
      </c>
      <c r="P336" s="6">
        <v>23.95</v>
      </c>
      <c r="Q336" s="5">
        <v>6771.8625000000002</v>
      </c>
      <c r="R336" s="7">
        <v>4.9000000000000004</v>
      </c>
      <c r="S336" s="5">
        <v>672.52700000000004</v>
      </c>
      <c r="AN336" s="5" t="str">
        <f t="shared" si="60"/>
        <v/>
      </c>
      <c r="AP336" s="5" t="str">
        <f t="shared" si="65"/>
        <v/>
      </c>
      <c r="AR336" s="5" t="str">
        <f t="shared" si="69"/>
        <v/>
      </c>
      <c r="AU336" s="5">
        <f t="shared" si="66"/>
        <v>7444.3895000000002</v>
      </c>
      <c r="AV336" s="11">
        <f t="shared" si="67"/>
        <v>1.0718003011242019</v>
      </c>
      <c r="AW336" s="5">
        <f t="shared" si="68"/>
        <v>1071.8003011242017</v>
      </c>
    </row>
    <row r="337" spans="1:49" x14ac:dyDescent="0.3">
      <c r="A337" s="1" t="s">
        <v>222</v>
      </c>
      <c r="B337" s="1" t="s">
        <v>223</v>
      </c>
      <c r="C337" s="1" t="s">
        <v>185</v>
      </c>
      <c r="D337" s="1" t="s">
        <v>189</v>
      </c>
      <c r="E337" s="1" t="s">
        <v>85</v>
      </c>
      <c r="F337" s="1" t="s">
        <v>224</v>
      </c>
      <c r="G337" s="1" t="s">
        <v>127</v>
      </c>
      <c r="H337" s="1" t="s">
        <v>98</v>
      </c>
      <c r="I337" s="2">
        <v>360</v>
      </c>
      <c r="J337" s="2">
        <f t="shared" si="62"/>
        <v>1.04</v>
      </c>
      <c r="K337" s="2">
        <f t="shared" si="63"/>
        <v>1.04</v>
      </c>
      <c r="L337" s="2">
        <f t="shared" si="64"/>
        <v>0</v>
      </c>
      <c r="P337" s="6">
        <v>0.93</v>
      </c>
      <c r="Q337" s="5">
        <v>262.95749999999998</v>
      </c>
      <c r="R337" s="7">
        <v>0.11</v>
      </c>
      <c r="S337" s="5">
        <v>15.0975</v>
      </c>
      <c r="AN337" s="5" t="str">
        <f t="shared" si="60"/>
        <v/>
      </c>
      <c r="AP337" s="5" t="str">
        <f t="shared" si="65"/>
        <v/>
      </c>
      <c r="AR337" s="5" t="str">
        <f t="shared" si="69"/>
        <v/>
      </c>
      <c r="AU337" s="5">
        <f t="shared" si="66"/>
        <v>278.05500000000001</v>
      </c>
      <c r="AV337" s="11">
        <f t="shared" si="67"/>
        <v>4.003275657850653E-2</v>
      </c>
      <c r="AW337" s="5">
        <f t="shared" si="68"/>
        <v>40.032756578506529</v>
      </c>
    </row>
    <row r="338" spans="1:49" x14ac:dyDescent="0.3">
      <c r="A338" s="1" t="s">
        <v>222</v>
      </c>
      <c r="B338" s="1" t="s">
        <v>223</v>
      </c>
      <c r="C338" s="1" t="s">
        <v>185</v>
      </c>
      <c r="D338" s="1" t="s">
        <v>189</v>
      </c>
      <c r="E338" s="1" t="s">
        <v>87</v>
      </c>
      <c r="F338" s="1" t="s">
        <v>224</v>
      </c>
      <c r="G338" s="1" t="s">
        <v>127</v>
      </c>
      <c r="H338" s="1" t="s">
        <v>98</v>
      </c>
      <c r="I338" s="2">
        <v>360</v>
      </c>
      <c r="J338" s="2">
        <f t="shared" si="62"/>
        <v>40</v>
      </c>
      <c r="K338" s="2">
        <f t="shared" si="63"/>
        <v>39.79</v>
      </c>
      <c r="L338" s="2">
        <f t="shared" si="64"/>
        <v>0.21</v>
      </c>
      <c r="P338" s="6">
        <v>23.24</v>
      </c>
      <c r="Q338" s="5">
        <v>6571.11</v>
      </c>
      <c r="R338" s="7">
        <v>8.43</v>
      </c>
      <c r="S338" s="5">
        <v>1157.0174999999999</v>
      </c>
      <c r="T338" s="8">
        <v>8.1199999999999992</v>
      </c>
      <c r="U338" s="5">
        <v>334.95</v>
      </c>
      <c r="AN338" s="5" t="str">
        <f t="shared" si="60"/>
        <v/>
      </c>
      <c r="AP338" s="5" t="str">
        <f t="shared" si="65"/>
        <v/>
      </c>
      <c r="AR338" s="5" t="str">
        <f t="shared" si="69"/>
        <v/>
      </c>
      <c r="AT338" s="2">
        <v>0.21</v>
      </c>
      <c r="AU338" s="5">
        <f t="shared" si="66"/>
        <v>8063.0774999999994</v>
      </c>
      <c r="AV338" s="11">
        <f t="shared" si="67"/>
        <v>1.1608754341088381</v>
      </c>
      <c r="AW338" s="5">
        <f t="shared" si="68"/>
        <v>1160.8754341088381</v>
      </c>
    </row>
    <row r="339" spans="1:49" x14ac:dyDescent="0.3">
      <c r="A339" s="1" t="s">
        <v>222</v>
      </c>
      <c r="B339" s="1" t="s">
        <v>223</v>
      </c>
      <c r="C339" s="1" t="s">
        <v>185</v>
      </c>
      <c r="D339" s="1" t="s">
        <v>189</v>
      </c>
      <c r="E339" s="1" t="s">
        <v>86</v>
      </c>
      <c r="F339" s="1" t="s">
        <v>224</v>
      </c>
      <c r="G339" s="1" t="s">
        <v>127</v>
      </c>
      <c r="H339" s="1" t="s">
        <v>98</v>
      </c>
      <c r="I339" s="2">
        <v>360</v>
      </c>
      <c r="J339" s="2">
        <f t="shared" si="62"/>
        <v>6.36</v>
      </c>
      <c r="K339" s="2">
        <f t="shared" si="63"/>
        <v>6.36</v>
      </c>
      <c r="L339" s="2">
        <f t="shared" si="64"/>
        <v>0</v>
      </c>
      <c r="P339" s="6">
        <v>1.3</v>
      </c>
      <c r="Q339" s="5">
        <v>367.57499999999999</v>
      </c>
      <c r="R339" s="7">
        <v>5.03</v>
      </c>
      <c r="S339" s="5">
        <v>690.36750000000006</v>
      </c>
      <c r="T339" s="8">
        <v>0.03</v>
      </c>
      <c r="U339" s="5">
        <v>1.2375</v>
      </c>
      <c r="AN339" s="5" t="str">
        <f t="shared" si="60"/>
        <v/>
      </c>
      <c r="AP339" s="5" t="str">
        <f t="shared" si="65"/>
        <v/>
      </c>
      <c r="AR339" s="5" t="str">
        <f t="shared" si="69"/>
        <v/>
      </c>
      <c r="AU339" s="5">
        <f t="shared" si="66"/>
        <v>1059.18</v>
      </c>
      <c r="AV339" s="11">
        <f t="shared" si="67"/>
        <v>0.15249463276266403</v>
      </c>
      <c r="AW339" s="5">
        <f t="shared" si="68"/>
        <v>152.49463276266403</v>
      </c>
    </row>
    <row r="340" spans="1:49" x14ac:dyDescent="0.3">
      <c r="A340" s="1" t="s">
        <v>225</v>
      </c>
      <c r="B340" s="1" t="s">
        <v>226</v>
      </c>
      <c r="C340" s="1" t="s">
        <v>185</v>
      </c>
      <c r="D340" s="1" t="s">
        <v>189</v>
      </c>
      <c r="E340" s="1" t="s">
        <v>83</v>
      </c>
      <c r="F340" s="1" t="s">
        <v>196</v>
      </c>
      <c r="G340" s="1" t="s">
        <v>127</v>
      </c>
      <c r="H340" s="1" t="s">
        <v>98</v>
      </c>
      <c r="I340" s="2">
        <v>200.53</v>
      </c>
      <c r="J340" s="2">
        <f t="shared" si="62"/>
        <v>40</v>
      </c>
      <c r="K340" s="2">
        <f t="shared" si="63"/>
        <v>3.78</v>
      </c>
      <c r="L340" s="2">
        <f t="shared" si="64"/>
        <v>36.22</v>
      </c>
      <c r="P340" s="6">
        <v>3.78</v>
      </c>
      <c r="Q340" s="5">
        <v>1068.7950000000001</v>
      </c>
      <c r="AN340" s="5" t="str">
        <f t="shared" ref="AN340:AN371" si="70">IF(AM340&gt;0,AM340*$AN$1,"")</f>
        <v/>
      </c>
      <c r="AP340" s="5" t="str">
        <f t="shared" si="65"/>
        <v/>
      </c>
      <c r="AR340" s="5" t="str">
        <f t="shared" si="69"/>
        <v/>
      </c>
      <c r="AT340" s="2">
        <v>36.22</v>
      </c>
      <c r="AU340" s="5">
        <f t="shared" si="66"/>
        <v>1068.7950000000001</v>
      </c>
      <c r="AV340" s="11">
        <f t="shared" si="67"/>
        <v>0.15387894505520452</v>
      </c>
      <c r="AW340" s="5">
        <f t="shared" si="68"/>
        <v>153.87894505520453</v>
      </c>
    </row>
    <row r="341" spans="1:49" x14ac:dyDescent="0.3">
      <c r="A341" s="1" t="s">
        <v>225</v>
      </c>
      <c r="B341" s="1" t="s">
        <v>226</v>
      </c>
      <c r="C341" s="1" t="s">
        <v>185</v>
      </c>
      <c r="D341" s="1" t="s">
        <v>189</v>
      </c>
      <c r="E341" s="1" t="s">
        <v>62</v>
      </c>
      <c r="F341" s="1" t="s">
        <v>196</v>
      </c>
      <c r="G341" s="1" t="s">
        <v>127</v>
      </c>
      <c r="H341" s="1" t="s">
        <v>98</v>
      </c>
      <c r="I341" s="2">
        <v>200.53</v>
      </c>
      <c r="J341" s="2">
        <f t="shared" si="62"/>
        <v>40</v>
      </c>
      <c r="K341" s="2">
        <f t="shared" si="63"/>
        <v>8.09</v>
      </c>
      <c r="L341" s="2">
        <f t="shared" si="64"/>
        <v>31.91</v>
      </c>
      <c r="P341" s="6">
        <v>1.91</v>
      </c>
      <c r="Q341" s="5">
        <v>540.05250000000001</v>
      </c>
      <c r="R341" s="7">
        <v>4.4800000000000004</v>
      </c>
      <c r="S341" s="5">
        <v>614.88000000000011</v>
      </c>
      <c r="T341" s="8">
        <v>1.7</v>
      </c>
      <c r="U341" s="5">
        <v>70.125</v>
      </c>
      <c r="AN341" s="5" t="str">
        <f t="shared" si="70"/>
        <v/>
      </c>
      <c r="AP341" s="5" t="str">
        <f t="shared" si="65"/>
        <v/>
      </c>
      <c r="AR341" s="5" t="str">
        <f t="shared" si="69"/>
        <v/>
      </c>
      <c r="AT341" s="2">
        <v>31.91</v>
      </c>
      <c r="AU341" s="5">
        <f t="shared" si="66"/>
        <v>1225.0575000000001</v>
      </c>
      <c r="AV341" s="11">
        <f t="shared" si="67"/>
        <v>0.17637671932593826</v>
      </c>
      <c r="AW341" s="5">
        <f t="shared" si="68"/>
        <v>176.37671932593827</v>
      </c>
    </row>
    <row r="342" spans="1:49" x14ac:dyDescent="0.3">
      <c r="A342" s="1" t="s">
        <v>225</v>
      </c>
      <c r="B342" s="1" t="s">
        <v>226</v>
      </c>
      <c r="C342" s="1" t="s">
        <v>185</v>
      </c>
      <c r="D342" s="1" t="s">
        <v>189</v>
      </c>
      <c r="E342" s="1" t="s">
        <v>79</v>
      </c>
      <c r="F342" s="1" t="s">
        <v>196</v>
      </c>
      <c r="G342" s="1" t="s">
        <v>127</v>
      </c>
      <c r="H342" s="1" t="s">
        <v>98</v>
      </c>
      <c r="I342" s="2">
        <v>200.53</v>
      </c>
      <c r="J342" s="2">
        <f t="shared" si="62"/>
        <v>40</v>
      </c>
      <c r="K342" s="2">
        <f t="shared" si="63"/>
        <v>19.41</v>
      </c>
      <c r="L342" s="2">
        <f t="shared" si="64"/>
        <v>20.59</v>
      </c>
      <c r="R342" s="7">
        <v>19.41</v>
      </c>
      <c r="S342" s="5">
        <v>2664.0225</v>
      </c>
      <c r="AN342" s="5" t="str">
        <f t="shared" si="70"/>
        <v/>
      </c>
      <c r="AP342" s="5" t="str">
        <f t="shared" si="65"/>
        <v/>
      </c>
      <c r="AR342" s="5" t="str">
        <f t="shared" si="69"/>
        <v/>
      </c>
      <c r="AT342" s="2">
        <v>20.59</v>
      </c>
      <c r="AU342" s="5">
        <f t="shared" si="66"/>
        <v>2664.0225</v>
      </c>
      <c r="AV342" s="11">
        <f t="shared" si="67"/>
        <v>0.38355060783717038</v>
      </c>
      <c r="AW342" s="5">
        <f t="shared" si="68"/>
        <v>383.55060783717039</v>
      </c>
    </row>
    <row r="343" spans="1:49" x14ac:dyDescent="0.3">
      <c r="A343" s="1" t="s">
        <v>225</v>
      </c>
      <c r="B343" s="1" t="s">
        <v>226</v>
      </c>
      <c r="C343" s="1" t="s">
        <v>185</v>
      </c>
      <c r="D343" s="1" t="s">
        <v>189</v>
      </c>
      <c r="E343" s="1" t="s">
        <v>176</v>
      </c>
      <c r="F343" s="1" t="s">
        <v>196</v>
      </c>
      <c r="G343" s="1" t="s">
        <v>127</v>
      </c>
      <c r="H343" s="1" t="s">
        <v>98</v>
      </c>
      <c r="I343" s="2">
        <v>200.53</v>
      </c>
      <c r="J343" s="2">
        <f t="shared" si="62"/>
        <v>40</v>
      </c>
      <c r="K343" s="2">
        <f t="shared" si="63"/>
        <v>4.3600000000000003</v>
      </c>
      <c r="L343" s="2">
        <f t="shared" si="64"/>
        <v>35.64</v>
      </c>
      <c r="R343" s="7">
        <v>3.16</v>
      </c>
      <c r="S343" s="5">
        <v>433.71</v>
      </c>
      <c r="T343" s="8">
        <v>1.2</v>
      </c>
      <c r="U343" s="5">
        <v>49.5</v>
      </c>
      <c r="AN343" s="5" t="str">
        <f t="shared" si="70"/>
        <v/>
      </c>
      <c r="AP343" s="5" t="str">
        <f t="shared" si="65"/>
        <v/>
      </c>
      <c r="AR343" s="5" t="str">
        <f t="shared" si="69"/>
        <v/>
      </c>
      <c r="AT343" s="2">
        <v>35.64</v>
      </c>
      <c r="AU343" s="5">
        <f t="shared" si="66"/>
        <v>483.21</v>
      </c>
      <c r="AV343" s="11">
        <f t="shared" si="67"/>
        <v>6.9569791251011995E-2</v>
      </c>
      <c r="AW343" s="5">
        <f t="shared" si="68"/>
        <v>69.569791251011992</v>
      </c>
    </row>
    <row r="344" spans="1:49" x14ac:dyDescent="0.3">
      <c r="A344" s="1" t="s">
        <v>225</v>
      </c>
      <c r="B344" s="1" t="s">
        <v>226</v>
      </c>
      <c r="C344" s="1" t="s">
        <v>185</v>
      </c>
      <c r="D344" s="1" t="s">
        <v>189</v>
      </c>
      <c r="E344" s="1" t="s">
        <v>122</v>
      </c>
      <c r="F344" s="1" t="s">
        <v>196</v>
      </c>
      <c r="G344" s="1" t="s">
        <v>127</v>
      </c>
      <c r="H344" s="1" t="s">
        <v>98</v>
      </c>
      <c r="I344" s="2">
        <v>200.53</v>
      </c>
      <c r="J344" s="2">
        <f t="shared" si="62"/>
        <v>40</v>
      </c>
      <c r="K344" s="2">
        <f t="shared" si="63"/>
        <v>40</v>
      </c>
      <c r="L344" s="2">
        <f t="shared" si="64"/>
        <v>0</v>
      </c>
      <c r="R344" s="7">
        <v>37.86</v>
      </c>
      <c r="S344" s="5">
        <v>5196.2849999999999</v>
      </c>
      <c r="T344" s="8">
        <v>2.14</v>
      </c>
      <c r="U344" s="5">
        <v>88.275000000000006</v>
      </c>
      <c r="AN344" s="5" t="str">
        <f t="shared" si="70"/>
        <v/>
      </c>
      <c r="AP344" s="5" t="str">
        <f t="shared" si="65"/>
        <v/>
      </c>
      <c r="AR344" s="5" t="str">
        <f t="shared" si="69"/>
        <v/>
      </c>
      <c r="AU344" s="5">
        <f t="shared" si="66"/>
        <v>5284.5599999999995</v>
      </c>
      <c r="AV344" s="11">
        <f t="shared" si="67"/>
        <v>0.76084049596127545</v>
      </c>
      <c r="AW344" s="5">
        <f t="shared" si="68"/>
        <v>760.84049596127545</v>
      </c>
    </row>
    <row r="345" spans="1:49" x14ac:dyDescent="0.3">
      <c r="A345" s="1" t="s">
        <v>227</v>
      </c>
      <c r="B345" s="1" t="s">
        <v>212</v>
      </c>
      <c r="C345" s="1" t="s">
        <v>213</v>
      </c>
      <c r="D345" s="1" t="s">
        <v>189</v>
      </c>
      <c r="E345" s="1" t="s">
        <v>67</v>
      </c>
      <c r="F345" s="1" t="s">
        <v>224</v>
      </c>
      <c r="G345" s="1" t="s">
        <v>127</v>
      </c>
      <c r="H345" s="1" t="s">
        <v>98</v>
      </c>
      <c r="I345" s="2">
        <v>280</v>
      </c>
      <c r="J345" s="2">
        <f t="shared" si="62"/>
        <v>26.570000000000004</v>
      </c>
      <c r="K345" s="2">
        <f t="shared" si="63"/>
        <v>26.560000000000002</v>
      </c>
      <c r="L345" s="2">
        <f t="shared" si="64"/>
        <v>0.01</v>
      </c>
      <c r="P345" s="6">
        <v>17.14</v>
      </c>
      <c r="Q345" s="5">
        <v>4846.335</v>
      </c>
      <c r="R345" s="7">
        <v>9.42</v>
      </c>
      <c r="S345" s="5">
        <v>1292.895</v>
      </c>
      <c r="AN345" s="5" t="str">
        <f t="shared" si="70"/>
        <v/>
      </c>
      <c r="AP345" s="5" t="str">
        <f t="shared" si="65"/>
        <v/>
      </c>
      <c r="AR345" s="5" t="str">
        <f t="shared" si="69"/>
        <v/>
      </c>
      <c r="AT345" s="2">
        <v>0.01</v>
      </c>
      <c r="AU345" s="5">
        <f t="shared" si="66"/>
        <v>6139.23</v>
      </c>
      <c r="AV345" s="11">
        <f t="shared" si="67"/>
        <v>0.88389095743455304</v>
      </c>
      <c r="AW345" s="5">
        <f t="shared" si="68"/>
        <v>883.890957434553</v>
      </c>
    </row>
    <row r="346" spans="1:49" x14ac:dyDescent="0.3">
      <c r="A346" s="1" t="s">
        <v>227</v>
      </c>
      <c r="B346" s="1" t="s">
        <v>212</v>
      </c>
      <c r="C346" s="1" t="s">
        <v>213</v>
      </c>
      <c r="D346" s="1" t="s">
        <v>189</v>
      </c>
      <c r="E346" s="1" t="s">
        <v>83</v>
      </c>
      <c r="F346" s="1" t="s">
        <v>224</v>
      </c>
      <c r="G346" s="1" t="s">
        <v>127</v>
      </c>
      <c r="H346" s="1" t="s">
        <v>98</v>
      </c>
      <c r="I346" s="2">
        <v>280</v>
      </c>
      <c r="J346" s="2">
        <f t="shared" si="62"/>
        <v>40</v>
      </c>
      <c r="K346" s="2">
        <f t="shared" si="63"/>
        <v>30.82</v>
      </c>
      <c r="L346" s="2">
        <f t="shared" si="64"/>
        <v>9.18</v>
      </c>
      <c r="P346" s="6">
        <v>25.28</v>
      </c>
      <c r="Q346" s="5">
        <v>7147.92</v>
      </c>
      <c r="R346" s="7">
        <v>5.54</v>
      </c>
      <c r="S346" s="5">
        <v>760.36500000000001</v>
      </c>
      <c r="AN346" s="5" t="str">
        <f t="shared" si="70"/>
        <v/>
      </c>
      <c r="AP346" s="5" t="str">
        <f t="shared" si="65"/>
        <v/>
      </c>
      <c r="AR346" s="5" t="str">
        <f t="shared" si="69"/>
        <v/>
      </c>
      <c r="AT346" s="2">
        <v>9.18</v>
      </c>
      <c r="AU346" s="5">
        <f t="shared" si="66"/>
        <v>7908.2849999999999</v>
      </c>
      <c r="AV346" s="11">
        <f t="shared" si="67"/>
        <v>1.1385893019670732</v>
      </c>
      <c r="AW346" s="5">
        <f t="shared" si="68"/>
        <v>1138.5893019670732</v>
      </c>
    </row>
    <row r="347" spans="1:49" x14ac:dyDescent="0.3">
      <c r="A347" s="1" t="s">
        <v>227</v>
      </c>
      <c r="B347" s="1" t="s">
        <v>212</v>
      </c>
      <c r="C347" s="1" t="s">
        <v>213</v>
      </c>
      <c r="D347" s="1" t="s">
        <v>189</v>
      </c>
      <c r="E347" s="1" t="s">
        <v>75</v>
      </c>
      <c r="F347" s="1" t="s">
        <v>224</v>
      </c>
      <c r="G347" s="1" t="s">
        <v>127</v>
      </c>
      <c r="H347" s="1" t="s">
        <v>98</v>
      </c>
      <c r="I347" s="2">
        <v>280</v>
      </c>
      <c r="J347" s="2">
        <f t="shared" si="62"/>
        <v>38.739999999999995</v>
      </c>
      <c r="K347" s="2">
        <f t="shared" si="63"/>
        <v>32.9</v>
      </c>
      <c r="L347" s="2">
        <f t="shared" si="64"/>
        <v>5.84</v>
      </c>
      <c r="N347" s="4">
        <v>21.58</v>
      </c>
      <c r="O347" s="5">
        <v>8335.2749999999996</v>
      </c>
      <c r="P347" s="6">
        <v>11.32</v>
      </c>
      <c r="Q347" s="5">
        <v>3200.73</v>
      </c>
      <c r="AN347" s="5" t="str">
        <f t="shared" si="70"/>
        <v/>
      </c>
      <c r="AO347" s="3">
        <v>0.49</v>
      </c>
      <c r="AP347" s="5">
        <f t="shared" si="65"/>
        <v>788.41</v>
      </c>
      <c r="AR347" s="5" t="str">
        <f t="shared" si="69"/>
        <v/>
      </c>
      <c r="AS347" s="2">
        <v>0.2</v>
      </c>
      <c r="AT347" s="2">
        <v>5.15</v>
      </c>
      <c r="AU347" s="5">
        <f t="shared" si="66"/>
        <v>11536.004999999999</v>
      </c>
      <c r="AV347" s="11">
        <f t="shared" si="67"/>
        <v>1.6608875224449631</v>
      </c>
      <c r="AW347" s="5">
        <f t="shared" si="68"/>
        <v>1660.8875224449632</v>
      </c>
    </row>
    <row r="348" spans="1:49" x14ac:dyDescent="0.3">
      <c r="A348" s="1" t="s">
        <v>227</v>
      </c>
      <c r="B348" s="1" t="s">
        <v>212</v>
      </c>
      <c r="C348" s="1" t="s">
        <v>213</v>
      </c>
      <c r="D348" s="1" t="s">
        <v>189</v>
      </c>
      <c r="E348" s="1" t="s">
        <v>101</v>
      </c>
      <c r="F348" s="1" t="s">
        <v>224</v>
      </c>
      <c r="G348" s="1" t="s">
        <v>127</v>
      </c>
      <c r="H348" s="1" t="s">
        <v>98</v>
      </c>
      <c r="I348" s="2">
        <v>280</v>
      </c>
      <c r="J348" s="2">
        <f t="shared" si="62"/>
        <v>38.89</v>
      </c>
      <c r="K348" s="2">
        <f t="shared" si="63"/>
        <v>36.770000000000003</v>
      </c>
      <c r="L348" s="2">
        <f t="shared" si="64"/>
        <v>2.12</v>
      </c>
      <c r="N348" s="4">
        <v>27.19</v>
      </c>
      <c r="O348" s="5">
        <v>10502.137500000001</v>
      </c>
      <c r="P348" s="6">
        <v>9.58</v>
      </c>
      <c r="Q348" s="5">
        <v>2708.7449999999999</v>
      </c>
      <c r="AN348" s="5" t="str">
        <f t="shared" si="70"/>
        <v/>
      </c>
      <c r="AO348" s="3">
        <v>0.5</v>
      </c>
      <c r="AP348" s="5">
        <f t="shared" si="65"/>
        <v>804.5</v>
      </c>
      <c r="AR348" s="5" t="str">
        <f t="shared" si="69"/>
        <v/>
      </c>
      <c r="AS348" s="2">
        <v>0.77</v>
      </c>
      <c r="AT348" s="2">
        <v>0.85</v>
      </c>
      <c r="AU348" s="5">
        <f t="shared" si="66"/>
        <v>13210.8825</v>
      </c>
      <c r="AV348" s="11">
        <f t="shared" si="67"/>
        <v>1.9020267332353376</v>
      </c>
      <c r="AW348" s="5">
        <f t="shared" si="68"/>
        <v>1902.0267332353374</v>
      </c>
    </row>
    <row r="349" spans="1:49" x14ac:dyDescent="0.3">
      <c r="A349" s="1" t="s">
        <v>227</v>
      </c>
      <c r="B349" s="1" t="s">
        <v>212</v>
      </c>
      <c r="C349" s="1" t="s">
        <v>213</v>
      </c>
      <c r="D349" s="1" t="s">
        <v>189</v>
      </c>
      <c r="E349" s="1" t="s">
        <v>92</v>
      </c>
      <c r="F349" s="1" t="s">
        <v>224</v>
      </c>
      <c r="G349" s="1" t="s">
        <v>127</v>
      </c>
      <c r="H349" s="1" t="s">
        <v>98</v>
      </c>
      <c r="I349" s="2">
        <v>280</v>
      </c>
      <c r="J349" s="2">
        <f t="shared" si="62"/>
        <v>39.999999999999993</v>
      </c>
      <c r="K349" s="2">
        <f t="shared" si="63"/>
        <v>39.309999999999995</v>
      </c>
      <c r="L349" s="2">
        <f t="shared" si="64"/>
        <v>0.69</v>
      </c>
      <c r="N349" s="4">
        <v>1.48</v>
      </c>
      <c r="O349" s="5">
        <v>571.65</v>
      </c>
      <c r="P349" s="6">
        <v>37.83</v>
      </c>
      <c r="Q349" s="5">
        <v>10696.432500000001</v>
      </c>
      <c r="AN349" s="5" t="str">
        <f t="shared" si="70"/>
        <v/>
      </c>
      <c r="AP349" s="5" t="str">
        <f t="shared" si="65"/>
        <v/>
      </c>
      <c r="AR349" s="5" t="str">
        <f t="shared" si="69"/>
        <v/>
      </c>
      <c r="AT349" s="2">
        <v>0.69</v>
      </c>
      <c r="AU349" s="5">
        <f t="shared" si="66"/>
        <v>11268.0825</v>
      </c>
      <c r="AV349" s="11">
        <f t="shared" si="67"/>
        <v>1.6223135848268484</v>
      </c>
      <c r="AW349" s="5">
        <f t="shared" si="68"/>
        <v>1622.3135848268482</v>
      </c>
    </row>
    <row r="350" spans="1:49" x14ac:dyDescent="0.3">
      <c r="A350" s="1" t="s">
        <v>227</v>
      </c>
      <c r="B350" s="1" t="s">
        <v>212</v>
      </c>
      <c r="C350" s="1" t="s">
        <v>213</v>
      </c>
      <c r="D350" s="1" t="s">
        <v>189</v>
      </c>
      <c r="E350" s="1" t="s">
        <v>66</v>
      </c>
      <c r="F350" s="1" t="s">
        <v>224</v>
      </c>
      <c r="G350" s="1" t="s">
        <v>127</v>
      </c>
      <c r="H350" s="1" t="s">
        <v>98</v>
      </c>
      <c r="I350" s="2">
        <v>280</v>
      </c>
      <c r="J350" s="2">
        <f t="shared" si="62"/>
        <v>20.36</v>
      </c>
      <c r="K350" s="2">
        <f t="shared" si="63"/>
        <v>20.36</v>
      </c>
      <c r="L350" s="2">
        <f t="shared" si="64"/>
        <v>0</v>
      </c>
      <c r="P350" s="6">
        <v>16.96</v>
      </c>
      <c r="Q350" s="5">
        <v>4795.4400000000014</v>
      </c>
      <c r="R350" s="7">
        <v>3.4</v>
      </c>
      <c r="S350" s="5">
        <v>466.65</v>
      </c>
      <c r="AN350" s="5" t="str">
        <f t="shared" si="70"/>
        <v/>
      </c>
      <c r="AP350" s="5" t="str">
        <f t="shared" si="65"/>
        <v/>
      </c>
      <c r="AR350" s="5" t="str">
        <f t="shared" si="69"/>
        <v/>
      </c>
      <c r="AU350" s="5">
        <f t="shared" si="66"/>
        <v>5262.0900000000011</v>
      </c>
      <c r="AV350" s="11">
        <f t="shared" si="67"/>
        <v>0.75760539484703915</v>
      </c>
      <c r="AW350" s="5">
        <f t="shared" si="68"/>
        <v>757.60539484703918</v>
      </c>
    </row>
    <row r="351" spans="1:49" x14ac:dyDescent="0.3">
      <c r="A351" s="1" t="s">
        <v>228</v>
      </c>
      <c r="B351" s="1" t="s">
        <v>229</v>
      </c>
      <c r="C351" s="1" t="s">
        <v>162</v>
      </c>
      <c r="D351" s="1" t="s">
        <v>189</v>
      </c>
      <c r="E351" s="1" t="s">
        <v>85</v>
      </c>
      <c r="F351" s="1" t="s">
        <v>230</v>
      </c>
      <c r="G351" s="1" t="s">
        <v>127</v>
      </c>
      <c r="H351" s="1" t="s">
        <v>98</v>
      </c>
      <c r="I351" s="2">
        <v>160</v>
      </c>
      <c r="J351" s="2">
        <f t="shared" si="62"/>
        <v>1.22</v>
      </c>
      <c r="K351" s="2">
        <f t="shared" si="63"/>
        <v>0.45</v>
      </c>
      <c r="L351" s="2">
        <f t="shared" si="64"/>
        <v>0.77</v>
      </c>
      <c r="P351" s="6">
        <v>0.45</v>
      </c>
      <c r="Q351" s="5">
        <v>127.2375</v>
      </c>
      <c r="AN351" s="5" t="str">
        <f t="shared" si="70"/>
        <v/>
      </c>
      <c r="AP351" s="5" t="str">
        <f t="shared" si="65"/>
        <v/>
      </c>
      <c r="AR351" s="5" t="str">
        <f t="shared" si="69"/>
        <v/>
      </c>
      <c r="AT351" s="2">
        <v>0.77</v>
      </c>
      <c r="AU351" s="5">
        <f t="shared" si="66"/>
        <v>127.2375</v>
      </c>
      <c r="AV351" s="11">
        <f t="shared" si="67"/>
        <v>1.8318922030381487E-2</v>
      </c>
      <c r="AW351" s="5">
        <f t="shared" si="68"/>
        <v>18.318922030381486</v>
      </c>
    </row>
    <row r="352" spans="1:49" x14ac:dyDescent="0.3">
      <c r="A352" s="1" t="s">
        <v>231</v>
      </c>
      <c r="B352" s="1" t="s">
        <v>212</v>
      </c>
      <c r="C352" s="1" t="s">
        <v>213</v>
      </c>
      <c r="D352" s="1" t="s">
        <v>189</v>
      </c>
      <c r="E352" s="1" t="s">
        <v>83</v>
      </c>
      <c r="F352" s="1" t="s">
        <v>230</v>
      </c>
      <c r="G352" s="1" t="s">
        <v>127</v>
      </c>
      <c r="H352" s="1" t="s">
        <v>98</v>
      </c>
      <c r="I352" s="2">
        <v>480</v>
      </c>
      <c r="J352" s="2">
        <f t="shared" si="62"/>
        <v>8.09</v>
      </c>
      <c r="K352" s="2">
        <f t="shared" si="63"/>
        <v>8.09</v>
      </c>
      <c r="L352" s="2">
        <f t="shared" si="64"/>
        <v>0</v>
      </c>
      <c r="N352" s="4">
        <v>5.58</v>
      </c>
      <c r="O352" s="5">
        <v>2155.2750000000001</v>
      </c>
      <c r="P352" s="6">
        <v>2.5099999999999998</v>
      </c>
      <c r="Q352" s="5">
        <v>709.70249999999999</v>
      </c>
      <c r="AN352" s="5" t="str">
        <f t="shared" si="70"/>
        <v/>
      </c>
      <c r="AP352" s="5" t="str">
        <f t="shared" si="65"/>
        <v/>
      </c>
      <c r="AR352" s="5" t="str">
        <f t="shared" si="69"/>
        <v/>
      </c>
      <c r="AU352" s="5">
        <f t="shared" si="66"/>
        <v>2864.9775</v>
      </c>
      <c r="AV352" s="11">
        <f t="shared" si="67"/>
        <v>0.41248295071262231</v>
      </c>
      <c r="AW352" s="5">
        <f t="shared" si="68"/>
        <v>412.48295071262231</v>
      </c>
    </row>
    <row r="353" spans="1:49" x14ac:dyDescent="0.3">
      <c r="A353" s="1" t="s">
        <v>231</v>
      </c>
      <c r="B353" s="1" t="s">
        <v>212</v>
      </c>
      <c r="C353" s="1" t="s">
        <v>213</v>
      </c>
      <c r="D353" s="1" t="s">
        <v>189</v>
      </c>
      <c r="E353" s="1" t="s">
        <v>75</v>
      </c>
      <c r="F353" s="1" t="s">
        <v>230</v>
      </c>
      <c r="G353" s="1" t="s">
        <v>127</v>
      </c>
      <c r="H353" s="1" t="s">
        <v>98</v>
      </c>
      <c r="I353" s="2">
        <v>480</v>
      </c>
      <c r="J353" s="2">
        <f t="shared" si="62"/>
        <v>33.989999999999995</v>
      </c>
      <c r="K353" s="2">
        <f t="shared" si="63"/>
        <v>32.33</v>
      </c>
      <c r="L353" s="2">
        <f t="shared" si="64"/>
        <v>1.66</v>
      </c>
      <c r="N353" s="4">
        <v>27.74</v>
      </c>
      <c r="O353" s="5">
        <v>10714.575000000001</v>
      </c>
      <c r="P353" s="6">
        <v>3.94</v>
      </c>
      <c r="Q353" s="5">
        <v>1114.0350000000001</v>
      </c>
      <c r="AB353" s="9">
        <v>0.65</v>
      </c>
      <c r="AC353" s="5">
        <v>12.97725</v>
      </c>
      <c r="AM353" s="3">
        <v>0.09</v>
      </c>
      <c r="AN353" s="5">
        <f t="shared" si="70"/>
        <v>86.94</v>
      </c>
      <c r="AO353" s="3">
        <v>0.37</v>
      </c>
      <c r="AP353" s="5">
        <f t="shared" si="65"/>
        <v>595.33000000000004</v>
      </c>
      <c r="AR353" s="5" t="str">
        <f t="shared" si="69"/>
        <v/>
      </c>
      <c r="AS353" s="2">
        <v>1.2</v>
      </c>
      <c r="AU353" s="5">
        <f t="shared" si="66"/>
        <v>11841.58725</v>
      </c>
      <c r="AV353" s="11">
        <f t="shared" si="67"/>
        <v>1.7048834938497657</v>
      </c>
      <c r="AW353" s="5">
        <f t="shared" si="68"/>
        <v>1704.8834938497657</v>
      </c>
    </row>
    <row r="354" spans="1:49" x14ac:dyDescent="0.3">
      <c r="A354" s="1" t="s">
        <v>231</v>
      </c>
      <c r="B354" s="1" t="s">
        <v>212</v>
      </c>
      <c r="C354" s="1" t="s">
        <v>213</v>
      </c>
      <c r="D354" s="1" t="s">
        <v>189</v>
      </c>
      <c r="E354" s="1" t="s">
        <v>92</v>
      </c>
      <c r="F354" s="1" t="s">
        <v>230</v>
      </c>
      <c r="G354" s="1" t="s">
        <v>127</v>
      </c>
      <c r="H354" s="1" t="s">
        <v>98</v>
      </c>
      <c r="I354" s="2">
        <v>480</v>
      </c>
      <c r="J354" s="2">
        <f t="shared" si="62"/>
        <v>8.2100000000000009</v>
      </c>
      <c r="K354" s="2">
        <f t="shared" si="63"/>
        <v>6.42</v>
      </c>
      <c r="L354" s="2">
        <f t="shared" si="64"/>
        <v>1.79</v>
      </c>
      <c r="P354" s="6">
        <v>5.91</v>
      </c>
      <c r="Q354" s="5">
        <v>1671.0525</v>
      </c>
      <c r="R354" s="7">
        <v>0.51</v>
      </c>
      <c r="S354" s="5">
        <v>69.997500000000002</v>
      </c>
      <c r="AN354" s="5" t="str">
        <f t="shared" si="70"/>
        <v/>
      </c>
      <c r="AP354" s="5" t="str">
        <f t="shared" si="65"/>
        <v/>
      </c>
      <c r="AR354" s="5" t="str">
        <f t="shared" si="69"/>
        <v/>
      </c>
      <c r="AT354" s="2">
        <v>1.79</v>
      </c>
      <c r="AU354" s="5">
        <f t="shared" si="66"/>
        <v>1741.05</v>
      </c>
      <c r="AV354" s="11">
        <f t="shared" si="67"/>
        <v>0.25066634601430937</v>
      </c>
      <c r="AW354" s="5">
        <f t="shared" si="68"/>
        <v>250.6663460143094</v>
      </c>
    </row>
    <row r="355" spans="1:49" x14ac:dyDescent="0.3">
      <c r="A355" s="1" t="s">
        <v>231</v>
      </c>
      <c r="B355" s="1" t="s">
        <v>212</v>
      </c>
      <c r="C355" s="1" t="s">
        <v>213</v>
      </c>
      <c r="D355" s="1" t="s">
        <v>189</v>
      </c>
      <c r="E355" s="1" t="s">
        <v>101</v>
      </c>
      <c r="F355" s="1" t="s">
        <v>230</v>
      </c>
      <c r="G355" s="1" t="s">
        <v>127</v>
      </c>
      <c r="H355" s="1" t="s">
        <v>98</v>
      </c>
      <c r="I355" s="2">
        <v>480</v>
      </c>
      <c r="J355" s="2">
        <f t="shared" si="62"/>
        <v>37.989999999999995</v>
      </c>
      <c r="K355" s="2">
        <f t="shared" si="63"/>
        <v>36.199999999999996</v>
      </c>
      <c r="L355" s="2">
        <f t="shared" si="64"/>
        <v>1.79</v>
      </c>
      <c r="N355" s="4">
        <v>15.11</v>
      </c>
      <c r="O355" s="5">
        <v>5836.2375000000002</v>
      </c>
      <c r="P355" s="6">
        <v>18.77</v>
      </c>
      <c r="Q355" s="5">
        <v>5307.2174999999997</v>
      </c>
      <c r="AB355" s="9">
        <v>2.3199999999999998</v>
      </c>
      <c r="AC355" s="5">
        <v>40.824300000000001</v>
      </c>
      <c r="AM355" s="3">
        <v>0.25</v>
      </c>
      <c r="AN355" s="5">
        <f t="shared" si="70"/>
        <v>241.5</v>
      </c>
      <c r="AO355" s="3">
        <v>0.25</v>
      </c>
      <c r="AP355" s="5">
        <f t="shared" ref="AP355:AP381" si="71">IF(AO355&gt;0,AO355*$AP$1,"")</f>
        <v>402.25</v>
      </c>
      <c r="AR355" s="5" t="str">
        <f t="shared" si="69"/>
        <v/>
      </c>
      <c r="AS355" s="2">
        <v>1.29</v>
      </c>
      <c r="AU355" s="5">
        <f t="shared" si="66"/>
        <v>11184.2793</v>
      </c>
      <c r="AV355" s="11">
        <f t="shared" si="67"/>
        <v>1.6102480830156962</v>
      </c>
      <c r="AW355" s="5">
        <f t="shared" si="68"/>
        <v>1610.2480830156962</v>
      </c>
    </row>
    <row r="356" spans="1:49" x14ac:dyDescent="0.3">
      <c r="A356" s="1" t="s">
        <v>231</v>
      </c>
      <c r="B356" s="1" t="s">
        <v>212</v>
      </c>
      <c r="C356" s="1" t="s">
        <v>213</v>
      </c>
      <c r="D356" s="1" t="s">
        <v>189</v>
      </c>
      <c r="E356" s="1" t="s">
        <v>89</v>
      </c>
      <c r="F356" s="1" t="s">
        <v>230</v>
      </c>
      <c r="G356" s="1" t="s">
        <v>127</v>
      </c>
      <c r="H356" s="1" t="s">
        <v>98</v>
      </c>
      <c r="I356" s="2">
        <v>480</v>
      </c>
      <c r="J356" s="2">
        <f t="shared" si="62"/>
        <v>37.049999999999997</v>
      </c>
      <c r="K356" s="2">
        <f t="shared" si="63"/>
        <v>37.049999999999997</v>
      </c>
      <c r="L356" s="2">
        <f t="shared" si="64"/>
        <v>0</v>
      </c>
      <c r="N356" s="4">
        <v>0.04</v>
      </c>
      <c r="O356" s="5">
        <v>15.45</v>
      </c>
      <c r="P356" s="6">
        <v>17.03</v>
      </c>
      <c r="Q356" s="5">
        <v>4815.2325000000001</v>
      </c>
      <c r="R356" s="7">
        <v>19.98</v>
      </c>
      <c r="S356" s="5">
        <v>2742.2550000000001</v>
      </c>
      <c r="AN356" s="5" t="str">
        <f t="shared" si="70"/>
        <v/>
      </c>
      <c r="AP356" s="5" t="str">
        <f t="shared" si="71"/>
        <v/>
      </c>
      <c r="AR356" s="5" t="str">
        <f t="shared" si="69"/>
        <v/>
      </c>
      <c r="AU356" s="5">
        <f t="shared" si="66"/>
        <v>7572.9375</v>
      </c>
      <c r="AV356" s="11">
        <f t="shared" si="67"/>
        <v>1.0903079013926877</v>
      </c>
      <c r="AW356" s="5">
        <f t="shared" si="68"/>
        <v>1090.3079013926877</v>
      </c>
    </row>
    <row r="357" spans="1:49" x14ac:dyDescent="0.3">
      <c r="A357" s="1" t="s">
        <v>231</v>
      </c>
      <c r="B357" s="1" t="s">
        <v>212</v>
      </c>
      <c r="C357" s="1" t="s">
        <v>213</v>
      </c>
      <c r="D357" s="1" t="s">
        <v>189</v>
      </c>
      <c r="E357" s="1" t="s">
        <v>88</v>
      </c>
      <c r="F357" s="1" t="s">
        <v>230</v>
      </c>
      <c r="G357" s="1" t="s">
        <v>127</v>
      </c>
      <c r="H357" s="1" t="s">
        <v>98</v>
      </c>
      <c r="I357" s="2">
        <v>480</v>
      </c>
      <c r="J357" s="2">
        <f t="shared" si="62"/>
        <v>39.96</v>
      </c>
      <c r="K357" s="2">
        <f t="shared" si="63"/>
        <v>38.22</v>
      </c>
      <c r="L357" s="2">
        <f t="shared" si="64"/>
        <v>1.74</v>
      </c>
      <c r="N357" s="4">
        <v>19.489999999999998</v>
      </c>
      <c r="O357" s="5">
        <v>7528.0124999999998</v>
      </c>
      <c r="P357" s="6">
        <v>16.93</v>
      </c>
      <c r="Q357" s="5">
        <v>4786.9575000000004</v>
      </c>
      <c r="R357" s="7">
        <v>1.8</v>
      </c>
      <c r="S357" s="5">
        <v>247.05</v>
      </c>
      <c r="AN357" s="5" t="str">
        <f t="shared" si="70"/>
        <v/>
      </c>
      <c r="AO357" s="3">
        <v>0.5</v>
      </c>
      <c r="AP357" s="5">
        <f t="shared" si="71"/>
        <v>804.5</v>
      </c>
      <c r="AR357" s="5" t="str">
        <f t="shared" si="69"/>
        <v/>
      </c>
      <c r="AS357" s="2">
        <v>1.24</v>
      </c>
      <c r="AU357" s="5">
        <f t="shared" si="66"/>
        <v>12562.02</v>
      </c>
      <c r="AV357" s="11">
        <f t="shared" si="67"/>
        <v>1.8086072496244652</v>
      </c>
      <c r="AW357" s="5">
        <f t="shared" si="68"/>
        <v>1808.6072496244651</v>
      </c>
    </row>
    <row r="358" spans="1:49" x14ac:dyDescent="0.3">
      <c r="A358" s="1" t="s">
        <v>231</v>
      </c>
      <c r="B358" s="1" t="s">
        <v>212</v>
      </c>
      <c r="C358" s="1" t="s">
        <v>213</v>
      </c>
      <c r="D358" s="1" t="s">
        <v>189</v>
      </c>
      <c r="E358" s="1" t="s">
        <v>69</v>
      </c>
      <c r="F358" s="1" t="s">
        <v>230</v>
      </c>
      <c r="G358" s="1" t="s">
        <v>127</v>
      </c>
      <c r="H358" s="1" t="s">
        <v>98</v>
      </c>
      <c r="I358" s="2">
        <v>480</v>
      </c>
      <c r="J358" s="2">
        <f t="shared" si="62"/>
        <v>0.04</v>
      </c>
      <c r="K358" s="2">
        <f t="shared" si="63"/>
        <v>0</v>
      </c>
      <c r="L358" s="2">
        <f t="shared" si="64"/>
        <v>0.04</v>
      </c>
      <c r="AN358" s="5" t="str">
        <f t="shared" si="70"/>
        <v/>
      </c>
      <c r="AP358" s="5" t="str">
        <f t="shared" si="71"/>
        <v/>
      </c>
      <c r="AR358" s="5" t="str">
        <f t="shared" si="69"/>
        <v/>
      </c>
      <c r="AT358" s="2">
        <v>0.04</v>
      </c>
      <c r="AU358" s="5">
        <f t="shared" si="66"/>
        <v>0</v>
      </c>
      <c r="AV358" s="11">
        <f t="shared" si="67"/>
        <v>0</v>
      </c>
      <c r="AW358" s="5">
        <f t="shared" si="68"/>
        <v>0</v>
      </c>
    </row>
    <row r="359" spans="1:49" x14ac:dyDescent="0.3">
      <c r="A359" s="1" t="s">
        <v>231</v>
      </c>
      <c r="B359" s="1" t="s">
        <v>212</v>
      </c>
      <c r="C359" s="1" t="s">
        <v>213</v>
      </c>
      <c r="D359" s="1" t="s">
        <v>189</v>
      </c>
      <c r="E359" s="1" t="s">
        <v>84</v>
      </c>
      <c r="F359" s="1" t="s">
        <v>230</v>
      </c>
      <c r="G359" s="1" t="s">
        <v>127</v>
      </c>
      <c r="H359" s="1" t="s">
        <v>98</v>
      </c>
      <c r="I359" s="2">
        <v>480</v>
      </c>
      <c r="J359" s="2">
        <f t="shared" si="62"/>
        <v>30.19</v>
      </c>
      <c r="K359" s="2">
        <f t="shared" si="63"/>
        <v>27.25</v>
      </c>
      <c r="L359" s="2">
        <f t="shared" si="64"/>
        <v>2.94</v>
      </c>
      <c r="P359" s="6">
        <v>7.37</v>
      </c>
      <c r="Q359" s="5">
        <v>2083.8674999999998</v>
      </c>
      <c r="R359" s="7">
        <v>19.88</v>
      </c>
      <c r="S359" s="5">
        <v>2728.53</v>
      </c>
      <c r="AN359" s="5" t="str">
        <f t="shared" si="70"/>
        <v/>
      </c>
      <c r="AP359" s="5" t="str">
        <f t="shared" si="71"/>
        <v/>
      </c>
      <c r="AR359" s="5" t="str">
        <f t="shared" si="69"/>
        <v/>
      </c>
      <c r="AT359" s="2">
        <v>2.94</v>
      </c>
      <c r="AU359" s="5">
        <f t="shared" si="66"/>
        <v>4812.3975</v>
      </c>
      <c r="AV359" s="11">
        <f t="shared" si="67"/>
        <v>0.69286126009787052</v>
      </c>
      <c r="AW359" s="5">
        <f t="shared" si="68"/>
        <v>692.86126009787051</v>
      </c>
    </row>
    <row r="360" spans="1:49" x14ac:dyDescent="0.3">
      <c r="A360" s="1" t="s">
        <v>231</v>
      </c>
      <c r="B360" s="1" t="s">
        <v>212</v>
      </c>
      <c r="C360" s="1" t="s">
        <v>213</v>
      </c>
      <c r="D360" s="1" t="s">
        <v>189</v>
      </c>
      <c r="E360" s="1" t="s">
        <v>86</v>
      </c>
      <c r="F360" s="1" t="s">
        <v>230</v>
      </c>
      <c r="G360" s="1" t="s">
        <v>127</v>
      </c>
      <c r="H360" s="1" t="s">
        <v>98</v>
      </c>
      <c r="I360" s="2">
        <v>480</v>
      </c>
      <c r="J360" s="2">
        <f t="shared" si="62"/>
        <v>40</v>
      </c>
      <c r="K360" s="2">
        <f t="shared" si="63"/>
        <v>32.630000000000003</v>
      </c>
      <c r="L360" s="2">
        <f t="shared" si="64"/>
        <v>7.37</v>
      </c>
      <c r="N360" s="4">
        <v>0.92</v>
      </c>
      <c r="O360" s="5">
        <v>355.35</v>
      </c>
      <c r="P360" s="6">
        <v>31.4</v>
      </c>
      <c r="Q360" s="5">
        <v>8878.35</v>
      </c>
      <c r="R360" s="7">
        <v>0.31</v>
      </c>
      <c r="S360" s="5">
        <v>42.547499999999999</v>
      </c>
      <c r="AN360" s="5" t="str">
        <f t="shared" si="70"/>
        <v/>
      </c>
      <c r="AP360" s="5" t="str">
        <f t="shared" si="71"/>
        <v/>
      </c>
      <c r="AR360" s="5" t="str">
        <f t="shared" si="69"/>
        <v/>
      </c>
      <c r="AT360" s="2">
        <v>7.37</v>
      </c>
      <c r="AU360" s="5">
        <f t="shared" si="66"/>
        <v>9276.2475000000013</v>
      </c>
      <c r="AV360" s="11">
        <f t="shared" si="67"/>
        <v>1.335540659687759</v>
      </c>
      <c r="AW360" s="5">
        <f t="shared" si="68"/>
        <v>1335.540659687759</v>
      </c>
    </row>
    <row r="361" spans="1:49" x14ac:dyDescent="0.3">
      <c r="A361" s="1" t="s">
        <v>231</v>
      </c>
      <c r="B361" s="1" t="s">
        <v>212</v>
      </c>
      <c r="C361" s="1" t="s">
        <v>213</v>
      </c>
      <c r="D361" s="1" t="s">
        <v>189</v>
      </c>
      <c r="E361" s="1" t="s">
        <v>87</v>
      </c>
      <c r="F361" s="1" t="s">
        <v>230</v>
      </c>
      <c r="G361" s="1" t="s">
        <v>127</v>
      </c>
      <c r="H361" s="1" t="s">
        <v>98</v>
      </c>
      <c r="I361" s="2">
        <v>480</v>
      </c>
      <c r="J361" s="2">
        <f t="shared" si="62"/>
        <v>39.769999999999996</v>
      </c>
      <c r="K361" s="2">
        <f t="shared" si="63"/>
        <v>38.11</v>
      </c>
      <c r="L361" s="2">
        <f t="shared" si="64"/>
        <v>1.66</v>
      </c>
      <c r="N361" s="4">
        <v>22.07</v>
      </c>
      <c r="O361" s="5">
        <v>8524.5375000000004</v>
      </c>
      <c r="P361" s="6">
        <v>16.04</v>
      </c>
      <c r="Q361" s="5">
        <v>4535.3099999999986</v>
      </c>
      <c r="AN361" s="5" t="str">
        <f t="shared" si="70"/>
        <v/>
      </c>
      <c r="AO361" s="3">
        <v>0.5</v>
      </c>
      <c r="AP361" s="5">
        <f t="shared" si="71"/>
        <v>804.5</v>
      </c>
      <c r="AR361" s="5" t="str">
        <f t="shared" si="69"/>
        <v/>
      </c>
      <c r="AS361" s="2">
        <v>1.1599999999999999</v>
      </c>
      <c r="AU361" s="5">
        <f t="shared" si="66"/>
        <v>13059.8475</v>
      </c>
      <c r="AV361" s="11">
        <f t="shared" si="67"/>
        <v>1.8802815842905793</v>
      </c>
      <c r="AW361" s="5">
        <f t="shared" si="68"/>
        <v>1880.2815842905795</v>
      </c>
    </row>
    <row r="362" spans="1:49" x14ac:dyDescent="0.3">
      <c r="A362" s="1" t="s">
        <v>232</v>
      </c>
      <c r="B362" s="1" t="s">
        <v>220</v>
      </c>
      <c r="C362" s="1" t="s">
        <v>221</v>
      </c>
      <c r="D362" s="1" t="s">
        <v>194</v>
      </c>
      <c r="E362" s="1" t="s">
        <v>84</v>
      </c>
      <c r="F362" s="1" t="s">
        <v>233</v>
      </c>
      <c r="G362" s="1" t="s">
        <v>127</v>
      </c>
      <c r="H362" s="1" t="s">
        <v>98</v>
      </c>
      <c r="I362" s="2">
        <v>80</v>
      </c>
      <c r="J362" s="2">
        <f t="shared" si="62"/>
        <v>40</v>
      </c>
      <c r="K362" s="2">
        <f t="shared" si="63"/>
        <v>0.56000000000000005</v>
      </c>
      <c r="L362" s="2">
        <f t="shared" si="64"/>
        <v>39.44</v>
      </c>
      <c r="P362" s="6">
        <v>0.56000000000000005</v>
      </c>
      <c r="Q362" s="5">
        <v>158.34</v>
      </c>
      <c r="AN362" s="5" t="str">
        <f t="shared" si="70"/>
        <v/>
      </c>
      <c r="AP362" s="5" t="str">
        <f t="shared" si="71"/>
        <v/>
      </c>
      <c r="AR362" s="5" t="str">
        <f t="shared" si="69"/>
        <v/>
      </c>
      <c r="AT362" s="2">
        <v>39.44</v>
      </c>
      <c r="AU362" s="5">
        <f t="shared" si="66"/>
        <v>158.34</v>
      </c>
      <c r="AV362" s="11">
        <f t="shared" si="67"/>
        <v>2.2796880748919186E-2</v>
      </c>
      <c r="AW362" s="5">
        <f t="shared" si="68"/>
        <v>22.796880748919186</v>
      </c>
    </row>
    <row r="363" spans="1:49" x14ac:dyDescent="0.3">
      <c r="A363" s="1" t="s">
        <v>232</v>
      </c>
      <c r="B363" s="1" t="s">
        <v>220</v>
      </c>
      <c r="C363" s="1" t="s">
        <v>221</v>
      </c>
      <c r="D363" s="1" t="s">
        <v>194</v>
      </c>
      <c r="E363" s="1" t="s">
        <v>69</v>
      </c>
      <c r="F363" s="1" t="s">
        <v>233</v>
      </c>
      <c r="G363" s="1" t="s">
        <v>127</v>
      </c>
      <c r="H363" s="1" t="s">
        <v>98</v>
      </c>
      <c r="I363" s="2">
        <v>80</v>
      </c>
      <c r="J363" s="2">
        <f t="shared" si="62"/>
        <v>39.82</v>
      </c>
      <c r="K363" s="2">
        <f t="shared" si="63"/>
        <v>3.71</v>
      </c>
      <c r="L363" s="2">
        <f t="shared" si="64"/>
        <v>36.11</v>
      </c>
      <c r="N363" s="4">
        <v>0.03</v>
      </c>
      <c r="O363" s="5">
        <v>11.5875</v>
      </c>
      <c r="P363" s="6">
        <v>3.68</v>
      </c>
      <c r="Q363" s="5">
        <v>1040.52</v>
      </c>
      <c r="AN363" s="5" t="str">
        <f t="shared" si="70"/>
        <v/>
      </c>
      <c r="AP363" s="5" t="str">
        <f t="shared" si="71"/>
        <v/>
      </c>
      <c r="AR363" s="5" t="str">
        <f t="shared" si="69"/>
        <v/>
      </c>
      <c r="AT363" s="2">
        <v>36.11</v>
      </c>
      <c r="AU363" s="5">
        <f t="shared" si="66"/>
        <v>1052.1075000000001</v>
      </c>
      <c r="AV363" s="11">
        <f t="shared" si="67"/>
        <v>0.15147637496869706</v>
      </c>
      <c r="AW363" s="5">
        <f t="shared" si="68"/>
        <v>151.47637496869706</v>
      </c>
    </row>
    <row r="364" spans="1:49" x14ac:dyDescent="0.3">
      <c r="A364" s="1" t="s">
        <v>234</v>
      </c>
      <c r="B364" s="1" t="s">
        <v>229</v>
      </c>
      <c r="C364" s="1" t="s">
        <v>162</v>
      </c>
      <c r="D364" s="1" t="s">
        <v>189</v>
      </c>
      <c r="E364" s="1" t="s">
        <v>69</v>
      </c>
      <c r="F364" s="1" t="s">
        <v>63</v>
      </c>
      <c r="G364" s="1" t="s">
        <v>127</v>
      </c>
      <c r="H364" s="1" t="s">
        <v>65</v>
      </c>
      <c r="I364" s="2">
        <v>79.66</v>
      </c>
      <c r="J364" s="2">
        <f t="shared" si="62"/>
        <v>0.02</v>
      </c>
      <c r="K364" s="2">
        <f t="shared" si="63"/>
        <v>0.02</v>
      </c>
      <c r="L364" s="2">
        <f t="shared" si="64"/>
        <v>0</v>
      </c>
      <c r="N364" s="4">
        <v>0.02</v>
      </c>
      <c r="O364" s="5">
        <v>7.7250000000000014</v>
      </c>
      <c r="AN364" s="5" t="str">
        <f t="shared" si="70"/>
        <v/>
      </c>
      <c r="AP364" s="5" t="str">
        <f t="shared" si="71"/>
        <v/>
      </c>
      <c r="AR364" s="5" t="str">
        <f t="shared" si="69"/>
        <v/>
      </c>
      <c r="AU364" s="5">
        <f t="shared" si="66"/>
        <v>7.7250000000000014</v>
      </c>
      <c r="AV364" s="11">
        <f t="shared" si="67"/>
        <v>1.1122009838663682E-3</v>
      </c>
      <c r="AW364" s="5">
        <f t="shared" si="68"/>
        <v>1.1122009838663682</v>
      </c>
    </row>
    <row r="365" spans="1:49" x14ac:dyDescent="0.3">
      <c r="A365" s="1" t="s">
        <v>234</v>
      </c>
      <c r="B365" s="1" t="s">
        <v>229</v>
      </c>
      <c r="C365" s="1" t="s">
        <v>162</v>
      </c>
      <c r="D365" s="1" t="s">
        <v>189</v>
      </c>
      <c r="E365" s="1" t="s">
        <v>122</v>
      </c>
      <c r="F365" s="1" t="s">
        <v>233</v>
      </c>
      <c r="G365" s="1" t="s">
        <v>127</v>
      </c>
      <c r="H365" s="1" t="s">
        <v>98</v>
      </c>
      <c r="I365" s="2">
        <v>79.66</v>
      </c>
      <c r="J365" s="2">
        <f t="shared" si="62"/>
        <v>23.98</v>
      </c>
      <c r="K365" s="2">
        <f t="shared" si="63"/>
        <v>13.92</v>
      </c>
      <c r="L365" s="2">
        <f t="shared" si="64"/>
        <v>10.06</v>
      </c>
      <c r="N365" s="4">
        <v>0.03</v>
      </c>
      <c r="O365" s="5">
        <v>11.5875</v>
      </c>
      <c r="P365" s="6">
        <v>0.04</v>
      </c>
      <c r="Q365" s="5">
        <v>11.31</v>
      </c>
      <c r="R365" s="7">
        <v>2.29</v>
      </c>
      <c r="S365" s="5">
        <v>314.30250000000001</v>
      </c>
      <c r="T365" s="8">
        <v>11.56</v>
      </c>
      <c r="U365" s="5">
        <v>476.85</v>
      </c>
      <c r="AN365" s="5" t="str">
        <f t="shared" si="70"/>
        <v/>
      </c>
      <c r="AP365" s="5" t="str">
        <f t="shared" si="71"/>
        <v/>
      </c>
      <c r="AR365" s="5" t="str">
        <f t="shared" si="69"/>
        <v/>
      </c>
      <c r="AT365" s="2">
        <v>10.06</v>
      </c>
      <c r="AU365" s="5">
        <f t="shared" si="66"/>
        <v>814.05</v>
      </c>
      <c r="AV365" s="11">
        <f t="shared" si="67"/>
        <v>0.11720222795034523</v>
      </c>
      <c r="AW365" s="5">
        <f t="shared" si="68"/>
        <v>117.20222795034523</v>
      </c>
    </row>
    <row r="366" spans="1:49" x14ac:dyDescent="0.3">
      <c r="A366" s="1" t="s">
        <v>234</v>
      </c>
      <c r="B366" s="1" t="s">
        <v>229</v>
      </c>
      <c r="C366" s="1" t="s">
        <v>162</v>
      </c>
      <c r="D366" s="1" t="s">
        <v>189</v>
      </c>
      <c r="E366" s="1" t="s">
        <v>86</v>
      </c>
      <c r="F366" s="1" t="s">
        <v>233</v>
      </c>
      <c r="G366" s="1" t="s">
        <v>127</v>
      </c>
      <c r="H366" s="1" t="s">
        <v>98</v>
      </c>
      <c r="I366" s="2">
        <v>79.66</v>
      </c>
      <c r="J366" s="2">
        <f t="shared" si="62"/>
        <v>40</v>
      </c>
      <c r="K366" s="2">
        <f t="shared" si="63"/>
        <v>4.1500000000000004</v>
      </c>
      <c r="L366" s="2">
        <f t="shared" si="64"/>
        <v>35.85</v>
      </c>
      <c r="R366" s="7">
        <v>0.2</v>
      </c>
      <c r="S366" s="5">
        <v>27.45</v>
      </c>
      <c r="T366" s="8">
        <v>3.95</v>
      </c>
      <c r="U366" s="5">
        <v>162.9375</v>
      </c>
      <c r="AN366" s="5" t="str">
        <f t="shared" si="70"/>
        <v/>
      </c>
      <c r="AP366" s="5" t="str">
        <f t="shared" si="71"/>
        <v/>
      </c>
      <c r="AR366" s="5" t="str">
        <f t="shared" si="69"/>
        <v/>
      </c>
      <c r="AT366" s="2">
        <v>35.85</v>
      </c>
      <c r="AU366" s="5">
        <f t="shared" si="66"/>
        <v>190.38749999999999</v>
      </c>
      <c r="AV366" s="11">
        <f t="shared" si="67"/>
        <v>2.7410895121793934E-2</v>
      </c>
      <c r="AW366" s="5">
        <f t="shared" si="68"/>
        <v>27.410895121793935</v>
      </c>
    </row>
    <row r="367" spans="1:49" x14ac:dyDescent="0.3">
      <c r="A367" s="1" t="s">
        <v>235</v>
      </c>
      <c r="B367" s="1" t="s">
        <v>212</v>
      </c>
      <c r="C367" s="1" t="s">
        <v>213</v>
      </c>
      <c r="D367" s="1" t="s">
        <v>189</v>
      </c>
      <c r="E367" s="1" t="s">
        <v>66</v>
      </c>
      <c r="F367" s="1" t="s">
        <v>233</v>
      </c>
      <c r="G367" s="1" t="s">
        <v>127</v>
      </c>
      <c r="H367" s="1" t="s">
        <v>98</v>
      </c>
      <c r="I367" s="2">
        <v>479.26</v>
      </c>
      <c r="J367" s="2">
        <f t="shared" si="62"/>
        <v>9.06</v>
      </c>
      <c r="K367" s="2">
        <f t="shared" si="63"/>
        <v>0</v>
      </c>
      <c r="L367" s="2">
        <f t="shared" si="64"/>
        <v>9.06</v>
      </c>
      <c r="AN367" s="5" t="str">
        <f t="shared" si="70"/>
        <v/>
      </c>
      <c r="AP367" s="5" t="str">
        <f t="shared" si="71"/>
        <v/>
      </c>
      <c r="AR367" s="5" t="str">
        <f t="shared" si="69"/>
        <v/>
      </c>
      <c r="AT367" s="2">
        <v>9.06</v>
      </c>
      <c r="AU367" s="5">
        <f t="shared" si="66"/>
        <v>0</v>
      </c>
      <c r="AV367" s="11">
        <f t="shared" si="67"/>
        <v>0</v>
      </c>
      <c r="AW367" s="5">
        <f t="shared" si="68"/>
        <v>0</v>
      </c>
    </row>
    <row r="368" spans="1:49" x14ac:dyDescent="0.3">
      <c r="A368" s="1" t="s">
        <v>235</v>
      </c>
      <c r="B368" s="1" t="s">
        <v>212</v>
      </c>
      <c r="C368" s="1" t="s">
        <v>213</v>
      </c>
      <c r="D368" s="1" t="s">
        <v>189</v>
      </c>
      <c r="E368" s="1" t="s">
        <v>62</v>
      </c>
      <c r="F368" s="1" t="s">
        <v>233</v>
      </c>
      <c r="G368" s="1" t="s">
        <v>127</v>
      </c>
      <c r="H368" s="1" t="s">
        <v>98</v>
      </c>
      <c r="I368" s="2">
        <v>479.26</v>
      </c>
      <c r="J368" s="2">
        <f t="shared" si="62"/>
        <v>28.189999999999998</v>
      </c>
      <c r="K368" s="2">
        <f t="shared" si="63"/>
        <v>5.01</v>
      </c>
      <c r="L368" s="2">
        <f t="shared" si="64"/>
        <v>23.18</v>
      </c>
      <c r="AB368" s="9">
        <v>5.01</v>
      </c>
      <c r="AC368" s="5">
        <v>11.830500000000001</v>
      </c>
      <c r="AN368" s="5" t="str">
        <f t="shared" si="70"/>
        <v/>
      </c>
      <c r="AP368" s="5" t="str">
        <f t="shared" si="71"/>
        <v/>
      </c>
      <c r="AR368" s="5" t="str">
        <f t="shared" si="69"/>
        <v/>
      </c>
      <c r="AT368" s="2">
        <v>23.18</v>
      </c>
      <c r="AU368" s="5">
        <f t="shared" si="66"/>
        <v>11.830500000000001</v>
      </c>
      <c r="AV368" s="11">
        <f t="shared" si="67"/>
        <v>1.7032872154862221E-3</v>
      </c>
      <c r="AW368" s="5">
        <f t="shared" si="68"/>
        <v>1.7032872154862222</v>
      </c>
    </row>
    <row r="369" spans="1:49" x14ac:dyDescent="0.3">
      <c r="A369" s="1" t="s">
        <v>235</v>
      </c>
      <c r="B369" s="1" t="s">
        <v>212</v>
      </c>
      <c r="C369" s="1" t="s">
        <v>213</v>
      </c>
      <c r="D369" s="1" t="s">
        <v>189</v>
      </c>
      <c r="E369" s="1" t="s">
        <v>89</v>
      </c>
      <c r="F369" s="1" t="s">
        <v>233</v>
      </c>
      <c r="G369" s="1" t="s">
        <v>127</v>
      </c>
      <c r="H369" s="1" t="s">
        <v>98</v>
      </c>
      <c r="I369" s="2">
        <v>479.26</v>
      </c>
      <c r="J369" s="2">
        <f t="shared" si="62"/>
        <v>19.12</v>
      </c>
      <c r="K369" s="2">
        <f t="shared" si="63"/>
        <v>13.870000000000001</v>
      </c>
      <c r="L369" s="2">
        <f t="shared" si="64"/>
        <v>5.25</v>
      </c>
      <c r="R369" s="7">
        <v>5.19</v>
      </c>
      <c r="S369" s="5">
        <v>712.3275000000001</v>
      </c>
      <c r="T369" s="8">
        <v>8.68</v>
      </c>
      <c r="U369" s="5">
        <v>358.05</v>
      </c>
      <c r="AN369" s="5" t="str">
        <f t="shared" si="70"/>
        <v/>
      </c>
      <c r="AP369" s="5" t="str">
        <f t="shared" si="71"/>
        <v/>
      </c>
      <c r="AR369" s="5" t="str">
        <f t="shared" si="69"/>
        <v/>
      </c>
      <c r="AT369" s="2">
        <v>5.25</v>
      </c>
      <c r="AU369" s="5">
        <f t="shared" si="66"/>
        <v>1070.3775000000001</v>
      </c>
      <c r="AV369" s="11">
        <f t="shared" si="67"/>
        <v>0.15410678428588004</v>
      </c>
      <c r="AW369" s="5">
        <f t="shared" si="68"/>
        <v>154.10678428588005</v>
      </c>
    </row>
    <row r="370" spans="1:49" x14ac:dyDescent="0.3">
      <c r="A370" s="1" t="s">
        <v>235</v>
      </c>
      <c r="B370" s="1" t="s">
        <v>212</v>
      </c>
      <c r="C370" s="1" t="s">
        <v>213</v>
      </c>
      <c r="D370" s="1" t="s">
        <v>189</v>
      </c>
      <c r="E370" s="1" t="s">
        <v>85</v>
      </c>
      <c r="F370" s="1" t="s">
        <v>233</v>
      </c>
      <c r="G370" s="1" t="s">
        <v>127</v>
      </c>
      <c r="H370" s="1" t="s">
        <v>98</v>
      </c>
      <c r="I370" s="2">
        <v>479.26</v>
      </c>
      <c r="J370" s="2">
        <f t="shared" si="62"/>
        <v>40</v>
      </c>
      <c r="K370" s="2">
        <f t="shared" si="63"/>
        <v>18.2</v>
      </c>
      <c r="L370" s="2">
        <f t="shared" si="64"/>
        <v>21.8</v>
      </c>
      <c r="N370" s="4">
        <v>0.3</v>
      </c>
      <c r="O370" s="5">
        <v>115.875</v>
      </c>
      <c r="P370" s="6">
        <v>4.87</v>
      </c>
      <c r="Q370" s="5">
        <v>1376.9925000000001</v>
      </c>
      <c r="R370" s="7">
        <v>13.03</v>
      </c>
      <c r="S370" s="5">
        <v>1788.3675000000001</v>
      </c>
      <c r="AN370" s="5" t="str">
        <f t="shared" si="70"/>
        <v/>
      </c>
      <c r="AP370" s="5" t="str">
        <f t="shared" si="71"/>
        <v/>
      </c>
      <c r="AR370" s="5" t="str">
        <f t="shared" si="69"/>
        <v/>
      </c>
      <c r="AT370" s="2">
        <v>21.8</v>
      </c>
      <c r="AU370" s="5">
        <f t="shared" si="66"/>
        <v>3281.2350000000001</v>
      </c>
      <c r="AV370" s="11">
        <f t="shared" si="67"/>
        <v>0.47241330683453236</v>
      </c>
      <c r="AW370" s="5">
        <f t="shared" si="68"/>
        <v>472.41330683453236</v>
      </c>
    </row>
    <row r="371" spans="1:49" x14ac:dyDescent="0.3">
      <c r="A371" s="1" t="s">
        <v>235</v>
      </c>
      <c r="B371" s="1" t="s">
        <v>212</v>
      </c>
      <c r="C371" s="1" t="s">
        <v>213</v>
      </c>
      <c r="D371" s="1" t="s">
        <v>189</v>
      </c>
      <c r="E371" s="1" t="s">
        <v>79</v>
      </c>
      <c r="F371" s="1" t="s">
        <v>233</v>
      </c>
      <c r="G371" s="1" t="s">
        <v>127</v>
      </c>
      <c r="H371" s="1" t="s">
        <v>98</v>
      </c>
      <c r="I371" s="2">
        <v>479.26</v>
      </c>
      <c r="J371" s="2">
        <f t="shared" si="62"/>
        <v>39.699999999999996</v>
      </c>
      <c r="K371" s="2">
        <f t="shared" si="63"/>
        <v>34.65</v>
      </c>
      <c r="L371" s="2">
        <f t="shared" si="64"/>
        <v>5.05</v>
      </c>
      <c r="N371" s="4">
        <v>16.670000000000002</v>
      </c>
      <c r="O371" s="5">
        <v>6438.7875000000004</v>
      </c>
      <c r="P371" s="6">
        <v>13.15</v>
      </c>
      <c r="Q371" s="5">
        <v>3718.1624999999999</v>
      </c>
      <c r="R371" s="7">
        <v>4.83</v>
      </c>
      <c r="S371" s="5">
        <v>662.91750000000002</v>
      </c>
      <c r="AN371" s="5" t="str">
        <f t="shared" si="70"/>
        <v/>
      </c>
      <c r="AP371" s="5" t="str">
        <f t="shared" si="71"/>
        <v/>
      </c>
      <c r="AR371" s="5" t="str">
        <f t="shared" si="69"/>
        <v/>
      </c>
      <c r="AT371" s="2">
        <v>5.05</v>
      </c>
      <c r="AU371" s="5">
        <f t="shared" si="66"/>
        <v>10819.8675</v>
      </c>
      <c r="AV371" s="11">
        <f t="shared" si="67"/>
        <v>1.5577821720134291</v>
      </c>
      <c r="AW371" s="5">
        <f t="shared" si="68"/>
        <v>1557.7821720134291</v>
      </c>
    </row>
    <row r="372" spans="1:49" x14ac:dyDescent="0.3">
      <c r="A372" s="1" t="s">
        <v>236</v>
      </c>
      <c r="B372" s="1" t="s">
        <v>237</v>
      </c>
      <c r="C372" s="1" t="s">
        <v>238</v>
      </c>
      <c r="D372" s="1" t="s">
        <v>194</v>
      </c>
      <c r="E372" s="1" t="s">
        <v>68</v>
      </c>
      <c r="F372" s="1" t="s">
        <v>63</v>
      </c>
      <c r="G372" s="1" t="s">
        <v>64</v>
      </c>
      <c r="H372" s="1" t="s">
        <v>65</v>
      </c>
      <c r="I372" s="2">
        <v>173.62</v>
      </c>
      <c r="J372" s="2">
        <f t="shared" si="62"/>
        <v>0.04</v>
      </c>
      <c r="K372" s="2">
        <f t="shared" si="63"/>
        <v>0</v>
      </c>
      <c r="L372" s="2">
        <f t="shared" si="64"/>
        <v>0.04</v>
      </c>
      <c r="AN372" s="5" t="str">
        <f t="shared" ref="AN372:AN403" si="72">IF(AM372&gt;0,AM372*$AN$1,"")</f>
        <v/>
      </c>
      <c r="AP372" s="5" t="str">
        <f t="shared" si="71"/>
        <v/>
      </c>
      <c r="AT372" s="2">
        <v>0.04</v>
      </c>
      <c r="AU372" s="5">
        <f t="shared" si="66"/>
        <v>0</v>
      </c>
      <c r="AV372" s="11">
        <f t="shared" si="67"/>
        <v>0</v>
      </c>
      <c r="AW372" s="5">
        <f t="shared" si="68"/>
        <v>0</v>
      </c>
    </row>
    <row r="373" spans="1:49" x14ac:dyDescent="0.3">
      <c r="A373" s="1" t="s">
        <v>236</v>
      </c>
      <c r="B373" s="1" t="s">
        <v>237</v>
      </c>
      <c r="C373" s="1" t="s">
        <v>238</v>
      </c>
      <c r="D373" s="1" t="s">
        <v>194</v>
      </c>
      <c r="E373" s="1" t="s">
        <v>83</v>
      </c>
      <c r="F373" s="1" t="s">
        <v>233</v>
      </c>
      <c r="G373" s="1" t="s">
        <v>64</v>
      </c>
      <c r="H373" s="1" t="s">
        <v>98</v>
      </c>
      <c r="I373" s="2">
        <v>173.62</v>
      </c>
      <c r="J373" s="2">
        <f t="shared" si="62"/>
        <v>9.3800000000000008</v>
      </c>
      <c r="K373" s="2">
        <f t="shared" si="63"/>
        <v>0</v>
      </c>
      <c r="L373" s="2">
        <f t="shared" si="64"/>
        <v>9.3800000000000008</v>
      </c>
      <c r="AN373" s="5" t="str">
        <f t="shared" si="72"/>
        <v/>
      </c>
      <c r="AP373" s="5" t="str">
        <f t="shared" si="71"/>
        <v/>
      </c>
      <c r="AR373" s="5" t="str">
        <f t="shared" ref="AR373:AR409" si="73">IF(AQ373&gt;0,AQ373*$AR$1,"")</f>
        <v/>
      </c>
      <c r="AT373" s="2">
        <v>9.3800000000000008</v>
      </c>
      <c r="AU373" s="5">
        <f t="shared" si="66"/>
        <v>0</v>
      </c>
      <c r="AV373" s="11">
        <f t="shared" si="67"/>
        <v>0</v>
      </c>
      <c r="AW373" s="5">
        <f t="shared" si="68"/>
        <v>0</v>
      </c>
    </row>
    <row r="374" spans="1:49" x14ac:dyDescent="0.3">
      <c r="A374" s="1" t="s">
        <v>236</v>
      </c>
      <c r="B374" s="1" t="s">
        <v>237</v>
      </c>
      <c r="C374" s="1" t="s">
        <v>238</v>
      </c>
      <c r="D374" s="1" t="s">
        <v>194</v>
      </c>
      <c r="E374" s="1" t="s">
        <v>96</v>
      </c>
      <c r="F374" s="1" t="s">
        <v>233</v>
      </c>
      <c r="G374" s="1" t="s">
        <v>64</v>
      </c>
      <c r="H374" s="1" t="s">
        <v>98</v>
      </c>
      <c r="I374" s="2">
        <v>173.62</v>
      </c>
      <c r="J374" s="2">
        <f t="shared" si="62"/>
        <v>33.26</v>
      </c>
      <c r="K374" s="2">
        <f t="shared" si="63"/>
        <v>0</v>
      </c>
      <c r="L374" s="2">
        <f t="shared" si="64"/>
        <v>33.26</v>
      </c>
      <c r="AN374" s="5" t="str">
        <f t="shared" si="72"/>
        <v/>
      </c>
      <c r="AP374" s="5" t="str">
        <f t="shared" si="71"/>
        <v/>
      </c>
      <c r="AQ374" s="2">
        <v>0.11</v>
      </c>
      <c r="AR374" s="5">
        <f t="shared" si="73"/>
        <v>0.11</v>
      </c>
      <c r="AS374" s="2">
        <v>0.01</v>
      </c>
      <c r="AT374" s="2">
        <v>33.14</v>
      </c>
      <c r="AU374" s="5">
        <f t="shared" si="66"/>
        <v>0</v>
      </c>
      <c r="AV374" s="11">
        <f t="shared" si="67"/>
        <v>0</v>
      </c>
      <c r="AW374" s="5">
        <f t="shared" si="68"/>
        <v>0</v>
      </c>
    </row>
    <row r="375" spans="1:49" x14ac:dyDescent="0.3">
      <c r="A375" s="1" t="s">
        <v>236</v>
      </c>
      <c r="B375" s="1" t="s">
        <v>237</v>
      </c>
      <c r="C375" s="1" t="s">
        <v>238</v>
      </c>
      <c r="D375" s="1" t="s">
        <v>194</v>
      </c>
      <c r="E375" s="1" t="s">
        <v>174</v>
      </c>
      <c r="F375" s="1" t="s">
        <v>233</v>
      </c>
      <c r="G375" s="1" t="s">
        <v>64</v>
      </c>
      <c r="H375" s="1" t="s">
        <v>98</v>
      </c>
      <c r="I375" s="2">
        <v>173.62</v>
      </c>
      <c r="J375" s="2">
        <f t="shared" si="62"/>
        <v>17.790000000000003</v>
      </c>
      <c r="K375" s="2">
        <f t="shared" si="63"/>
        <v>0</v>
      </c>
      <c r="L375" s="2">
        <f t="shared" si="64"/>
        <v>17.790000000000003</v>
      </c>
      <c r="AN375" s="5" t="str">
        <f t="shared" si="72"/>
        <v/>
      </c>
      <c r="AP375" s="5" t="str">
        <f t="shared" si="71"/>
        <v/>
      </c>
      <c r="AQ375" s="2">
        <v>0.09</v>
      </c>
      <c r="AR375" s="5">
        <f t="shared" si="73"/>
        <v>0.09</v>
      </c>
      <c r="AS375" s="2">
        <v>0.01</v>
      </c>
      <c r="AT375" s="2">
        <v>17.690000000000001</v>
      </c>
      <c r="AU375" s="5">
        <f t="shared" si="66"/>
        <v>0</v>
      </c>
      <c r="AV375" s="11">
        <f t="shared" si="67"/>
        <v>0</v>
      </c>
      <c r="AW375" s="5">
        <f t="shared" si="68"/>
        <v>0</v>
      </c>
    </row>
    <row r="376" spans="1:49" x14ac:dyDescent="0.3">
      <c r="A376" s="1" t="s">
        <v>239</v>
      </c>
      <c r="B376" s="1" t="s">
        <v>240</v>
      </c>
      <c r="C376" s="1" t="s">
        <v>241</v>
      </c>
      <c r="D376" s="1" t="s">
        <v>242</v>
      </c>
      <c r="E376" s="1" t="s">
        <v>75</v>
      </c>
      <c r="F376" s="1" t="s">
        <v>243</v>
      </c>
      <c r="G376" s="1" t="s">
        <v>64</v>
      </c>
      <c r="H376" s="1" t="s">
        <v>98</v>
      </c>
      <c r="I376" s="2">
        <v>40</v>
      </c>
      <c r="J376" s="2">
        <f t="shared" si="62"/>
        <v>0.25</v>
      </c>
      <c r="K376" s="2">
        <f t="shared" si="63"/>
        <v>0</v>
      </c>
      <c r="L376" s="2">
        <f t="shared" si="64"/>
        <v>0.25</v>
      </c>
      <c r="AN376" s="5" t="str">
        <f t="shared" si="72"/>
        <v/>
      </c>
      <c r="AP376" s="5" t="str">
        <f t="shared" si="71"/>
        <v/>
      </c>
      <c r="AR376" s="5" t="str">
        <f t="shared" si="73"/>
        <v/>
      </c>
      <c r="AT376" s="2">
        <v>0.25</v>
      </c>
      <c r="AU376" s="5">
        <f t="shared" si="66"/>
        <v>0</v>
      </c>
      <c r="AV376" s="11">
        <f t="shared" si="67"/>
        <v>0</v>
      </c>
      <c r="AW376" s="5">
        <f t="shared" si="68"/>
        <v>0</v>
      </c>
    </row>
    <row r="377" spans="1:49" x14ac:dyDescent="0.3">
      <c r="A377" s="1" t="s">
        <v>244</v>
      </c>
      <c r="B377" s="1" t="s">
        <v>240</v>
      </c>
      <c r="C377" s="1" t="s">
        <v>241</v>
      </c>
      <c r="D377" s="1" t="s">
        <v>242</v>
      </c>
      <c r="E377" s="1" t="s">
        <v>101</v>
      </c>
      <c r="F377" s="1" t="s">
        <v>243</v>
      </c>
      <c r="G377" s="1" t="s">
        <v>64</v>
      </c>
      <c r="H377" s="1" t="s">
        <v>98</v>
      </c>
      <c r="I377" s="2">
        <v>40</v>
      </c>
      <c r="J377" s="2">
        <f t="shared" si="62"/>
        <v>30.56</v>
      </c>
      <c r="K377" s="2">
        <f t="shared" si="63"/>
        <v>0</v>
      </c>
      <c r="L377" s="2">
        <f t="shared" si="64"/>
        <v>30.56</v>
      </c>
      <c r="AN377" s="5" t="str">
        <f t="shared" si="72"/>
        <v/>
      </c>
      <c r="AP377" s="5" t="str">
        <f t="shared" si="71"/>
        <v/>
      </c>
      <c r="AR377" s="5" t="str">
        <f t="shared" si="73"/>
        <v/>
      </c>
      <c r="AT377" s="2">
        <v>30.56</v>
      </c>
      <c r="AU377" s="5">
        <f t="shared" si="66"/>
        <v>0</v>
      </c>
      <c r="AV377" s="11">
        <f t="shared" si="67"/>
        <v>0</v>
      </c>
      <c r="AW377" s="5">
        <f t="shared" si="68"/>
        <v>0</v>
      </c>
    </row>
    <row r="378" spans="1:49" x14ac:dyDescent="0.3">
      <c r="A378" s="1" t="s">
        <v>245</v>
      </c>
      <c r="B378" s="1" t="s">
        <v>246</v>
      </c>
      <c r="C378" s="1" t="s">
        <v>247</v>
      </c>
      <c r="D378" s="1" t="s">
        <v>61</v>
      </c>
      <c r="E378" s="1" t="s">
        <v>68</v>
      </c>
      <c r="F378" s="1" t="s">
        <v>243</v>
      </c>
      <c r="G378" s="1" t="s">
        <v>64</v>
      </c>
      <c r="H378" s="1" t="s">
        <v>98</v>
      </c>
      <c r="I378" s="2">
        <v>40</v>
      </c>
      <c r="J378" s="2">
        <f t="shared" si="62"/>
        <v>32.770000000000003</v>
      </c>
      <c r="K378" s="2">
        <f t="shared" si="63"/>
        <v>0</v>
      </c>
      <c r="L378" s="2">
        <f t="shared" si="64"/>
        <v>32.770000000000003</v>
      </c>
      <c r="AN378" s="5" t="str">
        <f t="shared" si="72"/>
        <v/>
      </c>
      <c r="AP378" s="5" t="str">
        <f t="shared" si="71"/>
        <v/>
      </c>
      <c r="AR378" s="5" t="str">
        <f t="shared" si="73"/>
        <v/>
      </c>
      <c r="AT378" s="2">
        <v>32.770000000000003</v>
      </c>
      <c r="AU378" s="5">
        <f t="shared" si="66"/>
        <v>0</v>
      </c>
      <c r="AV378" s="11">
        <f t="shared" si="67"/>
        <v>0</v>
      </c>
      <c r="AW378" s="5">
        <f t="shared" si="68"/>
        <v>0</v>
      </c>
    </row>
    <row r="379" spans="1:49" x14ac:dyDescent="0.3">
      <c r="A379" s="1" t="s">
        <v>248</v>
      </c>
      <c r="B379" s="1" t="s">
        <v>249</v>
      </c>
      <c r="C379" s="1" t="s">
        <v>250</v>
      </c>
      <c r="D379" s="1" t="s">
        <v>251</v>
      </c>
      <c r="E379" s="1" t="s">
        <v>85</v>
      </c>
      <c r="F379" s="1" t="s">
        <v>252</v>
      </c>
      <c r="G379" s="1" t="s">
        <v>64</v>
      </c>
      <c r="H379" s="1" t="s">
        <v>98</v>
      </c>
      <c r="I379" s="2">
        <v>40</v>
      </c>
      <c r="J379" s="2">
        <f t="shared" si="62"/>
        <v>40</v>
      </c>
      <c r="K379" s="2">
        <f t="shared" si="63"/>
        <v>2.4700000000000002</v>
      </c>
      <c r="L379" s="2">
        <f t="shared" si="64"/>
        <v>37.53</v>
      </c>
      <c r="N379" s="4">
        <v>0.98</v>
      </c>
      <c r="O379" s="5">
        <v>378.52499999999998</v>
      </c>
      <c r="P379" s="6">
        <v>0.14000000000000001</v>
      </c>
      <c r="Q379" s="5">
        <v>39.585000000000001</v>
      </c>
      <c r="R379" s="7">
        <v>1.35</v>
      </c>
      <c r="S379" s="5">
        <v>185.28749999999999</v>
      </c>
      <c r="AN379" s="5" t="str">
        <f t="shared" si="72"/>
        <v/>
      </c>
      <c r="AP379" s="5" t="str">
        <f t="shared" si="71"/>
        <v/>
      </c>
      <c r="AR379" s="5" t="str">
        <f t="shared" si="73"/>
        <v/>
      </c>
      <c r="AT379" s="2">
        <v>37.53</v>
      </c>
      <c r="AU379" s="5">
        <f t="shared" si="66"/>
        <v>603.39749999999992</v>
      </c>
      <c r="AV379" s="11">
        <f t="shared" si="67"/>
        <v>8.6873694907767862E-2</v>
      </c>
      <c r="AW379" s="5">
        <f t="shared" si="68"/>
        <v>86.873694907767856</v>
      </c>
    </row>
    <row r="380" spans="1:49" x14ac:dyDescent="0.3">
      <c r="A380" s="1" t="s">
        <v>253</v>
      </c>
      <c r="B380" s="1" t="s">
        <v>254</v>
      </c>
      <c r="C380" s="1" t="s">
        <v>255</v>
      </c>
      <c r="D380" s="1" t="s">
        <v>242</v>
      </c>
      <c r="E380" s="1" t="s">
        <v>79</v>
      </c>
      <c r="F380" s="1" t="s">
        <v>252</v>
      </c>
      <c r="G380" s="1" t="s">
        <v>64</v>
      </c>
      <c r="H380" s="1" t="s">
        <v>98</v>
      </c>
      <c r="I380" s="2">
        <v>40</v>
      </c>
      <c r="J380" s="2">
        <f t="shared" si="62"/>
        <v>40</v>
      </c>
      <c r="K380" s="2">
        <f t="shared" si="63"/>
        <v>0</v>
      </c>
      <c r="L380" s="2">
        <f t="shared" si="64"/>
        <v>40</v>
      </c>
      <c r="AN380" s="5" t="str">
        <f t="shared" si="72"/>
        <v/>
      </c>
      <c r="AP380" s="5" t="str">
        <f t="shared" si="71"/>
        <v/>
      </c>
      <c r="AR380" s="5" t="str">
        <f t="shared" si="73"/>
        <v/>
      </c>
      <c r="AT380" s="2">
        <v>40</v>
      </c>
      <c r="AU380" s="5">
        <f t="shared" si="66"/>
        <v>0</v>
      </c>
      <c r="AV380" s="11">
        <f t="shared" si="67"/>
        <v>0</v>
      </c>
      <c r="AW380" s="5">
        <f t="shared" si="68"/>
        <v>0</v>
      </c>
    </row>
    <row r="381" spans="1:49" x14ac:dyDescent="0.3">
      <c r="A381" s="1" t="s">
        <v>256</v>
      </c>
      <c r="B381" s="1" t="s">
        <v>246</v>
      </c>
      <c r="C381" s="1" t="s">
        <v>247</v>
      </c>
      <c r="D381" s="1" t="s">
        <v>61</v>
      </c>
      <c r="E381" s="1" t="s">
        <v>67</v>
      </c>
      <c r="F381" s="1" t="s">
        <v>252</v>
      </c>
      <c r="G381" s="1" t="s">
        <v>64</v>
      </c>
      <c r="H381" s="1" t="s">
        <v>98</v>
      </c>
      <c r="I381" s="2">
        <v>126.87</v>
      </c>
      <c r="J381" s="2">
        <f t="shared" si="62"/>
        <v>39.03</v>
      </c>
      <c r="K381" s="2">
        <f t="shared" si="63"/>
        <v>0.24</v>
      </c>
      <c r="L381" s="2">
        <f t="shared" si="64"/>
        <v>38.79</v>
      </c>
      <c r="N381" s="4">
        <v>0.24</v>
      </c>
      <c r="O381" s="5">
        <v>92.7</v>
      </c>
      <c r="AN381" s="5" t="str">
        <f t="shared" si="72"/>
        <v/>
      </c>
      <c r="AP381" s="5" t="str">
        <f t="shared" si="71"/>
        <v/>
      </c>
      <c r="AR381" s="5" t="str">
        <f t="shared" si="73"/>
        <v/>
      </c>
      <c r="AT381" s="2">
        <v>38.79</v>
      </c>
      <c r="AU381" s="5">
        <f t="shared" si="66"/>
        <v>92.7</v>
      </c>
      <c r="AV381" s="11">
        <f t="shared" si="67"/>
        <v>1.3346411806396417E-2</v>
      </c>
      <c r="AW381" s="5">
        <f t="shared" si="68"/>
        <v>13.346411806396418</v>
      </c>
    </row>
    <row r="382" spans="1:49" x14ac:dyDescent="0.3">
      <c r="A382" s="1" t="s">
        <v>256</v>
      </c>
      <c r="B382" s="1" t="s">
        <v>246</v>
      </c>
      <c r="C382" s="1" t="s">
        <v>247</v>
      </c>
      <c r="D382" s="1" t="s">
        <v>61</v>
      </c>
      <c r="E382" s="1" t="s">
        <v>89</v>
      </c>
      <c r="F382" s="1" t="s">
        <v>252</v>
      </c>
      <c r="G382" s="1" t="s">
        <v>64</v>
      </c>
      <c r="H382" s="1" t="s">
        <v>98</v>
      </c>
      <c r="I382" s="2">
        <v>126.87</v>
      </c>
      <c r="J382" s="2">
        <f t="shared" si="62"/>
        <v>40</v>
      </c>
      <c r="K382" s="2">
        <f t="shared" si="63"/>
        <v>0.03</v>
      </c>
      <c r="L382" s="2">
        <f t="shared" si="64"/>
        <v>39.97</v>
      </c>
      <c r="R382" s="7">
        <v>0.03</v>
      </c>
      <c r="S382" s="5">
        <v>4.1174999999999997</v>
      </c>
      <c r="AN382" s="5" t="str">
        <f t="shared" si="72"/>
        <v/>
      </c>
      <c r="AR382" s="5" t="str">
        <f t="shared" si="73"/>
        <v/>
      </c>
      <c r="AT382" s="2">
        <v>39.97</v>
      </c>
      <c r="AU382" s="5">
        <f t="shared" si="66"/>
        <v>4.1174999999999997</v>
      </c>
      <c r="AV382" s="11">
        <f t="shared" si="67"/>
        <v>5.9281392246857861E-4</v>
      </c>
      <c r="AW382" s="5">
        <f t="shared" si="68"/>
        <v>0.59281392246857856</v>
      </c>
    </row>
    <row r="383" spans="1:49" x14ac:dyDescent="0.3">
      <c r="A383" s="1" t="s">
        <v>256</v>
      </c>
      <c r="B383" s="1" t="s">
        <v>246</v>
      </c>
      <c r="C383" s="1" t="s">
        <v>247</v>
      </c>
      <c r="D383" s="1" t="s">
        <v>61</v>
      </c>
      <c r="E383" s="1" t="s">
        <v>176</v>
      </c>
      <c r="F383" s="1" t="s">
        <v>252</v>
      </c>
      <c r="G383" s="1" t="s">
        <v>64</v>
      </c>
      <c r="H383" s="1" t="s">
        <v>98</v>
      </c>
      <c r="I383" s="2">
        <v>126.87</v>
      </c>
      <c r="J383" s="2">
        <f t="shared" si="62"/>
        <v>43.2</v>
      </c>
      <c r="K383" s="2">
        <f t="shared" si="63"/>
        <v>0</v>
      </c>
      <c r="L383" s="2">
        <f t="shared" si="64"/>
        <v>43.2</v>
      </c>
      <c r="AN383" s="5" t="str">
        <f t="shared" si="72"/>
        <v/>
      </c>
      <c r="AQ383" s="2">
        <v>0.55000000000000004</v>
      </c>
      <c r="AR383" s="5">
        <f t="shared" si="73"/>
        <v>0.55000000000000004</v>
      </c>
      <c r="AS383" s="2">
        <v>0.37</v>
      </c>
      <c r="AT383" s="2">
        <v>42.28</v>
      </c>
      <c r="AU383" s="5">
        <f t="shared" si="66"/>
        <v>0</v>
      </c>
      <c r="AV383" s="11">
        <f t="shared" si="67"/>
        <v>0</v>
      </c>
      <c r="AW383" s="5">
        <f t="shared" si="68"/>
        <v>0</v>
      </c>
    </row>
    <row r="384" spans="1:49" x14ac:dyDescent="0.3">
      <c r="A384" s="1" t="s">
        <v>257</v>
      </c>
      <c r="B384" s="1" t="s">
        <v>258</v>
      </c>
      <c r="C384" s="1" t="s">
        <v>259</v>
      </c>
      <c r="D384" s="1" t="s">
        <v>260</v>
      </c>
      <c r="E384" s="1" t="s">
        <v>92</v>
      </c>
      <c r="F384" s="1" t="s">
        <v>252</v>
      </c>
      <c r="G384" s="1" t="s">
        <v>64</v>
      </c>
      <c r="H384" s="1" t="s">
        <v>98</v>
      </c>
      <c r="I384" s="2">
        <v>86.87</v>
      </c>
      <c r="J384" s="2">
        <f t="shared" si="62"/>
        <v>40</v>
      </c>
      <c r="K384" s="2">
        <f t="shared" si="63"/>
        <v>6.25</v>
      </c>
      <c r="L384" s="2">
        <f t="shared" si="64"/>
        <v>33.75</v>
      </c>
      <c r="N384" s="4">
        <v>0.43</v>
      </c>
      <c r="O384" s="5">
        <v>166.08750000000001</v>
      </c>
      <c r="P384" s="6">
        <v>5.25</v>
      </c>
      <c r="Q384" s="5">
        <v>1484.4375</v>
      </c>
      <c r="R384" s="7">
        <v>0.56999999999999995</v>
      </c>
      <c r="S384" s="5">
        <v>78.232499999999987</v>
      </c>
      <c r="AN384" s="5" t="str">
        <f t="shared" si="72"/>
        <v/>
      </c>
      <c r="AP384" s="5" t="str">
        <f>IF(AO384&gt;0,AO384*$AP$1,"")</f>
        <v/>
      </c>
      <c r="AR384" s="5" t="str">
        <f t="shared" si="73"/>
        <v/>
      </c>
      <c r="AT384" s="2">
        <v>33.75</v>
      </c>
      <c r="AU384" s="5">
        <f t="shared" si="66"/>
        <v>1728.7575000000002</v>
      </c>
      <c r="AV384" s="11">
        <f t="shared" si="67"/>
        <v>0.24889654270114728</v>
      </c>
      <c r="AW384" s="5">
        <f t="shared" si="68"/>
        <v>248.89654270114727</v>
      </c>
    </row>
    <row r="385" spans="1:57" x14ac:dyDescent="0.3">
      <c r="A385" s="1" t="s">
        <v>257</v>
      </c>
      <c r="B385" s="1" t="s">
        <v>258</v>
      </c>
      <c r="C385" s="1" t="s">
        <v>259</v>
      </c>
      <c r="D385" s="1" t="s">
        <v>260</v>
      </c>
      <c r="E385" s="1" t="s">
        <v>174</v>
      </c>
      <c r="F385" s="1" t="s">
        <v>252</v>
      </c>
      <c r="G385" s="1" t="s">
        <v>64</v>
      </c>
      <c r="H385" s="1" t="s">
        <v>98</v>
      </c>
      <c r="I385" s="2">
        <v>86.87</v>
      </c>
      <c r="J385" s="2">
        <f t="shared" si="62"/>
        <v>43.480000000000004</v>
      </c>
      <c r="K385" s="2">
        <f t="shared" si="63"/>
        <v>3.34</v>
      </c>
      <c r="L385" s="2">
        <f t="shared" si="64"/>
        <v>40.14</v>
      </c>
      <c r="N385" s="4">
        <v>3.34</v>
      </c>
      <c r="O385" s="5">
        <v>1290.075</v>
      </c>
      <c r="AN385" s="5" t="str">
        <f t="shared" si="72"/>
        <v/>
      </c>
      <c r="AQ385" s="2">
        <v>0.52</v>
      </c>
      <c r="AR385" s="5">
        <f t="shared" si="73"/>
        <v>0.52</v>
      </c>
      <c r="AS385" s="2">
        <v>0.37</v>
      </c>
      <c r="AT385" s="2">
        <v>39.25</v>
      </c>
      <c r="AU385" s="5">
        <f t="shared" si="66"/>
        <v>1290.075</v>
      </c>
      <c r="AV385" s="11">
        <f t="shared" si="67"/>
        <v>0.18573756430568347</v>
      </c>
      <c r="AW385" s="5">
        <f t="shared" si="68"/>
        <v>185.73756430568346</v>
      </c>
    </row>
    <row r="386" spans="1:57" x14ac:dyDescent="0.3">
      <c r="A386" s="1" t="s">
        <v>261</v>
      </c>
      <c r="B386" s="1" t="s">
        <v>262</v>
      </c>
      <c r="C386" s="1" t="s">
        <v>263</v>
      </c>
      <c r="D386" s="1" t="s">
        <v>264</v>
      </c>
      <c r="E386" s="1" t="s">
        <v>83</v>
      </c>
      <c r="F386" s="1" t="s">
        <v>252</v>
      </c>
      <c r="G386" s="1" t="s">
        <v>64</v>
      </c>
      <c r="H386" s="1" t="s">
        <v>98</v>
      </c>
      <c r="I386" s="2">
        <v>86.86</v>
      </c>
      <c r="J386" s="2">
        <f t="shared" si="62"/>
        <v>39.04</v>
      </c>
      <c r="K386" s="2">
        <f t="shared" si="63"/>
        <v>5.3900000000000006</v>
      </c>
      <c r="L386" s="2">
        <f t="shared" si="64"/>
        <v>33.65</v>
      </c>
      <c r="N386" s="4">
        <v>1.61</v>
      </c>
      <c r="O386" s="5">
        <v>621.86250000000007</v>
      </c>
      <c r="P386" s="6">
        <v>2.12</v>
      </c>
      <c r="Q386" s="5">
        <v>599.43000000000006</v>
      </c>
      <c r="R386" s="7">
        <v>0.04</v>
      </c>
      <c r="S386" s="5">
        <v>5.49</v>
      </c>
      <c r="AB386" s="9">
        <v>1.62</v>
      </c>
      <c r="AC386" s="5">
        <v>7.9843499999999992</v>
      </c>
      <c r="AN386" s="5" t="str">
        <f t="shared" si="72"/>
        <v/>
      </c>
      <c r="AP386" s="5" t="str">
        <f t="shared" ref="AP386:AP413" si="74">IF(AO386&gt;0,AO386*$AP$1,"")</f>
        <v/>
      </c>
      <c r="AR386" s="5" t="str">
        <f t="shared" si="73"/>
        <v/>
      </c>
      <c r="AT386" s="2">
        <v>33.65</v>
      </c>
      <c r="AU386" s="5">
        <f t="shared" si="66"/>
        <v>1234.76685</v>
      </c>
      <c r="AV386" s="11">
        <f t="shared" si="67"/>
        <v>0.17777461558777682</v>
      </c>
      <c r="AW386" s="5">
        <f t="shared" si="68"/>
        <v>177.77461558777682</v>
      </c>
    </row>
    <row r="387" spans="1:57" x14ac:dyDescent="0.3">
      <c r="A387" s="1" t="s">
        <v>261</v>
      </c>
      <c r="B387" s="1" t="s">
        <v>262</v>
      </c>
      <c r="C387" s="1" t="s">
        <v>263</v>
      </c>
      <c r="D387" s="1" t="s">
        <v>264</v>
      </c>
      <c r="E387" s="1" t="s">
        <v>96</v>
      </c>
      <c r="F387" s="1" t="s">
        <v>252</v>
      </c>
      <c r="G387" s="1" t="s">
        <v>64</v>
      </c>
      <c r="H387" s="1" t="s">
        <v>98</v>
      </c>
      <c r="I387" s="2">
        <v>86.86</v>
      </c>
      <c r="J387" s="2">
        <f t="shared" ref="J387:J450" si="75">SUM(K387,L387)</f>
        <v>40.520000000000003</v>
      </c>
      <c r="K387" s="2">
        <f t="shared" ref="K387:K450" si="76">SUM(N387,P387,R387,T387,X387,Z387,AB387,AD387,AG387,AI387,AK387,V387,AX387,AZ387,BB387,BD387)</f>
        <v>0.77</v>
      </c>
      <c r="L387" s="2">
        <f t="shared" ref="L387:L450" si="77">SUM(M387,AF387,AM387,AO387,AQ387,AS387,AT387)</f>
        <v>39.75</v>
      </c>
      <c r="N387" s="4">
        <v>0.19</v>
      </c>
      <c r="O387" s="5">
        <v>73.387500000000003</v>
      </c>
      <c r="P387" s="6">
        <v>0.57999999999999996</v>
      </c>
      <c r="Q387" s="5">
        <v>163.995</v>
      </c>
      <c r="AN387" s="5" t="str">
        <f t="shared" si="72"/>
        <v/>
      </c>
      <c r="AP387" s="5" t="str">
        <f t="shared" si="74"/>
        <v/>
      </c>
      <c r="AQ387" s="2">
        <v>0.51</v>
      </c>
      <c r="AR387" s="5">
        <f t="shared" si="73"/>
        <v>0.51</v>
      </c>
      <c r="AS387" s="2">
        <v>0.38</v>
      </c>
      <c r="AT387" s="2">
        <v>38.86</v>
      </c>
      <c r="AU387" s="5">
        <f t="shared" si="66"/>
        <v>237.38249999999999</v>
      </c>
      <c r="AV387" s="11">
        <f t="shared" si="67"/>
        <v>3.4176964408111077E-2</v>
      </c>
      <c r="AW387" s="5">
        <f t="shared" si="68"/>
        <v>34.176964408111075</v>
      </c>
    </row>
    <row r="388" spans="1:57" s="72" customFormat="1" x14ac:dyDescent="0.3">
      <c r="A388" s="58" t="s">
        <v>265</v>
      </c>
      <c r="B388" s="58" t="s">
        <v>258</v>
      </c>
      <c r="C388" s="58" t="s">
        <v>259</v>
      </c>
      <c r="D388" s="58" t="s">
        <v>260</v>
      </c>
      <c r="E388" s="58" t="s">
        <v>66</v>
      </c>
      <c r="F388" s="58" t="s">
        <v>252</v>
      </c>
      <c r="G388" s="58" t="s">
        <v>64</v>
      </c>
      <c r="H388" s="58" t="s">
        <v>98</v>
      </c>
      <c r="I388" s="59">
        <v>40</v>
      </c>
      <c r="J388" s="59">
        <f t="shared" si="75"/>
        <v>40</v>
      </c>
      <c r="K388" s="59">
        <f t="shared" si="76"/>
        <v>0.41000000000000003</v>
      </c>
      <c r="L388" s="59">
        <f t="shared" si="77"/>
        <v>39.590000000000003</v>
      </c>
      <c r="M388" s="60"/>
      <c r="N388" s="61">
        <v>0.22</v>
      </c>
      <c r="O388" s="62">
        <v>84.974999999999994</v>
      </c>
      <c r="P388" s="63">
        <v>0.19</v>
      </c>
      <c r="Q388" s="62">
        <v>53.722499999999997</v>
      </c>
      <c r="R388" s="64"/>
      <c r="S388" s="62"/>
      <c r="T388" s="65"/>
      <c r="U388" s="62"/>
      <c r="V388" s="66"/>
      <c r="W388" s="62"/>
      <c r="X388" s="59"/>
      <c r="Y388" s="62"/>
      <c r="Z388" s="59"/>
      <c r="AA388" s="62"/>
      <c r="AB388" s="67"/>
      <c r="AC388" s="62"/>
      <c r="AD388" s="68"/>
      <c r="AE388" s="62"/>
      <c r="AF388" s="59"/>
      <c r="AG388" s="59"/>
      <c r="AH388" s="62"/>
      <c r="AI388" s="67"/>
      <c r="AJ388" s="62"/>
      <c r="AK388" s="59"/>
      <c r="AL388" s="62"/>
      <c r="AM388" s="60"/>
      <c r="AN388" s="62" t="str">
        <f t="shared" si="72"/>
        <v/>
      </c>
      <c r="AO388" s="60"/>
      <c r="AP388" s="62" t="str">
        <f t="shared" si="74"/>
        <v/>
      </c>
      <c r="AQ388" s="59"/>
      <c r="AR388" s="62" t="str">
        <f t="shared" si="73"/>
        <v/>
      </c>
      <c r="AS388" s="59"/>
      <c r="AT388" s="59">
        <v>39.590000000000003</v>
      </c>
      <c r="AU388" s="5">
        <f t="shared" ref="AU388:AU451" si="78">SUM(O388,Q388,S388,U388,Y388,AA388,AC388,AE388,AH388,AJ388,AL388,W388,AY388,BA388,BC388,BE388)</f>
        <v>138.69749999999999</v>
      </c>
      <c r="AV388" s="11">
        <f t="shared" ref="AV388:AV451" si="79">(AU388/$AU$464)*100</f>
        <v>1.996886679091334E-2</v>
      </c>
      <c r="AW388" s="5">
        <f t="shared" ref="AW388:AW451" si="80">(AV388/100)*$AW$1</f>
        <v>19.968866790913342</v>
      </c>
      <c r="AX388" s="69"/>
      <c r="AY388" s="62"/>
      <c r="AZ388" s="70"/>
      <c r="BA388" s="62"/>
      <c r="BB388" s="71"/>
      <c r="BC388" s="62"/>
      <c r="BD388" s="59"/>
      <c r="BE388" s="62"/>
    </row>
    <row r="389" spans="1:57" x14ac:dyDescent="0.3">
      <c r="A389" s="1" t="s">
        <v>266</v>
      </c>
      <c r="B389" s="1" t="s">
        <v>267</v>
      </c>
      <c r="C389" s="1" t="s">
        <v>268</v>
      </c>
      <c r="D389" s="1" t="s">
        <v>209</v>
      </c>
      <c r="E389" s="1" t="s">
        <v>68</v>
      </c>
      <c r="F389" s="1" t="s">
        <v>252</v>
      </c>
      <c r="G389" s="1" t="s">
        <v>64</v>
      </c>
      <c r="H389" s="1" t="s">
        <v>98</v>
      </c>
      <c r="I389" s="2">
        <v>40</v>
      </c>
      <c r="J389" s="2">
        <f t="shared" si="75"/>
        <v>31.669999999999998</v>
      </c>
      <c r="K389" s="2">
        <f t="shared" si="76"/>
        <v>7.1099999999999994</v>
      </c>
      <c r="L389" s="2">
        <f t="shared" si="77"/>
        <v>24.56</v>
      </c>
      <c r="N389" s="4">
        <v>5.46</v>
      </c>
      <c r="O389" s="5">
        <v>2108.9250000000002</v>
      </c>
      <c r="P389" s="6">
        <v>0.71</v>
      </c>
      <c r="Q389" s="5">
        <v>200.7525</v>
      </c>
      <c r="AB389" s="9">
        <v>0.94</v>
      </c>
      <c r="AC389" s="5">
        <v>18.767099999999999</v>
      </c>
      <c r="AN389" s="5" t="str">
        <f t="shared" si="72"/>
        <v/>
      </c>
      <c r="AP389" s="5" t="str">
        <f t="shared" si="74"/>
        <v/>
      </c>
      <c r="AR389" s="5" t="str">
        <f t="shared" si="73"/>
        <v/>
      </c>
      <c r="AT389" s="2">
        <v>24.56</v>
      </c>
      <c r="AU389" s="5">
        <f t="shared" si="78"/>
        <v>2328.4446000000003</v>
      </c>
      <c r="AV389" s="11">
        <f t="shared" si="79"/>
        <v>0.33523603559848958</v>
      </c>
      <c r="AW389" s="5">
        <f t="shared" si="80"/>
        <v>335.23603559848954</v>
      </c>
    </row>
    <row r="390" spans="1:57" x14ac:dyDescent="0.3">
      <c r="A390" s="1" t="s">
        <v>269</v>
      </c>
      <c r="B390" s="1" t="s">
        <v>267</v>
      </c>
      <c r="C390" s="1" t="s">
        <v>268</v>
      </c>
      <c r="D390" s="1" t="s">
        <v>209</v>
      </c>
      <c r="E390" s="1" t="s">
        <v>62</v>
      </c>
      <c r="F390" s="1" t="s">
        <v>252</v>
      </c>
      <c r="G390" s="1" t="s">
        <v>64</v>
      </c>
      <c r="H390" s="1" t="s">
        <v>98</v>
      </c>
      <c r="I390" s="2">
        <v>40</v>
      </c>
      <c r="J390" s="2">
        <f t="shared" si="75"/>
        <v>39.6</v>
      </c>
      <c r="K390" s="2">
        <f t="shared" si="76"/>
        <v>3.5</v>
      </c>
      <c r="L390" s="2">
        <f t="shared" si="77"/>
        <v>36.1</v>
      </c>
      <c r="N390" s="4">
        <v>2.4700000000000002</v>
      </c>
      <c r="O390" s="5">
        <v>954.03750000000002</v>
      </c>
      <c r="P390" s="6">
        <v>0.94</v>
      </c>
      <c r="Q390" s="5">
        <v>265.78500000000003</v>
      </c>
      <c r="R390" s="7">
        <v>0.06</v>
      </c>
      <c r="S390" s="5">
        <v>8.2349999999999994</v>
      </c>
      <c r="T390" s="8">
        <v>0.03</v>
      </c>
      <c r="U390" s="5">
        <v>1.2375</v>
      </c>
      <c r="AN390" s="5" t="str">
        <f t="shared" si="72"/>
        <v/>
      </c>
      <c r="AP390" s="5" t="str">
        <f t="shared" si="74"/>
        <v/>
      </c>
      <c r="AR390" s="5" t="str">
        <f t="shared" si="73"/>
        <v/>
      </c>
      <c r="AT390" s="2">
        <v>36.1</v>
      </c>
      <c r="AU390" s="5">
        <f t="shared" si="78"/>
        <v>1229.2949999999998</v>
      </c>
      <c r="AV390" s="11">
        <f t="shared" si="79"/>
        <v>0.17698681015689408</v>
      </c>
      <c r="AW390" s="5">
        <f t="shared" si="80"/>
        <v>176.98681015689408</v>
      </c>
    </row>
    <row r="391" spans="1:57" x14ac:dyDescent="0.3">
      <c r="A391" s="1" t="s">
        <v>270</v>
      </c>
      <c r="B391" s="1" t="s">
        <v>271</v>
      </c>
      <c r="C391" s="1" t="s">
        <v>272</v>
      </c>
      <c r="D391" s="1" t="s">
        <v>209</v>
      </c>
      <c r="E391" s="1" t="s">
        <v>89</v>
      </c>
      <c r="F391" s="1" t="s">
        <v>123</v>
      </c>
      <c r="G391" s="1" t="s">
        <v>64</v>
      </c>
      <c r="H391" s="1" t="s">
        <v>98</v>
      </c>
      <c r="I391" s="2">
        <v>173.87</v>
      </c>
      <c r="J391" s="2">
        <f t="shared" si="75"/>
        <v>39.6</v>
      </c>
      <c r="K391" s="2">
        <f t="shared" si="76"/>
        <v>15.530000000000001</v>
      </c>
      <c r="L391" s="2">
        <f t="shared" si="77"/>
        <v>24.07</v>
      </c>
      <c r="N391" s="4">
        <v>2.14</v>
      </c>
      <c r="O391" s="5">
        <v>826.57500000000005</v>
      </c>
      <c r="P391" s="6">
        <v>11.14</v>
      </c>
      <c r="Q391" s="5">
        <v>3149.835</v>
      </c>
      <c r="T391" s="8">
        <v>2.25</v>
      </c>
      <c r="U391" s="5">
        <v>92.8125</v>
      </c>
      <c r="AN391" s="5" t="str">
        <f t="shared" si="72"/>
        <v/>
      </c>
      <c r="AP391" s="5" t="str">
        <f t="shared" si="74"/>
        <v/>
      </c>
      <c r="AR391" s="5" t="str">
        <f t="shared" si="73"/>
        <v/>
      </c>
      <c r="AT391" s="2">
        <v>24.07</v>
      </c>
      <c r="AU391" s="5">
        <f t="shared" si="78"/>
        <v>4069.2224999999999</v>
      </c>
      <c r="AV391" s="11">
        <f t="shared" si="79"/>
        <v>0.58586320622280408</v>
      </c>
      <c r="AW391" s="5">
        <f t="shared" si="80"/>
        <v>585.86320622280414</v>
      </c>
    </row>
    <row r="392" spans="1:57" x14ac:dyDescent="0.3">
      <c r="A392" s="1" t="s">
        <v>270</v>
      </c>
      <c r="B392" s="1" t="s">
        <v>271</v>
      </c>
      <c r="C392" s="1" t="s">
        <v>272</v>
      </c>
      <c r="D392" s="1" t="s">
        <v>209</v>
      </c>
      <c r="E392" s="1" t="s">
        <v>176</v>
      </c>
      <c r="F392" s="1" t="s">
        <v>123</v>
      </c>
      <c r="G392" s="1" t="s">
        <v>64</v>
      </c>
      <c r="H392" s="1" t="s">
        <v>98</v>
      </c>
      <c r="I392" s="2">
        <v>173.87</v>
      </c>
      <c r="J392" s="2">
        <f t="shared" si="75"/>
        <v>47.82</v>
      </c>
      <c r="K392" s="2">
        <f t="shared" si="76"/>
        <v>0.74</v>
      </c>
      <c r="L392" s="2">
        <f t="shared" si="77"/>
        <v>47.08</v>
      </c>
      <c r="N392" s="4">
        <v>0.74</v>
      </c>
      <c r="O392" s="5">
        <v>285.82499999999999</v>
      </c>
      <c r="AN392" s="5" t="str">
        <f t="shared" si="72"/>
        <v/>
      </c>
      <c r="AP392" s="5" t="str">
        <f t="shared" si="74"/>
        <v/>
      </c>
      <c r="AQ392" s="2">
        <v>0.86</v>
      </c>
      <c r="AR392" s="5">
        <f t="shared" si="73"/>
        <v>0.86</v>
      </c>
      <c r="AS392" s="2">
        <v>1.1399999999999999</v>
      </c>
      <c r="AT392" s="2">
        <v>45.08</v>
      </c>
      <c r="AU392" s="5">
        <f t="shared" si="78"/>
        <v>285.82499999999999</v>
      </c>
      <c r="AV392" s="11">
        <f t="shared" si="79"/>
        <v>4.1151436403055609E-2</v>
      </c>
      <c r="AW392" s="5">
        <f t="shared" si="80"/>
        <v>41.151436403055612</v>
      </c>
    </row>
    <row r="393" spans="1:57" x14ac:dyDescent="0.3">
      <c r="A393" s="1" t="s">
        <v>270</v>
      </c>
      <c r="B393" s="1" t="s">
        <v>271</v>
      </c>
      <c r="C393" s="1" t="s">
        <v>272</v>
      </c>
      <c r="D393" s="1" t="s">
        <v>209</v>
      </c>
      <c r="E393" s="1" t="s">
        <v>86</v>
      </c>
      <c r="F393" s="1" t="s">
        <v>123</v>
      </c>
      <c r="G393" s="1" t="s">
        <v>64</v>
      </c>
      <c r="H393" s="1" t="s">
        <v>98</v>
      </c>
      <c r="I393" s="2">
        <v>173.87</v>
      </c>
      <c r="J393" s="2">
        <f t="shared" si="75"/>
        <v>38.93</v>
      </c>
      <c r="K393" s="2">
        <f t="shared" si="76"/>
        <v>19.75</v>
      </c>
      <c r="L393" s="2">
        <f t="shared" si="77"/>
        <v>19.18</v>
      </c>
      <c r="N393" s="4">
        <v>6.22</v>
      </c>
      <c r="O393" s="5">
        <v>2402.4749999999999</v>
      </c>
      <c r="P393" s="6">
        <v>9.74</v>
      </c>
      <c r="Q393" s="5">
        <v>2753.9850000000001</v>
      </c>
      <c r="T393" s="8">
        <v>3.79</v>
      </c>
      <c r="U393" s="5">
        <v>156.33750000000001</v>
      </c>
      <c r="AN393" s="5" t="str">
        <f t="shared" si="72"/>
        <v/>
      </c>
      <c r="AP393" s="5" t="str">
        <f t="shared" si="74"/>
        <v/>
      </c>
      <c r="AR393" s="5" t="str">
        <f t="shared" si="73"/>
        <v/>
      </c>
      <c r="AT393" s="2">
        <v>19.18</v>
      </c>
      <c r="AU393" s="5">
        <f t="shared" si="78"/>
        <v>5312.7974999999997</v>
      </c>
      <c r="AV393" s="11">
        <f t="shared" si="79"/>
        <v>0.76490596848968018</v>
      </c>
      <c r="AW393" s="5">
        <f t="shared" si="80"/>
        <v>764.90596848968016</v>
      </c>
    </row>
    <row r="394" spans="1:57" x14ac:dyDescent="0.3">
      <c r="A394" s="1" t="s">
        <v>270</v>
      </c>
      <c r="B394" s="1" t="s">
        <v>271</v>
      </c>
      <c r="C394" s="1" t="s">
        <v>272</v>
      </c>
      <c r="D394" s="1" t="s">
        <v>209</v>
      </c>
      <c r="E394" s="1" t="s">
        <v>122</v>
      </c>
      <c r="F394" s="1" t="s">
        <v>123</v>
      </c>
      <c r="G394" s="1" t="s">
        <v>64</v>
      </c>
      <c r="H394" s="1" t="s">
        <v>98</v>
      </c>
      <c r="I394" s="2">
        <v>173.87</v>
      </c>
      <c r="J394" s="2">
        <f t="shared" si="75"/>
        <v>46.38</v>
      </c>
      <c r="K394" s="2">
        <f t="shared" si="76"/>
        <v>1.63</v>
      </c>
      <c r="L394" s="2">
        <f t="shared" si="77"/>
        <v>44.75</v>
      </c>
      <c r="N394" s="4">
        <v>1.63</v>
      </c>
      <c r="O394" s="5">
        <v>629.58749999999998</v>
      </c>
      <c r="AN394" s="5" t="str">
        <f t="shared" si="72"/>
        <v/>
      </c>
      <c r="AP394" s="5" t="str">
        <f t="shared" si="74"/>
        <v/>
      </c>
      <c r="AQ394" s="2">
        <v>0.94</v>
      </c>
      <c r="AR394" s="5">
        <f t="shared" si="73"/>
        <v>0.94</v>
      </c>
      <c r="AS394" s="2">
        <v>0.56999999999999995</v>
      </c>
      <c r="AT394" s="2">
        <v>43.24</v>
      </c>
      <c r="AU394" s="5">
        <f t="shared" si="78"/>
        <v>629.58749999999998</v>
      </c>
      <c r="AV394" s="11">
        <f t="shared" si="79"/>
        <v>9.0644380185108994E-2</v>
      </c>
      <c r="AW394" s="5">
        <f t="shared" si="80"/>
        <v>90.644380185108986</v>
      </c>
    </row>
    <row r="395" spans="1:57" x14ac:dyDescent="0.3">
      <c r="A395" s="1" t="s">
        <v>270</v>
      </c>
      <c r="B395" s="1" t="s">
        <v>271</v>
      </c>
      <c r="C395" s="1" t="s">
        <v>272</v>
      </c>
      <c r="D395" s="1" t="s">
        <v>209</v>
      </c>
      <c r="E395" s="1" t="s">
        <v>79</v>
      </c>
      <c r="F395" s="1" t="s">
        <v>124</v>
      </c>
      <c r="G395" s="1" t="s">
        <v>64</v>
      </c>
      <c r="H395" s="1" t="s">
        <v>65</v>
      </c>
      <c r="I395" s="2">
        <v>173.87</v>
      </c>
      <c r="J395" s="2">
        <f t="shared" si="75"/>
        <v>0.67</v>
      </c>
      <c r="K395" s="2">
        <f t="shared" si="76"/>
        <v>0</v>
      </c>
      <c r="L395" s="2">
        <f t="shared" si="77"/>
        <v>0.67</v>
      </c>
      <c r="AN395" s="5" t="str">
        <f t="shared" si="72"/>
        <v/>
      </c>
      <c r="AP395" s="5" t="str">
        <f t="shared" si="74"/>
        <v/>
      </c>
      <c r="AQ395" s="2">
        <v>0.21</v>
      </c>
      <c r="AR395" s="5">
        <f t="shared" si="73"/>
        <v>0.21</v>
      </c>
      <c r="AS395" s="2">
        <v>0.46</v>
      </c>
      <c r="AU395" s="5">
        <f t="shared" si="78"/>
        <v>0</v>
      </c>
      <c r="AV395" s="11">
        <f t="shared" si="79"/>
        <v>0</v>
      </c>
      <c r="AW395" s="5">
        <f t="shared" si="80"/>
        <v>0</v>
      </c>
    </row>
    <row r="396" spans="1:57" x14ac:dyDescent="0.3">
      <c r="A396" s="1" t="s">
        <v>273</v>
      </c>
      <c r="B396" s="1" t="s">
        <v>188</v>
      </c>
      <c r="C396" s="1" t="s">
        <v>185</v>
      </c>
      <c r="D396" s="1" t="s">
        <v>189</v>
      </c>
      <c r="E396" s="1" t="s">
        <v>69</v>
      </c>
      <c r="F396" s="1" t="s">
        <v>123</v>
      </c>
      <c r="G396" s="1" t="s">
        <v>64</v>
      </c>
      <c r="H396" s="1" t="s">
        <v>98</v>
      </c>
      <c r="I396" s="2">
        <v>40</v>
      </c>
      <c r="J396" s="2">
        <f t="shared" si="75"/>
        <v>35.760000000000005</v>
      </c>
      <c r="K396" s="2">
        <f t="shared" si="76"/>
        <v>2.2000000000000002</v>
      </c>
      <c r="L396" s="2">
        <f t="shared" si="77"/>
        <v>33.56</v>
      </c>
      <c r="N396" s="4">
        <v>0.12</v>
      </c>
      <c r="O396" s="5">
        <v>46.35</v>
      </c>
      <c r="P396" s="6">
        <v>1.83</v>
      </c>
      <c r="Q396" s="5">
        <v>517.4325</v>
      </c>
      <c r="AB396" s="9">
        <v>0.25</v>
      </c>
      <c r="AC396" s="5">
        <v>0.41249999999999998</v>
      </c>
      <c r="AN396" s="5" t="str">
        <f t="shared" si="72"/>
        <v/>
      </c>
      <c r="AP396" s="5" t="str">
        <f t="shared" si="74"/>
        <v/>
      </c>
      <c r="AR396" s="5" t="str">
        <f t="shared" si="73"/>
        <v/>
      </c>
      <c r="AT396" s="2">
        <v>33.56</v>
      </c>
      <c r="AU396" s="5">
        <f t="shared" si="78"/>
        <v>564.19500000000005</v>
      </c>
      <c r="AV396" s="11">
        <f t="shared" si="79"/>
        <v>8.122954486634118E-2</v>
      </c>
      <c r="AW396" s="5">
        <f t="shared" si="80"/>
        <v>81.229544866341172</v>
      </c>
    </row>
    <row r="397" spans="1:57" s="56" customFormat="1" x14ac:dyDescent="0.3">
      <c r="A397" s="42">
        <v>460002700</v>
      </c>
      <c r="B397" s="42" t="s">
        <v>275</v>
      </c>
      <c r="C397" s="42" t="s">
        <v>276</v>
      </c>
      <c r="D397" s="42" t="s">
        <v>209</v>
      </c>
      <c r="E397" s="42" t="s">
        <v>85</v>
      </c>
      <c r="F397" s="42" t="s">
        <v>123</v>
      </c>
      <c r="G397" s="42" t="s">
        <v>64</v>
      </c>
      <c r="H397" s="42" t="s">
        <v>98</v>
      </c>
      <c r="I397" s="57">
        <v>80</v>
      </c>
      <c r="J397" s="2">
        <f t="shared" si="75"/>
        <v>45.580000000000005</v>
      </c>
      <c r="K397" s="2">
        <f t="shared" si="76"/>
        <v>7.49</v>
      </c>
      <c r="L397" s="2">
        <f t="shared" si="77"/>
        <v>38.090000000000003</v>
      </c>
      <c r="M397" s="44"/>
      <c r="N397" s="45"/>
      <c r="O397" s="46"/>
      <c r="P397" s="47">
        <v>0.28999999999999998</v>
      </c>
      <c r="Q397" s="46">
        <v>81.997499999999988</v>
      </c>
      <c r="R397" s="48"/>
      <c r="S397" s="46"/>
      <c r="T397" s="49">
        <v>7.2</v>
      </c>
      <c r="U397" s="46">
        <v>297</v>
      </c>
      <c r="V397" s="52"/>
      <c r="W397" s="46"/>
      <c r="X397" s="43"/>
      <c r="Y397" s="46"/>
      <c r="Z397" s="43"/>
      <c r="AA397" s="46"/>
      <c r="AB397" s="50"/>
      <c r="AC397" s="46"/>
      <c r="AD397" s="51"/>
      <c r="AE397" s="46"/>
      <c r="AF397" s="43"/>
      <c r="AG397" s="43"/>
      <c r="AH397" s="46"/>
      <c r="AI397" s="50"/>
      <c r="AJ397" s="46"/>
      <c r="AK397" s="43"/>
      <c r="AL397" s="46"/>
      <c r="AM397" s="44"/>
      <c r="AN397" s="46" t="str">
        <f t="shared" si="72"/>
        <v/>
      </c>
      <c r="AO397" s="44"/>
      <c r="AP397" s="46" t="str">
        <f t="shared" si="74"/>
        <v/>
      </c>
      <c r="AQ397" s="43"/>
      <c r="AR397" s="46" t="str">
        <f t="shared" si="73"/>
        <v/>
      </c>
      <c r="AS397" s="43"/>
      <c r="AT397" s="43">
        <v>38.090000000000003</v>
      </c>
      <c r="AU397" s="5">
        <f t="shared" si="78"/>
        <v>378.9975</v>
      </c>
      <c r="AV397" s="11">
        <f t="shared" si="79"/>
        <v>5.4565876036620553E-2</v>
      </c>
      <c r="AW397" s="5">
        <f t="shared" si="80"/>
        <v>54.565876036620551</v>
      </c>
      <c r="AX397" s="53"/>
      <c r="AY397" s="46"/>
      <c r="AZ397" s="54"/>
      <c r="BA397" s="46"/>
      <c r="BB397" s="55"/>
      <c r="BC397" s="46"/>
      <c r="BD397" s="43"/>
      <c r="BE397" s="46"/>
    </row>
    <row r="398" spans="1:57" s="56" customFormat="1" x14ac:dyDescent="0.3">
      <c r="A398" s="42" t="s">
        <v>274</v>
      </c>
      <c r="B398" s="42" t="s">
        <v>275</v>
      </c>
      <c r="C398" s="42" t="s">
        <v>276</v>
      </c>
      <c r="D398" s="42" t="s">
        <v>209</v>
      </c>
      <c r="E398" s="42" t="s">
        <v>84</v>
      </c>
      <c r="F398" s="42" t="s">
        <v>123</v>
      </c>
      <c r="G398" s="42" t="s">
        <v>64</v>
      </c>
      <c r="H398" s="42" t="s">
        <v>98</v>
      </c>
      <c r="I398" s="57">
        <v>80</v>
      </c>
      <c r="J398" s="2">
        <f t="shared" si="75"/>
        <v>44.36</v>
      </c>
      <c r="K398" s="2">
        <f t="shared" si="76"/>
        <v>0.01</v>
      </c>
      <c r="L398" s="2">
        <f t="shared" si="77"/>
        <v>44.35</v>
      </c>
      <c r="M398" s="44"/>
      <c r="N398" s="45"/>
      <c r="O398" s="46"/>
      <c r="P398" s="47"/>
      <c r="Q398" s="46"/>
      <c r="R398" s="48"/>
      <c r="S398" s="46"/>
      <c r="T398" s="49">
        <v>0.01</v>
      </c>
      <c r="U398" s="46">
        <v>0.41249999999999998</v>
      </c>
      <c r="V398" s="52"/>
      <c r="W398" s="46"/>
      <c r="X398" s="43"/>
      <c r="Y398" s="46"/>
      <c r="Z398" s="43"/>
      <c r="AA398" s="46"/>
      <c r="AB398" s="50"/>
      <c r="AC398" s="46"/>
      <c r="AD398" s="51"/>
      <c r="AE398" s="46"/>
      <c r="AF398" s="43"/>
      <c r="AG398" s="43"/>
      <c r="AH398" s="46"/>
      <c r="AI398" s="50"/>
      <c r="AJ398" s="46"/>
      <c r="AK398" s="43"/>
      <c r="AL398" s="46"/>
      <c r="AM398" s="44"/>
      <c r="AN398" s="46" t="str">
        <f t="shared" si="72"/>
        <v/>
      </c>
      <c r="AO398" s="44"/>
      <c r="AP398" s="46" t="str">
        <f t="shared" si="74"/>
        <v/>
      </c>
      <c r="AQ398" s="43"/>
      <c r="AR398" s="46" t="str">
        <f t="shared" si="73"/>
        <v/>
      </c>
      <c r="AS398" s="43"/>
      <c r="AT398" s="43">
        <v>44.35</v>
      </c>
      <c r="AU398" s="5">
        <f t="shared" si="78"/>
        <v>0.41249999999999998</v>
      </c>
      <c r="AV398" s="11">
        <f t="shared" si="79"/>
        <v>5.9389372924903147E-5</v>
      </c>
      <c r="AW398" s="5">
        <f t="shared" si="80"/>
        <v>5.9389372924903143E-2</v>
      </c>
      <c r="AX398" s="53"/>
      <c r="AY398" s="46"/>
      <c r="AZ398" s="54"/>
      <c r="BA398" s="46"/>
      <c r="BB398" s="55"/>
      <c r="BC398" s="46"/>
      <c r="BD398" s="43"/>
      <c r="BE398" s="46"/>
    </row>
    <row r="399" spans="1:57" x14ac:dyDescent="0.3">
      <c r="A399" s="1" t="s">
        <v>277</v>
      </c>
      <c r="B399" s="1" t="s">
        <v>188</v>
      </c>
      <c r="C399" s="1" t="s">
        <v>185</v>
      </c>
      <c r="D399" s="1" t="s">
        <v>189</v>
      </c>
      <c r="E399" s="1" t="s">
        <v>199</v>
      </c>
      <c r="F399" s="1" t="s">
        <v>123</v>
      </c>
      <c r="G399" s="1" t="s">
        <v>64</v>
      </c>
      <c r="H399" s="1" t="s">
        <v>98</v>
      </c>
      <c r="I399" s="2">
        <v>221.62</v>
      </c>
      <c r="J399" s="2">
        <f t="shared" si="75"/>
        <v>46.55</v>
      </c>
      <c r="K399" s="2">
        <f t="shared" si="76"/>
        <v>41.72</v>
      </c>
      <c r="L399" s="2">
        <f t="shared" si="77"/>
        <v>4.83</v>
      </c>
      <c r="R399" s="7">
        <v>7.28</v>
      </c>
      <c r="S399" s="5">
        <v>999.18000000000006</v>
      </c>
      <c r="T399" s="8">
        <v>34.44</v>
      </c>
      <c r="U399" s="5">
        <v>1420.65</v>
      </c>
      <c r="AN399" s="5" t="str">
        <f t="shared" si="72"/>
        <v/>
      </c>
      <c r="AP399" s="5" t="str">
        <f t="shared" si="74"/>
        <v/>
      </c>
      <c r="AR399" s="5" t="str">
        <f t="shared" si="73"/>
        <v/>
      </c>
      <c r="AT399" s="2">
        <v>4.83</v>
      </c>
      <c r="AU399" s="5">
        <f t="shared" si="78"/>
        <v>2419.83</v>
      </c>
      <c r="AV399" s="11">
        <f t="shared" si="79"/>
        <v>0.34839317887240817</v>
      </c>
      <c r="AW399" s="5">
        <f t="shared" si="80"/>
        <v>348.39317887240816</v>
      </c>
    </row>
    <row r="400" spans="1:57" x14ac:dyDescent="0.3">
      <c r="A400" s="1" t="s">
        <v>277</v>
      </c>
      <c r="B400" s="1" t="s">
        <v>188</v>
      </c>
      <c r="C400" s="1" t="s">
        <v>185</v>
      </c>
      <c r="D400" s="1" t="s">
        <v>189</v>
      </c>
      <c r="E400" s="1" t="s">
        <v>205</v>
      </c>
      <c r="F400" s="1" t="s">
        <v>123</v>
      </c>
      <c r="G400" s="1" t="s">
        <v>64</v>
      </c>
      <c r="H400" s="1" t="s">
        <v>98</v>
      </c>
      <c r="I400" s="2">
        <v>221.62</v>
      </c>
      <c r="J400" s="2">
        <f t="shared" si="75"/>
        <v>43.03</v>
      </c>
      <c r="K400" s="2">
        <f t="shared" si="76"/>
        <v>43.03</v>
      </c>
      <c r="L400" s="2">
        <f t="shared" si="77"/>
        <v>0</v>
      </c>
      <c r="R400" s="7">
        <v>34.08</v>
      </c>
      <c r="S400" s="5">
        <v>4677.4799999999996</v>
      </c>
      <c r="T400" s="8">
        <v>8.9499999999999993</v>
      </c>
      <c r="U400" s="5">
        <v>369.18749999999989</v>
      </c>
      <c r="AN400" s="5" t="str">
        <f t="shared" si="72"/>
        <v/>
      </c>
      <c r="AP400" s="5" t="str">
        <f t="shared" si="74"/>
        <v/>
      </c>
      <c r="AR400" s="5" t="str">
        <f t="shared" si="73"/>
        <v/>
      </c>
      <c r="AU400" s="5">
        <f t="shared" si="78"/>
        <v>5046.6674999999996</v>
      </c>
      <c r="AV400" s="11">
        <f t="shared" si="79"/>
        <v>0.72659010469209362</v>
      </c>
      <c r="AW400" s="5">
        <f t="shared" si="80"/>
        <v>726.59010469209363</v>
      </c>
    </row>
    <row r="401" spans="1:49" x14ac:dyDescent="0.3">
      <c r="A401" s="1" t="s">
        <v>277</v>
      </c>
      <c r="B401" s="1" t="s">
        <v>188</v>
      </c>
      <c r="C401" s="1" t="s">
        <v>185</v>
      </c>
      <c r="D401" s="1" t="s">
        <v>189</v>
      </c>
      <c r="E401" s="1" t="s">
        <v>66</v>
      </c>
      <c r="F401" s="1" t="s">
        <v>123</v>
      </c>
      <c r="G401" s="1" t="s">
        <v>64</v>
      </c>
      <c r="H401" s="1" t="s">
        <v>98</v>
      </c>
      <c r="I401" s="2">
        <v>221.62</v>
      </c>
      <c r="J401" s="2">
        <f t="shared" si="75"/>
        <v>46.06</v>
      </c>
      <c r="K401" s="2">
        <f t="shared" si="76"/>
        <v>35.36</v>
      </c>
      <c r="L401" s="2">
        <f t="shared" si="77"/>
        <v>10.7</v>
      </c>
      <c r="R401" s="7">
        <v>0.63</v>
      </c>
      <c r="S401" s="5">
        <v>86.467500000000001</v>
      </c>
      <c r="T401" s="8">
        <v>34.729999999999997</v>
      </c>
      <c r="U401" s="5">
        <v>1432.6125</v>
      </c>
      <c r="AN401" s="5" t="str">
        <f t="shared" si="72"/>
        <v/>
      </c>
      <c r="AP401" s="5" t="str">
        <f t="shared" si="74"/>
        <v/>
      </c>
      <c r="AR401" s="5" t="str">
        <f t="shared" si="73"/>
        <v/>
      </c>
      <c r="AT401" s="2">
        <v>10.7</v>
      </c>
      <c r="AU401" s="5">
        <f t="shared" si="78"/>
        <v>1519.08</v>
      </c>
      <c r="AV401" s="11">
        <f t="shared" si="79"/>
        <v>0.21870838454002878</v>
      </c>
      <c r="AW401" s="5">
        <f t="shared" si="80"/>
        <v>218.70838454002879</v>
      </c>
    </row>
    <row r="402" spans="1:49" x14ac:dyDescent="0.3">
      <c r="A402" s="1" t="s">
        <v>277</v>
      </c>
      <c r="B402" s="1" t="s">
        <v>188</v>
      </c>
      <c r="C402" s="1" t="s">
        <v>185</v>
      </c>
      <c r="D402" s="1" t="s">
        <v>189</v>
      </c>
      <c r="E402" s="1" t="s">
        <v>62</v>
      </c>
      <c r="F402" s="1" t="s">
        <v>123</v>
      </c>
      <c r="G402" s="1" t="s">
        <v>64</v>
      </c>
      <c r="H402" s="1" t="s">
        <v>98</v>
      </c>
      <c r="I402" s="2">
        <v>221.62</v>
      </c>
      <c r="J402" s="2">
        <f t="shared" si="75"/>
        <v>43.51</v>
      </c>
      <c r="K402" s="2">
        <f t="shared" si="76"/>
        <v>43.51</v>
      </c>
      <c r="L402" s="2">
        <f t="shared" si="77"/>
        <v>0</v>
      </c>
      <c r="R402" s="7">
        <v>15.94</v>
      </c>
      <c r="S402" s="5">
        <v>2187.7649999999999</v>
      </c>
      <c r="T402" s="8">
        <v>27.57</v>
      </c>
      <c r="U402" s="5">
        <v>1137.2625</v>
      </c>
      <c r="AN402" s="5" t="str">
        <f t="shared" si="72"/>
        <v/>
      </c>
      <c r="AP402" s="5" t="str">
        <f t="shared" si="74"/>
        <v/>
      </c>
      <c r="AR402" s="5" t="str">
        <f t="shared" si="73"/>
        <v/>
      </c>
      <c r="AU402" s="5">
        <f t="shared" si="78"/>
        <v>3325.0275000000001</v>
      </c>
      <c r="AV402" s="11">
        <f t="shared" si="79"/>
        <v>0.47871829862559617</v>
      </c>
      <c r="AW402" s="5">
        <f t="shared" si="80"/>
        <v>478.71829862559616</v>
      </c>
    </row>
    <row r="403" spans="1:49" x14ac:dyDescent="0.3">
      <c r="A403" s="1" t="s">
        <v>277</v>
      </c>
      <c r="B403" s="1" t="s">
        <v>188</v>
      </c>
      <c r="C403" s="1" t="s">
        <v>185</v>
      </c>
      <c r="D403" s="1" t="s">
        <v>189</v>
      </c>
      <c r="E403" s="1" t="s">
        <v>79</v>
      </c>
      <c r="F403" s="1" t="s">
        <v>123</v>
      </c>
      <c r="G403" s="1" t="s">
        <v>64</v>
      </c>
      <c r="H403" s="1" t="s">
        <v>98</v>
      </c>
      <c r="I403" s="2">
        <v>221.62</v>
      </c>
      <c r="J403" s="2">
        <f t="shared" si="75"/>
        <v>40</v>
      </c>
      <c r="K403" s="2">
        <f t="shared" si="76"/>
        <v>24.56</v>
      </c>
      <c r="L403" s="2">
        <f t="shared" si="77"/>
        <v>15.44</v>
      </c>
      <c r="P403" s="6">
        <v>5.34</v>
      </c>
      <c r="Q403" s="5">
        <v>1509.885</v>
      </c>
      <c r="R403" s="7">
        <v>0.84</v>
      </c>
      <c r="S403" s="5">
        <v>115.29</v>
      </c>
      <c r="T403" s="8">
        <v>17.739999999999998</v>
      </c>
      <c r="U403" s="5">
        <v>731.77499999999998</v>
      </c>
      <c r="AB403" s="9">
        <v>0.64</v>
      </c>
      <c r="AC403" s="5">
        <v>1.056</v>
      </c>
      <c r="AN403" s="5" t="str">
        <f t="shared" si="72"/>
        <v/>
      </c>
      <c r="AP403" s="5" t="str">
        <f t="shared" si="74"/>
        <v/>
      </c>
      <c r="AR403" s="5" t="str">
        <f t="shared" si="73"/>
        <v/>
      </c>
      <c r="AT403" s="2">
        <v>15.44</v>
      </c>
      <c r="AU403" s="5">
        <f t="shared" si="78"/>
        <v>2358.0059999999999</v>
      </c>
      <c r="AV403" s="11">
        <f t="shared" si="79"/>
        <v>0.33949211561977977</v>
      </c>
      <c r="AW403" s="5">
        <f t="shared" si="80"/>
        <v>339.49211561977978</v>
      </c>
    </row>
    <row r="404" spans="1:49" x14ac:dyDescent="0.3">
      <c r="A404" s="1" t="s">
        <v>278</v>
      </c>
      <c r="B404" s="1" t="s">
        <v>188</v>
      </c>
      <c r="C404" s="1" t="s">
        <v>185</v>
      </c>
      <c r="D404" s="1" t="s">
        <v>189</v>
      </c>
      <c r="E404" s="1" t="s">
        <v>122</v>
      </c>
      <c r="F404" s="1" t="s">
        <v>279</v>
      </c>
      <c r="G404" s="1" t="s">
        <v>64</v>
      </c>
      <c r="H404" s="1" t="s">
        <v>98</v>
      </c>
      <c r="I404" s="2">
        <v>674.3</v>
      </c>
      <c r="J404" s="2">
        <f t="shared" si="75"/>
        <v>40</v>
      </c>
      <c r="K404" s="2">
        <f t="shared" si="76"/>
        <v>36.94</v>
      </c>
      <c r="L404" s="2">
        <f t="shared" si="77"/>
        <v>3.06</v>
      </c>
      <c r="R404" s="7">
        <v>13.49</v>
      </c>
      <c r="S404" s="5">
        <v>1851.5025000000001</v>
      </c>
      <c r="T404" s="8">
        <v>23.45</v>
      </c>
      <c r="U404" s="5">
        <v>967.3125</v>
      </c>
      <c r="AN404" s="5" t="str">
        <f t="shared" ref="AN404:AN435" si="81">IF(AM404&gt;0,AM404*$AN$1,"")</f>
        <v/>
      </c>
      <c r="AP404" s="5" t="str">
        <f t="shared" si="74"/>
        <v/>
      </c>
      <c r="AR404" s="5" t="str">
        <f t="shared" si="73"/>
        <v/>
      </c>
      <c r="AT404" s="2">
        <v>3.06</v>
      </c>
      <c r="AU404" s="5">
        <f t="shared" si="78"/>
        <v>2818.8150000000001</v>
      </c>
      <c r="AV404" s="11">
        <f t="shared" si="79"/>
        <v>0.40583673997893543</v>
      </c>
      <c r="AW404" s="5">
        <f t="shared" si="80"/>
        <v>405.83673997893544</v>
      </c>
    </row>
    <row r="405" spans="1:49" x14ac:dyDescent="0.3">
      <c r="A405" s="1" t="s">
        <v>278</v>
      </c>
      <c r="B405" s="1" t="s">
        <v>188</v>
      </c>
      <c r="C405" s="1" t="s">
        <v>185</v>
      </c>
      <c r="D405" s="1" t="s">
        <v>189</v>
      </c>
      <c r="E405" s="1" t="s">
        <v>176</v>
      </c>
      <c r="F405" s="1" t="s">
        <v>279</v>
      </c>
      <c r="G405" s="1" t="s">
        <v>64</v>
      </c>
      <c r="H405" s="1" t="s">
        <v>98</v>
      </c>
      <c r="I405" s="2">
        <v>674.3</v>
      </c>
      <c r="J405" s="2">
        <f t="shared" si="75"/>
        <v>38.730000000000004</v>
      </c>
      <c r="K405" s="2">
        <f t="shared" si="76"/>
        <v>32.1</v>
      </c>
      <c r="L405" s="2">
        <f t="shared" si="77"/>
        <v>6.63</v>
      </c>
      <c r="R405" s="7">
        <v>4.53</v>
      </c>
      <c r="S405" s="5">
        <v>621.74250000000006</v>
      </c>
      <c r="T405" s="8">
        <v>27.57</v>
      </c>
      <c r="U405" s="5">
        <v>1137.2625</v>
      </c>
      <c r="AN405" s="5" t="str">
        <f t="shared" si="81"/>
        <v/>
      </c>
      <c r="AP405" s="5" t="str">
        <f t="shared" si="74"/>
        <v/>
      </c>
      <c r="AR405" s="5" t="str">
        <f t="shared" si="73"/>
        <v/>
      </c>
      <c r="AT405" s="2">
        <v>6.63</v>
      </c>
      <c r="AU405" s="5">
        <f t="shared" si="78"/>
        <v>1759.0050000000001</v>
      </c>
      <c r="AV405" s="11">
        <f t="shared" si="79"/>
        <v>0.25325140344671337</v>
      </c>
      <c r="AW405" s="5">
        <f t="shared" si="80"/>
        <v>253.25140344671337</v>
      </c>
    </row>
    <row r="406" spans="1:49" x14ac:dyDescent="0.3">
      <c r="A406" s="1" t="s">
        <v>278</v>
      </c>
      <c r="B406" s="1" t="s">
        <v>188</v>
      </c>
      <c r="C406" s="1" t="s">
        <v>185</v>
      </c>
      <c r="D406" s="1" t="s">
        <v>189</v>
      </c>
      <c r="E406" s="1" t="s">
        <v>101</v>
      </c>
      <c r="F406" s="1" t="s">
        <v>279</v>
      </c>
      <c r="G406" s="1" t="s">
        <v>64</v>
      </c>
      <c r="H406" s="1" t="s">
        <v>98</v>
      </c>
      <c r="I406" s="2">
        <v>674.3</v>
      </c>
      <c r="J406" s="2">
        <f t="shared" si="75"/>
        <v>39.910000000000004</v>
      </c>
      <c r="K406" s="2">
        <f t="shared" si="76"/>
        <v>36.31</v>
      </c>
      <c r="L406" s="2">
        <f t="shared" si="77"/>
        <v>3.6</v>
      </c>
      <c r="R406" s="7">
        <v>12.74</v>
      </c>
      <c r="S406" s="5">
        <v>1748.5650000000001</v>
      </c>
      <c r="T406" s="8">
        <v>23.57</v>
      </c>
      <c r="U406" s="5">
        <v>972.26250000000005</v>
      </c>
      <c r="AN406" s="5" t="str">
        <f t="shared" si="81"/>
        <v/>
      </c>
      <c r="AP406" s="5" t="str">
        <f t="shared" si="74"/>
        <v/>
      </c>
      <c r="AR406" s="5" t="str">
        <f t="shared" si="73"/>
        <v/>
      </c>
      <c r="AT406" s="2">
        <v>3.6</v>
      </c>
      <c r="AU406" s="5">
        <f t="shared" si="78"/>
        <v>2720.8275000000003</v>
      </c>
      <c r="AV406" s="11">
        <f t="shared" si="79"/>
        <v>0.3917290643923198</v>
      </c>
      <c r="AW406" s="5">
        <f t="shared" si="80"/>
        <v>391.7290643923198</v>
      </c>
    </row>
    <row r="407" spans="1:49" x14ac:dyDescent="0.3">
      <c r="A407" s="1" t="s">
        <v>278</v>
      </c>
      <c r="B407" s="1" t="s">
        <v>188</v>
      </c>
      <c r="C407" s="1" t="s">
        <v>185</v>
      </c>
      <c r="D407" s="1" t="s">
        <v>189</v>
      </c>
      <c r="E407" s="1" t="s">
        <v>92</v>
      </c>
      <c r="F407" s="1" t="s">
        <v>279</v>
      </c>
      <c r="G407" s="1" t="s">
        <v>64</v>
      </c>
      <c r="H407" s="1" t="s">
        <v>98</v>
      </c>
      <c r="I407" s="2">
        <v>674.3</v>
      </c>
      <c r="J407" s="2">
        <f t="shared" si="75"/>
        <v>9.82</v>
      </c>
      <c r="K407" s="2">
        <f t="shared" si="76"/>
        <v>6.6999999999999993</v>
      </c>
      <c r="L407" s="2">
        <f t="shared" si="77"/>
        <v>3.12</v>
      </c>
      <c r="R407" s="7">
        <v>2.27</v>
      </c>
      <c r="S407" s="5">
        <v>311.5575</v>
      </c>
      <c r="T407" s="8">
        <v>4.43</v>
      </c>
      <c r="U407" s="5">
        <v>182.73750000000001</v>
      </c>
      <c r="AN407" s="5" t="str">
        <f t="shared" si="81"/>
        <v/>
      </c>
      <c r="AP407" s="5" t="str">
        <f t="shared" si="74"/>
        <v/>
      </c>
      <c r="AR407" s="5" t="str">
        <f t="shared" si="73"/>
        <v/>
      </c>
      <c r="AT407" s="2">
        <v>3.12</v>
      </c>
      <c r="AU407" s="5">
        <f t="shared" si="78"/>
        <v>494.29500000000002</v>
      </c>
      <c r="AV407" s="11">
        <f t="shared" si="79"/>
        <v>7.1165745672521208E-2</v>
      </c>
      <c r="AW407" s="5">
        <f t="shared" si="80"/>
        <v>71.165745672521211</v>
      </c>
    </row>
    <row r="408" spans="1:49" x14ac:dyDescent="0.3">
      <c r="A408" s="1" t="s">
        <v>278</v>
      </c>
      <c r="B408" s="1" t="s">
        <v>188</v>
      </c>
      <c r="C408" s="1" t="s">
        <v>185</v>
      </c>
      <c r="D408" s="1" t="s">
        <v>189</v>
      </c>
      <c r="E408" s="1" t="s">
        <v>88</v>
      </c>
      <c r="F408" s="1" t="s">
        <v>279</v>
      </c>
      <c r="G408" s="1" t="s">
        <v>64</v>
      </c>
      <c r="H408" s="1" t="s">
        <v>98</v>
      </c>
      <c r="I408" s="2">
        <v>674.3</v>
      </c>
      <c r="J408" s="2">
        <f t="shared" si="75"/>
        <v>8.6999999999999993</v>
      </c>
      <c r="K408" s="2">
        <f t="shared" si="76"/>
        <v>8.6999999999999993</v>
      </c>
      <c r="L408" s="2">
        <f t="shared" si="77"/>
        <v>0</v>
      </c>
      <c r="R408" s="7">
        <v>1.79</v>
      </c>
      <c r="S408" s="5">
        <v>245.67750000000001</v>
      </c>
      <c r="T408" s="8">
        <v>6.91</v>
      </c>
      <c r="U408" s="5">
        <v>285.03750000000002</v>
      </c>
      <c r="AN408" s="5" t="str">
        <f t="shared" si="81"/>
        <v/>
      </c>
      <c r="AP408" s="5" t="str">
        <f t="shared" si="74"/>
        <v/>
      </c>
      <c r="AR408" s="5" t="str">
        <f t="shared" si="73"/>
        <v/>
      </c>
      <c r="AU408" s="5">
        <f t="shared" si="78"/>
        <v>530.71500000000003</v>
      </c>
      <c r="AV408" s="11">
        <f t="shared" si="79"/>
        <v>7.6409287398399944E-2</v>
      </c>
      <c r="AW408" s="5">
        <f t="shared" si="80"/>
        <v>76.40928739839994</v>
      </c>
    </row>
    <row r="409" spans="1:49" x14ac:dyDescent="0.3">
      <c r="A409" s="1" t="s">
        <v>280</v>
      </c>
      <c r="B409" s="1" t="s">
        <v>281</v>
      </c>
      <c r="C409" s="1" t="s">
        <v>282</v>
      </c>
      <c r="D409" s="1" t="s">
        <v>194</v>
      </c>
      <c r="E409" s="1" t="s">
        <v>67</v>
      </c>
      <c r="F409" s="1" t="s">
        <v>233</v>
      </c>
      <c r="G409" s="1" t="s">
        <v>64</v>
      </c>
      <c r="H409" s="1" t="s">
        <v>98</v>
      </c>
      <c r="I409" s="2">
        <v>240</v>
      </c>
      <c r="J409" s="2">
        <f t="shared" si="75"/>
        <v>0.44</v>
      </c>
      <c r="K409" s="2">
        <f t="shared" si="76"/>
        <v>0</v>
      </c>
      <c r="L409" s="2">
        <f t="shared" si="77"/>
        <v>0.44</v>
      </c>
      <c r="AN409" s="5" t="str">
        <f t="shared" si="81"/>
        <v/>
      </c>
      <c r="AP409" s="5" t="str">
        <f t="shared" si="74"/>
        <v/>
      </c>
      <c r="AR409" s="5" t="str">
        <f t="shared" si="73"/>
        <v/>
      </c>
      <c r="AT409" s="2">
        <v>0.44</v>
      </c>
      <c r="AU409" s="5">
        <f t="shared" si="78"/>
        <v>0</v>
      </c>
      <c r="AV409" s="11">
        <f t="shared" si="79"/>
        <v>0</v>
      </c>
      <c r="AW409" s="5">
        <f t="shared" si="80"/>
        <v>0</v>
      </c>
    </row>
    <row r="410" spans="1:49" x14ac:dyDescent="0.3">
      <c r="A410" s="1">
        <v>463003400</v>
      </c>
      <c r="B410" s="1" t="s">
        <v>284</v>
      </c>
      <c r="C410" s="1" t="s">
        <v>282</v>
      </c>
      <c r="D410" s="1" t="s">
        <v>194</v>
      </c>
      <c r="E410" s="1" t="s">
        <v>68</v>
      </c>
      <c r="F410" s="1" t="s">
        <v>63</v>
      </c>
      <c r="G410" s="1" t="s">
        <v>64</v>
      </c>
      <c r="H410" s="1" t="s">
        <v>65</v>
      </c>
      <c r="I410" s="2">
        <v>1597.98</v>
      </c>
      <c r="J410" s="2">
        <f t="shared" si="75"/>
        <v>0</v>
      </c>
      <c r="K410" s="2">
        <f t="shared" si="76"/>
        <v>0</v>
      </c>
      <c r="L410" s="2">
        <f t="shared" si="77"/>
        <v>0</v>
      </c>
      <c r="AN410" s="5" t="str">
        <f t="shared" si="81"/>
        <v/>
      </c>
      <c r="AP410" s="5" t="str">
        <f t="shared" si="74"/>
        <v/>
      </c>
      <c r="AU410" s="5">
        <f t="shared" si="78"/>
        <v>0</v>
      </c>
      <c r="AV410" s="11">
        <f t="shared" si="79"/>
        <v>0</v>
      </c>
      <c r="AW410" s="5">
        <f t="shared" si="80"/>
        <v>0</v>
      </c>
    </row>
    <row r="411" spans="1:49" x14ac:dyDescent="0.3">
      <c r="A411" s="1" t="s">
        <v>283</v>
      </c>
      <c r="B411" s="1" t="s">
        <v>284</v>
      </c>
      <c r="C411" s="1" t="s">
        <v>282</v>
      </c>
      <c r="D411" s="1" t="s">
        <v>194</v>
      </c>
      <c r="E411" s="1" t="s">
        <v>68</v>
      </c>
      <c r="F411" s="1" t="s">
        <v>97</v>
      </c>
      <c r="G411" s="1" t="s">
        <v>64</v>
      </c>
      <c r="H411" s="1" t="s">
        <v>98</v>
      </c>
      <c r="I411" s="2">
        <v>1597.98</v>
      </c>
      <c r="J411" s="2">
        <f t="shared" si="75"/>
        <v>39.43</v>
      </c>
      <c r="K411" s="2">
        <f t="shared" si="76"/>
        <v>0</v>
      </c>
      <c r="L411" s="2">
        <f t="shared" si="77"/>
        <v>39.43</v>
      </c>
      <c r="AN411" s="5" t="str">
        <f t="shared" si="81"/>
        <v/>
      </c>
      <c r="AP411" s="5" t="str">
        <f t="shared" si="74"/>
        <v/>
      </c>
      <c r="AR411" s="5" t="str">
        <f t="shared" ref="AR411:AR450" si="82">IF(AQ411&gt;0,AQ411*$AR$1,"")</f>
        <v/>
      </c>
      <c r="AT411" s="2">
        <v>39.43</v>
      </c>
      <c r="AU411" s="5">
        <f t="shared" si="78"/>
        <v>0</v>
      </c>
      <c r="AV411" s="11">
        <f t="shared" si="79"/>
        <v>0</v>
      </c>
      <c r="AW411" s="5">
        <f t="shared" si="80"/>
        <v>0</v>
      </c>
    </row>
    <row r="412" spans="1:49" x14ac:dyDescent="0.3">
      <c r="A412" s="1" t="s">
        <v>283</v>
      </c>
      <c r="B412" s="1" t="s">
        <v>284</v>
      </c>
      <c r="C412" s="1" t="s">
        <v>282</v>
      </c>
      <c r="D412" s="1" t="s">
        <v>194</v>
      </c>
      <c r="E412" s="1" t="s">
        <v>67</v>
      </c>
      <c r="F412" s="1" t="s">
        <v>97</v>
      </c>
      <c r="G412" s="1" t="s">
        <v>64</v>
      </c>
      <c r="H412" s="1" t="s">
        <v>98</v>
      </c>
      <c r="I412" s="2">
        <v>1597.98</v>
      </c>
      <c r="J412" s="2">
        <f t="shared" si="75"/>
        <v>39.93</v>
      </c>
      <c r="K412" s="2">
        <f t="shared" si="76"/>
        <v>0</v>
      </c>
      <c r="L412" s="2">
        <f t="shared" si="77"/>
        <v>39.93</v>
      </c>
      <c r="AN412" s="5" t="str">
        <f t="shared" si="81"/>
        <v/>
      </c>
      <c r="AP412" s="5" t="str">
        <f t="shared" si="74"/>
        <v/>
      </c>
      <c r="AR412" s="5" t="str">
        <f t="shared" si="82"/>
        <v/>
      </c>
      <c r="AT412" s="2">
        <v>39.93</v>
      </c>
      <c r="AU412" s="5">
        <f t="shared" si="78"/>
        <v>0</v>
      </c>
      <c r="AV412" s="11">
        <f t="shared" si="79"/>
        <v>0</v>
      </c>
      <c r="AW412" s="5">
        <f t="shared" si="80"/>
        <v>0</v>
      </c>
    </row>
    <row r="413" spans="1:49" x14ac:dyDescent="0.3">
      <c r="A413" s="1" t="s">
        <v>283</v>
      </c>
      <c r="B413" s="1" t="s">
        <v>284</v>
      </c>
      <c r="C413" s="1" t="s">
        <v>282</v>
      </c>
      <c r="D413" s="1" t="s">
        <v>194</v>
      </c>
      <c r="E413" s="1" t="s">
        <v>83</v>
      </c>
      <c r="F413" s="1" t="s">
        <v>97</v>
      </c>
      <c r="G413" s="1" t="s">
        <v>64</v>
      </c>
      <c r="H413" s="1" t="s">
        <v>98</v>
      </c>
      <c r="I413" s="2">
        <v>1597.98</v>
      </c>
      <c r="J413" s="2">
        <f t="shared" si="75"/>
        <v>40</v>
      </c>
      <c r="K413" s="2">
        <f t="shared" si="76"/>
        <v>0</v>
      </c>
      <c r="L413" s="2">
        <f t="shared" si="77"/>
        <v>40</v>
      </c>
      <c r="AN413" s="5" t="str">
        <f t="shared" si="81"/>
        <v/>
      </c>
      <c r="AP413" s="5" t="str">
        <f t="shared" si="74"/>
        <v/>
      </c>
      <c r="AR413" s="5" t="str">
        <f t="shared" si="82"/>
        <v/>
      </c>
      <c r="AT413" s="2">
        <v>40</v>
      </c>
      <c r="AU413" s="5">
        <f t="shared" si="78"/>
        <v>0</v>
      </c>
      <c r="AV413" s="11">
        <f t="shared" si="79"/>
        <v>0</v>
      </c>
      <c r="AW413" s="5">
        <f t="shared" si="80"/>
        <v>0</v>
      </c>
    </row>
    <row r="414" spans="1:49" x14ac:dyDescent="0.3">
      <c r="A414" s="1" t="s">
        <v>283</v>
      </c>
      <c r="B414" s="1" t="s">
        <v>284</v>
      </c>
      <c r="C414" s="1" t="s">
        <v>282</v>
      </c>
      <c r="D414" s="1" t="s">
        <v>194</v>
      </c>
      <c r="E414" s="1" t="s">
        <v>96</v>
      </c>
      <c r="F414" s="1" t="s">
        <v>97</v>
      </c>
      <c r="G414" s="1" t="s">
        <v>64</v>
      </c>
      <c r="H414" s="1" t="s">
        <v>98</v>
      </c>
      <c r="I414" s="2">
        <v>1597.98</v>
      </c>
      <c r="J414" s="2">
        <f t="shared" si="75"/>
        <v>42.970000000000006</v>
      </c>
      <c r="K414" s="2">
        <f t="shared" si="76"/>
        <v>0.13</v>
      </c>
      <c r="L414" s="2">
        <f t="shared" si="77"/>
        <v>42.84</v>
      </c>
      <c r="N414" s="4">
        <v>0.04</v>
      </c>
      <c r="O414" s="5">
        <v>15.45</v>
      </c>
      <c r="P414" s="6">
        <v>0.09</v>
      </c>
      <c r="Q414" s="5">
        <v>25.447500000000002</v>
      </c>
      <c r="AN414" s="5" t="str">
        <f t="shared" si="81"/>
        <v/>
      </c>
      <c r="AQ414" s="2">
        <v>0.5</v>
      </c>
      <c r="AR414" s="5">
        <f t="shared" si="82"/>
        <v>0.5</v>
      </c>
      <c r="AS414" s="2">
        <v>0.35</v>
      </c>
      <c r="AT414" s="2">
        <v>41.99</v>
      </c>
      <c r="AU414" s="5">
        <f t="shared" si="78"/>
        <v>40.897500000000001</v>
      </c>
      <c r="AV414" s="11">
        <f t="shared" si="79"/>
        <v>5.8881863738090333E-3</v>
      </c>
      <c r="AW414" s="5">
        <f t="shared" si="80"/>
        <v>5.8881863738090336</v>
      </c>
    </row>
    <row r="415" spans="1:49" x14ac:dyDescent="0.3">
      <c r="A415" s="1" t="s">
        <v>283</v>
      </c>
      <c r="B415" s="1" t="s">
        <v>284</v>
      </c>
      <c r="C415" s="1" t="s">
        <v>282</v>
      </c>
      <c r="D415" s="1" t="s">
        <v>194</v>
      </c>
      <c r="E415" s="1" t="s">
        <v>62</v>
      </c>
      <c r="F415" s="1" t="s">
        <v>97</v>
      </c>
      <c r="G415" s="1" t="s">
        <v>64</v>
      </c>
      <c r="H415" s="1" t="s">
        <v>98</v>
      </c>
      <c r="I415" s="2">
        <v>1597.98</v>
      </c>
      <c r="J415" s="2">
        <f t="shared" si="75"/>
        <v>18.850000000000001</v>
      </c>
      <c r="K415" s="2">
        <f t="shared" si="76"/>
        <v>0</v>
      </c>
      <c r="L415" s="2">
        <f t="shared" si="77"/>
        <v>18.850000000000001</v>
      </c>
      <c r="AN415" s="5" t="str">
        <f t="shared" si="81"/>
        <v/>
      </c>
      <c r="AP415" s="5" t="str">
        <f>IF(AO415&gt;0,AO415*$AP$1,"")</f>
        <v/>
      </c>
      <c r="AR415" s="5" t="str">
        <f t="shared" si="82"/>
        <v/>
      </c>
      <c r="AT415" s="2">
        <v>18.850000000000001</v>
      </c>
      <c r="AU415" s="5">
        <f t="shared" si="78"/>
        <v>0</v>
      </c>
      <c r="AV415" s="11">
        <f t="shared" si="79"/>
        <v>0</v>
      </c>
      <c r="AW415" s="5">
        <f t="shared" si="80"/>
        <v>0</v>
      </c>
    </row>
    <row r="416" spans="1:49" x14ac:dyDescent="0.3">
      <c r="A416" s="1" t="s">
        <v>283</v>
      </c>
      <c r="B416" s="1" t="s">
        <v>284</v>
      </c>
      <c r="C416" s="1" t="s">
        <v>282</v>
      </c>
      <c r="D416" s="1" t="s">
        <v>194</v>
      </c>
      <c r="E416" s="1" t="s">
        <v>66</v>
      </c>
      <c r="F416" s="1" t="s">
        <v>97</v>
      </c>
      <c r="G416" s="1" t="s">
        <v>64</v>
      </c>
      <c r="H416" s="1" t="s">
        <v>98</v>
      </c>
      <c r="I416" s="2">
        <v>1597.98</v>
      </c>
      <c r="J416" s="2">
        <f t="shared" si="75"/>
        <v>39.9</v>
      </c>
      <c r="K416" s="2">
        <f t="shared" si="76"/>
        <v>0</v>
      </c>
      <c r="L416" s="2">
        <f t="shared" si="77"/>
        <v>39.9</v>
      </c>
      <c r="AN416" s="5" t="str">
        <f t="shared" si="81"/>
        <v/>
      </c>
      <c r="AP416" s="5" t="str">
        <f>IF(AO416&gt;0,AO416*$AP$1,"")</f>
        <v/>
      </c>
      <c r="AR416" s="5" t="str">
        <f t="shared" si="82"/>
        <v/>
      </c>
      <c r="AT416" s="2">
        <v>39.9</v>
      </c>
      <c r="AU416" s="5">
        <f t="shared" si="78"/>
        <v>0</v>
      </c>
      <c r="AV416" s="11">
        <f t="shared" si="79"/>
        <v>0</v>
      </c>
      <c r="AW416" s="5">
        <f t="shared" si="80"/>
        <v>0</v>
      </c>
    </row>
    <row r="417" spans="1:49" x14ac:dyDescent="0.3">
      <c r="A417" s="1" t="s">
        <v>283</v>
      </c>
      <c r="B417" s="1" t="s">
        <v>284</v>
      </c>
      <c r="C417" s="1" t="s">
        <v>282</v>
      </c>
      <c r="D417" s="1" t="s">
        <v>194</v>
      </c>
      <c r="E417" s="1" t="s">
        <v>92</v>
      </c>
      <c r="F417" s="1" t="s">
        <v>97</v>
      </c>
      <c r="G417" s="1" t="s">
        <v>64</v>
      </c>
      <c r="H417" s="1" t="s">
        <v>98</v>
      </c>
      <c r="I417" s="2">
        <v>1597.98</v>
      </c>
      <c r="J417" s="2">
        <f t="shared" si="75"/>
        <v>39.979999999999997</v>
      </c>
      <c r="K417" s="2">
        <f t="shared" si="76"/>
        <v>0</v>
      </c>
      <c r="L417" s="2">
        <f t="shared" si="77"/>
        <v>39.979999999999997</v>
      </c>
      <c r="AN417" s="5" t="str">
        <f t="shared" si="81"/>
        <v/>
      </c>
      <c r="AP417" s="5" t="str">
        <f>IF(AO417&gt;0,AO417*$AP$1,"")</f>
        <v/>
      </c>
      <c r="AR417" s="5" t="str">
        <f t="shared" si="82"/>
        <v/>
      </c>
      <c r="AT417" s="2">
        <v>39.979999999999997</v>
      </c>
      <c r="AU417" s="5">
        <f t="shared" si="78"/>
        <v>0</v>
      </c>
      <c r="AV417" s="11">
        <f t="shared" si="79"/>
        <v>0</v>
      </c>
      <c r="AW417" s="5">
        <f t="shared" si="80"/>
        <v>0</v>
      </c>
    </row>
    <row r="418" spans="1:49" x14ac:dyDescent="0.3">
      <c r="A418" s="1" t="s">
        <v>283</v>
      </c>
      <c r="B418" s="1" t="s">
        <v>284</v>
      </c>
      <c r="C418" s="1" t="s">
        <v>282</v>
      </c>
      <c r="D418" s="1" t="s">
        <v>194</v>
      </c>
      <c r="E418" s="1" t="s">
        <v>174</v>
      </c>
      <c r="F418" s="1" t="s">
        <v>97</v>
      </c>
      <c r="G418" s="1" t="s">
        <v>64</v>
      </c>
      <c r="H418" s="1" t="s">
        <v>98</v>
      </c>
      <c r="I418" s="2">
        <v>1597.98</v>
      </c>
      <c r="J418" s="2">
        <f t="shared" si="75"/>
        <v>42.660000000000004</v>
      </c>
      <c r="K418" s="2">
        <f t="shared" si="76"/>
        <v>0.02</v>
      </c>
      <c r="L418" s="2">
        <f t="shared" si="77"/>
        <v>42.64</v>
      </c>
      <c r="P418" s="6">
        <v>0.02</v>
      </c>
      <c r="Q418" s="5">
        <v>5.6550000000000002</v>
      </c>
      <c r="AN418" s="5" t="str">
        <f t="shared" si="81"/>
        <v/>
      </c>
      <c r="AQ418" s="2">
        <v>0.24</v>
      </c>
      <c r="AR418" s="5">
        <f t="shared" si="82"/>
        <v>0.24</v>
      </c>
      <c r="AS418" s="2">
        <v>0.27</v>
      </c>
      <c r="AT418" s="2">
        <v>42.13</v>
      </c>
      <c r="AU418" s="5">
        <f t="shared" si="78"/>
        <v>5.6550000000000002</v>
      </c>
      <c r="AV418" s="11">
        <f t="shared" si="79"/>
        <v>8.1417431246139939E-4</v>
      </c>
      <c r="AW418" s="5">
        <f t="shared" si="80"/>
        <v>0.81417431246139949</v>
      </c>
    </row>
    <row r="419" spans="1:49" x14ac:dyDescent="0.3">
      <c r="A419" s="1" t="s">
        <v>283</v>
      </c>
      <c r="B419" s="1" t="s">
        <v>284</v>
      </c>
      <c r="C419" s="1" t="s">
        <v>282</v>
      </c>
      <c r="D419" s="1" t="s">
        <v>194</v>
      </c>
      <c r="E419" s="1" t="s">
        <v>79</v>
      </c>
      <c r="F419" s="1" t="s">
        <v>97</v>
      </c>
      <c r="G419" s="1" t="s">
        <v>64</v>
      </c>
      <c r="H419" s="1" t="s">
        <v>98</v>
      </c>
      <c r="I419" s="2">
        <v>1597.98</v>
      </c>
      <c r="J419" s="2">
        <f t="shared" si="75"/>
        <v>5.73</v>
      </c>
      <c r="K419" s="2">
        <f t="shared" si="76"/>
        <v>0</v>
      </c>
      <c r="L419" s="2">
        <f t="shared" si="77"/>
        <v>5.73</v>
      </c>
      <c r="AN419" s="5" t="str">
        <f t="shared" si="81"/>
        <v/>
      </c>
      <c r="AP419" s="5" t="str">
        <f t="shared" ref="AP419:AP424" si="83">IF(AO419&gt;0,AO419*$AP$1,"")</f>
        <v/>
      </c>
      <c r="AR419" s="5" t="str">
        <f t="shared" si="82"/>
        <v/>
      </c>
      <c r="AT419" s="2">
        <v>5.73</v>
      </c>
      <c r="AU419" s="5">
        <f t="shared" si="78"/>
        <v>0</v>
      </c>
      <c r="AV419" s="11">
        <f t="shared" si="79"/>
        <v>0</v>
      </c>
      <c r="AW419" s="5">
        <f t="shared" si="80"/>
        <v>0</v>
      </c>
    </row>
    <row r="420" spans="1:49" x14ac:dyDescent="0.3">
      <c r="A420" s="1" t="s">
        <v>283</v>
      </c>
      <c r="B420" s="1" t="s">
        <v>284</v>
      </c>
      <c r="C420" s="1" t="s">
        <v>282</v>
      </c>
      <c r="D420" s="1" t="s">
        <v>194</v>
      </c>
      <c r="E420" s="1" t="s">
        <v>85</v>
      </c>
      <c r="F420" s="1" t="s">
        <v>97</v>
      </c>
      <c r="G420" s="1" t="s">
        <v>64</v>
      </c>
      <c r="H420" s="1" t="s">
        <v>98</v>
      </c>
      <c r="I420" s="2">
        <v>1597.98</v>
      </c>
      <c r="J420" s="2">
        <f t="shared" si="75"/>
        <v>38.979999999999997</v>
      </c>
      <c r="K420" s="2">
        <f t="shared" si="76"/>
        <v>0</v>
      </c>
      <c r="L420" s="2">
        <f t="shared" si="77"/>
        <v>38.979999999999997</v>
      </c>
      <c r="AN420" s="5" t="str">
        <f t="shared" si="81"/>
        <v/>
      </c>
      <c r="AP420" s="5" t="str">
        <f t="shared" si="83"/>
        <v/>
      </c>
      <c r="AR420" s="5" t="str">
        <f t="shared" si="82"/>
        <v/>
      </c>
      <c r="AT420" s="2">
        <v>38.979999999999997</v>
      </c>
      <c r="AU420" s="5">
        <f t="shared" si="78"/>
        <v>0</v>
      </c>
      <c r="AV420" s="11">
        <f t="shared" si="79"/>
        <v>0</v>
      </c>
      <c r="AW420" s="5">
        <f t="shared" si="80"/>
        <v>0</v>
      </c>
    </row>
    <row r="421" spans="1:49" x14ac:dyDescent="0.3">
      <c r="A421" s="1" t="s">
        <v>283</v>
      </c>
      <c r="B421" s="1" t="s">
        <v>284</v>
      </c>
      <c r="C421" s="1" t="s">
        <v>282</v>
      </c>
      <c r="D421" s="1" t="s">
        <v>194</v>
      </c>
      <c r="E421" s="1" t="s">
        <v>89</v>
      </c>
      <c r="F421" s="1" t="s">
        <v>97</v>
      </c>
      <c r="G421" s="1" t="s">
        <v>64</v>
      </c>
      <c r="H421" s="1" t="s">
        <v>98</v>
      </c>
      <c r="I421" s="2">
        <v>1597.98</v>
      </c>
      <c r="J421" s="2">
        <f t="shared" si="75"/>
        <v>39.979999999999997</v>
      </c>
      <c r="K421" s="2">
        <f t="shared" si="76"/>
        <v>0</v>
      </c>
      <c r="L421" s="2">
        <f t="shared" si="77"/>
        <v>39.979999999999997</v>
      </c>
      <c r="AN421" s="5" t="str">
        <f t="shared" si="81"/>
        <v/>
      </c>
      <c r="AP421" s="5" t="str">
        <f t="shared" si="83"/>
        <v/>
      </c>
      <c r="AR421" s="5" t="str">
        <f t="shared" si="82"/>
        <v/>
      </c>
      <c r="AT421" s="2">
        <v>39.979999999999997</v>
      </c>
      <c r="AU421" s="5">
        <f t="shared" si="78"/>
        <v>0</v>
      </c>
      <c r="AV421" s="11">
        <f t="shared" si="79"/>
        <v>0</v>
      </c>
      <c r="AW421" s="5">
        <f t="shared" si="80"/>
        <v>0</v>
      </c>
    </row>
    <row r="422" spans="1:49" x14ac:dyDescent="0.3">
      <c r="A422" s="1" t="s">
        <v>283</v>
      </c>
      <c r="B422" s="1" t="s">
        <v>284</v>
      </c>
      <c r="C422" s="1" t="s">
        <v>282</v>
      </c>
      <c r="D422" s="1" t="s">
        <v>194</v>
      </c>
      <c r="E422" s="1" t="s">
        <v>176</v>
      </c>
      <c r="F422" s="1" t="s">
        <v>97</v>
      </c>
      <c r="G422" s="1" t="s">
        <v>64</v>
      </c>
      <c r="H422" s="1" t="s">
        <v>98</v>
      </c>
      <c r="I422" s="2">
        <v>1597.98</v>
      </c>
      <c r="J422" s="2">
        <f t="shared" si="75"/>
        <v>42.53</v>
      </c>
      <c r="K422" s="2">
        <f t="shared" si="76"/>
        <v>0</v>
      </c>
      <c r="L422" s="2">
        <f t="shared" si="77"/>
        <v>42.53</v>
      </c>
      <c r="AN422" s="5" t="str">
        <f t="shared" si="81"/>
        <v/>
      </c>
      <c r="AP422" s="5" t="str">
        <f t="shared" si="83"/>
        <v/>
      </c>
      <c r="AQ422" s="2">
        <v>0.11</v>
      </c>
      <c r="AR422" s="5">
        <f t="shared" si="82"/>
        <v>0.11</v>
      </c>
      <c r="AS422" s="2">
        <v>0.2</v>
      </c>
      <c r="AT422" s="2">
        <v>42.22</v>
      </c>
      <c r="AU422" s="5">
        <f t="shared" si="78"/>
        <v>0</v>
      </c>
      <c r="AV422" s="11">
        <f t="shared" si="79"/>
        <v>0</v>
      </c>
      <c r="AW422" s="5">
        <f t="shared" si="80"/>
        <v>0</v>
      </c>
    </row>
    <row r="423" spans="1:49" x14ac:dyDescent="0.3">
      <c r="A423" s="1" t="s">
        <v>283</v>
      </c>
      <c r="B423" s="1" t="s">
        <v>284</v>
      </c>
      <c r="C423" s="1" t="s">
        <v>282</v>
      </c>
      <c r="D423" s="1" t="s">
        <v>194</v>
      </c>
      <c r="E423" s="1" t="s">
        <v>84</v>
      </c>
      <c r="F423" s="1" t="s">
        <v>97</v>
      </c>
      <c r="G423" s="1" t="s">
        <v>64</v>
      </c>
      <c r="H423" s="1" t="s">
        <v>98</v>
      </c>
      <c r="I423" s="2">
        <v>1597.98</v>
      </c>
      <c r="J423" s="2">
        <f t="shared" si="75"/>
        <v>21.77</v>
      </c>
      <c r="K423" s="2">
        <f t="shared" si="76"/>
        <v>0</v>
      </c>
      <c r="L423" s="2">
        <f t="shared" si="77"/>
        <v>21.77</v>
      </c>
      <c r="AN423" s="5" t="str">
        <f t="shared" si="81"/>
        <v/>
      </c>
      <c r="AP423" s="5" t="str">
        <f t="shared" si="83"/>
        <v/>
      </c>
      <c r="AR423" s="5" t="str">
        <f t="shared" si="82"/>
        <v/>
      </c>
      <c r="AT423" s="2">
        <v>21.77</v>
      </c>
      <c r="AU423" s="5">
        <f t="shared" si="78"/>
        <v>0</v>
      </c>
      <c r="AV423" s="11">
        <f t="shared" si="79"/>
        <v>0</v>
      </c>
      <c r="AW423" s="5">
        <f t="shared" si="80"/>
        <v>0</v>
      </c>
    </row>
    <row r="424" spans="1:49" x14ac:dyDescent="0.3">
      <c r="A424" s="1" t="s">
        <v>283</v>
      </c>
      <c r="B424" s="1" t="s">
        <v>284</v>
      </c>
      <c r="C424" s="1" t="s">
        <v>282</v>
      </c>
      <c r="D424" s="1" t="s">
        <v>194</v>
      </c>
      <c r="E424" s="1" t="s">
        <v>86</v>
      </c>
      <c r="F424" s="1" t="s">
        <v>97</v>
      </c>
      <c r="G424" s="1" t="s">
        <v>64</v>
      </c>
      <c r="H424" s="1" t="s">
        <v>98</v>
      </c>
      <c r="I424" s="2">
        <v>1597.98</v>
      </c>
      <c r="J424" s="2">
        <f t="shared" si="75"/>
        <v>39.99</v>
      </c>
      <c r="K424" s="2">
        <f t="shared" si="76"/>
        <v>0</v>
      </c>
      <c r="L424" s="2">
        <f t="shared" si="77"/>
        <v>39.99</v>
      </c>
      <c r="AN424" s="5" t="str">
        <f t="shared" si="81"/>
        <v/>
      </c>
      <c r="AP424" s="5" t="str">
        <f t="shared" si="83"/>
        <v/>
      </c>
      <c r="AR424" s="5" t="str">
        <f t="shared" si="82"/>
        <v/>
      </c>
      <c r="AT424" s="2">
        <v>39.99</v>
      </c>
      <c r="AU424" s="5">
        <f t="shared" si="78"/>
        <v>0</v>
      </c>
      <c r="AV424" s="11">
        <f t="shared" si="79"/>
        <v>0</v>
      </c>
      <c r="AW424" s="5">
        <f t="shared" si="80"/>
        <v>0</v>
      </c>
    </row>
    <row r="425" spans="1:49" x14ac:dyDescent="0.3">
      <c r="A425" s="1" t="s">
        <v>283</v>
      </c>
      <c r="B425" s="1" t="s">
        <v>284</v>
      </c>
      <c r="C425" s="1" t="s">
        <v>282</v>
      </c>
      <c r="D425" s="1" t="s">
        <v>194</v>
      </c>
      <c r="E425" s="1" t="s">
        <v>122</v>
      </c>
      <c r="F425" s="1" t="s">
        <v>97</v>
      </c>
      <c r="G425" s="1" t="s">
        <v>64</v>
      </c>
      <c r="H425" s="1" t="s">
        <v>98</v>
      </c>
      <c r="I425" s="2">
        <v>1597.98</v>
      </c>
      <c r="J425" s="2">
        <f t="shared" si="75"/>
        <v>42.83</v>
      </c>
      <c r="K425" s="2">
        <f t="shared" si="76"/>
        <v>0</v>
      </c>
      <c r="L425" s="2">
        <f t="shared" si="77"/>
        <v>42.83</v>
      </c>
      <c r="AN425" s="5" t="str">
        <f t="shared" si="81"/>
        <v/>
      </c>
      <c r="AQ425" s="2">
        <v>0.44</v>
      </c>
      <c r="AR425" s="5">
        <f t="shared" si="82"/>
        <v>0.44</v>
      </c>
      <c r="AS425" s="2">
        <v>0.14000000000000001</v>
      </c>
      <c r="AT425" s="2">
        <v>42.25</v>
      </c>
      <c r="AU425" s="5">
        <f t="shared" si="78"/>
        <v>0</v>
      </c>
      <c r="AV425" s="11">
        <f t="shared" si="79"/>
        <v>0</v>
      </c>
      <c r="AW425" s="5">
        <f t="shared" si="80"/>
        <v>0</v>
      </c>
    </row>
    <row r="426" spans="1:49" x14ac:dyDescent="0.3">
      <c r="A426" s="1">
        <v>463003400</v>
      </c>
      <c r="B426" s="1" t="s">
        <v>284</v>
      </c>
      <c r="C426" s="1" t="s">
        <v>282</v>
      </c>
      <c r="D426" s="1" t="s">
        <v>194</v>
      </c>
      <c r="E426" s="1" t="s">
        <v>62</v>
      </c>
      <c r="F426" s="1" t="s">
        <v>70</v>
      </c>
      <c r="G426" s="1" t="s">
        <v>64</v>
      </c>
      <c r="H426" s="1" t="s">
        <v>65</v>
      </c>
      <c r="I426" s="2">
        <v>1597.98</v>
      </c>
      <c r="J426" s="2">
        <f t="shared" si="75"/>
        <v>0.04</v>
      </c>
      <c r="K426" s="2">
        <f t="shared" si="76"/>
        <v>0.04</v>
      </c>
      <c r="L426" s="2">
        <f t="shared" si="77"/>
        <v>0</v>
      </c>
      <c r="P426" s="6">
        <v>0.04</v>
      </c>
      <c r="Q426" s="5">
        <v>11.31</v>
      </c>
      <c r="AN426" s="5" t="str">
        <f t="shared" si="81"/>
        <v/>
      </c>
      <c r="AP426" s="5" t="str">
        <f>IF(AO426&gt;0,AO426*$AP$1,"")</f>
        <v/>
      </c>
      <c r="AR426" s="5" t="str">
        <f t="shared" si="82"/>
        <v/>
      </c>
      <c r="AU426" s="5">
        <f t="shared" si="78"/>
        <v>11.31</v>
      </c>
      <c r="AV426" s="11">
        <f t="shared" si="79"/>
        <v>1.6283486249227988E-3</v>
      </c>
      <c r="AW426" s="5">
        <f t="shared" si="80"/>
        <v>1.628348624922799</v>
      </c>
    </row>
    <row r="427" spans="1:49" x14ac:dyDescent="0.3">
      <c r="A427" s="1" t="s">
        <v>283</v>
      </c>
      <c r="B427" s="1" t="s">
        <v>284</v>
      </c>
      <c r="C427" s="1" t="s">
        <v>282</v>
      </c>
      <c r="D427" s="1" t="s">
        <v>194</v>
      </c>
      <c r="E427" s="1" t="s">
        <v>68</v>
      </c>
      <c r="F427" s="1" t="s">
        <v>70</v>
      </c>
      <c r="G427" s="1" t="s">
        <v>64</v>
      </c>
      <c r="H427" s="1" t="s">
        <v>65</v>
      </c>
      <c r="I427" s="2">
        <v>1597.98</v>
      </c>
      <c r="J427" s="2">
        <f t="shared" si="75"/>
        <v>0.11</v>
      </c>
      <c r="K427" s="2">
        <f t="shared" si="76"/>
        <v>0.11</v>
      </c>
      <c r="L427" s="2">
        <f t="shared" si="77"/>
        <v>0</v>
      </c>
      <c r="N427" s="4">
        <v>0.05</v>
      </c>
      <c r="O427" s="5">
        <v>19.3125</v>
      </c>
      <c r="P427" s="6">
        <v>0.06</v>
      </c>
      <c r="Q427" s="5">
        <v>16.965</v>
      </c>
      <c r="AN427" s="5" t="str">
        <f t="shared" si="81"/>
        <v/>
      </c>
      <c r="AR427" s="5" t="str">
        <f t="shared" si="82"/>
        <v/>
      </c>
      <c r="AU427" s="5">
        <f t="shared" si="78"/>
        <v>36.277500000000003</v>
      </c>
      <c r="AV427" s="11">
        <f t="shared" si="79"/>
        <v>5.2230253970501194E-3</v>
      </c>
      <c r="AW427" s="5">
        <f t="shared" si="80"/>
        <v>5.2230253970501188</v>
      </c>
    </row>
    <row r="428" spans="1:49" x14ac:dyDescent="0.3">
      <c r="A428" s="1" t="s">
        <v>283</v>
      </c>
      <c r="B428" s="1" t="s">
        <v>284</v>
      </c>
      <c r="C428" s="1" t="s">
        <v>282</v>
      </c>
      <c r="D428" s="1" t="s">
        <v>194</v>
      </c>
      <c r="E428" s="1" t="s">
        <v>122</v>
      </c>
      <c r="F428" s="1" t="s">
        <v>252</v>
      </c>
      <c r="G428" s="1" t="s">
        <v>64</v>
      </c>
      <c r="H428" s="1" t="s">
        <v>98</v>
      </c>
      <c r="I428" s="2">
        <v>1597.98</v>
      </c>
      <c r="J428" s="2">
        <f t="shared" si="75"/>
        <v>42.82</v>
      </c>
      <c r="K428" s="2">
        <f t="shared" si="76"/>
        <v>0.01</v>
      </c>
      <c r="L428" s="2">
        <f t="shared" si="77"/>
        <v>42.81</v>
      </c>
      <c r="N428" s="4">
        <v>0.01</v>
      </c>
      <c r="O428" s="5">
        <v>3.8624999999999998</v>
      </c>
      <c r="AN428" s="5" t="str">
        <f t="shared" si="81"/>
        <v/>
      </c>
      <c r="AP428" s="5" t="str">
        <f t="shared" ref="AP428:AP450" si="84">IF(AO428&gt;0,AO428*$AP$1,"")</f>
        <v/>
      </c>
      <c r="AQ428" s="2">
        <v>0.6</v>
      </c>
      <c r="AR428" s="5">
        <f t="shared" si="82"/>
        <v>0.6</v>
      </c>
      <c r="AS428" s="2">
        <v>0.36</v>
      </c>
      <c r="AT428" s="2">
        <v>41.85</v>
      </c>
      <c r="AU428" s="5">
        <f t="shared" si="78"/>
        <v>3.8624999999999998</v>
      </c>
      <c r="AV428" s="11">
        <f t="shared" si="79"/>
        <v>5.5610049193318399E-4</v>
      </c>
      <c r="AW428" s="5">
        <f t="shared" si="80"/>
        <v>0.556100491933184</v>
      </c>
    </row>
    <row r="429" spans="1:49" x14ac:dyDescent="0.3">
      <c r="A429" s="1" t="s">
        <v>283</v>
      </c>
      <c r="B429" s="1" t="s">
        <v>284</v>
      </c>
      <c r="C429" s="1" t="s">
        <v>282</v>
      </c>
      <c r="D429" s="1" t="s">
        <v>194</v>
      </c>
      <c r="E429" s="1" t="s">
        <v>86</v>
      </c>
      <c r="F429" s="1" t="s">
        <v>252</v>
      </c>
      <c r="G429" s="1" t="s">
        <v>64</v>
      </c>
      <c r="H429" s="1" t="s">
        <v>98</v>
      </c>
      <c r="I429" s="2">
        <v>1597.98</v>
      </c>
      <c r="J429" s="2">
        <f t="shared" si="75"/>
        <v>39.92</v>
      </c>
      <c r="K429" s="2">
        <f t="shared" si="76"/>
        <v>0</v>
      </c>
      <c r="L429" s="2">
        <f t="shared" si="77"/>
        <v>39.92</v>
      </c>
      <c r="AN429" s="5" t="str">
        <f t="shared" si="81"/>
        <v/>
      </c>
      <c r="AP429" s="5" t="str">
        <f t="shared" si="84"/>
        <v/>
      </c>
      <c r="AR429" s="5" t="str">
        <f t="shared" si="82"/>
        <v/>
      </c>
      <c r="AT429" s="2">
        <v>39.92</v>
      </c>
      <c r="AU429" s="5">
        <f t="shared" si="78"/>
        <v>0</v>
      </c>
      <c r="AV429" s="11">
        <f t="shared" si="79"/>
        <v>0</v>
      </c>
      <c r="AW429" s="5">
        <f t="shared" si="80"/>
        <v>0</v>
      </c>
    </row>
    <row r="430" spans="1:49" x14ac:dyDescent="0.3">
      <c r="A430" s="1" t="s">
        <v>283</v>
      </c>
      <c r="B430" s="1" t="s">
        <v>284</v>
      </c>
      <c r="C430" s="1" t="s">
        <v>282</v>
      </c>
      <c r="D430" s="1" t="s">
        <v>194</v>
      </c>
      <c r="E430" s="1" t="s">
        <v>84</v>
      </c>
      <c r="F430" s="1" t="s">
        <v>252</v>
      </c>
      <c r="G430" s="1" t="s">
        <v>64</v>
      </c>
      <c r="H430" s="1" t="s">
        <v>98</v>
      </c>
      <c r="I430" s="2">
        <v>1597.98</v>
      </c>
      <c r="J430" s="2">
        <f t="shared" si="75"/>
        <v>39.97</v>
      </c>
      <c r="K430" s="2">
        <f t="shared" si="76"/>
        <v>0</v>
      </c>
      <c r="L430" s="2">
        <f t="shared" si="77"/>
        <v>39.97</v>
      </c>
      <c r="AN430" s="5" t="str">
        <f t="shared" si="81"/>
        <v/>
      </c>
      <c r="AP430" s="5" t="str">
        <f t="shared" si="84"/>
        <v/>
      </c>
      <c r="AR430" s="5" t="str">
        <f t="shared" si="82"/>
        <v/>
      </c>
      <c r="AT430" s="2">
        <v>39.97</v>
      </c>
      <c r="AU430" s="5">
        <f t="shared" si="78"/>
        <v>0</v>
      </c>
      <c r="AV430" s="11">
        <f t="shared" si="79"/>
        <v>0</v>
      </c>
      <c r="AW430" s="5">
        <f t="shared" si="80"/>
        <v>0</v>
      </c>
    </row>
    <row r="431" spans="1:49" x14ac:dyDescent="0.3">
      <c r="A431" s="1" t="s">
        <v>283</v>
      </c>
      <c r="B431" s="1" t="s">
        <v>284</v>
      </c>
      <c r="C431" s="1" t="s">
        <v>282</v>
      </c>
      <c r="D431" s="1" t="s">
        <v>194</v>
      </c>
      <c r="E431" s="1" t="s">
        <v>69</v>
      </c>
      <c r="F431" s="1" t="s">
        <v>252</v>
      </c>
      <c r="G431" s="1" t="s">
        <v>64</v>
      </c>
      <c r="H431" s="1" t="s">
        <v>98</v>
      </c>
      <c r="I431" s="2">
        <v>1597.98</v>
      </c>
      <c r="J431" s="2">
        <f t="shared" si="75"/>
        <v>40</v>
      </c>
      <c r="K431" s="2">
        <f t="shared" si="76"/>
        <v>0</v>
      </c>
      <c r="L431" s="2">
        <f t="shared" si="77"/>
        <v>40</v>
      </c>
      <c r="AN431" s="5" t="str">
        <f t="shared" si="81"/>
        <v/>
      </c>
      <c r="AP431" s="5" t="str">
        <f t="shared" si="84"/>
        <v/>
      </c>
      <c r="AR431" s="5" t="str">
        <f t="shared" si="82"/>
        <v/>
      </c>
      <c r="AT431" s="2">
        <v>40</v>
      </c>
      <c r="AU431" s="5">
        <f t="shared" si="78"/>
        <v>0</v>
      </c>
      <c r="AV431" s="11">
        <f t="shared" si="79"/>
        <v>0</v>
      </c>
      <c r="AW431" s="5">
        <f t="shared" si="80"/>
        <v>0</v>
      </c>
    </row>
    <row r="432" spans="1:49" x14ac:dyDescent="0.3">
      <c r="A432" s="1" t="s">
        <v>285</v>
      </c>
      <c r="B432" s="1" t="s">
        <v>281</v>
      </c>
      <c r="C432" s="1" t="s">
        <v>282</v>
      </c>
      <c r="D432" s="1" t="s">
        <v>194</v>
      </c>
      <c r="E432" s="1" t="s">
        <v>96</v>
      </c>
      <c r="F432" s="1" t="s">
        <v>123</v>
      </c>
      <c r="G432" s="1" t="s">
        <v>64</v>
      </c>
      <c r="H432" s="1" t="s">
        <v>98</v>
      </c>
      <c r="I432" s="2">
        <v>239.91</v>
      </c>
      <c r="J432" s="2">
        <f t="shared" si="75"/>
        <v>47.129999999999995</v>
      </c>
      <c r="K432" s="2">
        <f t="shared" si="76"/>
        <v>2.15</v>
      </c>
      <c r="L432" s="2">
        <f t="shared" si="77"/>
        <v>44.98</v>
      </c>
      <c r="P432" s="6">
        <v>1.2</v>
      </c>
      <c r="Q432" s="5">
        <v>339.3</v>
      </c>
      <c r="R432" s="7">
        <v>0.06</v>
      </c>
      <c r="S432" s="5">
        <v>8.2349999999999994</v>
      </c>
      <c r="AB432" s="9">
        <v>0.89</v>
      </c>
      <c r="AC432" s="5">
        <v>1.4684999999999999</v>
      </c>
      <c r="AN432" s="5" t="str">
        <f t="shared" si="81"/>
        <v/>
      </c>
      <c r="AP432" s="5" t="str">
        <f t="shared" si="84"/>
        <v/>
      </c>
      <c r="AQ432" s="2">
        <v>0.49</v>
      </c>
      <c r="AR432" s="5">
        <f t="shared" si="82"/>
        <v>0.49</v>
      </c>
      <c r="AS432" s="2">
        <v>0.55000000000000004</v>
      </c>
      <c r="AT432" s="2">
        <v>43.94</v>
      </c>
      <c r="AU432" s="5">
        <f t="shared" si="78"/>
        <v>349.00350000000003</v>
      </c>
      <c r="AV432" s="11">
        <f t="shared" si="79"/>
        <v>5.024751276023378E-2</v>
      </c>
      <c r="AW432" s="5">
        <f t="shared" si="80"/>
        <v>50.247512760233782</v>
      </c>
    </row>
    <row r="433" spans="1:49" x14ac:dyDescent="0.3">
      <c r="A433" s="1" t="s">
        <v>285</v>
      </c>
      <c r="B433" s="1" t="s">
        <v>281</v>
      </c>
      <c r="C433" s="1" t="s">
        <v>282</v>
      </c>
      <c r="D433" s="1" t="s">
        <v>194</v>
      </c>
      <c r="E433" s="1" t="s">
        <v>195</v>
      </c>
      <c r="F433" s="1" t="s">
        <v>123</v>
      </c>
      <c r="G433" s="1" t="s">
        <v>64</v>
      </c>
      <c r="H433" s="1" t="s">
        <v>98</v>
      </c>
      <c r="I433" s="2">
        <v>239.91</v>
      </c>
      <c r="J433" s="2">
        <f t="shared" si="75"/>
        <v>39.300000000000004</v>
      </c>
      <c r="K433" s="2">
        <f t="shared" si="76"/>
        <v>0.28000000000000003</v>
      </c>
      <c r="L433" s="2">
        <f t="shared" si="77"/>
        <v>39.020000000000003</v>
      </c>
      <c r="T433" s="8">
        <v>0.28000000000000003</v>
      </c>
      <c r="U433" s="5">
        <v>11.55</v>
      </c>
      <c r="AN433" s="5" t="str">
        <f t="shared" si="81"/>
        <v/>
      </c>
      <c r="AP433" s="5" t="str">
        <f t="shared" si="84"/>
        <v/>
      </c>
      <c r="AR433" s="5" t="str">
        <f t="shared" si="82"/>
        <v/>
      </c>
      <c r="AT433" s="2">
        <v>39.020000000000003</v>
      </c>
      <c r="AU433" s="5">
        <f t="shared" si="78"/>
        <v>11.55</v>
      </c>
      <c r="AV433" s="11">
        <f t="shared" si="79"/>
        <v>1.6629024418972882E-3</v>
      </c>
      <c r="AW433" s="5">
        <f t="shared" si="80"/>
        <v>1.6629024418972882</v>
      </c>
    </row>
    <row r="434" spans="1:49" x14ac:dyDescent="0.3">
      <c r="A434" s="1" t="s">
        <v>285</v>
      </c>
      <c r="B434" s="1" t="s">
        <v>281</v>
      </c>
      <c r="C434" s="1" t="s">
        <v>282</v>
      </c>
      <c r="D434" s="1" t="s">
        <v>194</v>
      </c>
      <c r="E434" s="1" t="s">
        <v>174</v>
      </c>
      <c r="F434" s="1" t="s">
        <v>123</v>
      </c>
      <c r="G434" s="1" t="s">
        <v>64</v>
      </c>
      <c r="H434" s="1" t="s">
        <v>98</v>
      </c>
      <c r="I434" s="2">
        <v>239.91</v>
      </c>
      <c r="J434" s="2">
        <f t="shared" si="75"/>
        <v>47.050000000000004</v>
      </c>
      <c r="K434" s="2">
        <f t="shared" si="76"/>
        <v>0</v>
      </c>
      <c r="L434" s="2">
        <f t="shared" si="77"/>
        <v>47.050000000000004</v>
      </c>
      <c r="AN434" s="5" t="str">
        <f t="shared" si="81"/>
        <v/>
      </c>
      <c r="AP434" s="5" t="str">
        <f t="shared" si="84"/>
        <v/>
      </c>
      <c r="AQ434" s="2">
        <v>0.53</v>
      </c>
      <c r="AR434" s="5">
        <f t="shared" si="82"/>
        <v>0.53</v>
      </c>
      <c r="AS434" s="2">
        <v>0.6</v>
      </c>
      <c r="AT434" s="2">
        <v>45.92</v>
      </c>
      <c r="AU434" s="5">
        <f t="shared" si="78"/>
        <v>0</v>
      </c>
      <c r="AV434" s="11">
        <f t="shared" si="79"/>
        <v>0</v>
      </c>
      <c r="AW434" s="5">
        <f t="shared" si="80"/>
        <v>0</v>
      </c>
    </row>
    <row r="435" spans="1:49" x14ac:dyDescent="0.3">
      <c r="A435" s="1" t="s">
        <v>285</v>
      </c>
      <c r="B435" s="1" t="s">
        <v>281</v>
      </c>
      <c r="C435" s="1" t="s">
        <v>282</v>
      </c>
      <c r="D435" s="1" t="s">
        <v>194</v>
      </c>
      <c r="E435" s="1" t="s">
        <v>92</v>
      </c>
      <c r="F435" s="1" t="s">
        <v>123</v>
      </c>
      <c r="G435" s="1" t="s">
        <v>64</v>
      </c>
      <c r="H435" s="1" t="s">
        <v>98</v>
      </c>
      <c r="I435" s="2">
        <v>239.91</v>
      </c>
      <c r="J435" s="2">
        <f t="shared" si="75"/>
        <v>39.49</v>
      </c>
      <c r="K435" s="2">
        <f t="shared" si="76"/>
        <v>7.0000000000000007E-2</v>
      </c>
      <c r="L435" s="2">
        <f t="shared" si="77"/>
        <v>39.42</v>
      </c>
      <c r="P435" s="6">
        <v>7.0000000000000007E-2</v>
      </c>
      <c r="Q435" s="5">
        <v>19.7925</v>
      </c>
      <c r="AN435" s="5" t="str">
        <f t="shared" si="81"/>
        <v/>
      </c>
      <c r="AP435" s="5" t="str">
        <f t="shared" si="84"/>
        <v/>
      </c>
      <c r="AR435" s="5" t="str">
        <f t="shared" si="82"/>
        <v/>
      </c>
      <c r="AT435" s="2">
        <v>39.42</v>
      </c>
      <c r="AU435" s="5">
        <f t="shared" si="78"/>
        <v>19.7925</v>
      </c>
      <c r="AV435" s="11">
        <f t="shared" si="79"/>
        <v>2.8496100936148982E-3</v>
      </c>
      <c r="AW435" s="5">
        <f t="shared" si="80"/>
        <v>2.8496100936148983</v>
      </c>
    </row>
    <row r="436" spans="1:49" x14ac:dyDescent="0.3">
      <c r="A436" s="1" t="s">
        <v>285</v>
      </c>
      <c r="B436" s="1" t="s">
        <v>281</v>
      </c>
      <c r="C436" s="1" t="s">
        <v>282</v>
      </c>
      <c r="D436" s="1" t="s">
        <v>194</v>
      </c>
      <c r="E436" s="1" t="s">
        <v>79</v>
      </c>
      <c r="F436" s="1" t="s">
        <v>124</v>
      </c>
      <c r="G436" s="1" t="s">
        <v>64</v>
      </c>
      <c r="H436" s="1" t="s">
        <v>65</v>
      </c>
      <c r="I436" s="2">
        <v>239.91</v>
      </c>
      <c r="J436" s="2">
        <f t="shared" si="75"/>
        <v>0.12</v>
      </c>
      <c r="K436" s="2">
        <f t="shared" si="76"/>
        <v>0</v>
      </c>
      <c r="L436" s="2">
        <f t="shared" si="77"/>
        <v>0.12</v>
      </c>
      <c r="AN436" s="5" t="str">
        <f t="shared" ref="AN436:AN450" si="85">IF(AM436&gt;0,AM436*$AN$1,"")</f>
        <v/>
      </c>
      <c r="AP436" s="5" t="str">
        <f t="shared" si="84"/>
        <v/>
      </c>
      <c r="AQ436" s="2">
        <v>0.03</v>
      </c>
      <c r="AR436" s="5">
        <f t="shared" si="82"/>
        <v>0.03</v>
      </c>
      <c r="AS436" s="2">
        <v>0.09</v>
      </c>
      <c r="AU436" s="5">
        <f t="shared" si="78"/>
        <v>0</v>
      </c>
      <c r="AV436" s="11">
        <f t="shared" si="79"/>
        <v>0</v>
      </c>
      <c r="AW436" s="5">
        <f t="shared" si="80"/>
        <v>0</v>
      </c>
    </row>
    <row r="437" spans="1:49" x14ac:dyDescent="0.3">
      <c r="A437" s="1" t="s">
        <v>285</v>
      </c>
      <c r="B437" s="1" t="s">
        <v>281</v>
      </c>
      <c r="C437" s="1" t="s">
        <v>282</v>
      </c>
      <c r="D437" s="1" t="s">
        <v>194</v>
      </c>
      <c r="E437" s="1" t="s">
        <v>62</v>
      </c>
      <c r="F437" s="1" t="s">
        <v>124</v>
      </c>
      <c r="G437" s="1" t="s">
        <v>64</v>
      </c>
      <c r="H437" s="1" t="s">
        <v>65</v>
      </c>
      <c r="I437" s="2">
        <v>239.91</v>
      </c>
      <c r="J437" s="2">
        <f t="shared" si="75"/>
        <v>0.65</v>
      </c>
      <c r="K437" s="2">
        <f t="shared" si="76"/>
        <v>0</v>
      </c>
      <c r="L437" s="2">
        <f t="shared" si="77"/>
        <v>0.65</v>
      </c>
      <c r="AN437" s="5" t="str">
        <f t="shared" si="85"/>
        <v/>
      </c>
      <c r="AP437" s="5" t="str">
        <f t="shared" si="84"/>
        <v/>
      </c>
      <c r="AQ437" s="2">
        <v>0.11</v>
      </c>
      <c r="AR437" s="5">
        <f t="shared" si="82"/>
        <v>0.11</v>
      </c>
      <c r="AS437" s="2">
        <v>0.54</v>
      </c>
      <c r="AU437" s="5">
        <f t="shared" si="78"/>
        <v>0</v>
      </c>
      <c r="AV437" s="11">
        <f t="shared" si="79"/>
        <v>0</v>
      </c>
      <c r="AW437" s="5">
        <f t="shared" si="80"/>
        <v>0</v>
      </c>
    </row>
    <row r="438" spans="1:49" x14ac:dyDescent="0.3">
      <c r="A438" s="1" t="s">
        <v>285</v>
      </c>
      <c r="B438" s="1" t="s">
        <v>281</v>
      </c>
      <c r="C438" s="1" t="s">
        <v>282</v>
      </c>
      <c r="D438" s="1" t="s">
        <v>194</v>
      </c>
      <c r="E438" s="1" t="s">
        <v>68</v>
      </c>
      <c r="F438" s="1" t="s">
        <v>124</v>
      </c>
      <c r="G438" s="1" t="s">
        <v>64</v>
      </c>
      <c r="H438" s="1" t="s">
        <v>65</v>
      </c>
      <c r="I438" s="2">
        <v>239.91</v>
      </c>
      <c r="J438" s="2">
        <f t="shared" si="75"/>
        <v>0.53</v>
      </c>
      <c r="K438" s="2">
        <f t="shared" si="76"/>
        <v>0</v>
      </c>
      <c r="L438" s="2">
        <f t="shared" si="77"/>
        <v>0.53</v>
      </c>
      <c r="AN438" s="5" t="str">
        <f t="shared" si="85"/>
        <v/>
      </c>
      <c r="AP438" s="5" t="str">
        <f t="shared" si="84"/>
        <v/>
      </c>
      <c r="AQ438" s="2">
        <v>0.02</v>
      </c>
      <c r="AR438" s="5">
        <f t="shared" si="82"/>
        <v>0.02</v>
      </c>
      <c r="AS438" s="2">
        <v>0.51</v>
      </c>
      <c r="AU438" s="5">
        <f t="shared" si="78"/>
        <v>0</v>
      </c>
      <c r="AV438" s="11">
        <f t="shared" si="79"/>
        <v>0</v>
      </c>
      <c r="AW438" s="5">
        <f t="shared" si="80"/>
        <v>0</v>
      </c>
    </row>
    <row r="439" spans="1:49" x14ac:dyDescent="0.3">
      <c r="A439" s="1" t="s">
        <v>286</v>
      </c>
      <c r="B439" s="1" t="s">
        <v>287</v>
      </c>
      <c r="C439" s="1" t="s">
        <v>288</v>
      </c>
      <c r="D439" s="1" t="s">
        <v>289</v>
      </c>
      <c r="E439" s="1" t="s">
        <v>83</v>
      </c>
      <c r="F439" s="1" t="s">
        <v>290</v>
      </c>
      <c r="G439" s="1" t="s">
        <v>64</v>
      </c>
      <c r="H439" s="1" t="s">
        <v>98</v>
      </c>
      <c r="I439" s="2">
        <v>14087.57</v>
      </c>
      <c r="J439" s="2">
        <f t="shared" si="75"/>
        <v>5.4</v>
      </c>
      <c r="K439" s="2">
        <f t="shared" si="76"/>
        <v>0</v>
      </c>
      <c r="L439" s="2">
        <f t="shared" si="77"/>
        <v>5.4</v>
      </c>
      <c r="AN439" s="5" t="str">
        <f t="shared" si="85"/>
        <v/>
      </c>
      <c r="AP439" s="5" t="str">
        <f t="shared" si="84"/>
        <v/>
      </c>
      <c r="AR439" s="5" t="str">
        <f t="shared" si="82"/>
        <v/>
      </c>
      <c r="AT439" s="2">
        <v>5.4</v>
      </c>
      <c r="AU439" s="5">
        <f t="shared" si="78"/>
        <v>0</v>
      </c>
      <c r="AV439" s="11">
        <f t="shared" si="79"/>
        <v>0</v>
      </c>
      <c r="AW439" s="5">
        <f t="shared" si="80"/>
        <v>0</v>
      </c>
    </row>
    <row r="440" spans="1:49" x14ac:dyDescent="0.3">
      <c r="A440" s="1" t="s">
        <v>286</v>
      </c>
      <c r="B440" s="1" t="s">
        <v>287</v>
      </c>
      <c r="C440" s="1" t="s">
        <v>288</v>
      </c>
      <c r="D440" s="1" t="s">
        <v>289</v>
      </c>
      <c r="E440" s="1" t="s">
        <v>75</v>
      </c>
      <c r="F440" s="1" t="s">
        <v>290</v>
      </c>
      <c r="G440" s="1" t="s">
        <v>64</v>
      </c>
      <c r="H440" s="1" t="s">
        <v>98</v>
      </c>
      <c r="I440" s="2">
        <v>14087.57</v>
      </c>
      <c r="J440" s="2">
        <f t="shared" si="75"/>
        <v>21.55</v>
      </c>
      <c r="K440" s="2">
        <f t="shared" si="76"/>
        <v>0</v>
      </c>
      <c r="L440" s="2">
        <f t="shared" si="77"/>
        <v>21.55</v>
      </c>
      <c r="AN440" s="5" t="str">
        <f t="shared" si="85"/>
        <v/>
      </c>
      <c r="AP440" s="5" t="str">
        <f t="shared" si="84"/>
        <v/>
      </c>
      <c r="AR440" s="5" t="str">
        <f t="shared" si="82"/>
        <v/>
      </c>
      <c r="AT440" s="2">
        <v>21.55</v>
      </c>
      <c r="AU440" s="5">
        <f t="shared" si="78"/>
        <v>0</v>
      </c>
      <c r="AV440" s="11">
        <f t="shared" si="79"/>
        <v>0</v>
      </c>
      <c r="AW440" s="5">
        <f t="shared" si="80"/>
        <v>0</v>
      </c>
    </row>
    <row r="441" spans="1:49" x14ac:dyDescent="0.3">
      <c r="A441" s="1" t="s">
        <v>291</v>
      </c>
      <c r="B441" s="1" t="s">
        <v>292</v>
      </c>
      <c r="C441" s="1" t="s">
        <v>293</v>
      </c>
      <c r="D441" s="1" t="s">
        <v>294</v>
      </c>
      <c r="E441" s="1" t="s">
        <v>67</v>
      </c>
      <c r="F441" s="1" t="s">
        <v>243</v>
      </c>
      <c r="G441" s="1" t="s">
        <v>64</v>
      </c>
      <c r="H441" s="1" t="s">
        <v>98</v>
      </c>
      <c r="I441" s="2">
        <v>2367.4899999999998</v>
      </c>
      <c r="J441" s="2">
        <f t="shared" si="75"/>
        <v>38.54</v>
      </c>
      <c r="K441" s="2">
        <f t="shared" si="76"/>
        <v>0</v>
      </c>
      <c r="L441" s="2">
        <f t="shared" si="77"/>
        <v>38.54</v>
      </c>
      <c r="AN441" s="5" t="str">
        <f t="shared" si="85"/>
        <v/>
      </c>
      <c r="AP441" s="5" t="str">
        <f t="shared" si="84"/>
        <v/>
      </c>
      <c r="AR441" s="5" t="str">
        <f t="shared" si="82"/>
        <v/>
      </c>
      <c r="AT441" s="2">
        <v>38.54</v>
      </c>
      <c r="AU441" s="5">
        <f t="shared" si="78"/>
        <v>0</v>
      </c>
      <c r="AV441" s="11">
        <f t="shared" si="79"/>
        <v>0</v>
      </c>
      <c r="AW441" s="5">
        <f t="shared" si="80"/>
        <v>0</v>
      </c>
    </row>
    <row r="442" spans="1:49" x14ac:dyDescent="0.3">
      <c r="A442" s="1" t="s">
        <v>291</v>
      </c>
      <c r="B442" s="1" t="s">
        <v>292</v>
      </c>
      <c r="C442" s="1" t="s">
        <v>293</v>
      </c>
      <c r="D442" s="1" t="s">
        <v>294</v>
      </c>
      <c r="E442" s="1" t="s">
        <v>83</v>
      </c>
      <c r="F442" s="1" t="s">
        <v>243</v>
      </c>
      <c r="G442" s="1" t="s">
        <v>64</v>
      </c>
      <c r="H442" s="1" t="s">
        <v>98</v>
      </c>
      <c r="I442" s="2">
        <v>2367.4899999999998</v>
      </c>
      <c r="J442" s="2">
        <f t="shared" si="75"/>
        <v>21.43</v>
      </c>
      <c r="K442" s="2">
        <f t="shared" si="76"/>
        <v>0</v>
      </c>
      <c r="L442" s="2">
        <f t="shared" si="77"/>
        <v>21.43</v>
      </c>
      <c r="AN442" s="5" t="str">
        <f t="shared" si="85"/>
        <v/>
      </c>
      <c r="AP442" s="5" t="str">
        <f t="shared" si="84"/>
        <v/>
      </c>
      <c r="AR442" s="5" t="str">
        <f t="shared" si="82"/>
        <v/>
      </c>
      <c r="AT442" s="2">
        <v>21.43</v>
      </c>
      <c r="AU442" s="5">
        <f t="shared" si="78"/>
        <v>0</v>
      </c>
      <c r="AV442" s="11">
        <f t="shared" si="79"/>
        <v>0</v>
      </c>
      <c r="AW442" s="5">
        <f t="shared" si="80"/>
        <v>0</v>
      </c>
    </row>
    <row r="443" spans="1:49" x14ac:dyDescent="0.3">
      <c r="A443" s="1" t="s">
        <v>291</v>
      </c>
      <c r="B443" s="1" t="s">
        <v>292</v>
      </c>
      <c r="C443" s="1" t="s">
        <v>293</v>
      </c>
      <c r="D443" s="1" t="s">
        <v>294</v>
      </c>
      <c r="E443" s="1" t="s">
        <v>62</v>
      </c>
      <c r="F443" s="1" t="s">
        <v>243</v>
      </c>
      <c r="G443" s="1" t="s">
        <v>64</v>
      </c>
      <c r="H443" s="1" t="s">
        <v>98</v>
      </c>
      <c r="I443" s="2">
        <v>2367.4899999999998</v>
      </c>
      <c r="J443" s="2">
        <f t="shared" si="75"/>
        <v>7.43</v>
      </c>
      <c r="K443" s="2">
        <f t="shared" si="76"/>
        <v>0</v>
      </c>
      <c r="L443" s="2">
        <f t="shared" si="77"/>
        <v>7.43</v>
      </c>
      <c r="AN443" s="5" t="str">
        <f t="shared" si="85"/>
        <v/>
      </c>
      <c r="AP443" s="5" t="str">
        <f t="shared" si="84"/>
        <v/>
      </c>
      <c r="AR443" s="5" t="str">
        <f t="shared" si="82"/>
        <v/>
      </c>
      <c r="AT443" s="2">
        <v>7.43</v>
      </c>
      <c r="AU443" s="5">
        <f t="shared" si="78"/>
        <v>0</v>
      </c>
      <c r="AV443" s="11">
        <f t="shared" si="79"/>
        <v>0</v>
      </c>
      <c r="AW443" s="5">
        <f t="shared" si="80"/>
        <v>0</v>
      </c>
    </row>
    <row r="444" spans="1:49" x14ac:dyDescent="0.3">
      <c r="A444" s="1" t="s">
        <v>291</v>
      </c>
      <c r="B444" s="1" t="s">
        <v>292</v>
      </c>
      <c r="C444" s="1" t="s">
        <v>293</v>
      </c>
      <c r="D444" s="1" t="s">
        <v>294</v>
      </c>
      <c r="E444" s="1" t="s">
        <v>66</v>
      </c>
      <c r="F444" s="1" t="s">
        <v>243</v>
      </c>
      <c r="G444" s="1" t="s">
        <v>64</v>
      </c>
      <c r="H444" s="1" t="s">
        <v>98</v>
      </c>
      <c r="I444" s="2">
        <v>2367.4899999999998</v>
      </c>
      <c r="J444" s="2">
        <f t="shared" si="75"/>
        <v>36.39</v>
      </c>
      <c r="K444" s="2">
        <f t="shared" si="76"/>
        <v>0</v>
      </c>
      <c r="L444" s="2">
        <f t="shared" si="77"/>
        <v>36.39</v>
      </c>
      <c r="AN444" s="5" t="str">
        <f t="shared" si="85"/>
        <v/>
      </c>
      <c r="AP444" s="5" t="str">
        <f t="shared" si="84"/>
        <v/>
      </c>
      <c r="AR444" s="5" t="str">
        <f t="shared" si="82"/>
        <v/>
      </c>
      <c r="AT444" s="2">
        <v>36.39</v>
      </c>
      <c r="AU444" s="5">
        <f t="shared" si="78"/>
        <v>0</v>
      </c>
      <c r="AV444" s="11">
        <f t="shared" si="79"/>
        <v>0</v>
      </c>
      <c r="AW444" s="5">
        <f t="shared" si="80"/>
        <v>0</v>
      </c>
    </row>
    <row r="445" spans="1:49" x14ac:dyDescent="0.3">
      <c r="A445" s="1" t="s">
        <v>291</v>
      </c>
      <c r="B445" s="1" t="s">
        <v>292</v>
      </c>
      <c r="C445" s="1" t="s">
        <v>293</v>
      </c>
      <c r="D445" s="1" t="s">
        <v>294</v>
      </c>
      <c r="E445" s="1" t="s">
        <v>92</v>
      </c>
      <c r="F445" s="1" t="s">
        <v>243</v>
      </c>
      <c r="G445" s="1" t="s">
        <v>64</v>
      </c>
      <c r="H445" s="1" t="s">
        <v>98</v>
      </c>
      <c r="I445" s="2">
        <v>2367.4899999999998</v>
      </c>
      <c r="J445" s="2">
        <f t="shared" si="75"/>
        <v>39.69</v>
      </c>
      <c r="K445" s="2">
        <f t="shared" si="76"/>
        <v>0</v>
      </c>
      <c r="L445" s="2">
        <f t="shared" si="77"/>
        <v>39.69</v>
      </c>
      <c r="AN445" s="5" t="str">
        <f t="shared" si="85"/>
        <v/>
      </c>
      <c r="AP445" s="5" t="str">
        <f t="shared" si="84"/>
        <v/>
      </c>
      <c r="AR445" s="5" t="str">
        <f t="shared" si="82"/>
        <v/>
      </c>
      <c r="AT445" s="2">
        <v>39.69</v>
      </c>
      <c r="AU445" s="5">
        <f t="shared" si="78"/>
        <v>0</v>
      </c>
      <c r="AV445" s="11">
        <f t="shared" si="79"/>
        <v>0</v>
      </c>
      <c r="AW445" s="5">
        <f t="shared" si="80"/>
        <v>0</v>
      </c>
    </row>
    <row r="446" spans="1:49" x14ac:dyDescent="0.3">
      <c r="A446" s="1" t="s">
        <v>291</v>
      </c>
      <c r="B446" s="1" t="s">
        <v>292</v>
      </c>
      <c r="C446" s="1" t="s">
        <v>293</v>
      </c>
      <c r="D446" s="1" t="s">
        <v>294</v>
      </c>
      <c r="E446" s="1" t="s">
        <v>85</v>
      </c>
      <c r="F446" s="1" t="s">
        <v>243</v>
      </c>
      <c r="G446" s="1" t="s">
        <v>64</v>
      </c>
      <c r="H446" s="1" t="s">
        <v>98</v>
      </c>
      <c r="I446" s="2">
        <v>2367.4899999999998</v>
      </c>
      <c r="J446" s="2">
        <f t="shared" si="75"/>
        <v>7.04</v>
      </c>
      <c r="K446" s="2">
        <f t="shared" si="76"/>
        <v>0</v>
      </c>
      <c r="L446" s="2">
        <f t="shared" si="77"/>
        <v>7.04</v>
      </c>
      <c r="AN446" s="5" t="str">
        <f t="shared" si="85"/>
        <v/>
      </c>
      <c r="AP446" s="5" t="str">
        <f t="shared" si="84"/>
        <v/>
      </c>
      <c r="AR446" s="5" t="str">
        <f t="shared" si="82"/>
        <v/>
      </c>
      <c r="AT446" s="2">
        <v>7.04</v>
      </c>
      <c r="AU446" s="5">
        <f t="shared" si="78"/>
        <v>0</v>
      </c>
      <c r="AV446" s="11">
        <f t="shared" si="79"/>
        <v>0</v>
      </c>
      <c r="AW446" s="5">
        <f t="shared" si="80"/>
        <v>0</v>
      </c>
    </row>
    <row r="447" spans="1:49" x14ac:dyDescent="0.3">
      <c r="A447" s="1" t="s">
        <v>291</v>
      </c>
      <c r="B447" s="1" t="s">
        <v>292</v>
      </c>
      <c r="C447" s="1" t="s">
        <v>293</v>
      </c>
      <c r="D447" s="1" t="s">
        <v>294</v>
      </c>
      <c r="E447" s="1" t="s">
        <v>89</v>
      </c>
      <c r="F447" s="1" t="s">
        <v>243</v>
      </c>
      <c r="G447" s="1" t="s">
        <v>64</v>
      </c>
      <c r="H447" s="1" t="s">
        <v>98</v>
      </c>
      <c r="I447" s="2">
        <v>2367.4899999999998</v>
      </c>
      <c r="J447" s="2">
        <f t="shared" si="75"/>
        <v>39.369999999999997</v>
      </c>
      <c r="K447" s="2">
        <f t="shared" si="76"/>
        <v>0</v>
      </c>
      <c r="L447" s="2">
        <f t="shared" si="77"/>
        <v>39.369999999999997</v>
      </c>
      <c r="AN447" s="5" t="str">
        <f t="shared" si="85"/>
        <v/>
      </c>
      <c r="AP447" s="5" t="str">
        <f t="shared" si="84"/>
        <v/>
      </c>
      <c r="AR447" s="5" t="str">
        <f t="shared" si="82"/>
        <v/>
      </c>
      <c r="AT447" s="2">
        <v>39.369999999999997</v>
      </c>
      <c r="AU447" s="5">
        <f t="shared" si="78"/>
        <v>0</v>
      </c>
      <c r="AV447" s="11">
        <f t="shared" si="79"/>
        <v>0</v>
      </c>
      <c r="AW447" s="5">
        <f t="shared" si="80"/>
        <v>0</v>
      </c>
    </row>
    <row r="448" spans="1:49" x14ac:dyDescent="0.3">
      <c r="A448" s="1" t="s">
        <v>291</v>
      </c>
      <c r="B448" s="1" t="s">
        <v>292</v>
      </c>
      <c r="C448" s="1" t="s">
        <v>293</v>
      </c>
      <c r="D448" s="1" t="s">
        <v>294</v>
      </c>
      <c r="E448" s="1" t="s">
        <v>88</v>
      </c>
      <c r="F448" s="1" t="s">
        <v>243</v>
      </c>
      <c r="G448" s="1" t="s">
        <v>64</v>
      </c>
      <c r="H448" s="1" t="s">
        <v>98</v>
      </c>
      <c r="I448" s="2">
        <v>2367.4899999999998</v>
      </c>
      <c r="J448" s="2">
        <f t="shared" si="75"/>
        <v>39.81</v>
      </c>
      <c r="K448" s="2">
        <f t="shared" si="76"/>
        <v>0</v>
      </c>
      <c r="L448" s="2">
        <f t="shared" si="77"/>
        <v>39.81</v>
      </c>
      <c r="AN448" s="5" t="str">
        <f t="shared" si="85"/>
        <v/>
      </c>
      <c r="AP448" s="5" t="str">
        <f t="shared" si="84"/>
        <v/>
      </c>
      <c r="AR448" s="5" t="str">
        <f t="shared" si="82"/>
        <v/>
      </c>
      <c r="AT448" s="2">
        <v>39.81</v>
      </c>
      <c r="AU448" s="5">
        <f t="shared" si="78"/>
        <v>0</v>
      </c>
      <c r="AV448" s="11">
        <f t="shared" si="79"/>
        <v>0</v>
      </c>
      <c r="AW448" s="5">
        <f t="shared" si="80"/>
        <v>0</v>
      </c>
    </row>
    <row r="449" spans="1:57" x14ac:dyDescent="0.3">
      <c r="A449" s="1" t="s">
        <v>291</v>
      </c>
      <c r="B449" s="1" t="s">
        <v>292</v>
      </c>
      <c r="C449" s="1" t="s">
        <v>293</v>
      </c>
      <c r="D449" s="1" t="s">
        <v>294</v>
      </c>
      <c r="E449" s="1" t="s">
        <v>86</v>
      </c>
      <c r="F449" s="1" t="s">
        <v>243</v>
      </c>
      <c r="G449" s="1" t="s">
        <v>64</v>
      </c>
      <c r="H449" s="1" t="s">
        <v>98</v>
      </c>
      <c r="I449" s="2">
        <v>2367.4899999999998</v>
      </c>
      <c r="J449" s="2">
        <f t="shared" si="75"/>
        <v>35.06</v>
      </c>
      <c r="K449" s="2">
        <f t="shared" si="76"/>
        <v>0</v>
      </c>
      <c r="L449" s="2">
        <f t="shared" si="77"/>
        <v>35.06</v>
      </c>
      <c r="AN449" s="5" t="str">
        <f t="shared" si="85"/>
        <v/>
      </c>
      <c r="AP449" s="5" t="str">
        <f t="shared" si="84"/>
        <v/>
      </c>
      <c r="AR449" s="5" t="str">
        <f t="shared" si="82"/>
        <v/>
      </c>
      <c r="AT449" s="2">
        <v>35.06</v>
      </c>
      <c r="AU449" s="5">
        <f t="shared" si="78"/>
        <v>0</v>
      </c>
      <c r="AV449" s="11">
        <f t="shared" si="79"/>
        <v>0</v>
      </c>
      <c r="AW449" s="5">
        <f t="shared" si="80"/>
        <v>0</v>
      </c>
    </row>
    <row r="450" spans="1:57" x14ac:dyDescent="0.3">
      <c r="A450" s="1" t="s">
        <v>291</v>
      </c>
      <c r="B450" s="1" t="s">
        <v>292</v>
      </c>
      <c r="C450" s="1" t="s">
        <v>293</v>
      </c>
      <c r="D450" s="1" t="s">
        <v>294</v>
      </c>
      <c r="E450" s="1" t="s">
        <v>87</v>
      </c>
      <c r="F450" s="1" t="s">
        <v>243</v>
      </c>
      <c r="G450" s="1" t="s">
        <v>64</v>
      </c>
      <c r="H450" s="1" t="s">
        <v>98</v>
      </c>
      <c r="I450" s="2">
        <v>2367.4899999999998</v>
      </c>
      <c r="J450" s="2">
        <f t="shared" si="75"/>
        <v>39.89</v>
      </c>
      <c r="K450" s="2">
        <f t="shared" si="76"/>
        <v>0</v>
      </c>
      <c r="L450" s="2">
        <f t="shared" si="77"/>
        <v>39.89</v>
      </c>
      <c r="AN450" s="5" t="str">
        <f t="shared" si="85"/>
        <v/>
      </c>
      <c r="AP450" s="5" t="str">
        <f t="shared" si="84"/>
        <v/>
      </c>
      <c r="AR450" s="5" t="str">
        <f t="shared" si="82"/>
        <v/>
      </c>
      <c r="AT450" s="2">
        <v>39.89</v>
      </c>
      <c r="AU450" s="5">
        <f t="shared" si="78"/>
        <v>0</v>
      </c>
      <c r="AV450" s="11">
        <f t="shared" si="79"/>
        <v>0</v>
      </c>
      <c r="AW450" s="5">
        <f t="shared" si="80"/>
        <v>0</v>
      </c>
    </row>
    <row r="451" spans="1:57" x14ac:dyDescent="0.3">
      <c r="B451" s="41" t="s">
        <v>300</v>
      </c>
      <c r="K451" s="2">
        <f t="shared" ref="K451:K463" si="86">SUM(N451,P451,R451,T451,X451,Z451,AB451,AD451,AG451,AI451,AK451,V451,AX451,AZ451,BB451,BD451)</f>
        <v>0</v>
      </c>
      <c r="L451" s="2">
        <f t="shared" ref="L451:L463" si="87">SUM(M451,AF451,AM451,AO451,AQ451,AS451,AT451)</f>
        <v>0</v>
      </c>
      <c r="AU451" s="5">
        <f t="shared" si="78"/>
        <v>0</v>
      </c>
      <c r="AV451" s="11">
        <f t="shared" si="79"/>
        <v>0</v>
      </c>
      <c r="AW451" s="5">
        <f t="shared" si="80"/>
        <v>0</v>
      </c>
    </row>
    <row r="452" spans="1:57" x14ac:dyDescent="0.3">
      <c r="B452" s="1" t="s">
        <v>309</v>
      </c>
      <c r="C452" s="1" t="s">
        <v>305</v>
      </c>
      <c r="D452" s="1" t="s">
        <v>194</v>
      </c>
      <c r="J452" s="2">
        <v>81.919999999999987</v>
      </c>
      <c r="K452" s="2">
        <f t="shared" si="86"/>
        <v>91.92</v>
      </c>
      <c r="L452" s="2">
        <f t="shared" si="87"/>
        <v>0</v>
      </c>
      <c r="AI452" s="9">
        <v>91.92</v>
      </c>
      <c r="AJ452" s="5">
        <v>22221.7791</v>
      </c>
      <c r="AN452" s="5" t="str">
        <f>IF(AM452&gt;0,AM452*$AN$1,"")</f>
        <v/>
      </c>
      <c r="AP452" s="5" t="str">
        <f>IF(AO452&gt;0,AO452*$AP$1,"")</f>
        <v/>
      </c>
      <c r="AR452" s="5" t="str">
        <f>IF(AQ452&gt;0,AQ452*$AR$1,"")</f>
        <v/>
      </c>
      <c r="AU452" s="5">
        <f t="shared" ref="AU452:AU463" si="88">SUM(O452,Q452,S452,U452,Y452,AA452,AC452,AE452,AH452,AJ452,AL452,W452,AY452,BA452,BC452,BE452)</f>
        <v>22221.7791</v>
      </c>
      <c r="AV452" s="11">
        <f t="shared" ref="AV452:AV463" si="89">(AU452/$AU$464)*100</f>
        <v>3.1993636994538632</v>
      </c>
      <c r="AW452" s="5">
        <f t="shared" ref="AW452:AW463" si="90">(AV452/100)*$AW$1</f>
        <v>3199.3636994538629</v>
      </c>
    </row>
    <row r="453" spans="1:57" x14ac:dyDescent="0.3">
      <c r="B453" s="1" t="s">
        <v>295</v>
      </c>
      <c r="C453" s="1" t="s">
        <v>305</v>
      </c>
      <c r="D453" s="1" t="s">
        <v>194</v>
      </c>
      <c r="J453" s="2">
        <v>10.34</v>
      </c>
      <c r="K453" s="2">
        <f t="shared" si="86"/>
        <v>6.4899999999999993</v>
      </c>
      <c r="L453" s="2">
        <f t="shared" si="87"/>
        <v>0</v>
      </c>
      <c r="AI453" s="9">
        <v>6.4899999999999993</v>
      </c>
      <c r="AJ453" s="5">
        <v>1654.1295</v>
      </c>
      <c r="AN453" s="5" t="str">
        <f>IF(AM453&gt;0,AM453*$AN$1,"")</f>
        <v/>
      </c>
      <c r="AP453" s="5" t="str">
        <f>IF(AO453&gt;0,AO453*$AP$1,"")</f>
        <v/>
      </c>
      <c r="AR453" s="5" t="str">
        <f>IF(AQ453&gt;0,AQ453*$AR$1,"")</f>
        <v/>
      </c>
      <c r="AU453" s="5">
        <f t="shared" si="88"/>
        <v>1654.1295</v>
      </c>
      <c r="AV453" s="11">
        <f t="shared" si="89"/>
        <v>0.23815203331292986</v>
      </c>
      <c r="AW453" s="5">
        <f t="shared" si="90"/>
        <v>238.15203331292986</v>
      </c>
    </row>
    <row r="454" spans="1:57" x14ac:dyDescent="0.3">
      <c r="B454" s="41" t="s">
        <v>301</v>
      </c>
      <c r="K454" s="2">
        <f t="shared" si="86"/>
        <v>0</v>
      </c>
      <c r="L454" s="2">
        <f t="shared" si="87"/>
        <v>0</v>
      </c>
      <c r="AU454" s="5">
        <f t="shared" si="88"/>
        <v>0</v>
      </c>
      <c r="AV454" s="11">
        <f t="shared" si="89"/>
        <v>0</v>
      </c>
      <c r="AW454" s="5">
        <f t="shared" si="90"/>
        <v>0</v>
      </c>
    </row>
    <row r="455" spans="1:57" x14ac:dyDescent="0.3">
      <c r="B455" s="1" t="s">
        <v>296</v>
      </c>
      <c r="C455" s="1" t="s">
        <v>305</v>
      </c>
      <c r="D455" s="1" t="s">
        <v>194</v>
      </c>
      <c r="J455" s="2">
        <v>14.18</v>
      </c>
      <c r="K455" s="2">
        <f t="shared" si="86"/>
        <v>12.39</v>
      </c>
      <c r="L455" s="2">
        <f t="shared" si="87"/>
        <v>0</v>
      </c>
      <c r="AI455" s="9">
        <v>12.39</v>
      </c>
      <c r="AJ455" s="5">
        <v>2754.9648000000002</v>
      </c>
      <c r="AN455" s="5" t="str">
        <f>IF(AM455&gt;0,AM455*$AN$1,"")</f>
        <v/>
      </c>
      <c r="AP455" s="5" t="str">
        <f>IF(AO455&gt;0,AO455*$AP$1,"")</f>
        <v/>
      </c>
      <c r="AR455" s="5" t="str">
        <f>IF(AQ455&gt;0,AQ455*$AR$1,"")</f>
        <v/>
      </c>
      <c r="AU455" s="5">
        <f t="shared" si="88"/>
        <v>2754.9648000000002</v>
      </c>
      <c r="AV455" s="11">
        <f t="shared" si="89"/>
        <v>0.39664395612649994</v>
      </c>
      <c r="AW455" s="5">
        <f t="shared" si="90"/>
        <v>396.64395612649992</v>
      </c>
    </row>
    <row r="456" spans="1:57" x14ac:dyDescent="0.3">
      <c r="B456" s="1" t="s">
        <v>297</v>
      </c>
      <c r="C456" s="1" t="s">
        <v>305</v>
      </c>
      <c r="D456" s="1" t="s">
        <v>194</v>
      </c>
      <c r="J456" s="2">
        <v>1.96</v>
      </c>
      <c r="K456" s="2">
        <f t="shared" si="86"/>
        <v>1.72</v>
      </c>
      <c r="L456" s="2">
        <f t="shared" si="87"/>
        <v>0</v>
      </c>
      <c r="AI456" s="9">
        <v>1.72</v>
      </c>
      <c r="AJ456" s="5">
        <v>350.62200000000001</v>
      </c>
      <c r="AN456" s="5" t="str">
        <f>IF(AM456&gt;0,AM456*$AN$1,"")</f>
        <v/>
      </c>
      <c r="AP456" s="5" t="str">
        <f>IF(AO456&gt;0,AO456*$AP$1,"")</f>
        <v/>
      </c>
      <c r="AR456" s="5" t="str">
        <f>IF(AQ456&gt;0,AQ456*$AR$1,"")</f>
        <v/>
      </c>
      <c r="AU456" s="5">
        <f t="shared" si="88"/>
        <v>350.62200000000001</v>
      </c>
      <c r="AV456" s="11">
        <f t="shared" si="89"/>
        <v>5.0480535063455491E-2</v>
      </c>
      <c r="AW456" s="5">
        <f t="shared" si="90"/>
        <v>50.480535063455491</v>
      </c>
    </row>
    <row r="457" spans="1:57" x14ac:dyDescent="0.3">
      <c r="B457" s="1" t="s">
        <v>298</v>
      </c>
      <c r="C457" s="1" t="s">
        <v>305</v>
      </c>
      <c r="D457" s="1" t="s">
        <v>194</v>
      </c>
      <c r="J457" s="2">
        <v>13.1</v>
      </c>
      <c r="K457" s="2">
        <f t="shared" si="86"/>
        <v>10.26</v>
      </c>
      <c r="L457" s="2">
        <f t="shared" si="87"/>
        <v>0</v>
      </c>
      <c r="AI457" s="9">
        <v>10.26</v>
      </c>
      <c r="AJ457" s="5">
        <v>2062.4863500000001</v>
      </c>
      <c r="AN457" s="5" t="str">
        <f>IF(AM457&gt;0,AM457*$AN$1,"")</f>
        <v/>
      </c>
      <c r="AP457" s="5" t="str">
        <f>IF(AO457&gt;0,AO457*$AP$1,"")</f>
        <v/>
      </c>
      <c r="AR457" s="5" t="str">
        <f>IF(AQ457&gt;0,AQ457*$AR$1,"")</f>
        <v/>
      </c>
      <c r="AU457" s="5">
        <f t="shared" si="88"/>
        <v>2062.4863500000001</v>
      </c>
      <c r="AV457" s="11">
        <f t="shared" si="89"/>
        <v>0.2969448993761753</v>
      </c>
      <c r="AW457" s="5">
        <f t="shared" si="90"/>
        <v>296.94489937617527</v>
      </c>
    </row>
    <row r="458" spans="1:57" x14ac:dyDescent="0.3">
      <c r="B458" s="41" t="s">
        <v>302</v>
      </c>
      <c r="K458" s="2">
        <f t="shared" si="86"/>
        <v>0</v>
      </c>
      <c r="L458" s="2">
        <f t="shared" si="87"/>
        <v>0</v>
      </c>
      <c r="AU458" s="5">
        <f t="shared" si="88"/>
        <v>0</v>
      </c>
      <c r="AV458" s="11">
        <f t="shared" si="89"/>
        <v>0</v>
      </c>
      <c r="AW458" s="5">
        <f t="shared" si="90"/>
        <v>0</v>
      </c>
    </row>
    <row r="459" spans="1:57" x14ac:dyDescent="0.3">
      <c r="B459" s="1" t="s">
        <v>306</v>
      </c>
      <c r="C459" s="73" t="s">
        <v>310</v>
      </c>
      <c r="D459" s="1" t="s">
        <v>180</v>
      </c>
      <c r="J459" s="2">
        <v>2.02</v>
      </c>
      <c r="K459" s="2">
        <f t="shared" si="86"/>
        <v>2.42</v>
      </c>
      <c r="L459" s="2">
        <f t="shared" si="87"/>
        <v>0</v>
      </c>
      <c r="AI459" s="9">
        <v>2.42</v>
      </c>
      <c r="AJ459" s="5">
        <v>653.24865</v>
      </c>
      <c r="AN459" s="5" t="str">
        <f>IF(AM459&gt;0,AM459*$AN$1,"")</f>
        <v/>
      </c>
      <c r="AP459" s="5" t="str">
        <f>IF(AO459&gt;0,AO459*$AP$1,"")</f>
        <v/>
      </c>
      <c r="AR459" s="5" t="str">
        <f>IF(AQ459&gt;0,AQ459*$AR$1,"")</f>
        <v/>
      </c>
      <c r="AU459" s="5">
        <f t="shared" si="88"/>
        <v>653.24865</v>
      </c>
      <c r="AV459" s="11">
        <f t="shared" si="89"/>
        <v>9.4050976212217044E-2</v>
      </c>
      <c r="AW459" s="5">
        <f t="shared" si="90"/>
        <v>94.050976212217051</v>
      </c>
    </row>
    <row r="460" spans="1:57" x14ac:dyDescent="0.3">
      <c r="B460" s="41" t="s">
        <v>303</v>
      </c>
      <c r="K460" s="2">
        <f t="shared" si="86"/>
        <v>0</v>
      </c>
      <c r="L460" s="2">
        <f t="shared" si="87"/>
        <v>0</v>
      </c>
      <c r="AU460" s="5">
        <f t="shared" si="88"/>
        <v>0</v>
      </c>
      <c r="AV460" s="11">
        <f t="shared" si="89"/>
        <v>0</v>
      </c>
      <c r="AW460" s="5">
        <f t="shared" si="90"/>
        <v>0</v>
      </c>
    </row>
    <row r="461" spans="1:57" x14ac:dyDescent="0.3">
      <c r="B461" s="1" t="s">
        <v>307</v>
      </c>
      <c r="C461" s="1" t="s">
        <v>304</v>
      </c>
      <c r="D461" s="1" t="s">
        <v>189</v>
      </c>
      <c r="J461" s="2">
        <v>5.8900000000000006</v>
      </c>
      <c r="K461" s="2">
        <f t="shared" si="86"/>
        <v>5.6</v>
      </c>
      <c r="L461" s="2">
        <f t="shared" si="87"/>
        <v>0</v>
      </c>
      <c r="AI461" s="9">
        <v>5.6</v>
      </c>
      <c r="AJ461" s="5">
        <v>1258.6605</v>
      </c>
      <c r="AN461" s="5" t="str">
        <f>IF(AM461&gt;0,AM461*$AN$1,"")</f>
        <v/>
      </c>
      <c r="AP461" s="5" t="str">
        <f>IF(AO461&gt;0,AO461*$AP$1,"")</f>
        <v/>
      </c>
      <c r="AR461" s="5" t="str">
        <f>IF(AQ461&gt;0,AQ461*$AR$1,"")</f>
        <v/>
      </c>
      <c r="AU461" s="5">
        <f t="shared" si="88"/>
        <v>1258.6605</v>
      </c>
      <c r="AV461" s="11">
        <f t="shared" si="89"/>
        <v>0.18121468562507892</v>
      </c>
      <c r="AW461" s="5">
        <f t="shared" si="90"/>
        <v>181.21468562507891</v>
      </c>
    </row>
    <row r="462" spans="1:57" x14ac:dyDescent="0.3">
      <c r="B462" s="1" t="s">
        <v>308</v>
      </c>
      <c r="C462" s="1" t="s">
        <v>304</v>
      </c>
      <c r="D462" s="1" t="s">
        <v>189</v>
      </c>
      <c r="J462" s="2">
        <v>4.1500000000000004</v>
      </c>
      <c r="K462" s="2">
        <f t="shared" si="86"/>
        <v>6.19</v>
      </c>
      <c r="L462" s="2">
        <f t="shared" si="87"/>
        <v>0</v>
      </c>
      <c r="AI462" s="9">
        <v>6.19</v>
      </c>
      <c r="AJ462" s="5">
        <v>792.86325000000011</v>
      </c>
      <c r="AN462" s="5" t="str">
        <f>IF(AM462&gt;0,AM462*$AN$1,"")</f>
        <v/>
      </c>
      <c r="AP462" s="5" t="str">
        <f>IF(AO462&gt;0,AO462*$AP$1,"")</f>
        <v/>
      </c>
      <c r="AR462" s="5" t="str">
        <f>IF(AQ462&gt;0,AQ462*$AR$1,"")</f>
        <v/>
      </c>
      <c r="AU462" s="5">
        <f t="shared" si="88"/>
        <v>792.86325000000011</v>
      </c>
      <c r="AV462" s="11">
        <f t="shared" si="89"/>
        <v>0.11415188177624418</v>
      </c>
      <c r="AW462" s="5">
        <f t="shared" si="90"/>
        <v>114.15188177624418</v>
      </c>
    </row>
    <row r="463" spans="1:57" ht="15" thickBot="1" x14ac:dyDescent="0.35">
      <c r="B463" s="1" t="s">
        <v>306</v>
      </c>
      <c r="C463" s="1" t="s">
        <v>304</v>
      </c>
      <c r="D463" s="1" t="s">
        <v>189</v>
      </c>
      <c r="J463" s="2">
        <v>10.41</v>
      </c>
      <c r="K463" s="2">
        <f t="shared" si="86"/>
        <v>2.9</v>
      </c>
      <c r="L463" s="2">
        <f t="shared" si="87"/>
        <v>0</v>
      </c>
      <c r="AI463" s="9">
        <v>2.9</v>
      </c>
      <c r="AJ463" s="5">
        <v>781.47029999999995</v>
      </c>
      <c r="AN463" s="5" t="str">
        <f>IF(AM463&gt;0,AM463*$AN$1,"")</f>
        <v/>
      </c>
      <c r="AP463" s="5" t="str">
        <f>IF(AO463&gt;0,AO463*$AP$1,"")</f>
        <v/>
      </c>
      <c r="AR463" s="5" t="str">
        <f>IF(AQ463&gt;0,AQ463*$AR$1,"")</f>
        <v/>
      </c>
      <c r="AU463" s="5">
        <f t="shared" si="88"/>
        <v>781.47029999999995</v>
      </c>
      <c r="AV463" s="11">
        <f t="shared" si="89"/>
        <v>0.11251159048832954</v>
      </c>
      <c r="AW463" s="5">
        <f t="shared" si="90"/>
        <v>112.51159048832953</v>
      </c>
    </row>
    <row r="464" spans="1:57" ht="15" thickTop="1" x14ac:dyDescent="0.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>
        <f t="shared" ref="K464:BE464" si="91">SUM(K3:K463)</f>
        <v>3522.3700000000017</v>
      </c>
      <c r="L464" s="28">
        <f t="shared" si="91"/>
        <v>5850.9140000000007</v>
      </c>
      <c r="M464" s="29">
        <f t="shared" si="91"/>
        <v>0</v>
      </c>
      <c r="N464" s="30">
        <f t="shared" si="91"/>
        <v>413.71000000000009</v>
      </c>
      <c r="O464" s="31">
        <f t="shared" si="91"/>
        <v>159795.48490000004</v>
      </c>
      <c r="P464" s="32">
        <f t="shared" si="91"/>
        <v>1114.8999999999996</v>
      </c>
      <c r="Q464" s="31">
        <f t="shared" si="91"/>
        <v>315237.97918999993</v>
      </c>
      <c r="R464" s="33">
        <f t="shared" si="91"/>
        <v>1158.9599999999987</v>
      </c>
      <c r="S464" s="31">
        <f t="shared" si="91"/>
        <v>159067.26199999999</v>
      </c>
      <c r="T464" s="34">
        <f t="shared" si="91"/>
        <v>664.34</v>
      </c>
      <c r="U464" s="31">
        <f t="shared" si="91"/>
        <v>27404.024999999994</v>
      </c>
      <c r="V464" s="37">
        <f t="shared" si="91"/>
        <v>7.2999999999999989</v>
      </c>
      <c r="W464" s="31">
        <f t="shared" si="91"/>
        <v>271.01249999999999</v>
      </c>
      <c r="X464" s="28">
        <f t="shared" si="91"/>
        <v>0</v>
      </c>
      <c r="Y464" s="31">
        <f t="shared" si="91"/>
        <v>0</v>
      </c>
      <c r="Z464" s="28">
        <f t="shared" si="91"/>
        <v>0</v>
      </c>
      <c r="AA464" s="31">
        <f t="shared" si="91"/>
        <v>0</v>
      </c>
      <c r="AB464" s="35">
        <f t="shared" si="91"/>
        <v>23.270000000000003</v>
      </c>
      <c r="AC464" s="31">
        <f t="shared" si="91"/>
        <v>262.71960000000001</v>
      </c>
      <c r="AD464" s="36">
        <f t="shared" si="91"/>
        <v>0</v>
      </c>
      <c r="AE464" s="31">
        <f t="shared" si="91"/>
        <v>0</v>
      </c>
      <c r="AF464" s="28">
        <f t="shared" si="91"/>
        <v>0</v>
      </c>
      <c r="AG464" s="28">
        <f t="shared" si="91"/>
        <v>0</v>
      </c>
      <c r="AH464" s="31">
        <f t="shared" si="91"/>
        <v>0</v>
      </c>
      <c r="AI464" s="35">
        <f t="shared" si="91"/>
        <v>139.89000000000001</v>
      </c>
      <c r="AJ464" s="31">
        <f t="shared" si="91"/>
        <v>32530.224449999998</v>
      </c>
      <c r="AK464" s="28">
        <f t="shared" si="91"/>
        <v>0</v>
      </c>
      <c r="AL464" s="31">
        <f t="shared" si="91"/>
        <v>0</v>
      </c>
      <c r="AM464" s="29">
        <f t="shared" si="91"/>
        <v>0.35</v>
      </c>
      <c r="AN464" s="31">
        <f t="shared" si="91"/>
        <v>338.1</v>
      </c>
      <c r="AO464" s="29">
        <f t="shared" si="91"/>
        <v>7.0540000000000003</v>
      </c>
      <c r="AP464" s="31">
        <f t="shared" si="91"/>
        <v>11349.886</v>
      </c>
      <c r="AQ464" s="28">
        <f t="shared" si="91"/>
        <v>9.2899999999999991</v>
      </c>
      <c r="AR464" s="31">
        <f t="shared" si="91"/>
        <v>9.2899999999999991</v>
      </c>
      <c r="AS464" s="28">
        <f t="shared" si="91"/>
        <v>27.770000000000007</v>
      </c>
      <c r="AT464" s="28">
        <f t="shared" si="91"/>
        <v>5806.4500000000007</v>
      </c>
      <c r="AU464" s="31">
        <f t="shared" si="91"/>
        <v>694568.70764000027</v>
      </c>
      <c r="AV464" s="28">
        <f t="shared" si="91"/>
        <v>99.999999999999929</v>
      </c>
      <c r="AW464" s="31">
        <f t="shared" si="91"/>
        <v>100000.00000000001</v>
      </c>
      <c r="AX464" s="38">
        <f t="shared" si="91"/>
        <v>0</v>
      </c>
      <c r="AY464" s="31">
        <f t="shared" si="91"/>
        <v>0</v>
      </c>
      <c r="AZ464" s="39">
        <f t="shared" si="91"/>
        <v>0</v>
      </c>
      <c r="BA464" s="31">
        <f t="shared" si="91"/>
        <v>0</v>
      </c>
      <c r="BB464" s="40">
        <f t="shared" si="91"/>
        <v>0</v>
      </c>
      <c r="BC464" s="31">
        <f t="shared" si="91"/>
        <v>0</v>
      </c>
      <c r="BD464" s="28">
        <f t="shared" si="91"/>
        <v>0</v>
      </c>
      <c r="BE464" s="31">
        <f t="shared" si="91"/>
        <v>0</v>
      </c>
    </row>
    <row r="467" spans="2:3" x14ac:dyDescent="0.3">
      <c r="B467" s="41" t="s">
        <v>299</v>
      </c>
      <c r="C467" s="2">
        <f>SUM(K464,L464)</f>
        <v>9373.2840000000033</v>
      </c>
    </row>
  </sheetData>
  <autoFilter ref="A2:BE464" xr:uid="{00000000-0001-0000-0000-000000000000}"/>
  <phoneticPr fontId="9" type="noConversion"/>
  <conditionalFormatting sqref="I397:I398">
    <cfRule type="notContainsText" dxfId="1" priority="50" operator="notContains" text="#########">
      <formula>ISERROR(SEARCH("#########",I397))</formula>
    </cfRule>
  </conditionalFormatting>
  <conditionalFormatting sqref="I452:I545">
    <cfRule type="notContainsText" dxfId="0" priority="5" operator="notContains" text="#########">
      <formula>ISERROR(SEARCH("#########",I452))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136C23-B420-4F86-B14E-8F7778EB4D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4604F0-7766-4886-81AF-0CA0C97D22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D3E0BB30-AB88-4328-BE8A-8637D33F0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Derek Ebertowski</cp:lastModifiedBy>
  <dcterms:created xsi:type="dcterms:W3CDTF">2025-06-13T21:29:25Z</dcterms:created>
  <dcterms:modified xsi:type="dcterms:W3CDTF">2025-09-09T19:20:29Z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