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51 Le Sueur Group 5\GIS\Data\3_Tabular_Reports\CD9\Tabular\"/>
    </mc:Choice>
  </mc:AlternateContent>
  <xr:revisionPtr revIDLastSave="0" documentId="13_ncr:1_{42B5EB8D-9049-47C5-9072-1C573861DC6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Sheet1!$A$2:$AU$337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1" i="1" l="1"/>
  <c r="K321" i="1"/>
  <c r="K324" i="1"/>
  <c r="L275" i="1"/>
  <c r="AS321" i="1" l="1"/>
  <c r="AH337" i="1" l="1"/>
  <c r="AF337" i="1"/>
  <c r="U337" i="1"/>
  <c r="O337" i="1"/>
  <c r="N337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R337" i="1"/>
  <c r="AQ337" i="1"/>
  <c r="AO337" i="1"/>
  <c r="AM337" i="1"/>
  <c r="AK337" i="1"/>
  <c r="AJ337" i="1"/>
  <c r="AI337" i="1"/>
  <c r="AG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M337" i="1"/>
  <c r="AP336" i="1"/>
  <c r="AN336" i="1"/>
  <c r="AL336" i="1"/>
  <c r="L336" i="1"/>
  <c r="K336" i="1"/>
  <c r="AP335" i="1"/>
  <c r="AN335" i="1"/>
  <c r="AL335" i="1"/>
  <c r="L335" i="1"/>
  <c r="K335" i="1"/>
  <c r="AP334" i="1"/>
  <c r="AN334" i="1"/>
  <c r="AL334" i="1"/>
  <c r="L334" i="1"/>
  <c r="K334" i="1"/>
  <c r="AP333" i="1"/>
  <c r="AN333" i="1"/>
  <c r="AL333" i="1"/>
  <c r="L333" i="1"/>
  <c r="K333" i="1"/>
  <c r="AP332" i="1"/>
  <c r="AN332" i="1"/>
  <c r="AL332" i="1"/>
  <c r="L332" i="1"/>
  <c r="K332" i="1"/>
  <c r="AP331" i="1"/>
  <c r="AN331" i="1"/>
  <c r="AL331" i="1"/>
  <c r="L331" i="1"/>
  <c r="K331" i="1"/>
  <c r="AP330" i="1"/>
  <c r="AN330" i="1"/>
  <c r="AL330" i="1"/>
  <c r="L330" i="1"/>
  <c r="K330" i="1"/>
  <c r="AP329" i="1"/>
  <c r="AN329" i="1"/>
  <c r="AL329" i="1"/>
  <c r="L329" i="1"/>
  <c r="K329" i="1"/>
  <c r="AP328" i="1"/>
  <c r="AN328" i="1"/>
  <c r="AL328" i="1"/>
  <c r="L328" i="1"/>
  <c r="K328" i="1"/>
  <c r="AP327" i="1"/>
  <c r="AN327" i="1"/>
  <c r="AL327" i="1"/>
  <c r="L327" i="1"/>
  <c r="K327" i="1"/>
  <c r="AP326" i="1"/>
  <c r="AN326" i="1"/>
  <c r="AL326" i="1"/>
  <c r="L326" i="1"/>
  <c r="K326" i="1"/>
  <c r="AP325" i="1"/>
  <c r="AN325" i="1"/>
  <c r="AL325" i="1"/>
  <c r="L325" i="1"/>
  <c r="K325" i="1"/>
  <c r="AP323" i="1"/>
  <c r="AN323" i="1"/>
  <c r="AL323" i="1"/>
  <c r="L323" i="1"/>
  <c r="K323" i="1"/>
  <c r="AP322" i="1"/>
  <c r="AN322" i="1"/>
  <c r="AL322" i="1"/>
  <c r="L322" i="1"/>
  <c r="K322" i="1"/>
  <c r="AP320" i="1"/>
  <c r="AN320" i="1"/>
  <c r="AL320" i="1"/>
  <c r="L320" i="1"/>
  <c r="K320" i="1"/>
  <c r="AP318" i="1"/>
  <c r="AN318" i="1"/>
  <c r="AL318" i="1"/>
  <c r="L318" i="1"/>
  <c r="K318" i="1"/>
  <c r="AP317" i="1"/>
  <c r="AN317" i="1"/>
  <c r="AL317" i="1"/>
  <c r="L317" i="1"/>
  <c r="K317" i="1"/>
  <c r="AP316" i="1"/>
  <c r="AN316" i="1"/>
  <c r="AL316" i="1"/>
  <c r="L316" i="1"/>
  <c r="K316" i="1"/>
  <c r="AP315" i="1"/>
  <c r="AN315" i="1"/>
  <c r="AL315" i="1"/>
  <c r="L315" i="1"/>
  <c r="K315" i="1"/>
  <c r="AP314" i="1"/>
  <c r="AN314" i="1"/>
  <c r="AL314" i="1"/>
  <c r="L314" i="1"/>
  <c r="K314" i="1"/>
  <c r="AP313" i="1"/>
  <c r="AN313" i="1"/>
  <c r="AL313" i="1"/>
  <c r="L313" i="1"/>
  <c r="K313" i="1"/>
  <c r="AP312" i="1"/>
  <c r="AN312" i="1"/>
  <c r="AL312" i="1"/>
  <c r="L312" i="1"/>
  <c r="K312" i="1"/>
  <c r="AP311" i="1"/>
  <c r="AN311" i="1"/>
  <c r="AL311" i="1"/>
  <c r="L311" i="1"/>
  <c r="K311" i="1"/>
  <c r="AP310" i="1"/>
  <c r="AN310" i="1"/>
  <c r="AL310" i="1"/>
  <c r="L310" i="1"/>
  <c r="K310" i="1"/>
  <c r="AP309" i="1"/>
  <c r="AN309" i="1"/>
  <c r="AL309" i="1"/>
  <c r="L309" i="1"/>
  <c r="K309" i="1"/>
  <c r="AP308" i="1"/>
  <c r="AN308" i="1"/>
  <c r="AL308" i="1"/>
  <c r="L308" i="1"/>
  <c r="K308" i="1"/>
  <c r="AP307" i="1"/>
  <c r="AN307" i="1"/>
  <c r="AL307" i="1"/>
  <c r="L307" i="1"/>
  <c r="K307" i="1"/>
  <c r="AP306" i="1"/>
  <c r="AN306" i="1"/>
  <c r="AL306" i="1"/>
  <c r="L306" i="1"/>
  <c r="K306" i="1"/>
  <c r="AP305" i="1"/>
  <c r="AN305" i="1"/>
  <c r="AL305" i="1"/>
  <c r="L305" i="1"/>
  <c r="K305" i="1"/>
  <c r="AP304" i="1"/>
  <c r="AN304" i="1"/>
  <c r="AL304" i="1"/>
  <c r="L304" i="1"/>
  <c r="K304" i="1"/>
  <c r="AP303" i="1"/>
  <c r="AN303" i="1"/>
  <c r="AL303" i="1"/>
  <c r="L303" i="1"/>
  <c r="K303" i="1"/>
  <c r="AP302" i="1"/>
  <c r="AN302" i="1"/>
  <c r="AL302" i="1"/>
  <c r="L302" i="1"/>
  <c r="K302" i="1"/>
  <c r="AP301" i="1"/>
  <c r="AN301" i="1"/>
  <c r="AL301" i="1"/>
  <c r="L301" i="1"/>
  <c r="K301" i="1"/>
  <c r="AP300" i="1"/>
  <c r="AN300" i="1"/>
  <c r="AL300" i="1"/>
  <c r="L300" i="1"/>
  <c r="K300" i="1"/>
  <c r="AP299" i="1"/>
  <c r="AN299" i="1"/>
  <c r="AL299" i="1"/>
  <c r="L299" i="1"/>
  <c r="K299" i="1"/>
  <c r="AP298" i="1"/>
  <c r="AN298" i="1"/>
  <c r="AL298" i="1"/>
  <c r="L298" i="1"/>
  <c r="K298" i="1"/>
  <c r="AP297" i="1"/>
  <c r="AN297" i="1"/>
  <c r="AL297" i="1"/>
  <c r="L297" i="1"/>
  <c r="K297" i="1"/>
  <c r="AP296" i="1"/>
  <c r="AN296" i="1"/>
  <c r="AL296" i="1"/>
  <c r="L296" i="1"/>
  <c r="K296" i="1"/>
  <c r="AP295" i="1"/>
  <c r="AN295" i="1"/>
  <c r="AL295" i="1"/>
  <c r="L295" i="1"/>
  <c r="K295" i="1"/>
  <c r="AP294" i="1"/>
  <c r="AN294" i="1"/>
  <c r="AL294" i="1"/>
  <c r="L294" i="1"/>
  <c r="K294" i="1"/>
  <c r="AP293" i="1"/>
  <c r="AN293" i="1"/>
  <c r="AL293" i="1"/>
  <c r="L293" i="1"/>
  <c r="K293" i="1"/>
  <c r="AP292" i="1"/>
  <c r="AN292" i="1"/>
  <c r="AL292" i="1"/>
  <c r="L292" i="1"/>
  <c r="K292" i="1"/>
  <c r="AP291" i="1"/>
  <c r="AN291" i="1"/>
  <c r="AL291" i="1"/>
  <c r="L291" i="1"/>
  <c r="K291" i="1"/>
  <c r="AP290" i="1"/>
  <c r="AN290" i="1"/>
  <c r="AL290" i="1"/>
  <c r="L290" i="1"/>
  <c r="K290" i="1"/>
  <c r="AP289" i="1"/>
  <c r="AN289" i="1"/>
  <c r="AL289" i="1"/>
  <c r="L289" i="1"/>
  <c r="K289" i="1"/>
  <c r="AP288" i="1"/>
  <c r="AN288" i="1"/>
  <c r="AL288" i="1"/>
  <c r="L288" i="1"/>
  <c r="K288" i="1"/>
  <c r="AP287" i="1"/>
  <c r="AN287" i="1"/>
  <c r="AL287" i="1"/>
  <c r="L287" i="1"/>
  <c r="K287" i="1"/>
  <c r="AP286" i="1"/>
  <c r="AN286" i="1"/>
  <c r="AL286" i="1"/>
  <c r="L286" i="1"/>
  <c r="K286" i="1"/>
  <c r="AP285" i="1"/>
  <c r="AN285" i="1"/>
  <c r="AL285" i="1"/>
  <c r="L285" i="1"/>
  <c r="K285" i="1"/>
  <c r="AP284" i="1"/>
  <c r="AN284" i="1"/>
  <c r="AL284" i="1"/>
  <c r="L284" i="1"/>
  <c r="K284" i="1"/>
  <c r="AP283" i="1"/>
  <c r="AN283" i="1"/>
  <c r="AL283" i="1"/>
  <c r="L283" i="1"/>
  <c r="K283" i="1"/>
  <c r="AP282" i="1"/>
  <c r="AN282" i="1"/>
  <c r="AL282" i="1"/>
  <c r="L282" i="1"/>
  <c r="K282" i="1"/>
  <c r="AP281" i="1"/>
  <c r="AN281" i="1"/>
  <c r="AL281" i="1"/>
  <c r="L281" i="1"/>
  <c r="K281" i="1"/>
  <c r="AP280" i="1"/>
  <c r="AN280" i="1"/>
  <c r="AL280" i="1"/>
  <c r="L280" i="1"/>
  <c r="K280" i="1"/>
  <c r="AP279" i="1"/>
  <c r="AN279" i="1"/>
  <c r="AL279" i="1"/>
  <c r="L279" i="1"/>
  <c r="K279" i="1"/>
  <c r="AP278" i="1"/>
  <c r="AN278" i="1"/>
  <c r="AL278" i="1"/>
  <c r="L278" i="1"/>
  <c r="K278" i="1"/>
  <c r="AP277" i="1"/>
  <c r="AN277" i="1"/>
  <c r="AL277" i="1"/>
  <c r="L277" i="1"/>
  <c r="K277" i="1"/>
  <c r="AP276" i="1"/>
  <c r="AN276" i="1"/>
  <c r="AL276" i="1"/>
  <c r="L276" i="1"/>
  <c r="K276" i="1"/>
  <c r="AP275" i="1"/>
  <c r="AL275" i="1"/>
  <c r="K275" i="1"/>
  <c r="AP274" i="1"/>
  <c r="AL274" i="1"/>
  <c r="L274" i="1"/>
  <c r="K274" i="1"/>
  <c r="AP273" i="1"/>
  <c r="AN273" i="1"/>
  <c r="AL273" i="1"/>
  <c r="L273" i="1"/>
  <c r="K273" i="1"/>
  <c r="AP272" i="1"/>
  <c r="AN272" i="1"/>
  <c r="AL272" i="1"/>
  <c r="L272" i="1"/>
  <c r="K272" i="1"/>
  <c r="AP271" i="1"/>
  <c r="AN271" i="1"/>
  <c r="AL271" i="1"/>
  <c r="L271" i="1"/>
  <c r="K271" i="1"/>
  <c r="AP270" i="1"/>
  <c r="AN270" i="1"/>
  <c r="AL270" i="1"/>
  <c r="L270" i="1"/>
  <c r="K270" i="1"/>
  <c r="AP269" i="1"/>
  <c r="AN269" i="1"/>
  <c r="AL269" i="1"/>
  <c r="L269" i="1"/>
  <c r="K269" i="1"/>
  <c r="AP268" i="1"/>
  <c r="AN268" i="1"/>
  <c r="AL268" i="1"/>
  <c r="L268" i="1"/>
  <c r="K268" i="1"/>
  <c r="AP267" i="1"/>
  <c r="AN267" i="1"/>
  <c r="AL267" i="1"/>
  <c r="L267" i="1"/>
  <c r="K267" i="1"/>
  <c r="AP266" i="1"/>
  <c r="AN266" i="1"/>
  <c r="AL266" i="1"/>
  <c r="L266" i="1"/>
  <c r="K266" i="1"/>
  <c r="AP265" i="1"/>
  <c r="AN265" i="1"/>
  <c r="AL265" i="1"/>
  <c r="L265" i="1"/>
  <c r="K265" i="1"/>
  <c r="AP264" i="1"/>
  <c r="AN264" i="1"/>
  <c r="AL264" i="1"/>
  <c r="L264" i="1"/>
  <c r="K264" i="1"/>
  <c r="AP263" i="1"/>
  <c r="AN263" i="1"/>
  <c r="AL263" i="1"/>
  <c r="L263" i="1"/>
  <c r="K263" i="1"/>
  <c r="AP262" i="1"/>
  <c r="AN262" i="1"/>
  <c r="AL262" i="1"/>
  <c r="L262" i="1"/>
  <c r="K262" i="1"/>
  <c r="AP261" i="1"/>
  <c r="AN261" i="1"/>
  <c r="AL261" i="1"/>
  <c r="L261" i="1"/>
  <c r="K261" i="1"/>
  <c r="AP260" i="1"/>
  <c r="AN260" i="1"/>
  <c r="AL260" i="1"/>
  <c r="L260" i="1"/>
  <c r="K260" i="1"/>
  <c r="AP259" i="1"/>
  <c r="AN259" i="1"/>
  <c r="AL259" i="1"/>
  <c r="L259" i="1"/>
  <c r="K259" i="1"/>
  <c r="AP258" i="1"/>
  <c r="AN258" i="1"/>
  <c r="AL258" i="1"/>
  <c r="L258" i="1"/>
  <c r="K258" i="1"/>
  <c r="AP257" i="1"/>
  <c r="AN257" i="1"/>
  <c r="AL257" i="1"/>
  <c r="L257" i="1"/>
  <c r="K257" i="1"/>
  <c r="AP256" i="1"/>
  <c r="AN256" i="1"/>
  <c r="AL256" i="1"/>
  <c r="L256" i="1"/>
  <c r="K256" i="1"/>
  <c r="AP255" i="1"/>
  <c r="AN255" i="1"/>
  <c r="AL255" i="1"/>
  <c r="L255" i="1"/>
  <c r="K255" i="1"/>
  <c r="AP254" i="1"/>
  <c r="AN254" i="1"/>
  <c r="AL254" i="1"/>
  <c r="L254" i="1"/>
  <c r="K254" i="1"/>
  <c r="AP253" i="1"/>
  <c r="AN253" i="1"/>
  <c r="AL253" i="1"/>
  <c r="L253" i="1"/>
  <c r="K253" i="1"/>
  <c r="AP252" i="1"/>
  <c r="AN252" i="1"/>
  <c r="AL252" i="1"/>
  <c r="L252" i="1"/>
  <c r="K252" i="1"/>
  <c r="AP251" i="1"/>
  <c r="AN251" i="1"/>
  <c r="AL251" i="1"/>
  <c r="L251" i="1"/>
  <c r="K251" i="1"/>
  <c r="AP250" i="1"/>
  <c r="AN250" i="1"/>
  <c r="AL250" i="1"/>
  <c r="L250" i="1"/>
  <c r="K250" i="1"/>
  <c r="AP249" i="1"/>
  <c r="AN249" i="1"/>
  <c r="AL249" i="1"/>
  <c r="L249" i="1"/>
  <c r="K249" i="1"/>
  <c r="AP248" i="1"/>
  <c r="AN248" i="1"/>
  <c r="AL248" i="1"/>
  <c r="L248" i="1"/>
  <c r="K248" i="1"/>
  <c r="AP247" i="1"/>
  <c r="AN247" i="1"/>
  <c r="AL247" i="1"/>
  <c r="L247" i="1"/>
  <c r="K247" i="1"/>
  <c r="AP246" i="1"/>
  <c r="AN246" i="1"/>
  <c r="AL246" i="1"/>
  <c r="L246" i="1"/>
  <c r="K246" i="1"/>
  <c r="AP245" i="1"/>
  <c r="AN245" i="1"/>
  <c r="AL245" i="1"/>
  <c r="L245" i="1"/>
  <c r="K245" i="1"/>
  <c r="AP244" i="1"/>
  <c r="AN244" i="1"/>
  <c r="AL244" i="1"/>
  <c r="L244" i="1"/>
  <c r="K244" i="1"/>
  <c r="AP243" i="1"/>
  <c r="AN243" i="1"/>
  <c r="AL243" i="1"/>
  <c r="L243" i="1"/>
  <c r="K243" i="1"/>
  <c r="AP242" i="1"/>
  <c r="AN242" i="1"/>
  <c r="AL242" i="1"/>
  <c r="L242" i="1"/>
  <c r="K242" i="1"/>
  <c r="AP241" i="1"/>
  <c r="AN241" i="1"/>
  <c r="AL241" i="1"/>
  <c r="L241" i="1"/>
  <c r="K241" i="1"/>
  <c r="AP240" i="1"/>
  <c r="AN240" i="1"/>
  <c r="AL240" i="1"/>
  <c r="L240" i="1"/>
  <c r="K240" i="1"/>
  <c r="AP239" i="1"/>
  <c r="AN239" i="1"/>
  <c r="AL239" i="1"/>
  <c r="L239" i="1"/>
  <c r="K239" i="1"/>
  <c r="AP238" i="1"/>
  <c r="AN238" i="1"/>
  <c r="AL238" i="1"/>
  <c r="L238" i="1"/>
  <c r="K238" i="1"/>
  <c r="AP237" i="1"/>
  <c r="AN237" i="1"/>
  <c r="AL237" i="1"/>
  <c r="L237" i="1"/>
  <c r="K237" i="1"/>
  <c r="AP236" i="1"/>
  <c r="AN236" i="1"/>
  <c r="AL236" i="1"/>
  <c r="L236" i="1"/>
  <c r="K236" i="1"/>
  <c r="AP235" i="1"/>
  <c r="AN235" i="1"/>
  <c r="AL235" i="1"/>
  <c r="L235" i="1"/>
  <c r="K235" i="1"/>
  <c r="AP234" i="1"/>
  <c r="AN234" i="1"/>
  <c r="AL234" i="1"/>
  <c r="L234" i="1"/>
  <c r="K234" i="1"/>
  <c r="AP233" i="1"/>
  <c r="AN233" i="1"/>
  <c r="AL233" i="1"/>
  <c r="L233" i="1"/>
  <c r="K233" i="1"/>
  <c r="AP232" i="1"/>
  <c r="AN232" i="1"/>
  <c r="AL232" i="1"/>
  <c r="L232" i="1"/>
  <c r="K232" i="1"/>
  <c r="AP231" i="1"/>
  <c r="AN231" i="1"/>
  <c r="AL231" i="1"/>
  <c r="L231" i="1"/>
  <c r="K231" i="1"/>
  <c r="AP230" i="1"/>
  <c r="AN230" i="1"/>
  <c r="AL230" i="1"/>
  <c r="L230" i="1"/>
  <c r="K230" i="1"/>
  <c r="AP229" i="1"/>
  <c r="AN229" i="1"/>
  <c r="AL229" i="1"/>
  <c r="L229" i="1"/>
  <c r="K229" i="1"/>
  <c r="AP228" i="1"/>
  <c r="AN228" i="1"/>
  <c r="AL228" i="1"/>
  <c r="L228" i="1"/>
  <c r="K228" i="1"/>
  <c r="AP227" i="1"/>
  <c r="AN227" i="1"/>
  <c r="AL227" i="1"/>
  <c r="L227" i="1"/>
  <c r="K227" i="1"/>
  <c r="AP226" i="1"/>
  <c r="AN226" i="1"/>
  <c r="AL226" i="1"/>
  <c r="L226" i="1"/>
  <c r="K226" i="1"/>
  <c r="AP225" i="1"/>
  <c r="AN225" i="1"/>
  <c r="AL225" i="1"/>
  <c r="L225" i="1"/>
  <c r="K225" i="1"/>
  <c r="AP224" i="1"/>
  <c r="AN224" i="1"/>
  <c r="AL224" i="1"/>
  <c r="L224" i="1"/>
  <c r="K224" i="1"/>
  <c r="AP223" i="1"/>
  <c r="AN223" i="1"/>
  <c r="AL223" i="1"/>
  <c r="L223" i="1"/>
  <c r="K223" i="1"/>
  <c r="AP222" i="1"/>
  <c r="AN222" i="1"/>
  <c r="AL222" i="1"/>
  <c r="L222" i="1"/>
  <c r="K222" i="1"/>
  <c r="AP221" i="1"/>
  <c r="AN221" i="1"/>
  <c r="AL221" i="1"/>
  <c r="L221" i="1"/>
  <c r="K221" i="1"/>
  <c r="AP220" i="1"/>
  <c r="AN220" i="1"/>
  <c r="AL220" i="1"/>
  <c r="L220" i="1"/>
  <c r="K220" i="1"/>
  <c r="AP219" i="1"/>
  <c r="AN219" i="1"/>
  <c r="AL219" i="1"/>
  <c r="L219" i="1"/>
  <c r="K219" i="1"/>
  <c r="AP218" i="1"/>
  <c r="AN218" i="1"/>
  <c r="AL218" i="1"/>
  <c r="L218" i="1"/>
  <c r="K218" i="1"/>
  <c r="AP217" i="1"/>
  <c r="AN217" i="1"/>
  <c r="AL217" i="1"/>
  <c r="L217" i="1"/>
  <c r="K217" i="1"/>
  <c r="AP216" i="1"/>
  <c r="AN216" i="1"/>
  <c r="AL216" i="1"/>
  <c r="L216" i="1"/>
  <c r="K216" i="1"/>
  <c r="AP215" i="1"/>
  <c r="AN215" i="1"/>
  <c r="AL215" i="1"/>
  <c r="L215" i="1"/>
  <c r="K215" i="1"/>
  <c r="AP214" i="1"/>
  <c r="AN214" i="1"/>
  <c r="AL214" i="1"/>
  <c r="L214" i="1"/>
  <c r="K214" i="1"/>
  <c r="AP213" i="1"/>
  <c r="AN213" i="1"/>
  <c r="AL213" i="1"/>
  <c r="L213" i="1"/>
  <c r="K213" i="1"/>
  <c r="AP212" i="1"/>
  <c r="AN212" i="1"/>
  <c r="AL212" i="1"/>
  <c r="L212" i="1"/>
  <c r="K212" i="1"/>
  <c r="AP211" i="1"/>
  <c r="AN211" i="1"/>
  <c r="AL211" i="1"/>
  <c r="L211" i="1"/>
  <c r="K211" i="1"/>
  <c r="AP210" i="1"/>
  <c r="AN210" i="1"/>
  <c r="AL210" i="1"/>
  <c r="L210" i="1"/>
  <c r="K210" i="1"/>
  <c r="AP209" i="1"/>
  <c r="AN209" i="1"/>
  <c r="AL209" i="1"/>
  <c r="L209" i="1"/>
  <c r="K209" i="1"/>
  <c r="AP208" i="1"/>
  <c r="AN208" i="1"/>
  <c r="AL208" i="1"/>
  <c r="L208" i="1"/>
  <c r="K208" i="1"/>
  <c r="AP207" i="1"/>
  <c r="AN207" i="1"/>
  <c r="AL207" i="1"/>
  <c r="L207" i="1"/>
  <c r="K207" i="1"/>
  <c r="AP206" i="1"/>
  <c r="AN206" i="1"/>
  <c r="AL206" i="1"/>
  <c r="L206" i="1"/>
  <c r="K206" i="1"/>
  <c r="AP205" i="1"/>
  <c r="AN205" i="1"/>
  <c r="AL205" i="1"/>
  <c r="L205" i="1"/>
  <c r="K205" i="1"/>
  <c r="AP204" i="1"/>
  <c r="AN204" i="1"/>
  <c r="AL204" i="1"/>
  <c r="L204" i="1"/>
  <c r="K204" i="1"/>
  <c r="AP203" i="1"/>
  <c r="AN203" i="1"/>
  <c r="AL203" i="1"/>
  <c r="L203" i="1"/>
  <c r="K203" i="1"/>
  <c r="AP202" i="1"/>
  <c r="AN202" i="1"/>
  <c r="AL202" i="1"/>
  <c r="L202" i="1"/>
  <c r="K202" i="1"/>
  <c r="AP201" i="1"/>
  <c r="AN201" i="1"/>
  <c r="AL201" i="1"/>
  <c r="L201" i="1"/>
  <c r="K201" i="1"/>
  <c r="AP200" i="1"/>
  <c r="AN200" i="1"/>
  <c r="AL200" i="1"/>
  <c r="L200" i="1"/>
  <c r="K200" i="1"/>
  <c r="AP199" i="1"/>
  <c r="AN199" i="1"/>
  <c r="AL199" i="1"/>
  <c r="L199" i="1"/>
  <c r="K199" i="1"/>
  <c r="AP198" i="1"/>
  <c r="AN198" i="1"/>
  <c r="AL198" i="1"/>
  <c r="L198" i="1"/>
  <c r="K198" i="1"/>
  <c r="AP197" i="1"/>
  <c r="AN197" i="1"/>
  <c r="AL197" i="1"/>
  <c r="L197" i="1"/>
  <c r="K197" i="1"/>
  <c r="AP196" i="1"/>
  <c r="AN196" i="1"/>
  <c r="AL196" i="1"/>
  <c r="L196" i="1"/>
  <c r="K196" i="1"/>
  <c r="AP195" i="1"/>
  <c r="AN195" i="1"/>
  <c r="AL195" i="1"/>
  <c r="L195" i="1"/>
  <c r="K195" i="1"/>
  <c r="AP194" i="1"/>
  <c r="AN194" i="1"/>
  <c r="AL194" i="1"/>
  <c r="L194" i="1"/>
  <c r="K194" i="1"/>
  <c r="AP193" i="1"/>
  <c r="AN193" i="1"/>
  <c r="AL193" i="1"/>
  <c r="L193" i="1"/>
  <c r="K193" i="1"/>
  <c r="AP192" i="1"/>
  <c r="AN192" i="1"/>
  <c r="AL192" i="1"/>
  <c r="L192" i="1"/>
  <c r="K192" i="1"/>
  <c r="AP191" i="1"/>
  <c r="AN191" i="1"/>
  <c r="AL191" i="1"/>
  <c r="L191" i="1"/>
  <c r="K191" i="1"/>
  <c r="AP190" i="1"/>
  <c r="AN190" i="1"/>
  <c r="AL190" i="1"/>
  <c r="L190" i="1"/>
  <c r="K190" i="1"/>
  <c r="AP189" i="1"/>
  <c r="AN189" i="1"/>
  <c r="AL189" i="1"/>
  <c r="L189" i="1"/>
  <c r="K189" i="1"/>
  <c r="AP188" i="1"/>
  <c r="AN188" i="1"/>
  <c r="AL188" i="1"/>
  <c r="L188" i="1"/>
  <c r="K188" i="1"/>
  <c r="AP187" i="1"/>
  <c r="AN187" i="1"/>
  <c r="AL187" i="1"/>
  <c r="L187" i="1"/>
  <c r="K187" i="1"/>
  <c r="AP186" i="1"/>
  <c r="AN186" i="1"/>
  <c r="AL186" i="1"/>
  <c r="L186" i="1"/>
  <c r="K186" i="1"/>
  <c r="AP185" i="1"/>
  <c r="AN185" i="1"/>
  <c r="AL185" i="1"/>
  <c r="L185" i="1"/>
  <c r="K185" i="1"/>
  <c r="AP184" i="1"/>
  <c r="AN184" i="1"/>
  <c r="AL184" i="1"/>
  <c r="L184" i="1"/>
  <c r="K184" i="1"/>
  <c r="AP183" i="1"/>
  <c r="AN183" i="1"/>
  <c r="AL183" i="1"/>
  <c r="L183" i="1"/>
  <c r="K183" i="1"/>
  <c r="AP182" i="1"/>
  <c r="AN182" i="1"/>
  <c r="AL182" i="1"/>
  <c r="L182" i="1"/>
  <c r="K182" i="1"/>
  <c r="AP181" i="1"/>
  <c r="AN181" i="1"/>
  <c r="AL181" i="1"/>
  <c r="L181" i="1"/>
  <c r="K181" i="1"/>
  <c r="AP180" i="1"/>
  <c r="AN180" i="1"/>
  <c r="AL180" i="1"/>
  <c r="L180" i="1"/>
  <c r="K180" i="1"/>
  <c r="AP179" i="1"/>
  <c r="AN179" i="1"/>
  <c r="AL179" i="1"/>
  <c r="L179" i="1"/>
  <c r="K179" i="1"/>
  <c r="AP178" i="1"/>
  <c r="AN178" i="1"/>
  <c r="AL178" i="1"/>
  <c r="L178" i="1"/>
  <c r="K178" i="1"/>
  <c r="AP177" i="1"/>
  <c r="AN177" i="1"/>
  <c r="AL177" i="1"/>
  <c r="L177" i="1"/>
  <c r="K177" i="1"/>
  <c r="AP176" i="1"/>
  <c r="AN176" i="1"/>
  <c r="AL176" i="1"/>
  <c r="L176" i="1"/>
  <c r="K176" i="1"/>
  <c r="AP175" i="1"/>
  <c r="AN175" i="1"/>
  <c r="AL175" i="1"/>
  <c r="L175" i="1"/>
  <c r="K175" i="1"/>
  <c r="AP174" i="1"/>
  <c r="AN174" i="1"/>
  <c r="AL174" i="1"/>
  <c r="L174" i="1"/>
  <c r="K174" i="1"/>
  <c r="AP173" i="1"/>
  <c r="AN173" i="1"/>
  <c r="AL173" i="1"/>
  <c r="L173" i="1"/>
  <c r="K173" i="1"/>
  <c r="AP172" i="1"/>
  <c r="AN172" i="1"/>
  <c r="AL172" i="1"/>
  <c r="L172" i="1"/>
  <c r="K172" i="1"/>
  <c r="AP171" i="1"/>
  <c r="AN171" i="1"/>
  <c r="AL171" i="1"/>
  <c r="L171" i="1"/>
  <c r="K171" i="1"/>
  <c r="AP170" i="1"/>
  <c r="AN170" i="1"/>
  <c r="AL170" i="1"/>
  <c r="L170" i="1"/>
  <c r="K170" i="1"/>
  <c r="AP169" i="1"/>
  <c r="AN169" i="1"/>
  <c r="AL169" i="1"/>
  <c r="L169" i="1"/>
  <c r="K169" i="1"/>
  <c r="AP168" i="1"/>
  <c r="AN168" i="1"/>
  <c r="AL168" i="1"/>
  <c r="L168" i="1"/>
  <c r="K168" i="1"/>
  <c r="AP167" i="1"/>
  <c r="AN167" i="1"/>
  <c r="AL167" i="1"/>
  <c r="L167" i="1"/>
  <c r="K167" i="1"/>
  <c r="AP166" i="1"/>
  <c r="AN166" i="1"/>
  <c r="AL166" i="1"/>
  <c r="L166" i="1"/>
  <c r="K166" i="1"/>
  <c r="AP165" i="1"/>
  <c r="AN165" i="1"/>
  <c r="AL165" i="1"/>
  <c r="L165" i="1"/>
  <c r="K165" i="1"/>
  <c r="AP164" i="1"/>
  <c r="AN164" i="1"/>
  <c r="AL164" i="1"/>
  <c r="L164" i="1"/>
  <c r="K164" i="1"/>
  <c r="AP163" i="1"/>
  <c r="AN163" i="1"/>
  <c r="AL163" i="1"/>
  <c r="L163" i="1"/>
  <c r="K163" i="1"/>
  <c r="AP162" i="1"/>
  <c r="AN162" i="1"/>
  <c r="AL162" i="1"/>
  <c r="L162" i="1"/>
  <c r="K162" i="1"/>
  <c r="AP161" i="1"/>
  <c r="AN161" i="1"/>
  <c r="AL161" i="1"/>
  <c r="L161" i="1"/>
  <c r="K161" i="1"/>
  <c r="AP160" i="1"/>
  <c r="AN160" i="1"/>
  <c r="AL160" i="1"/>
  <c r="L160" i="1"/>
  <c r="K160" i="1"/>
  <c r="AP159" i="1"/>
  <c r="AN159" i="1"/>
  <c r="AL159" i="1"/>
  <c r="L159" i="1"/>
  <c r="K159" i="1"/>
  <c r="AP158" i="1"/>
  <c r="AN158" i="1"/>
  <c r="AL158" i="1"/>
  <c r="L158" i="1"/>
  <c r="K158" i="1"/>
  <c r="AP157" i="1"/>
  <c r="AN157" i="1"/>
  <c r="AL157" i="1"/>
  <c r="L157" i="1"/>
  <c r="K157" i="1"/>
  <c r="AP156" i="1"/>
  <c r="AN156" i="1"/>
  <c r="AL156" i="1"/>
  <c r="L156" i="1"/>
  <c r="K156" i="1"/>
  <c r="AP155" i="1"/>
  <c r="AN155" i="1"/>
  <c r="AL155" i="1"/>
  <c r="L155" i="1"/>
  <c r="K155" i="1"/>
  <c r="AP154" i="1"/>
  <c r="AN154" i="1"/>
  <c r="AL154" i="1"/>
  <c r="L154" i="1"/>
  <c r="K154" i="1"/>
  <c r="AP153" i="1"/>
  <c r="AN153" i="1"/>
  <c r="AL153" i="1"/>
  <c r="L153" i="1"/>
  <c r="K153" i="1"/>
  <c r="AP152" i="1"/>
  <c r="AN152" i="1"/>
  <c r="AL152" i="1"/>
  <c r="L152" i="1"/>
  <c r="K152" i="1"/>
  <c r="AP151" i="1"/>
  <c r="AN151" i="1"/>
  <c r="AL151" i="1"/>
  <c r="L151" i="1"/>
  <c r="K151" i="1"/>
  <c r="AP150" i="1"/>
  <c r="AN150" i="1"/>
  <c r="AL150" i="1"/>
  <c r="L150" i="1"/>
  <c r="K150" i="1"/>
  <c r="AP149" i="1"/>
  <c r="AN149" i="1"/>
  <c r="AL149" i="1"/>
  <c r="L149" i="1"/>
  <c r="K149" i="1"/>
  <c r="AP148" i="1"/>
  <c r="AN148" i="1"/>
  <c r="AL148" i="1"/>
  <c r="L148" i="1"/>
  <c r="K148" i="1"/>
  <c r="AP147" i="1"/>
  <c r="AN147" i="1"/>
  <c r="AL147" i="1"/>
  <c r="L147" i="1"/>
  <c r="K147" i="1"/>
  <c r="AP146" i="1"/>
  <c r="AN146" i="1"/>
  <c r="AL146" i="1"/>
  <c r="L146" i="1"/>
  <c r="K146" i="1"/>
  <c r="AP145" i="1"/>
  <c r="AN145" i="1"/>
  <c r="AL145" i="1"/>
  <c r="L145" i="1"/>
  <c r="K145" i="1"/>
  <c r="AP144" i="1"/>
  <c r="AN144" i="1"/>
  <c r="AL144" i="1"/>
  <c r="L144" i="1"/>
  <c r="K144" i="1"/>
  <c r="AP143" i="1"/>
  <c r="AN143" i="1"/>
  <c r="AL143" i="1"/>
  <c r="L143" i="1"/>
  <c r="K143" i="1"/>
  <c r="AP142" i="1"/>
  <c r="AN142" i="1"/>
  <c r="AL142" i="1"/>
  <c r="L142" i="1"/>
  <c r="K142" i="1"/>
  <c r="AP141" i="1"/>
  <c r="AN141" i="1"/>
  <c r="AL141" i="1"/>
  <c r="L141" i="1"/>
  <c r="K141" i="1"/>
  <c r="AP140" i="1"/>
  <c r="AN140" i="1"/>
  <c r="AL140" i="1"/>
  <c r="L140" i="1"/>
  <c r="K140" i="1"/>
  <c r="AP139" i="1"/>
  <c r="AN139" i="1"/>
  <c r="AL139" i="1"/>
  <c r="L139" i="1"/>
  <c r="K139" i="1"/>
  <c r="AP138" i="1"/>
  <c r="AN138" i="1"/>
  <c r="AL138" i="1"/>
  <c r="L138" i="1"/>
  <c r="K138" i="1"/>
  <c r="AP137" i="1"/>
  <c r="AN137" i="1"/>
  <c r="AL137" i="1"/>
  <c r="L137" i="1"/>
  <c r="K137" i="1"/>
  <c r="AP136" i="1"/>
  <c r="AN136" i="1"/>
  <c r="AL136" i="1"/>
  <c r="L136" i="1"/>
  <c r="K136" i="1"/>
  <c r="AP135" i="1"/>
  <c r="AN135" i="1"/>
  <c r="AL135" i="1"/>
  <c r="L135" i="1"/>
  <c r="K135" i="1"/>
  <c r="AP134" i="1"/>
  <c r="AN134" i="1"/>
  <c r="AL134" i="1"/>
  <c r="L134" i="1"/>
  <c r="K134" i="1"/>
  <c r="AP133" i="1"/>
  <c r="AN133" i="1"/>
  <c r="AL133" i="1"/>
  <c r="L133" i="1"/>
  <c r="K133" i="1"/>
  <c r="AP132" i="1"/>
  <c r="AN132" i="1"/>
  <c r="AL132" i="1"/>
  <c r="L132" i="1"/>
  <c r="K132" i="1"/>
  <c r="AP131" i="1"/>
  <c r="AN131" i="1"/>
  <c r="AL131" i="1"/>
  <c r="L131" i="1"/>
  <c r="K131" i="1"/>
  <c r="AP130" i="1"/>
  <c r="AN130" i="1"/>
  <c r="AL130" i="1"/>
  <c r="L130" i="1"/>
  <c r="K130" i="1"/>
  <c r="AP129" i="1"/>
  <c r="AN129" i="1"/>
  <c r="AL129" i="1"/>
  <c r="L129" i="1"/>
  <c r="K129" i="1"/>
  <c r="AP128" i="1"/>
  <c r="AN128" i="1"/>
  <c r="AL128" i="1"/>
  <c r="L128" i="1"/>
  <c r="K128" i="1"/>
  <c r="AP127" i="1"/>
  <c r="AN127" i="1"/>
  <c r="AL127" i="1"/>
  <c r="L127" i="1"/>
  <c r="K127" i="1"/>
  <c r="AP126" i="1"/>
  <c r="AN126" i="1"/>
  <c r="AL126" i="1"/>
  <c r="L126" i="1"/>
  <c r="K126" i="1"/>
  <c r="AP125" i="1"/>
  <c r="AN125" i="1"/>
  <c r="AL125" i="1"/>
  <c r="L125" i="1"/>
  <c r="K125" i="1"/>
  <c r="AP124" i="1"/>
  <c r="AN124" i="1"/>
  <c r="AL124" i="1"/>
  <c r="L124" i="1"/>
  <c r="K124" i="1"/>
  <c r="AP123" i="1"/>
  <c r="AN123" i="1"/>
  <c r="AL123" i="1"/>
  <c r="L123" i="1"/>
  <c r="K123" i="1"/>
  <c r="AP122" i="1"/>
  <c r="AN122" i="1"/>
  <c r="AL122" i="1"/>
  <c r="L122" i="1"/>
  <c r="K122" i="1"/>
  <c r="AP121" i="1"/>
  <c r="AN121" i="1"/>
  <c r="AL121" i="1"/>
  <c r="L121" i="1"/>
  <c r="K121" i="1"/>
  <c r="AP120" i="1"/>
  <c r="AN120" i="1"/>
  <c r="AL120" i="1"/>
  <c r="L120" i="1"/>
  <c r="K120" i="1"/>
  <c r="AP119" i="1"/>
  <c r="AN119" i="1"/>
  <c r="AL119" i="1"/>
  <c r="L119" i="1"/>
  <c r="K119" i="1"/>
  <c r="AP118" i="1"/>
  <c r="AN118" i="1"/>
  <c r="AL118" i="1"/>
  <c r="L118" i="1"/>
  <c r="K118" i="1"/>
  <c r="AP117" i="1"/>
  <c r="AN117" i="1"/>
  <c r="AL117" i="1"/>
  <c r="L117" i="1"/>
  <c r="K117" i="1"/>
  <c r="AP116" i="1"/>
  <c r="AN116" i="1"/>
  <c r="AL116" i="1"/>
  <c r="L116" i="1"/>
  <c r="K116" i="1"/>
  <c r="AP115" i="1"/>
  <c r="AN115" i="1"/>
  <c r="AL115" i="1"/>
  <c r="L115" i="1"/>
  <c r="K115" i="1"/>
  <c r="AP114" i="1"/>
  <c r="AN114" i="1"/>
  <c r="AL114" i="1"/>
  <c r="L114" i="1"/>
  <c r="K114" i="1"/>
  <c r="AP113" i="1"/>
  <c r="AN113" i="1"/>
  <c r="AL113" i="1"/>
  <c r="L113" i="1"/>
  <c r="K113" i="1"/>
  <c r="AP112" i="1"/>
  <c r="AN112" i="1"/>
  <c r="AL112" i="1"/>
  <c r="L112" i="1"/>
  <c r="K112" i="1"/>
  <c r="AP111" i="1"/>
  <c r="AN111" i="1"/>
  <c r="AL111" i="1"/>
  <c r="L111" i="1"/>
  <c r="K111" i="1"/>
  <c r="AP110" i="1"/>
  <c r="AN110" i="1"/>
  <c r="AL110" i="1"/>
  <c r="L110" i="1"/>
  <c r="K110" i="1"/>
  <c r="AP109" i="1"/>
  <c r="AN109" i="1"/>
  <c r="AL109" i="1"/>
  <c r="L109" i="1"/>
  <c r="K109" i="1"/>
  <c r="AP108" i="1"/>
  <c r="AN108" i="1"/>
  <c r="AL108" i="1"/>
  <c r="L108" i="1"/>
  <c r="K108" i="1"/>
  <c r="AP107" i="1"/>
  <c r="AN107" i="1"/>
  <c r="AL107" i="1"/>
  <c r="L107" i="1"/>
  <c r="K107" i="1"/>
  <c r="AP106" i="1"/>
  <c r="AN106" i="1"/>
  <c r="AL106" i="1"/>
  <c r="L106" i="1"/>
  <c r="K106" i="1"/>
  <c r="AP105" i="1"/>
  <c r="AN105" i="1"/>
  <c r="AL105" i="1"/>
  <c r="L105" i="1"/>
  <c r="K105" i="1"/>
  <c r="AP104" i="1"/>
  <c r="AN104" i="1"/>
  <c r="AL104" i="1"/>
  <c r="L104" i="1"/>
  <c r="K104" i="1"/>
  <c r="AP103" i="1"/>
  <c r="AN103" i="1"/>
  <c r="AL103" i="1"/>
  <c r="L103" i="1"/>
  <c r="K103" i="1"/>
  <c r="AP102" i="1"/>
  <c r="AN102" i="1"/>
  <c r="AL102" i="1"/>
  <c r="L102" i="1"/>
  <c r="K102" i="1"/>
  <c r="AP101" i="1"/>
  <c r="AN101" i="1"/>
  <c r="AL101" i="1"/>
  <c r="L101" i="1"/>
  <c r="K101" i="1"/>
  <c r="AP100" i="1"/>
  <c r="AN100" i="1"/>
  <c r="AL100" i="1"/>
  <c r="L100" i="1"/>
  <c r="K100" i="1"/>
  <c r="AP99" i="1"/>
  <c r="AN99" i="1"/>
  <c r="AL99" i="1"/>
  <c r="L99" i="1"/>
  <c r="K99" i="1"/>
  <c r="AP98" i="1"/>
  <c r="AN98" i="1"/>
  <c r="AL98" i="1"/>
  <c r="L98" i="1"/>
  <c r="K98" i="1"/>
  <c r="AP97" i="1"/>
  <c r="AN97" i="1"/>
  <c r="AL97" i="1"/>
  <c r="L97" i="1"/>
  <c r="K97" i="1"/>
  <c r="AP96" i="1"/>
  <c r="AN96" i="1"/>
  <c r="AL96" i="1"/>
  <c r="L96" i="1"/>
  <c r="K96" i="1"/>
  <c r="AP95" i="1"/>
  <c r="AN95" i="1"/>
  <c r="AL95" i="1"/>
  <c r="L95" i="1"/>
  <c r="K95" i="1"/>
  <c r="AP94" i="1"/>
  <c r="AN94" i="1"/>
  <c r="AL94" i="1"/>
  <c r="L94" i="1"/>
  <c r="K94" i="1"/>
  <c r="AP93" i="1"/>
  <c r="AN93" i="1"/>
  <c r="AL93" i="1"/>
  <c r="L93" i="1"/>
  <c r="K93" i="1"/>
  <c r="AP92" i="1"/>
  <c r="AN92" i="1"/>
  <c r="AL92" i="1"/>
  <c r="L92" i="1"/>
  <c r="K92" i="1"/>
  <c r="AP91" i="1"/>
  <c r="AN91" i="1"/>
  <c r="AL91" i="1"/>
  <c r="L91" i="1"/>
  <c r="K91" i="1"/>
  <c r="AP90" i="1"/>
  <c r="AN90" i="1"/>
  <c r="AL90" i="1"/>
  <c r="L90" i="1"/>
  <c r="K90" i="1"/>
  <c r="AP89" i="1"/>
  <c r="AN89" i="1"/>
  <c r="AL89" i="1"/>
  <c r="L89" i="1"/>
  <c r="K89" i="1"/>
  <c r="AP88" i="1"/>
  <c r="AN88" i="1"/>
  <c r="AL88" i="1"/>
  <c r="L88" i="1"/>
  <c r="K88" i="1"/>
  <c r="AP87" i="1"/>
  <c r="AN87" i="1"/>
  <c r="AL87" i="1"/>
  <c r="L87" i="1"/>
  <c r="K87" i="1"/>
  <c r="AP86" i="1"/>
  <c r="AN86" i="1"/>
  <c r="AL86" i="1"/>
  <c r="L86" i="1"/>
  <c r="K86" i="1"/>
  <c r="AP85" i="1"/>
  <c r="AN85" i="1"/>
  <c r="AL85" i="1"/>
  <c r="L85" i="1"/>
  <c r="K85" i="1"/>
  <c r="AP84" i="1"/>
  <c r="AN84" i="1"/>
  <c r="AL84" i="1"/>
  <c r="L84" i="1"/>
  <c r="K84" i="1"/>
  <c r="AP83" i="1"/>
  <c r="AN83" i="1"/>
  <c r="AL83" i="1"/>
  <c r="L83" i="1"/>
  <c r="K83" i="1"/>
  <c r="AP82" i="1"/>
  <c r="AN82" i="1"/>
  <c r="AL82" i="1"/>
  <c r="L82" i="1"/>
  <c r="K82" i="1"/>
  <c r="AP81" i="1"/>
  <c r="AN81" i="1"/>
  <c r="AL81" i="1"/>
  <c r="L81" i="1"/>
  <c r="K81" i="1"/>
  <c r="AP80" i="1"/>
  <c r="AN80" i="1"/>
  <c r="AL80" i="1"/>
  <c r="L80" i="1"/>
  <c r="K80" i="1"/>
  <c r="AP79" i="1"/>
  <c r="AN79" i="1"/>
  <c r="AL79" i="1"/>
  <c r="L79" i="1"/>
  <c r="K79" i="1"/>
  <c r="AP78" i="1"/>
  <c r="AN78" i="1"/>
  <c r="AL78" i="1"/>
  <c r="L78" i="1"/>
  <c r="K78" i="1"/>
  <c r="AP77" i="1"/>
  <c r="AN77" i="1"/>
  <c r="AL77" i="1"/>
  <c r="L77" i="1"/>
  <c r="K77" i="1"/>
  <c r="AP76" i="1"/>
  <c r="AN76" i="1"/>
  <c r="AL76" i="1"/>
  <c r="L76" i="1"/>
  <c r="K76" i="1"/>
  <c r="AP75" i="1"/>
  <c r="AN75" i="1"/>
  <c r="AL75" i="1"/>
  <c r="L75" i="1"/>
  <c r="K75" i="1"/>
  <c r="AP74" i="1"/>
  <c r="AN74" i="1"/>
  <c r="AL74" i="1"/>
  <c r="L74" i="1"/>
  <c r="K74" i="1"/>
  <c r="AP73" i="1"/>
  <c r="AN73" i="1"/>
  <c r="AL73" i="1"/>
  <c r="L73" i="1"/>
  <c r="K73" i="1"/>
  <c r="AP72" i="1"/>
  <c r="AN72" i="1"/>
  <c r="AL72" i="1"/>
  <c r="L72" i="1"/>
  <c r="K72" i="1"/>
  <c r="AP71" i="1"/>
  <c r="AN71" i="1"/>
  <c r="AL71" i="1"/>
  <c r="L71" i="1"/>
  <c r="K71" i="1"/>
  <c r="AP70" i="1"/>
  <c r="AN70" i="1"/>
  <c r="AL70" i="1"/>
  <c r="L70" i="1"/>
  <c r="K70" i="1"/>
  <c r="AP69" i="1"/>
  <c r="AN69" i="1"/>
  <c r="AL69" i="1"/>
  <c r="L69" i="1"/>
  <c r="K69" i="1"/>
  <c r="AP68" i="1"/>
  <c r="AN68" i="1"/>
  <c r="AL68" i="1"/>
  <c r="L68" i="1"/>
  <c r="K68" i="1"/>
  <c r="AP67" i="1"/>
  <c r="AN67" i="1"/>
  <c r="AL67" i="1"/>
  <c r="L67" i="1"/>
  <c r="K67" i="1"/>
  <c r="AP66" i="1"/>
  <c r="AN66" i="1"/>
  <c r="AL66" i="1"/>
  <c r="L66" i="1"/>
  <c r="K66" i="1"/>
  <c r="AP65" i="1"/>
  <c r="AN65" i="1"/>
  <c r="AL65" i="1"/>
  <c r="L65" i="1"/>
  <c r="K65" i="1"/>
  <c r="AP64" i="1"/>
  <c r="AN64" i="1"/>
  <c r="AL64" i="1"/>
  <c r="L64" i="1"/>
  <c r="K64" i="1"/>
  <c r="AP63" i="1"/>
  <c r="AN63" i="1"/>
  <c r="AL63" i="1"/>
  <c r="L63" i="1"/>
  <c r="K63" i="1"/>
  <c r="AP62" i="1"/>
  <c r="AN62" i="1"/>
  <c r="AL62" i="1"/>
  <c r="L62" i="1"/>
  <c r="K62" i="1"/>
  <c r="AP61" i="1"/>
  <c r="AN61" i="1"/>
  <c r="AL61" i="1"/>
  <c r="L61" i="1"/>
  <c r="K61" i="1"/>
  <c r="AP60" i="1"/>
  <c r="AN60" i="1"/>
  <c r="AL60" i="1"/>
  <c r="L60" i="1"/>
  <c r="K60" i="1"/>
  <c r="AP59" i="1"/>
  <c r="AN59" i="1"/>
  <c r="AL59" i="1"/>
  <c r="L59" i="1"/>
  <c r="K59" i="1"/>
  <c r="AP58" i="1"/>
  <c r="AN58" i="1"/>
  <c r="AL58" i="1"/>
  <c r="L58" i="1"/>
  <c r="K58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AN337" i="1" l="1"/>
  <c r="AP337" i="1"/>
  <c r="AS337" i="1"/>
  <c r="K337" i="1"/>
  <c r="AL337" i="1"/>
  <c r="L337" i="1"/>
  <c r="AT246" i="1" l="1"/>
  <c r="AU246" i="1" s="1"/>
  <c r="AT321" i="1"/>
  <c r="AU321" i="1" s="1"/>
  <c r="AT323" i="1"/>
  <c r="AU323" i="1" s="1"/>
  <c r="AT281" i="1"/>
  <c r="AU281" i="1" s="1"/>
  <c r="AT149" i="1"/>
  <c r="AU149" i="1" s="1"/>
  <c r="AT93" i="1"/>
  <c r="AU93" i="1" s="1"/>
  <c r="AT12" i="1"/>
  <c r="AU12" i="1" s="1"/>
  <c r="AT138" i="1"/>
  <c r="AU138" i="1" s="1"/>
  <c r="AT132" i="1"/>
  <c r="AU132" i="1" s="1"/>
  <c r="AT222" i="1"/>
  <c r="AU222" i="1" s="1"/>
  <c r="AT98" i="1"/>
  <c r="AU98" i="1" s="1"/>
  <c r="AT22" i="1"/>
  <c r="AU22" i="1" s="1"/>
  <c r="AT25" i="1"/>
  <c r="AU25" i="1" s="1"/>
  <c r="AT94" i="1"/>
  <c r="AU94" i="1" s="1"/>
  <c r="AT21" i="1"/>
  <c r="AU21" i="1" s="1"/>
  <c r="AT300" i="1"/>
  <c r="AU300" i="1" s="1"/>
  <c r="AT41" i="1"/>
  <c r="AU41" i="1" s="1"/>
  <c r="AT57" i="1"/>
  <c r="AU57" i="1" s="1"/>
  <c r="AT74" i="1"/>
  <c r="AU74" i="1" s="1"/>
  <c r="AT36" i="1"/>
  <c r="AU36" i="1" s="1"/>
  <c r="AT61" i="1"/>
  <c r="AU61" i="1" s="1"/>
  <c r="AT251" i="1"/>
  <c r="AU251" i="1" s="1"/>
  <c r="AT279" i="1"/>
  <c r="AU279" i="1" s="1"/>
  <c r="AT77" i="1"/>
  <c r="AU77" i="1" s="1"/>
  <c r="AT108" i="1"/>
  <c r="AU108" i="1" s="1"/>
  <c r="AT113" i="1"/>
  <c r="AU113" i="1" s="1"/>
  <c r="AT220" i="1"/>
  <c r="AU220" i="1" s="1"/>
  <c r="AT295" i="1"/>
  <c r="AU295" i="1" s="1"/>
  <c r="AT316" i="1"/>
  <c r="AU316" i="1" s="1"/>
  <c r="AT170" i="1"/>
  <c r="AU170" i="1" s="1"/>
  <c r="AT97" i="1"/>
  <c r="AU97" i="1" s="1"/>
  <c r="AT129" i="1"/>
  <c r="AU129" i="1" s="1"/>
  <c r="AT260" i="1"/>
  <c r="AU260" i="1" s="1"/>
  <c r="AT315" i="1"/>
  <c r="AU315" i="1" s="1"/>
  <c r="AT60" i="1"/>
  <c r="AU60" i="1" s="1"/>
  <c r="AT247" i="1"/>
  <c r="AU247" i="1" s="1"/>
  <c r="AT84" i="1"/>
  <c r="AU84" i="1" s="1"/>
  <c r="AT5" i="1"/>
  <c r="AU5" i="1" s="1"/>
  <c r="AT66" i="1"/>
  <c r="AU66" i="1" s="1"/>
  <c r="AT133" i="1"/>
  <c r="AU133" i="1" s="1"/>
  <c r="AT204" i="1"/>
  <c r="AU204" i="1" s="1"/>
  <c r="AT218" i="1"/>
  <c r="AU218" i="1" s="1"/>
  <c r="AT40" i="1"/>
  <c r="AU40" i="1" s="1"/>
  <c r="AT64" i="1"/>
  <c r="AU64" i="1" s="1"/>
  <c r="AT88" i="1"/>
  <c r="AU88" i="1" s="1"/>
  <c r="AT136" i="1"/>
  <c r="AU136" i="1" s="1"/>
  <c r="AT34" i="1"/>
  <c r="AU34" i="1" s="1"/>
  <c r="AT202" i="1"/>
  <c r="AU202" i="1" s="1"/>
  <c r="AT11" i="1"/>
  <c r="AU11" i="1" s="1"/>
  <c r="AT83" i="1"/>
  <c r="AU83" i="1" s="1"/>
  <c r="AT153" i="1"/>
  <c r="AU153" i="1" s="1"/>
  <c r="AT78" i="1"/>
  <c r="AU78" i="1" s="1"/>
  <c r="AT233" i="1"/>
  <c r="AU233" i="1" s="1"/>
  <c r="AT67" i="1"/>
  <c r="AU67" i="1" s="1"/>
  <c r="AT139" i="1"/>
  <c r="AU139" i="1" s="1"/>
  <c r="AT27" i="1"/>
  <c r="AU27" i="1" s="1"/>
  <c r="AT99" i="1"/>
  <c r="AU99" i="1" s="1"/>
  <c r="AT135" i="1"/>
  <c r="AU135" i="1" s="1"/>
  <c r="AT335" i="1"/>
  <c r="AU335" i="1" s="1"/>
  <c r="AT301" i="1"/>
  <c r="AU301" i="1" s="1"/>
  <c r="AT327" i="1"/>
  <c r="AU327" i="1" s="1"/>
  <c r="AT287" i="1"/>
  <c r="AU287" i="1" s="1"/>
  <c r="AT329" i="1"/>
  <c r="AU329" i="1" s="1"/>
  <c r="AT122" i="1"/>
  <c r="AU122" i="1" s="1"/>
  <c r="AT285" i="1"/>
  <c r="AU285" i="1" s="1"/>
  <c r="AT325" i="1"/>
  <c r="AU325" i="1" s="1"/>
  <c r="AT319" i="1"/>
  <c r="AU319" i="1" s="1"/>
  <c r="AT20" i="1"/>
  <c r="AU20" i="1" s="1"/>
  <c r="AT44" i="1"/>
  <c r="AU44" i="1" s="1"/>
  <c r="AT92" i="1"/>
  <c r="AU92" i="1" s="1"/>
  <c r="AT116" i="1"/>
  <c r="AU116" i="1" s="1"/>
  <c r="AT46" i="1"/>
  <c r="AU46" i="1" s="1"/>
  <c r="AT214" i="1"/>
  <c r="AU214" i="1" s="1"/>
  <c r="AT17" i="1"/>
  <c r="AU17" i="1" s="1"/>
  <c r="AT89" i="1"/>
  <c r="AU89" i="1" s="1"/>
  <c r="AT200" i="1"/>
  <c r="AU200" i="1" s="1"/>
  <c r="AT158" i="1"/>
  <c r="AU158" i="1" s="1"/>
  <c r="AT73" i="1"/>
  <c r="AU73" i="1" s="1"/>
  <c r="AT145" i="1"/>
  <c r="AU145" i="1" s="1"/>
  <c r="AT33" i="1"/>
  <c r="AU33" i="1" s="1"/>
  <c r="AT141" i="1"/>
  <c r="AU141" i="1" s="1"/>
  <c r="AT272" i="1"/>
  <c r="AU272" i="1" s="1"/>
  <c r="AT240" i="1"/>
  <c r="AU240" i="1" s="1"/>
  <c r="AT293" i="1"/>
  <c r="AU293" i="1" s="1"/>
  <c r="AT326" i="1"/>
  <c r="AU326" i="1" s="1"/>
  <c r="AT48" i="1"/>
  <c r="AU48" i="1" s="1"/>
  <c r="AT120" i="1"/>
  <c r="AU120" i="1" s="1"/>
  <c r="AT58" i="1"/>
  <c r="AU58" i="1" s="1"/>
  <c r="AT23" i="1"/>
  <c r="AU23" i="1" s="1"/>
  <c r="AT131" i="1"/>
  <c r="AU131" i="1" s="1"/>
  <c r="AT79" i="1"/>
  <c r="AU79" i="1" s="1"/>
  <c r="AT4" i="1"/>
  <c r="AU4" i="1" s="1"/>
  <c r="AT52" i="1"/>
  <c r="AU52" i="1" s="1"/>
  <c r="AT76" i="1"/>
  <c r="AU76" i="1" s="1"/>
  <c r="AT100" i="1"/>
  <c r="AU100" i="1" s="1"/>
  <c r="AT124" i="1"/>
  <c r="AU124" i="1" s="1"/>
  <c r="AT148" i="1"/>
  <c r="AU148" i="1" s="1"/>
  <c r="AT70" i="1"/>
  <c r="AU70" i="1" s="1"/>
  <c r="AT237" i="1"/>
  <c r="AU237" i="1" s="1"/>
  <c r="AT29" i="1"/>
  <c r="AU29" i="1" s="1"/>
  <c r="AT65" i="1"/>
  <c r="AU65" i="1" s="1"/>
  <c r="AT101" i="1"/>
  <c r="AU101" i="1" s="1"/>
  <c r="AT137" i="1"/>
  <c r="AU137" i="1" s="1"/>
  <c r="AT42" i="1"/>
  <c r="AU42" i="1" s="1"/>
  <c r="AT114" i="1"/>
  <c r="AU114" i="1" s="1"/>
  <c r="AT198" i="1"/>
  <c r="AU198" i="1" s="1"/>
  <c r="AT13" i="1"/>
  <c r="AU13" i="1" s="1"/>
  <c r="AT85" i="1"/>
  <c r="AU85" i="1" s="1"/>
  <c r="AT121" i="1"/>
  <c r="AU121" i="1" s="1"/>
  <c r="AT196" i="1"/>
  <c r="AU196" i="1" s="1"/>
  <c r="AT9" i="1"/>
  <c r="AU9" i="1" s="1"/>
  <c r="AT81" i="1"/>
  <c r="AU81" i="1" s="1"/>
  <c r="AT117" i="1"/>
  <c r="AU117" i="1" s="1"/>
  <c r="AT230" i="1"/>
  <c r="AU230" i="1" s="1"/>
  <c r="AT283" i="1"/>
  <c r="AU283" i="1" s="1"/>
  <c r="AT8" i="1"/>
  <c r="AU8" i="1" s="1"/>
  <c r="AT32" i="1"/>
  <c r="AU32" i="1" s="1"/>
  <c r="AT56" i="1"/>
  <c r="AU56" i="1" s="1"/>
  <c r="AT80" i="1"/>
  <c r="AU80" i="1" s="1"/>
  <c r="AT104" i="1"/>
  <c r="AU104" i="1" s="1"/>
  <c r="AT128" i="1"/>
  <c r="AU128" i="1" s="1"/>
  <c r="AT10" i="1"/>
  <c r="AU10" i="1" s="1"/>
  <c r="AT82" i="1"/>
  <c r="AU82" i="1" s="1"/>
  <c r="AT164" i="1"/>
  <c r="AU164" i="1" s="1"/>
  <c r="AT249" i="1"/>
  <c r="AU249" i="1" s="1"/>
  <c r="AT35" i="1"/>
  <c r="AU35" i="1" s="1"/>
  <c r="AT71" i="1"/>
  <c r="AU71" i="1" s="1"/>
  <c r="AT107" i="1"/>
  <c r="AU107" i="1" s="1"/>
  <c r="AT143" i="1"/>
  <c r="AU143" i="1" s="1"/>
  <c r="AT235" i="1"/>
  <c r="AU235" i="1" s="1"/>
  <c r="AT54" i="1"/>
  <c r="AU54" i="1" s="1"/>
  <c r="AT126" i="1"/>
  <c r="AU126" i="1" s="1"/>
  <c r="AT210" i="1"/>
  <c r="AU210" i="1" s="1"/>
  <c r="AT19" i="1"/>
  <c r="AU19" i="1" s="1"/>
  <c r="AT55" i="1"/>
  <c r="AU55" i="1" s="1"/>
  <c r="AT91" i="1"/>
  <c r="AU91" i="1" s="1"/>
  <c r="AT127" i="1"/>
  <c r="AU127" i="1" s="1"/>
  <c r="AT208" i="1"/>
  <c r="AU208" i="1" s="1"/>
  <c r="AT15" i="1"/>
  <c r="AU15" i="1" s="1"/>
  <c r="AT51" i="1"/>
  <c r="AU51" i="1" s="1"/>
  <c r="AT87" i="1"/>
  <c r="AU87" i="1" s="1"/>
  <c r="AT123" i="1"/>
  <c r="AU123" i="1" s="1"/>
  <c r="AT169" i="1"/>
  <c r="AU169" i="1" s="1"/>
  <c r="AT234" i="1"/>
  <c r="AU234" i="1" s="1"/>
  <c r="AT239" i="1"/>
  <c r="AU239" i="1" s="1"/>
  <c r="AT289" i="1"/>
  <c r="AU289" i="1" s="1"/>
  <c r="AT333" i="1"/>
  <c r="AU333" i="1" s="1"/>
  <c r="AT256" i="1"/>
  <c r="AU256" i="1" s="1"/>
  <c r="AT275" i="1"/>
  <c r="AU275" i="1" s="1"/>
  <c r="AT311" i="1"/>
  <c r="AU311" i="1" s="1"/>
  <c r="AT62" i="1"/>
  <c r="AU62" i="1" s="1"/>
  <c r="AT273" i="1"/>
  <c r="AU273" i="1" s="1"/>
  <c r="AT309" i="1"/>
  <c r="AU309" i="1" s="1"/>
  <c r="AT317" i="1"/>
  <c r="AU317" i="1" s="1"/>
  <c r="AT332" i="1"/>
  <c r="AU332" i="1" s="1"/>
  <c r="AT16" i="1"/>
  <c r="AU16" i="1" s="1"/>
  <c r="AT112" i="1"/>
  <c r="AU112" i="1" s="1"/>
  <c r="AT106" i="1"/>
  <c r="AU106" i="1" s="1"/>
  <c r="AT47" i="1"/>
  <c r="AU47" i="1" s="1"/>
  <c r="AT119" i="1"/>
  <c r="AU119" i="1" s="1"/>
  <c r="AT6" i="1"/>
  <c r="AU6" i="1" s="1"/>
  <c r="AT150" i="1"/>
  <c r="AU150" i="1" s="1"/>
  <c r="AT31" i="1"/>
  <c r="AU31" i="1" s="1"/>
  <c r="AT103" i="1"/>
  <c r="AU103" i="1" s="1"/>
  <c r="AT232" i="1"/>
  <c r="AU232" i="1" s="1"/>
  <c r="AT63" i="1"/>
  <c r="AU63" i="1" s="1"/>
  <c r="AT216" i="1"/>
  <c r="AU216" i="1" s="1"/>
  <c r="AT266" i="1"/>
  <c r="AU266" i="1" s="1"/>
  <c r="AT241" i="1"/>
  <c r="AU241" i="1" s="1"/>
  <c r="AT294" i="1"/>
  <c r="AU294" i="1" s="1"/>
  <c r="AT68" i="1"/>
  <c r="AU68" i="1" s="1"/>
  <c r="AT118" i="1"/>
  <c r="AU118" i="1" s="1"/>
  <c r="AT125" i="1"/>
  <c r="AU125" i="1" s="1"/>
  <c r="AT90" i="1"/>
  <c r="AU90" i="1" s="1"/>
  <c r="AT37" i="1"/>
  <c r="AU37" i="1" s="1"/>
  <c r="AT243" i="1"/>
  <c r="AU243" i="1" s="1"/>
  <c r="AT105" i="1"/>
  <c r="AU105" i="1" s="1"/>
  <c r="AT228" i="1"/>
  <c r="AU228" i="1" s="1"/>
  <c r="AT307" i="1"/>
  <c r="AU307" i="1" s="1"/>
  <c r="AT253" i="1"/>
  <c r="AU253" i="1" s="1"/>
  <c r="AT258" i="1"/>
  <c r="AU258" i="1" s="1"/>
  <c r="AT291" i="1"/>
  <c r="AU291" i="1" s="1"/>
  <c r="AT26" i="1"/>
  <c r="AU26" i="1" s="1"/>
  <c r="AT72" i="1"/>
  <c r="AU72" i="1" s="1"/>
  <c r="AT130" i="1"/>
  <c r="AU130" i="1" s="1"/>
  <c r="AT95" i="1"/>
  <c r="AU95" i="1" s="1"/>
  <c r="AT30" i="1"/>
  <c r="AU30" i="1" s="1"/>
  <c r="AT102" i="1"/>
  <c r="AU102" i="1" s="1"/>
  <c r="AT7" i="1"/>
  <c r="AU7" i="1" s="1"/>
  <c r="AT43" i="1"/>
  <c r="AU43" i="1" s="1"/>
  <c r="AT115" i="1"/>
  <c r="AU115" i="1" s="1"/>
  <c r="AT159" i="1"/>
  <c r="AU159" i="1" s="1"/>
  <c r="AT255" i="1"/>
  <c r="AU255" i="1" s="1"/>
  <c r="AT39" i="1"/>
  <c r="AU39" i="1" s="1"/>
  <c r="AT75" i="1"/>
  <c r="AU75" i="1" s="1"/>
  <c r="AT111" i="1"/>
  <c r="AU111" i="1" s="1"/>
  <c r="AT147" i="1"/>
  <c r="AU147" i="1" s="1"/>
  <c r="AT206" i="1"/>
  <c r="AU206" i="1" s="1"/>
  <c r="AT166" i="1"/>
  <c r="AU166" i="1" s="1"/>
  <c r="AT277" i="1"/>
  <c r="AU277" i="1" s="1"/>
  <c r="AT313" i="1"/>
  <c r="AU313" i="1" s="1"/>
  <c r="AT244" i="1"/>
  <c r="AU244" i="1" s="1"/>
  <c r="AT86" i="1"/>
  <c r="AU86" i="1" s="1"/>
  <c r="AT264" i="1"/>
  <c r="AU264" i="1" s="1"/>
  <c r="AT299" i="1"/>
  <c r="AU299" i="1" s="1"/>
  <c r="AT38" i="1"/>
  <c r="AU38" i="1" s="1"/>
  <c r="AT262" i="1"/>
  <c r="AU262" i="1" s="1"/>
  <c r="AT297" i="1"/>
  <c r="AU297" i="1" s="1"/>
  <c r="AT110" i="1"/>
  <c r="AU110" i="1" s="1"/>
  <c r="AT151" i="1"/>
  <c r="AU151" i="1" s="1"/>
  <c r="AT156" i="1"/>
  <c r="AU156" i="1" s="1"/>
  <c r="AT163" i="1"/>
  <c r="AU163" i="1" s="1"/>
  <c r="AT167" i="1"/>
  <c r="AU167" i="1" s="1"/>
  <c r="AT174" i="1"/>
  <c r="AU174" i="1" s="1"/>
  <c r="AT176" i="1"/>
  <c r="AU176" i="1" s="1"/>
  <c r="AT178" i="1"/>
  <c r="AU178" i="1" s="1"/>
  <c r="AT180" i="1"/>
  <c r="AU180" i="1" s="1"/>
  <c r="AT182" i="1"/>
  <c r="AU182" i="1" s="1"/>
  <c r="AT184" i="1"/>
  <c r="AU184" i="1" s="1"/>
  <c r="AT186" i="1"/>
  <c r="AU186" i="1" s="1"/>
  <c r="AT188" i="1"/>
  <c r="AU188" i="1" s="1"/>
  <c r="AT190" i="1"/>
  <c r="AU190" i="1" s="1"/>
  <c r="AT192" i="1"/>
  <c r="AU192" i="1" s="1"/>
  <c r="AT194" i="1"/>
  <c r="AU194" i="1" s="1"/>
  <c r="AT154" i="1"/>
  <c r="AU154" i="1" s="1"/>
  <c r="AT173" i="1"/>
  <c r="AU173" i="1" s="1"/>
  <c r="AT185" i="1"/>
  <c r="AU185" i="1" s="1"/>
  <c r="AT197" i="1"/>
  <c r="AU197" i="1" s="1"/>
  <c r="AT209" i="1"/>
  <c r="AU209" i="1" s="1"/>
  <c r="AT221" i="1"/>
  <c r="AU221" i="1" s="1"/>
  <c r="AT157" i="1"/>
  <c r="AU157" i="1" s="1"/>
  <c r="AT161" i="1"/>
  <c r="AU161" i="1" s="1"/>
  <c r="AT183" i="1"/>
  <c r="AU183" i="1" s="1"/>
  <c r="AT195" i="1"/>
  <c r="AU195" i="1" s="1"/>
  <c r="AT207" i="1"/>
  <c r="AU207" i="1" s="1"/>
  <c r="AT219" i="1"/>
  <c r="AU219" i="1" s="1"/>
  <c r="AT231" i="1"/>
  <c r="AU231" i="1" s="1"/>
  <c r="AT242" i="1"/>
  <c r="AU242" i="1" s="1"/>
  <c r="AT254" i="1"/>
  <c r="AU254" i="1" s="1"/>
  <c r="AT181" i="1"/>
  <c r="AU181" i="1" s="1"/>
  <c r="AT193" i="1"/>
  <c r="AU193" i="1" s="1"/>
  <c r="AT205" i="1"/>
  <c r="AU205" i="1" s="1"/>
  <c r="AT217" i="1"/>
  <c r="AU217" i="1" s="1"/>
  <c r="AT229" i="1"/>
  <c r="AU229" i="1" s="1"/>
  <c r="AT162" i="1"/>
  <c r="AU162" i="1" s="1"/>
  <c r="AT179" i="1"/>
  <c r="AU179" i="1" s="1"/>
  <c r="AT191" i="1"/>
  <c r="AU191" i="1" s="1"/>
  <c r="AT203" i="1"/>
  <c r="AU203" i="1" s="1"/>
  <c r="AT215" i="1"/>
  <c r="AU215" i="1" s="1"/>
  <c r="AT227" i="1"/>
  <c r="AU227" i="1" s="1"/>
  <c r="AT238" i="1"/>
  <c r="AU238" i="1" s="1"/>
  <c r="AT250" i="1"/>
  <c r="AU250" i="1" s="1"/>
  <c r="AT257" i="1"/>
  <c r="AU257" i="1" s="1"/>
  <c r="AT259" i="1"/>
  <c r="AU259" i="1" s="1"/>
  <c r="AT261" i="1"/>
  <c r="AU261" i="1" s="1"/>
  <c r="AT175" i="1"/>
  <c r="AU175" i="1" s="1"/>
  <c r="AT187" i="1"/>
  <c r="AU187" i="1" s="1"/>
  <c r="AT199" i="1"/>
  <c r="AU199" i="1" s="1"/>
  <c r="AT211" i="1"/>
  <c r="AU211" i="1" s="1"/>
  <c r="AT223" i="1"/>
  <c r="AU223" i="1" s="1"/>
  <c r="AT172" i="1"/>
  <c r="AU172" i="1" s="1"/>
  <c r="AT177" i="1"/>
  <c r="AU177" i="1" s="1"/>
  <c r="AT201" i="1"/>
  <c r="AU201" i="1" s="1"/>
  <c r="AT225" i="1"/>
  <c r="AU225" i="1" s="1"/>
  <c r="AT168" i="1"/>
  <c r="AU168" i="1" s="1"/>
  <c r="AT263" i="1"/>
  <c r="AU263" i="1" s="1"/>
  <c r="AT269" i="1"/>
  <c r="AU269" i="1" s="1"/>
  <c r="AT274" i="1"/>
  <c r="AU274" i="1" s="1"/>
  <c r="AT280" i="1"/>
  <c r="AU280" i="1" s="1"/>
  <c r="AT286" i="1"/>
  <c r="AU286" i="1" s="1"/>
  <c r="AT292" i="1"/>
  <c r="AU292" i="1" s="1"/>
  <c r="AT298" i="1"/>
  <c r="AU298" i="1" s="1"/>
  <c r="AT304" i="1"/>
  <c r="AU304" i="1" s="1"/>
  <c r="AT310" i="1"/>
  <c r="AU310" i="1" s="1"/>
  <c r="AT318" i="1"/>
  <c r="AU318" i="1" s="1"/>
  <c r="AT328" i="1"/>
  <c r="AU328" i="1" s="1"/>
  <c r="AT155" i="1"/>
  <c r="AU155" i="1" s="1"/>
  <c r="AT248" i="1"/>
  <c r="AU248" i="1" s="1"/>
  <c r="AT322" i="1"/>
  <c r="AU322" i="1" s="1"/>
  <c r="AT334" i="1"/>
  <c r="AU334" i="1" s="1"/>
  <c r="AT189" i="1"/>
  <c r="AU189" i="1" s="1"/>
  <c r="AT213" i="1"/>
  <c r="AU213" i="1" s="1"/>
  <c r="AT236" i="1"/>
  <c r="AU236" i="1" s="1"/>
  <c r="AT267" i="1"/>
  <c r="AU267" i="1" s="1"/>
  <c r="AT278" i="1"/>
  <c r="AU278" i="1" s="1"/>
  <c r="AT284" i="1"/>
  <c r="AU284" i="1" s="1"/>
  <c r="AT290" i="1"/>
  <c r="AU290" i="1" s="1"/>
  <c r="AT296" i="1"/>
  <c r="AU296" i="1" s="1"/>
  <c r="AT302" i="1"/>
  <c r="AU302" i="1" s="1"/>
  <c r="AT308" i="1"/>
  <c r="AU308" i="1" s="1"/>
  <c r="AT314" i="1"/>
  <c r="AU314" i="1" s="1"/>
  <c r="AT324" i="1"/>
  <c r="AU324" i="1" s="1"/>
  <c r="AT336" i="1"/>
  <c r="AU336" i="1" s="1"/>
  <c r="AT265" i="1"/>
  <c r="AU265" i="1" s="1"/>
  <c r="AT271" i="1"/>
  <c r="AU271" i="1" s="1"/>
  <c r="AT276" i="1"/>
  <c r="AU276" i="1" s="1"/>
  <c r="AT282" i="1"/>
  <c r="AU282" i="1" s="1"/>
  <c r="AT288" i="1"/>
  <c r="AU288" i="1" s="1"/>
  <c r="AT140" i="1"/>
  <c r="AU140" i="1" s="1"/>
  <c r="AT53" i="1"/>
  <c r="AU53" i="1" s="1"/>
  <c r="AT18" i="1"/>
  <c r="AU18" i="1" s="1"/>
  <c r="AT245" i="1"/>
  <c r="AU245" i="1" s="1"/>
  <c r="AT109" i="1"/>
  <c r="AU109" i="1" s="1"/>
  <c r="AT69" i="1"/>
  <c r="AU69" i="1" s="1"/>
  <c r="AT134" i="1"/>
  <c r="AU134" i="1" s="1"/>
  <c r="AT331" i="1"/>
  <c r="AU331" i="1" s="1"/>
  <c r="AT14" i="1"/>
  <c r="AU14" i="1" s="1"/>
  <c r="AT312" i="1"/>
  <c r="AU312" i="1" s="1"/>
  <c r="AT24" i="1"/>
  <c r="AU24" i="1" s="1"/>
  <c r="AT96" i="1"/>
  <c r="AU96" i="1" s="1"/>
  <c r="AT144" i="1"/>
  <c r="AU144" i="1" s="1"/>
  <c r="AT226" i="1"/>
  <c r="AU226" i="1" s="1"/>
  <c r="AT59" i="1"/>
  <c r="AU59" i="1" s="1"/>
  <c r="AT212" i="1"/>
  <c r="AU212" i="1" s="1"/>
  <c r="AT165" i="1"/>
  <c r="AU165" i="1" s="1"/>
  <c r="AT28" i="1"/>
  <c r="AU28" i="1" s="1"/>
  <c r="AT142" i="1"/>
  <c r="AU142" i="1" s="1"/>
  <c r="AT224" i="1"/>
  <c r="AU224" i="1" s="1"/>
  <c r="AT49" i="1"/>
  <c r="AU49" i="1" s="1"/>
  <c r="AT45" i="1"/>
  <c r="AU45" i="1" s="1"/>
  <c r="AT152" i="1"/>
  <c r="AU152" i="1" s="1"/>
  <c r="AT160" i="1"/>
  <c r="AU160" i="1" s="1"/>
  <c r="AT320" i="1"/>
  <c r="AU320" i="1" s="1"/>
  <c r="AT252" i="1"/>
  <c r="AU252" i="1" s="1"/>
  <c r="AT146" i="1"/>
  <c r="AU146" i="1" s="1"/>
  <c r="AT270" i="1"/>
  <c r="AU270" i="1" s="1"/>
  <c r="AT305" i="1"/>
  <c r="AU305" i="1" s="1"/>
  <c r="AT50" i="1"/>
  <c r="AU50" i="1" s="1"/>
  <c r="AT268" i="1"/>
  <c r="AU268" i="1" s="1"/>
  <c r="AT303" i="1"/>
  <c r="AU303" i="1" s="1"/>
  <c r="AT171" i="1"/>
  <c r="AU171" i="1" s="1"/>
  <c r="AT330" i="1"/>
  <c r="AU330" i="1" s="1"/>
  <c r="AT306" i="1"/>
  <c r="AU306" i="1" s="1"/>
  <c r="C340" i="1"/>
  <c r="AT3" i="1"/>
  <c r="AU3" i="1" l="1"/>
  <c r="AU337" i="1" s="1"/>
  <c r="AT337" i="1"/>
</calcChain>
</file>

<file path=xl/sharedStrings.xml><?xml version="1.0" encoding="utf-8"?>
<sst xmlns="http://schemas.openxmlformats.org/spreadsheetml/2006/main" count="2625" uniqueCount="442">
  <si>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</si>
  <si>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</si>
  <si>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</si>
  <si>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</si>
  <si>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</si>
  <si>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</si>
  <si>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</si>
  <si>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</si>
  <si>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</si>
  <si>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</si>
  <si>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</si>
  <si>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</si>
  <si>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</si>
  <si>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</si>
  <si>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</si>
  <si>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</si>
  <si>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</si>
  <si>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</si>
  <si>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</si>
  <si>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</si>
  <si>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</si>
  <si>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</si>
  <si>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</si>
  <si>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</si>
  <si>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</si>
  <si>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</si>
  <si>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</si>
  <si>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</si>
  <si>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</si>
  <si>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</si>
  <si>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</si>
  <si>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</si>
  <si>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</si>
  <si>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</si>
  <si>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</si>
  <si>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</si>
  <si>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</si>
  <si>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</si>
  <si>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</si>
  <si>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</si>
  <si>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</si>
  <si>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</si>
  <si>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</si>
  <si>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</si>
  <si>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</si>
  <si>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</si>
  <si>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</si>
  <si>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</si>
  <si>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04.007.3400</t>
  </si>
  <si>
    <t>HERING,TROY A &amp; CINDY J</t>
  </si>
  <si>
    <t>47856 241ST AVE</t>
  </si>
  <si>
    <t>ELYSIAN MN 56028</t>
  </si>
  <si>
    <t>SESE</t>
  </si>
  <si>
    <t>07</t>
  </si>
  <si>
    <t>109</t>
  </si>
  <si>
    <t>024</t>
  </si>
  <si>
    <t>04.007.5000</t>
  </si>
  <si>
    <t>04.008.0100</t>
  </si>
  <si>
    <t>GELDNER,BRANDON W</t>
  </si>
  <si>
    <t>28808 WEST LAKE DR</t>
  </si>
  <si>
    <t>MADISON LAKE MN 56063</t>
  </si>
  <si>
    <t>SENW</t>
  </si>
  <si>
    <t>08</t>
  </si>
  <si>
    <t>04.008.0300</t>
  </si>
  <si>
    <t>SPAIN,ANTHONY</t>
  </si>
  <si>
    <t>2337 TAFT ST NE</t>
  </si>
  <si>
    <t>MINNEAPOLIS MN 55418</t>
  </si>
  <si>
    <t>SWNW</t>
  </si>
  <si>
    <t>04.008.0600</t>
  </si>
  <si>
    <t>04.008.0700</t>
  </si>
  <si>
    <t>04.008.2500</t>
  </si>
  <si>
    <t>D M BERNDT FAMILY TRUST</t>
  </si>
  <si>
    <t>49362 231ST AVE</t>
  </si>
  <si>
    <t>SWNE</t>
  </si>
  <si>
    <t>SENE</t>
  </si>
  <si>
    <t>04.008.2600</t>
  </si>
  <si>
    <t>WINSTEAD,VINCENT &amp; THERESA</t>
  </si>
  <si>
    <t>47454 BEAVER DAM RD</t>
  </si>
  <si>
    <t>04.008.5000</t>
  </si>
  <si>
    <t>FRANK,DEREK &amp; VICKI</t>
  </si>
  <si>
    <t>23304 ROEMHILDT LAKE LN</t>
  </si>
  <si>
    <t>NESE</t>
  </si>
  <si>
    <t>04.008.5100</t>
  </si>
  <si>
    <t>ATLAS,RICHARD B</t>
  </si>
  <si>
    <t>6016 DREW AVE S</t>
  </si>
  <si>
    <t>EDINA MN 55410</t>
  </si>
  <si>
    <t>04.008.5200</t>
  </si>
  <si>
    <t>MEYER,BRADLEY D</t>
  </si>
  <si>
    <t>47796 BEAVER DAM RD</t>
  </si>
  <si>
    <t>NWSE</t>
  </si>
  <si>
    <t>SWSE</t>
  </si>
  <si>
    <t>04.008.5300</t>
  </si>
  <si>
    <t>ROEMHILDT,GRANT</t>
  </si>
  <si>
    <t>504 7TH ST</t>
  </si>
  <si>
    <t>NESW</t>
  </si>
  <si>
    <t>04.008.5310</t>
  </si>
  <si>
    <t>WENDT,VICTOR G &amp; CINDY K</t>
  </si>
  <si>
    <t>46698 400TH ST</t>
  </si>
  <si>
    <t>NICOLLET MN 56074</t>
  </si>
  <si>
    <t>04.008.5400</t>
  </si>
  <si>
    <t>QUAM,BRITTEN K</t>
  </si>
  <si>
    <t>PO BOX 161</t>
  </si>
  <si>
    <t>04.008.7500</t>
  </si>
  <si>
    <t>BRUENDER,JOHN &amp; BETTY</t>
  </si>
  <si>
    <t>117 SUGAR LOAF DR</t>
  </si>
  <si>
    <t>MANKATO MN 56001</t>
  </si>
  <si>
    <t>NWSW</t>
  </si>
  <si>
    <t>04.008.7600</t>
  </si>
  <si>
    <t>SEXE,LEANN M</t>
  </si>
  <si>
    <t>1923 ROCK RIDGE LN</t>
  </si>
  <si>
    <t>SAINT PETER MN 56082</t>
  </si>
  <si>
    <t>SWSW</t>
  </si>
  <si>
    <t>SESW</t>
  </si>
  <si>
    <t>04.008.7700</t>
  </si>
  <si>
    <t>ROEMHILDT,RANDALL L</t>
  </si>
  <si>
    <t>23909 482ND ST</t>
  </si>
  <si>
    <t>04.009.0100</t>
  </si>
  <si>
    <t>STAVENAU,ELDON</t>
  </si>
  <si>
    <t>22771 476TH ST</t>
  </si>
  <si>
    <t>09</t>
  </si>
  <si>
    <t>04.009.0300</t>
  </si>
  <si>
    <t>TAPPER,DIANE M</t>
  </si>
  <si>
    <t>22802 STAVENAU LN</t>
  </si>
  <si>
    <t>04.009.5000</t>
  </si>
  <si>
    <t>QUIRAM,SARA J</t>
  </si>
  <si>
    <t>47980 221ST AVE</t>
  </si>
  <si>
    <t>WATERVILLE MN 56096</t>
  </si>
  <si>
    <t>04.009.5100</t>
  </si>
  <si>
    <t>QUIRAM,DONALD G</t>
  </si>
  <si>
    <t>04.009.5200</t>
  </si>
  <si>
    <t>04.009.5310</t>
  </si>
  <si>
    <t>QUIRAM,DARRYL &amp; MELISSA</t>
  </si>
  <si>
    <t>848 207TH ST</t>
  </si>
  <si>
    <t>DRESSER WI 54009</t>
  </si>
  <si>
    <t>04.009.5600</t>
  </si>
  <si>
    <t>04.009.7500</t>
  </si>
  <si>
    <t>PARSONS,SCOTT G</t>
  </si>
  <si>
    <t>23041 476TH ST</t>
  </si>
  <si>
    <t>04.009.7600</t>
  </si>
  <si>
    <t>PETERSEN,ANDREW</t>
  </si>
  <si>
    <t>22906 ROEMHILDT LAKE LN</t>
  </si>
  <si>
    <t>04.009.7700</t>
  </si>
  <si>
    <t>04.009.7800</t>
  </si>
  <si>
    <t>PODEIN,RYAN D</t>
  </si>
  <si>
    <t>2107 SONKE LN NW</t>
  </si>
  <si>
    <t>STEWARTVILLE MN 55976</t>
  </si>
  <si>
    <t>04.009.7900</t>
  </si>
  <si>
    <t>04.010.7500</t>
  </si>
  <si>
    <t>10</t>
  </si>
  <si>
    <t>04.010.7600</t>
  </si>
  <si>
    <t>04.010.7700</t>
  </si>
  <si>
    <t>04.015.0100</t>
  </si>
  <si>
    <t>H F TRUST</t>
  </si>
  <si>
    <t>48999 471ST AVE</t>
  </si>
  <si>
    <t>NWNW</t>
  </si>
  <si>
    <t>15</t>
  </si>
  <si>
    <t>04.015.0300</t>
  </si>
  <si>
    <t>04.015.0400</t>
  </si>
  <si>
    <t>HILL,JAMES J &amp; TERESA K</t>
  </si>
  <si>
    <t>48455 221ST AVE</t>
  </si>
  <si>
    <t>04.016.0100</t>
  </si>
  <si>
    <t>ZWART,TED L</t>
  </si>
  <si>
    <t>49055 ELYSIAN RD</t>
  </si>
  <si>
    <t>16</t>
  </si>
  <si>
    <t>17</t>
  </si>
  <si>
    <t>04.016.0150</t>
  </si>
  <si>
    <t>04.016.0200</t>
  </si>
  <si>
    <t>NENE</t>
  </si>
  <si>
    <t>04.016.0300</t>
  </si>
  <si>
    <t>04.016.0400</t>
  </si>
  <si>
    <t>HENZE,STEVEN M</t>
  </si>
  <si>
    <t>23084 ROEMHILDT LAKE LN</t>
  </si>
  <si>
    <t>04.016.0500</t>
  </si>
  <si>
    <t>WALTERS,WAYNE D</t>
  </si>
  <si>
    <t>3060 RIVER FALLS CT NW</t>
  </si>
  <si>
    <t>ROCHESTER MN 55901</t>
  </si>
  <si>
    <t>04.016.2500</t>
  </si>
  <si>
    <t>WENDT,DUANE &amp; CAROL</t>
  </si>
  <si>
    <t>48142 221ST AVE</t>
  </si>
  <si>
    <t>NENW</t>
  </si>
  <si>
    <t>NWNE</t>
  </si>
  <si>
    <t>04.016.2600</t>
  </si>
  <si>
    <t>STANGLER,CHARLES C</t>
  </si>
  <si>
    <t>48674 221ST AVE</t>
  </si>
  <si>
    <t>04.016.2610</t>
  </si>
  <si>
    <t>O'KEEFE,BRADLEY &amp; BROOKS</t>
  </si>
  <si>
    <t>640 MEADOWVIEW LN E</t>
  </si>
  <si>
    <t>LE CENTER MN 56057</t>
  </si>
  <si>
    <t>04.016.2620</t>
  </si>
  <si>
    <t>MIELKE,BRYAN &amp; STACY</t>
  </si>
  <si>
    <t>48460 221ST AVE</t>
  </si>
  <si>
    <t>04.016.2700</t>
  </si>
  <si>
    <t>KOPISCHKE,BRENDA K</t>
  </si>
  <si>
    <t>48104 221ST AVE</t>
  </si>
  <si>
    <t>04.016.7500</t>
  </si>
  <si>
    <t>COON,JASON A &amp; LAURIE A</t>
  </si>
  <si>
    <t>PO BOX 162</t>
  </si>
  <si>
    <t>04.016.7600</t>
  </si>
  <si>
    <t>04.016.7700</t>
  </si>
  <si>
    <t>04.017.0100</t>
  </si>
  <si>
    <t>04.017.0200</t>
  </si>
  <si>
    <t>04.017.2500</t>
  </si>
  <si>
    <t>04.017.2600</t>
  </si>
  <si>
    <t>WENDT,WILLIAM W</t>
  </si>
  <si>
    <t>48038 BEAVER DAM RD</t>
  </si>
  <si>
    <t>04.017.2610</t>
  </si>
  <si>
    <t>SCHOONOVER,BRIAN L &amp; KIMBERLY</t>
  </si>
  <si>
    <t>2301 SILVER LEAF TRL</t>
  </si>
  <si>
    <t>COLOGNE MN 55322</t>
  </si>
  <si>
    <t>04.017.2700</t>
  </si>
  <si>
    <t>RINGHOFER,COLE &amp; TERRI</t>
  </si>
  <si>
    <t>48414 BEAVER DAM RD</t>
  </si>
  <si>
    <t>04.017.2800</t>
  </si>
  <si>
    <t>SHEPPARD,JESSE J &amp; RASHELLE</t>
  </si>
  <si>
    <t>23547 482ND ST</t>
  </si>
  <si>
    <t>04.017.2900</t>
  </si>
  <si>
    <t>MUELLERLEILE,ERIC R</t>
  </si>
  <si>
    <t>1097 STATE HWY 60</t>
  </si>
  <si>
    <t>04.017.3000</t>
  </si>
  <si>
    <t>04.017.5000</t>
  </si>
  <si>
    <t>METTLER,NATHAN &amp; AMANDA</t>
  </si>
  <si>
    <t>48618 BEAVER DAM RD</t>
  </si>
  <si>
    <t>04.017.5010</t>
  </si>
  <si>
    <t>PETERSEN,JOHN &amp; PATRICIA</t>
  </si>
  <si>
    <t>47096 MAPLE LEAF LN</t>
  </si>
  <si>
    <t>04.017.5020</t>
  </si>
  <si>
    <t>MOLLENHAUER FAMILY IRREV TRUST</t>
  </si>
  <si>
    <t>725 LINDEN ST UNIT 105</t>
  </si>
  <si>
    <t>MENDOTA HEIGHTS MN 55118</t>
  </si>
  <si>
    <t>04.017.5100</t>
  </si>
  <si>
    <t>LAMONT,GREG &amp; NICOLE</t>
  </si>
  <si>
    <t>48928 BEAVER DAM RD</t>
  </si>
  <si>
    <t>04.017.5110</t>
  </si>
  <si>
    <t>ROEMHILDT,MELVIN K</t>
  </si>
  <si>
    <t>11133 7TH ST NE</t>
  </si>
  <si>
    <t>BLAINE MN 55434</t>
  </si>
  <si>
    <t>04.017.7500</t>
  </si>
  <si>
    <t>18</t>
  </si>
  <si>
    <t>04.017.7600</t>
  </si>
  <si>
    <t>GUENTZEL,GARY F</t>
  </si>
  <si>
    <t>28701 464TH ST</t>
  </si>
  <si>
    <t>CLEVELAND MN 56017</t>
  </si>
  <si>
    <t>04.017.7700</t>
  </si>
  <si>
    <t>VANHOUDT,NICHOLAS &amp; CASEY</t>
  </si>
  <si>
    <t>23850 490TH ST</t>
  </si>
  <si>
    <t>04.017.7800</t>
  </si>
  <si>
    <t>ROEMHILDT,SUSAN M</t>
  </si>
  <si>
    <t>23844 490TH ST</t>
  </si>
  <si>
    <t>04.017.7900</t>
  </si>
  <si>
    <t>TAYLOR,TAUSTON W &amp; ANGELA</t>
  </si>
  <si>
    <t>04.018.2500</t>
  </si>
  <si>
    <t>MERICKEL,DWAIN H</t>
  </si>
  <si>
    <t>24214 480TH ST</t>
  </si>
  <si>
    <t>04.018.2510</t>
  </si>
  <si>
    <t>MERICKEL,BECKY M</t>
  </si>
  <si>
    <t>48026 241ST AVE</t>
  </si>
  <si>
    <t>04.020.0100</t>
  </si>
  <si>
    <t>ROEMHILDT,SCOTT M</t>
  </si>
  <si>
    <t>49203 239TH AVE</t>
  </si>
  <si>
    <t>20</t>
  </si>
  <si>
    <t>04.020.0210</t>
  </si>
  <si>
    <t>GROEBNER,WILLIAM P</t>
  </si>
  <si>
    <t>4214 FAIRVIEW LN</t>
  </si>
  <si>
    <t>04.020.0300</t>
  </si>
  <si>
    <t>BOTKER,JESSE C &amp; LINDSEY</t>
  </si>
  <si>
    <t>50819 CARPENTERS POINT LN</t>
  </si>
  <si>
    <t>04.020.2500</t>
  </si>
  <si>
    <t>04.020.2600</t>
  </si>
  <si>
    <t>04.020.5000</t>
  </si>
  <si>
    <t>WENDT,MELVIN R &amp; JEAN E</t>
  </si>
  <si>
    <t>49680 231ST AVE</t>
  </si>
  <si>
    <t>04.020.5100</t>
  </si>
  <si>
    <t>BROCK,CAMERON T &amp; DAWN K</t>
  </si>
  <si>
    <t>23224 QUIET RD</t>
  </si>
  <si>
    <t>04.020.5200</t>
  </si>
  <si>
    <t>04.020.7700</t>
  </si>
  <si>
    <t>04.021.0100</t>
  </si>
  <si>
    <t>SCHEURER,JAMES W &amp; JANE H</t>
  </si>
  <si>
    <t>49072 ELYSIAN RD</t>
  </si>
  <si>
    <t>21</t>
  </si>
  <si>
    <t>04.021.0110</t>
  </si>
  <si>
    <t>SCHEURER,JEREMY L &amp; MEGAN A</t>
  </si>
  <si>
    <t>49265 231ST AVE</t>
  </si>
  <si>
    <t>04.021.0200</t>
  </si>
  <si>
    <t>04.021.2600</t>
  </si>
  <si>
    <t>BAKER,SCOTT M &amp; KATHLEEN A</t>
  </si>
  <si>
    <t>49312 ELYSIAN RD</t>
  </si>
  <si>
    <t>04.021.2700</t>
  </si>
  <si>
    <t>DANIELSON,ERIK W</t>
  </si>
  <si>
    <t>49128 221ST AVE</t>
  </si>
  <si>
    <t>04.021.2800</t>
  </si>
  <si>
    <t>04.021.2900</t>
  </si>
  <si>
    <t>BAKER,PAMELA J</t>
  </si>
  <si>
    <t>49287 ELYSIAN RD</t>
  </si>
  <si>
    <t>04.021.3000</t>
  </si>
  <si>
    <t>04.021.3100</t>
  </si>
  <si>
    <t>GAHLER,AARON J &amp; DIANNE</t>
  </si>
  <si>
    <t>49409 ELYSIAN RD</t>
  </si>
  <si>
    <t>04.021.3200</t>
  </si>
  <si>
    <t>04.021.5000</t>
  </si>
  <si>
    <t>BARTON,DAVID &amp; DEIRDRE</t>
  </si>
  <si>
    <t>49470 ELYSIAN RD</t>
  </si>
  <si>
    <t>04.021.5200</t>
  </si>
  <si>
    <t>04.021.7600</t>
  </si>
  <si>
    <t>04.021.7610</t>
  </si>
  <si>
    <t>SCHEURER,JUSTIN J</t>
  </si>
  <si>
    <t>50173 231ST AVE</t>
  </si>
  <si>
    <t>04.022.7600</t>
  </si>
  <si>
    <t>HILL,JEANNE J</t>
  </si>
  <si>
    <t>49708 ELYSIAN RD</t>
  </si>
  <si>
    <t>22</t>
  </si>
  <si>
    <t>04.022.7700</t>
  </si>
  <si>
    <t>MOE,JEFFREY S</t>
  </si>
  <si>
    <t>49752 ELYSIAN RD</t>
  </si>
  <si>
    <t>04.022.7900</t>
  </si>
  <si>
    <t>04.028.0100</t>
  </si>
  <si>
    <t>WARNER,WAYNE M</t>
  </si>
  <si>
    <t>22626 LAKE FRANCIS RD</t>
  </si>
  <si>
    <t>28</t>
  </si>
  <si>
    <t>04.028.0200</t>
  </si>
  <si>
    <t>04.028.0300</t>
  </si>
  <si>
    <t>04.028.0400</t>
  </si>
  <si>
    <t>04.028.2500</t>
  </si>
  <si>
    <t>MILLER,ROBERT</t>
  </si>
  <si>
    <t>22484 LAKE FRANCIS RD</t>
  </si>
  <si>
    <t>04.028.5200</t>
  </si>
  <si>
    <t>MILLER,CHERI JEAN</t>
  </si>
  <si>
    <t>04.028.5210</t>
  </si>
  <si>
    <t>04.029.2500</t>
  </si>
  <si>
    <t>WARNER,RYAN J</t>
  </si>
  <si>
    <t>11638 ASTER PLACE</t>
  </si>
  <si>
    <t>WOODBURY MN 55129</t>
  </si>
  <si>
    <t>29</t>
  </si>
  <si>
    <t>04.445.0010</t>
  </si>
  <si>
    <t>HOHEISEL,DENNIS &amp; NATALIE</t>
  </si>
  <si>
    <t>47308 JASON ADAMS CT</t>
  </si>
  <si>
    <t>04.445.0020</t>
  </si>
  <si>
    <t>ZIMMERMAN,JACK &amp; MEGAN</t>
  </si>
  <si>
    <t>47204 JASON ADAM CT</t>
  </si>
  <si>
    <t>04.445.0040</t>
  </si>
  <si>
    <t>ZIMMERMAN,JACK</t>
  </si>
  <si>
    <t>04.445.0060</t>
  </si>
  <si>
    <t>WOELFEL,DENNIS &amp; MARY ANNE</t>
  </si>
  <si>
    <t>390 DERRYNANE ST W</t>
  </si>
  <si>
    <t>04.445.0070</t>
  </si>
  <si>
    <t>COON,NATHAN L &amp; JAMIE J</t>
  </si>
  <si>
    <t>47261 JASON ADAM CT</t>
  </si>
  <si>
    <t>04.445.0090</t>
  </si>
  <si>
    <t>WESTBY,DEREK T &amp; AMANDA A</t>
  </si>
  <si>
    <t>117 SHOREVIEW DR</t>
  </si>
  <si>
    <t>04.445.0100</t>
  </si>
  <si>
    <t>04.445.0120</t>
  </si>
  <si>
    <t>KRENIK,TIMOTHY T &amp; CYNTHIA M</t>
  </si>
  <si>
    <t>23210 MIRANDA LN</t>
  </si>
  <si>
    <t>04.445.0130</t>
  </si>
  <si>
    <t>WILKER,MICHAEL &amp; SARAH</t>
  </si>
  <si>
    <t>23190 MIRANDA LN</t>
  </si>
  <si>
    <t>04.445.0140</t>
  </si>
  <si>
    <t>FRIESEN,MARK &amp; GAYLE</t>
  </si>
  <si>
    <t>1815 COUNTY RD 1 SW</t>
  </si>
  <si>
    <t>BAUDETTE MN 56623</t>
  </si>
  <si>
    <t>04.445.0150</t>
  </si>
  <si>
    <t>SANDHURST,ERIC &amp; TRACEE</t>
  </si>
  <si>
    <t>23146 MIRANDA LN</t>
  </si>
  <si>
    <t>04.445.0190</t>
  </si>
  <si>
    <t>04.445.0200</t>
  </si>
  <si>
    <t>04.445.0210</t>
  </si>
  <si>
    <t>04.446.0010</t>
  </si>
  <si>
    <t>04.446.0020</t>
  </si>
  <si>
    <t>04.446.0050</t>
  </si>
  <si>
    <t>04.446.0060</t>
  </si>
  <si>
    <t>04.446.0070</t>
  </si>
  <si>
    <t>04.610.0010</t>
  </si>
  <si>
    <t>NEUBERT,KEVIN B &amp; TERESA D</t>
  </si>
  <si>
    <t>47267 HOLIDAY PARK DR</t>
  </si>
  <si>
    <t>04.610.0020</t>
  </si>
  <si>
    <t>BARTELT,GERALD E</t>
  </si>
  <si>
    <t>47379 HOLIDAY PARK DR</t>
  </si>
  <si>
    <t>04.610.0030</t>
  </si>
  <si>
    <t>HELGESON,LANCE &amp; PAMELA</t>
  </si>
  <si>
    <t>223 HAGENDY ST</t>
  </si>
  <si>
    <t>DUNDAS MN 55019</t>
  </si>
  <si>
    <t>04.620.0040</t>
  </si>
  <si>
    <t>04.620.0150</t>
  </si>
  <si>
    <t>04.620.0160</t>
  </si>
  <si>
    <t>FAKLER,JOHN T</t>
  </si>
  <si>
    <t>1722 E MARCONI AVE</t>
  </si>
  <si>
    <t>PHOENIX AZ 85022</t>
  </si>
  <si>
    <t>04.620.0170</t>
  </si>
  <si>
    <t>RANDOLPH,JAMES J &amp; DIANA M</t>
  </si>
  <si>
    <t>18933 BURNS PKWY</t>
  </si>
  <si>
    <t>ANOKA MN 55303</t>
  </si>
  <si>
    <t>04.620.0180</t>
  </si>
  <si>
    <t>HANSEN,SCOTT W &amp; TRACEY S</t>
  </si>
  <si>
    <t>22878 HOLIDAY PARK LN</t>
  </si>
  <si>
    <t>04.620.0220</t>
  </si>
  <si>
    <t>WRIGHT,ANN M</t>
  </si>
  <si>
    <t>11 MAPLE LN</t>
  </si>
  <si>
    <t>04.620.0240</t>
  </si>
  <si>
    <t>DAVIS,STUART L</t>
  </si>
  <si>
    <t>22924 HOLIDAY PARK LN</t>
  </si>
  <si>
    <t>04.620.0250</t>
  </si>
  <si>
    <t>04.620.0260</t>
  </si>
  <si>
    <t>ANDERSON,DUANE &amp; SALLY</t>
  </si>
  <si>
    <t>24746 600TH AVE</t>
  </si>
  <si>
    <t>BROWNSDALE MN 55918</t>
  </si>
  <si>
    <t>04.760.0210</t>
  </si>
  <si>
    <t>HARTMAN,LARRY &amp; JOAN</t>
  </si>
  <si>
    <t>130 VALLEY CREEK RD</t>
  </si>
  <si>
    <t>04.991.0308</t>
  </si>
  <si>
    <t>ELYSIAN TOWNSHIP</t>
  </si>
  <si>
    <t>19919 RIDGE RD</t>
  </si>
  <si>
    <t>04.999.0062</t>
  </si>
  <si>
    <t>DNR REAL ESTATE MGT</t>
  </si>
  <si>
    <t>500 LAFAYETTE RD</t>
  </si>
  <si>
    <t>ST PAUL MN 55155</t>
  </si>
  <si>
    <t>04.999.0064</t>
  </si>
  <si>
    <t>04.999.0065</t>
  </si>
  <si>
    <t>04.999.0066</t>
  </si>
  <si>
    <t>04.999.0200</t>
  </si>
  <si>
    <t>ROEMHILDTS LAKE</t>
  </si>
  <si>
    <t>CSAH 13</t>
  </si>
  <si>
    <t>CSAH 16</t>
  </si>
  <si>
    <t>480TH ST</t>
  </si>
  <si>
    <t>241ST AVE</t>
  </si>
  <si>
    <t>JASON ADAM CT</t>
  </si>
  <si>
    <t>476TH ST</t>
  </si>
  <si>
    <t>221ST AVE</t>
  </si>
  <si>
    <t>229TH LN</t>
  </si>
  <si>
    <t>TETONKA LAKE RD</t>
  </si>
  <si>
    <t>482ND ST</t>
  </si>
  <si>
    <t>239TH AVE</t>
  </si>
  <si>
    <t>QUIET RD</t>
  </si>
  <si>
    <t>ELYSIAN RD</t>
  </si>
  <si>
    <t>LAKE FRANCIS RD</t>
  </si>
  <si>
    <t>TOTAL WATERSHED ACRES:</t>
  </si>
  <si>
    <t>ELYSIAN TWP RDS</t>
  </si>
  <si>
    <t>LE SUEUR CO RDS</t>
  </si>
  <si>
    <t>88 SOUTH PARK AVE</t>
  </si>
  <si>
    <t>C/O KATHY RIENTS 19919 RIDGE RD</t>
  </si>
  <si>
    <t>CSAH 12</t>
  </si>
  <si>
    <t>CSAH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</si>
</sst>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9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4" fontId="5" fillId="4" borderId="0" xfId="0" applyNumberFormat="1" applyFont="1" applyFill="1" applyAlignment="1">
      <alignment horizontal="center"/>
    </xf>
    <xf numFmtId="4" fontId="5" fillId="5" borderId="0" xfId="0" applyNumberFormat="1" applyFont="1" applyFill="1" applyAlignment="1">
      <alignment horizontal="center"/>
    </xf>
    <xf numFmtId="4" fontId="5" fillId="6" borderId="0" xfId="0" applyNumberFormat="1" applyFont="1" applyFill="1" applyAlignment="1">
      <alignment horizontal="center"/>
    </xf>
    <xf numFmtId="4" fontId="5" fillId="7" borderId="0" xfId="0" applyNumberFormat="1" applyFont="1" applyFill="1" applyAlignment="1">
      <alignment horizontal="center"/>
    </xf>
    <xf numFmtId="4" fontId="5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33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4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43" sqref="C343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0.6640625" style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hidden="1" customWidth="1"/>
    <col min="23" max="23" width="17.6640625" style="5" hidden="1" customWidth="1"/>
    <col min="24" max="24" width="17.6640625" style="2" hidden="1" customWidth="1"/>
    <col min="25" max="25" width="17.6640625" style="5" hidden="1" customWidth="1"/>
    <col min="26" max="26" width="17.6640625" style="9" customWidth="1"/>
    <col min="27" max="27" width="17.6640625" style="5" customWidth="1"/>
    <col min="28" max="28" width="17.6640625" style="10" hidden="1" customWidth="1"/>
    <col min="29" max="29" width="17.6640625" style="5" hidden="1" customWidth="1"/>
    <col min="30" max="30" width="17.6640625" style="2" hidden="1" customWidth="1"/>
    <col min="31" max="31" width="17.6640625" style="2" customWidth="1"/>
    <col min="32" max="32" width="17.6640625" style="5" customWidth="1"/>
    <col min="33" max="33" width="17.6640625" style="9" customWidth="1"/>
    <col min="34" max="34" width="17.6640625" style="5" customWidth="1"/>
    <col min="35" max="35" width="19.6640625" style="2" hidden="1" customWidth="1"/>
    <col min="36" max="36" width="19.6640625" style="5" hidden="1" customWidth="1"/>
    <col min="37" max="37" width="17.6640625" style="3" customWidth="1"/>
    <col min="38" max="38" width="17.6640625" style="5" customWidth="1"/>
    <col min="39" max="39" width="17.6640625" style="3" customWidth="1"/>
    <col min="40" max="40" width="17.6640625" style="5" customWidth="1"/>
    <col min="41" max="41" width="17.6640625" style="2" customWidth="1"/>
    <col min="42" max="42" width="17.6640625" style="5" customWidth="1"/>
    <col min="43" max="44" width="17.6640625" style="2" customWidth="1"/>
    <col min="45" max="45" width="17.6640625" style="5" customWidth="1"/>
    <col min="46" max="46" width="17.6640625" style="11" customWidth="1"/>
    <col min="47" max="47" width="17.6640625" style="5" customWidth="1"/>
  </cols>
  <sheetData>
    <row r="1" spans="1:47" x14ac:dyDescent="0.3">
      <c r="AL1" s="5">
        <v>4957</v>
      </c>
      <c r="AN1" s="5">
        <v>8262</v>
      </c>
      <c r="AP1" s="5">
        <v>1</v>
      </c>
      <c r="AU1" s="5" t="s">
        <v>0</v>
      </c>
    </row>
    <row r="2" spans="1:47" ht="67.95" customHeight="1" x14ac:dyDescent="0.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3" t="s">
        <v>13</v>
      </c>
      <c r="N2" s="14" t="s">
        <v>14</v>
      </c>
      <c r="O2" s="12" t="s">
        <v>15</v>
      </c>
      <c r="P2" s="15" t="s">
        <v>16</v>
      </c>
      <c r="Q2" s="12" t="s">
        <v>17</v>
      </c>
      <c r="R2" s="16" t="s">
        <v>18</v>
      </c>
      <c r="S2" s="12" t="s">
        <v>19</v>
      </c>
      <c r="T2" s="17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8" t="s">
        <v>26</v>
      </c>
      <c r="AA2" s="12" t="s">
        <v>27</v>
      </c>
      <c r="AB2" s="19" t="s">
        <v>28</v>
      </c>
      <c r="AC2" s="12" t="s">
        <v>29</v>
      </c>
      <c r="AD2" s="12" t="s">
        <v>30</v>
      </c>
      <c r="AE2" s="12" t="s">
        <v>31</v>
      </c>
      <c r="AF2" s="12" t="s">
        <v>32</v>
      </c>
      <c r="AG2" s="18" t="s">
        <v>33</v>
      </c>
      <c r="AH2" s="12" t="s">
        <v>34</v>
      </c>
      <c r="AI2" s="12" t="s">
        <v>35</v>
      </c>
      <c r="AJ2" s="12" t="s">
        <v>36</v>
      </c>
      <c r="AK2" s="13" t="s">
        <v>37</v>
      </c>
      <c r="AL2" s="12" t="s">
        <v>38</v>
      </c>
      <c r="AM2" s="13" t="s">
        <v>39</v>
      </c>
      <c r="AN2" s="12" t="s">
        <v>40</v>
      </c>
      <c r="AO2" s="12" t="s">
        <v>41</v>
      </c>
      <c r="AP2" s="12" t="s">
        <v>42</v>
      </c>
      <c r="AQ2" s="12" t="s">
        <v>43</v>
      </c>
      <c r="AR2" s="12" t="s">
        <v>44</v>
      </c>
      <c r="AS2" s="12" t="s">
        <v>45</v>
      </c>
      <c r="AT2" s="12" t="s">
        <v>46</v>
      </c>
      <c r="AU2" s="12" t="s">
        <v>47</v>
      </c>
    </row>
    <row r="3" spans="1:47" x14ac:dyDescent="0.3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55</v>
      </c>
      <c r="I3" s="2">
        <v>21.51</v>
      </c>
      <c r="J3" s="2">
        <v>19.72</v>
      </c>
      <c r="K3" s="2">
        <f t="shared" ref="K3:K65" si="0">SUM(N3,P3,R3,T3,V3,X3,Z3,AB3,AE3,AG3,AI3)</f>
        <v>10.59</v>
      </c>
      <c r="L3" s="2">
        <f t="shared" ref="L3:L65" si="1">SUM(M3,AD3,AK3,AM3,AO3,AQ3,AR3)</f>
        <v>0</v>
      </c>
      <c r="R3" s="7">
        <v>5.65</v>
      </c>
      <c r="S3" s="5">
        <v>9072.4875000000011</v>
      </c>
      <c r="T3" s="8">
        <v>4.93</v>
      </c>
      <c r="U3" s="5">
        <v>2373.7950000000001</v>
      </c>
      <c r="Z3" s="9">
        <v>0.01</v>
      </c>
      <c r="AA3" s="5">
        <v>1.9275</v>
      </c>
      <c r="AL3" s="5" t="str">
        <f t="shared" ref="AL3:AL65" si="2">IF(AK3&gt;0,AK3*$AL$1,"")</f>
        <v/>
      </c>
      <c r="AN3" s="5" t="str">
        <f t="shared" ref="AN3:AN65" si="3">IF(AM3&gt;0,AM3*$AN$1,"")</f>
        <v/>
      </c>
      <c r="AP3" s="5" t="str">
        <f t="shared" ref="AP3:AP65" si="4">IF(AO3&gt;0,AO3*$AP$1,"")</f>
        <v/>
      </c>
      <c r="AS3" s="5">
        <f t="shared" ref="AS3" si="5">SUM(O3,Q3,S3,U3,W3,Y3,AA3,AC3,AF3,AH3,AJ3)</f>
        <v>11448.210000000001</v>
      </c>
      <c r="AT3" s="11">
        <f>(AS3/$AS$337)*100</f>
        <v>0.41000825997774609</v>
      </c>
      <c r="AU3" s="5">
        <f>(AT3/100)*$AU$1</f>
        <v>410.00825997774609</v>
      </c>
    </row>
    <row r="4" spans="1:47" x14ac:dyDescent="0.3">
      <c r="A4" s="1" t="s">
        <v>56</v>
      </c>
      <c r="B4" s="1" t="s">
        <v>49</v>
      </c>
      <c r="C4" s="1" t="s">
        <v>50</v>
      </c>
      <c r="D4" s="1" t="s">
        <v>51</v>
      </c>
      <c r="E4" s="1" t="s">
        <v>52</v>
      </c>
      <c r="F4" s="1" t="s">
        <v>53</v>
      </c>
      <c r="G4" s="1" t="s">
        <v>54</v>
      </c>
      <c r="H4" s="1" t="s">
        <v>55</v>
      </c>
      <c r="I4" s="2">
        <v>1</v>
      </c>
      <c r="J4" s="2">
        <v>0.9</v>
      </c>
      <c r="K4" s="2">
        <f t="shared" si="0"/>
        <v>0.35</v>
      </c>
      <c r="L4" s="2">
        <f t="shared" si="1"/>
        <v>0</v>
      </c>
      <c r="Z4" s="9">
        <v>0.35</v>
      </c>
      <c r="AA4" s="5">
        <v>67.462499999999991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ref="AS4:AS67" si="6">SUM(O4,Q4,S4,U4,W4,Y4,AA4,AC4,AF4,AH4,AJ4)</f>
        <v>67.462499999999991</v>
      </c>
      <c r="AT4" s="11">
        <f>(AS4/$AS$337)*100</f>
        <v>2.4161141557281609E-3</v>
      </c>
      <c r="AU4" s="5">
        <f t="shared" ref="AU4:AU67" si="7">(AT4/100)*$AU$1</f>
        <v>2.4161141557281609</v>
      </c>
    </row>
    <row r="5" spans="1:47" x14ac:dyDescent="0.3">
      <c r="A5" s="1" t="s">
        <v>57</v>
      </c>
      <c r="B5" s="1" t="s">
        <v>58</v>
      </c>
      <c r="C5" s="1" t="s">
        <v>59</v>
      </c>
      <c r="D5" s="1" t="s">
        <v>60</v>
      </c>
      <c r="E5" s="1" t="s">
        <v>61</v>
      </c>
      <c r="F5" s="1" t="s">
        <v>62</v>
      </c>
      <c r="G5" s="1" t="s">
        <v>54</v>
      </c>
      <c r="H5" s="1" t="s">
        <v>55</v>
      </c>
      <c r="I5" s="2">
        <v>9.7899999999999991</v>
      </c>
      <c r="J5" s="2">
        <v>9.19</v>
      </c>
      <c r="K5" s="2">
        <f t="shared" si="0"/>
        <v>6.85</v>
      </c>
      <c r="L5" s="2">
        <f t="shared" si="1"/>
        <v>0.67</v>
      </c>
      <c r="P5" s="6">
        <v>0.99</v>
      </c>
      <c r="Q5" s="5">
        <v>2761.3575000000001</v>
      </c>
      <c r="R5" s="7">
        <v>2.8</v>
      </c>
      <c r="S5" s="5">
        <v>4496.0999999999995</v>
      </c>
      <c r="T5" s="8">
        <v>0.92</v>
      </c>
      <c r="U5" s="5">
        <v>442.98</v>
      </c>
      <c r="Z5" s="9">
        <v>2.14</v>
      </c>
      <c r="AA5" s="5">
        <v>412.48500000000001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R5" s="2">
        <v>0.67</v>
      </c>
      <c r="AS5" s="5">
        <f t="shared" si="6"/>
        <v>8112.9224999999997</v>
      </c>
      <c r="AT5" s="11">
        <f>(AS5/$AS$337)*100</f>
        <v>0.29055767124810822</v>
      </c>
      <c r="AU5" s="5">
        <f t="shared" si="7"/>
        <v>290.55767124810825</v>
      </c>
    </row>
    <row r="6" spans="1:47" x14ac:dyDescent="0.3">
      <c r="A6" s="1" t="s">
        <v>63</v>
      </c>
      <c r="B6" s="1" t="s">
        <v>64</v>
      </c>
      <c r="C6" s="1" t="s">
        <v>65</v>
      </c>
      <c r="D6" s="1" t="s">
        <v>66</v>
      </c>
      <c r="E6" s="1" t="s">
        <v>67</v>
      </c>
      <c r="F6" s="1" t="s">
        <v>62</v>
      </c>
      <c r="G6" s="1" t="s">
        <v>54</v>
      </c>
      <c r="H6" s="1" t="s">
        <v>55</v>
      </c>
      <c r="I6" s="2">
        <v>5</v>
      </c>
      <c r="J6" s="2">
        <v>4.8600000000000003</v>
      </c>
      <c r="K6" s="2">
        <f t="shared" si="0"/>
        <v>0</v>
      </c>
      <c r="L6" s="2">
        <f t="shared" si="1"/>
        <v>0.17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0.17</v>
      </c>
      <c r="AS6" s="5">
        <f t="shared" si="6"/>
        <v>0</v>
      </c>
      <c r="AT6" s="11">
        <f>(AS6/$AS$337)*100</f>
        <v>0</v>
      </c>
      <c r="AU6" s="5">
        <f t="shared" si="7"/>
        <v>0</v>
      </c>
    </row>
    <row r="7" spans="1:47" x14ac:dyDescent="0.3">
      <c r="A7" s="1" t="s">
        <v>68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54</v>
      </c>
      <c r="H7" s="1" t="s">
        <v>55</v>
      </c>
      <c r="I7" s="2">
        <v>10</v>
      </c>
      <c r="J7" s="2">
        <v>9.39</v>
      </c>
      <c r="K7" s="2">
        <f t="shared" si="0"/>
        <v>1.02</v>
      </c>
      <c r="L7" s="2">
        <f t="shared" si="1"/>
        <v>0.8</v>
      </c>
      <c r="R7" s="7">
        <v>0.34</v>
      </c>
      <c r="S7" s="5">
        <v>545.95500000000004</v>
      </c>
      <c r="T7" s="8">
        <v>0.68</v>
      </c>
      <c r="U7" s="5">
        <v>327.42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R7" s="2">
        <v>0.8</v>
      </c>
      <c r="AS7" s="5">
        <f t="shared" si="6"/>
        <v>873.375</v>
      </c>
      <c r="AT7" s="11">
        <f>(AS7/$AS$337)*100</f>
        <v>3.1279209942695313E-2</v>
      </c>
      <c r="AU7" s="5">
        <f t="shared" si="7"/>
        <v>31.27920994269531</v>
      </c>
    </row>
    <row r="8" spans="1:47" x14ac:dyDescent="0.3">
      <c r="A8" s="1" t="s">
        <v>69</v>
      </c>
      <c r="B8" s="1" t="s">
        <v>58</v>
      </c>
      <c r="C8" s="1" t="s">
        <v>59</v>
      </c>
      <c r="D8" s="1" t="s">
        <v>60</v>
      </c>
      <c r="E8" s="1" t="s">
        <v>61</v>
      </c>
      <c r="F8" s="1" t="s">
        <v>62</v>
      </c>
      <c r="G8" s="1" t="s">
        <v>54</v>
      </c>
      <c r="H8" s="1" t="s">
        <v>55</v>
      </c>
      <c r="I8" s="2">
        <v>10</v>
      </c>
      <c r="J8" s="2">
        <v>9.4499999999999993</v>
      </c>
      <c r="K8" s="2">
        <f t="shared" si="0"/>
        <v>4.96</v>
      </c>
      <c r="L8" s="2">
        <f t="shared" si="1"/>
        <v>4.5</v>
      </c>
      <c r="P8" s="6">
        <v>3.9</v>
      </c>
      <c r="Q8" s="5">
        <v>10878.075000000001</v>
      </c>
      <c r="R8" s="7">
        <v>1.06</v>
      </c>
      <c r="S8" s="5">
        <v>1702.095</v>
      </c>
      <c r="AL8" s="5" t="str">
        <f t="shared" si="2"/>
        <v/>
      </c>
      <c r="AN8" s="5" t="str">
        <f t="shared" si="3"/>
        <v/>
      </c>
      <c r="AO8" s="2">
        <v>0.09</v>
      </c>
      <c r="AP8" s="5">
        <f t="shared" si="4"/>
        <v>0.09</v>
      </c>
      <c r="AQ8" s="2">
        <v>0.09</v>
      </c>
      <c r="AR8" s="2">
        <v>4.32</v>
      </c>
      <c r="AS8" s="5">
        <f t="shared" si="6"/>
        <v>12580.17</v>
      </c>
      <c r="AT8" s="11">
        <f>(AS8/$AS$337)*100</f>
        <v>0.45054847979939577</v>
      </c>
      <c r="AU8" s="5">
        <f t="shared" si="7"/>
        <v>450.54847979939581</v>
      </c>
    </row>
    <row r="9" spans="1:47" x14ac:dyDescent="0.3">
      <c r="A9" s="1" t="s">
        <v>70</v>
      </c>
      <c r="B9" s="1" t="s">
        <v>71</v>
      </c>
      <c r="C9" s="1" t="s">
        <v>72</v>
      </c>
      <c r="D9" s="1" t="s">
        <v>51</v>
      </c>
      <c r="E9" s="1" t="s">
        <v>73</v>
      </c>
      <c r="F9" s="1" t="s">
        <v>62</v>
      </c>
      <c r="G9" s="1" t="s">
        <v>54</v>
      </c>
      <c r="H9" s="1" t="s">
        <v>55</v>
      </c>
      <c r="I9" s="2">
        <v>32.06</v>
      </c>
      <c r="J9" s="2">
        <v>0.82</v>
      </c>
      <c r="K9" s="2">
        <f t="shared" si="0"/>
        <v>0.82</v>
      </c>
      <c r="L9" s="2">
        <f t="shared" si="1"/>
        <v>0</v>
      </c>
      <c r="R9" s="7">
        <v>0.82</v>
      </c>
      <c r="S9" s="5">
        <v>1316.7149999999999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6"/>
        <v>1316.7149999999999</v>
      </c>
      <c r="AT9" s="11">
        <f>(AS9/$AS$337)*100</f>
        <v>4.7157068750188706E-2</v>
      </c>
      <c r="AU9" s="5">
        <f t="shared" si="7"/>
        <v>47.157068750188706</v>
      </c>
    </row>
    <row r="10" spans="1:47" x14ac:dyDescent="0.3">
      <c r="A10" s="1" t="s">
        <v>70</v>
      </c>
      <c r="B10" s="1" t="s">
        <v>71</v>
      </c>
      <c r="C10" s="1" t="s">
        <v>72</v>
      </c>
      <c r="D10" s="1" t="s">
        <v>51</v>
      </c>
      <c r="E10" s="1" t="s">
        <v>74</v>
      </c>
      <c r="F10" s="1" t="s">
        <v>62</v>
      </c>
      <c r="G10" s="1" t="s">
        <v>54</v>
      </c>
      <c r="H10" s="1" t="s">
        <v>55</v>
      </c>
      <c r="I10" s="2">
        <v>32.06</v>
      </c>
      <c r="J10" s="2">
        <v>19.93</v>
      </c>
      <c r="K10" s="2">
        <f t="shared" si="0"/>
        <v>17.98</v>
      </c>
      <c r="L10" s="2">
        <f t="shared" si="1"/>
        <v>0</v>
      </c>
      <c r="R10" s="7">
        <v>3.29</v>
      </c>
      <c r="S10" s="5">
        <v>5282.9174999999996</v>
      </c>
      <c r="T10" s="8">
        <v>14.69</v>
      </c>
      <c r="U10" s="5">
        <v>6138.9323999999997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6"/>
        <v>11421.849899999999</v>
      </c>
      <c r="AT10" s="11">
        <f>(AS10/$AS$337)*100</f>
        <v>0.40906419459688387</v>
      </c>
      <c r="AU10" s="5">
        <f t="shared" si="7"/>
        <v>409.06419459688385</v>
      </c>
    </row>
    <row r="11" spans="1:47" x14ac:dyDescent="0.3">
      <c r="A11" s="1" t="s">
        <v>75</v>
      </c>
      <c r="B11" s="1" t="s">
        <v>76</v>
      </c>
      <c r="C11" s="1" t="s">
        <v>77</v>
      </c>
      <c r="D11" s="1" t="s">
        <v>51</v>
      </c>
      <c r="E11" s="1" t="s">
        <v>61</v>
      </c>
      <c r="F11" s="1" t="s">
        <v>62</v>
      </c>
      <c r="G11" s="1" t="s">
        <v>54</v>
      </c>
      <c r="H11" s="1" t="s">
        <v>55</v>
      </c>
      <c r="I11" s="2">
        <v>21.17</v>
      </c>
      <c r="J11" s="2">
        <v>0.04</v>
      </c>
      <c r="K11" s="2">
        <f t="shared" si="0"/>
        <v>0</v>
      </c>
      <c r="L11" s="2">
        <f t="shared" si="1"/>
        <v>0.04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Q11" s="2">
        <v>0.01</v>
      </c>
      <c r="AR11" s="2">
        <v>0.03</v>
      </c>
      <c r="AS11" s="5">
        <f t="shared" si="6"/>
        <v>0</v>
      </c>
      <c r="AT11" s="11">
        <f>(AS11/$AS$337)*100</f>
        <v>0</v>
      </c>
      <c r="AU11" s="5">
        <f t="shared" si="7"/>
        <v>0</v>
      </c>
    </row>
    <row r="12" spans="1:47" x14ac:dyDescent="0.3">
      <c r="A12" s="1" t="s">
        <v>75</v>
      </c>
      <c r="B12" s="1" t="s">
        <v>76</v>
      </c>
      <c r="C12" s="1" t="s">
        <v>77</v>
      </c>
      <c r="D12" s="1" t="s">
        <v>51</v>
      </c>
      <c r="E12" s="1" t="s">
        <v>73</v>
      </c>
      <c r="F12" s="1" t="s">
        <v>62</v>
      </c>
      <c r="G12" s="1" t="s">
        <v>54</v>
      </c>
      <c r="H12" s="1" t="s">
        <v>55</v>
      </c>
      <c r="I12" s="2">
        <v>21.17</v>
      </c>
      <c r="J12" s="2">
        <v>18.690000000000001</v>
      </c>
      <c r="K12" s="2">
        <f t="shared" si="0"/>
        <v>8.6</v>
      </c>
      <c r="L12" s="2">
        <f t="shared" si="1"/>
        <v>10.09</v>
      </c>
      <c r="N12" s="4">
        <v>0.21</v>
      </c>
      <c r="O12" s="5">
        <v>738.51749999999993</v>
      </c>
      <c r="P12" s="6">
        <v>5.25</v>
      </c>
      <c r="Q12" s="5">
        <v>14643.5625</v>
      </c>
      <c r="R12" s="7">
        <v>1.55</v>
      </c>
      <c r="S12" s="5">
        <v>2488.9124999999999</v>
      </c>
      <c r="Z12" s="9">
        <v>1.59</v>
      </c>
      <c r="AA12" s="5">
        <v>306.47250000000003</v>
      </c>
      <c r="AL12" s="5" t="str">
        <f t="shared" si="2"/>
        <v/>
      </c>
      <c r="AN12" s="5" t="str">
        <f t="shared" si="3"/>
        <v/>
      </c>
      <c r="AO12" s="2">
        <v>0.7</v>
      </c>
      <c r="AP12" s="5">
        <f t="shared" si="4"/>
        <v>0.7</v>
      </c>
      <c r="AQ12" s="2">
        <v>1.0900000000000001</v>
      </c>
      <c r="AR12" s="2">
        <v>8.3000000000000007</v>
      </c>
      <c r="AS12" s="5">
        <f t="shared" si="6"/>
        <v>18177.465</v>
      </c>
      <c r="AT12" s="11">
        <f>(AS12/$AS$337)*100</f>
        <v>0.65101101355202073</v>
      </c>
      <c r="AU12" s="5">
        <f t="shared" si="7"/>
        <v>651.0110135520207</v>
      </c>
    </row>
    <row r="13" spans="1:47" x14ac:dyDescent="0.3">
      <c r="A13" s="1" t="s">
        <v>78</v>
      </c>
      <c r="B13" s="1" t="s">
        <v>79</v>
      </c>
      <c r="C13" s="1" t="s">
        <v>80</v>
      </c>
      <c r="D13" s="1" t="s">
        <v>51</v>
      </c>
      <c r="E13" s="1" t="s">
        <v>52</v>
      </c>
      <c r="F13" s="1" t="s">
        <v>62</v>
      </c>
      <c r="G13" s="1" t="s">
        <v>54</v>
      </c>
      <c r="H13" s="1" t="s">
        <v>55</v>
      </c>
      <c r="I13" s="2">
        <v>33</v>
      </c>
      <c r="J13" s="2">
        <v>32.51</v>
      </c>
      <c r="K13" s="2">
        <f t="shared" si="0"/>
        <v>9.6199999999999992</v>
      </c>
      <c r="L13" s="2">
        <f t="shared" si="1"/>
        <v>22.9</v>
      </c>
      <c r="P13" s="6">
        <v>3.33</v>
      </c>
      <c r="Q13" s="5">
        <v>9288.2024999999994</v>
      </c>
      <c r="R13" s="7">
        <v>3.77</v>
      </c>
      <c r="S13" s="5">
        <v>6053.6774999999998</v>
      </c>
      <c r="Z13" s="9">
        <v>2.52</v>
      </c>
      <c r="AA13" s="5">
        <v>485.73</v>
      </c>
      <c r="AL13" s="5" t="str">
        <f t="shared" si="2"/>
        <v/>
      </c>
      <c r="AN13" s="5" t="str">
        <f t="shared" si="3"/>
        <v/>
      </c>
      <c r="AO13" s="2">
        <v>1.26</v>
      </c>
      <c r="AP13" s="5">
        <f t="shared" si="4"/>
        <v>1.26</v>
      </c>
      <c r="AQ13" s="2">
        <v>1.91</v>
      </c>
      <c r="AR13" s="2">
        <v>19.73</v>
      </c>
      <c r="AS13" s="5">
        <f t="shared" si="6"/>
        <v>15827.609999999999</v>
      </c>
      <c r="AT13" s="11">
        <f>(AS13/$AS$337)*100</f>
        <v>0.56685288230268072</v>
      </c>
      <c r="AU13" s="5">
        <f t="shared" si="7"/>
        <v>566.85288230268077</v>
      </c>
    </row>
    <row r="14" spans="1:47" x14ac:dyDescent="0.3">
      <c r="A14" s="1" t="s">
        <v>78</v>
      </c>
      <c r="B14" s="1" t="s">
        <v>79</v>
      </c>
      <c r="C14" s="1" t="s">
        <v>80</v>
      </c>
      <c r="D14" s="1" t="s">
        <v>51</v>
      </c>
      <c r="E14" s="1" t="s">
        <v>81</v>
      </c>
      <c r="F14" s="1" t="s">
        <v>62</v>
      </c>
      <c r="G14" s="1" t="s">
        <v>54</v>
      </c>
      <c r="H14" s="1" t="s">
        <v>55</v>
      </c>
      <c r="I14" s="2">
        <v>33</v>
      </c>
      <c r="J14" s="2">
        <v>7.0000000000000007E-2</v>
      </c>
      <c r="K14" s="2">
        <f t="shared" si="0"/>
        <v>0</v>
      </c>
      <c r="L14" s="2">
        <f t="shared" si="1"/>
        <v>0.06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R14" s="2">
        <v>0.06</v>
      </c>
      <c r="AS14" s="5">
        <f t="shared" si="6"/>
        <v>0</v>
      </c>
      <c r="AT14" s="11">
        <f>(AS14/$AS$337)*100</f>
        <v>0</v>
      </c>
      <c r="AU14" s="5">
        <f t="shared" si="7"/>
        <v>0</v>
      </c>
    </row>
    <row r="15" spans="1:47" x14ac:dyDescent="0.3">
      <c r="A15" s="1" t="s">
        <v>82</v>
      </c>
      <c r="B15" s="1" t="s">
        <v>83</v>
      </c>
      <c r="C15" s="1" t="s">
        <v>84</v>
      </c>
      <c r="D15" s="1" t="s">
        <v>85</v>
      </c>
      <c r="E15" s="1" t="s">
        <v>52</v>
      </c>
      <c r="F15" s="1" t="s">
        <v>62</v>
      </c>
      <c r="G15" s="1" t="s">
        <v>54</v>
      </c>
      <c r="H15" s="1" t="s">
        <v>55</v>
      </c>
      <c r="I15" s="2">
        <v>2</v>
      </c>
      <c r="J15" s="2">
        <v>1.61</v>
      </c>
      <c r="K15" s="2">
        <f t="shared" si="0"/>
        <v>1.7400000000000002</v>
      </c>
      <c r="L15" s="2">
        <f t="shared" si="1"/>
        <v>0.22</v>
      </c>
      <c r="P15" s="6">
        <v>0.11</v>
      </c>
      <c r="Q15" s="5">
        <v>306.8175</v>
      </c>
      <c r="R15" s="7">
        <v>0.27</v>
      </c>
      <c r="S15" s="5">
        <v>433.55250000000001</v>
      </c>
      <c r="Z15" s="9">
        <v>1.01</v>
      </c>
      <c r="AA15" s="5">
        <v>194.67750000000001</v>
      </c>
      <c r="AG15" s="9">
        <v>0.35</v>
      </c>
      <c r="AH15" s="5">
        <v>780.9375</v>
      </c>
      <c r="AK15" s="3">
        <v>0.01</v>
      </c>
      <c r="AL15" s="5">
        <f t="shared" si="2"/>
        <v>49.57</v>
      </c>
      <c r="AN15" s="5" t="str">
        <f t="shared" si="3"/>
        <v/>
      </c>
      <c r="AO15" s="2">
        <v>0.01</v>
      </c>
      <c r="AP15" s="5">
        <f t="shared" si="4"/>
        <v>0.01</v>
      </c>
      <c r="AQ15" s="2">
        <v>0.04</v>
      </c>
      <c r="AR15" s="2">
        <v>0.16</v>
      </c>
      <c r="AS15" s="5">
        <f t="shared" si="6"/>
        <v>1715.9850000000001</v>
      </c>
      <c r="AT15" s="11">
        <f>(AS15/$AS$337)*100</f>
        <v>6.1456596620599428E-2</v>
      </c>
      <c r="AU15" s="5">
        <f t="shared" si="7"/>
        <v>61.456596620599427</v>
      </c>
    </row>
    <row r="16" spans="1:47" x14ac:dyDescent="0.3">
      <c r="A16" s="1" t="s">
        <v>86</v>
      </c>
      <c r="B16" s="1" t="s">
        <v>87</v>
      </c>
      <c r="C16" s="1" t="s">
        <v>88</v>
      </c>
      <c r="D16" s="1" t="s">
        <v>51</v>
      </c>
      <c r="E16" s="1" t="s">
        <v>89</v>
      </c>
      <c r="F16" s="1" t="s">
        <v>62</v>
      </c>
      <c r="G16" s="1" t="s">
        <v>54</v>
      </c>
      <c r="H16" s="1" t="s">
        <v>55</v>
      </c>
      <c r="I16" s="2">
        <v>12</v>
      </c>
      <c r="J16" s="2">
        <v>0.05</v>
      </c>
      <c r="K16" s="2">
        <f t="shared" si="0"/>
        <v>0.05</v>
      </c>
      <c r="L16" s="2">
        <f t="shared" si="1"/>
        <v>0</v>
      </c>
      <c r="P16" s="6">
        <v>0.02</v>
      </c>
      <c r="Q16" s="5">
        <v>55.784999999999997</v>
      </c>
      <c r="R16" s="7">
        <v>0.03</v>
      </c>
      <c r="S16" s="5">
        <v>48.172499999999999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6"/>
        <v>103.9575</v>
      </c>
      <c r="AT16" s="11">
        <f>(AS16/$AS$337)*100</f>
        <v>3.723152675102617E-3</v>
      </c>
      <c r="AU16" s="5">
        <f t="shared" si="7"/>
        <v>3.7231526751026167</v>
      </c>
    </row>
    <row r="17" spans="1:47" x14ac:dyDescent="0.3">
      <c r="A17" s="1" t="s">
        <v>86</v>
      </c>
      <c r="B17" s="1" t="s">
        <v>87</v>
      </c>
      <c r="C17" s="1" t="s">
        <v>88</v>
      </c>
      <c r="D17" s="1" t="s">
        <v>51</v>
      </c>
      <c r="E17" s="1" t="s">
        <v>90</v>
      </c>
      <c r="F17" s="1" t="s">
        <v>62</v>
      </c>
      <c r="G17" s="1" t="s">
        <v>54</v>
      </c>
      <c r="H17" s="1" t="s">
        <v>55</v>
      </c>
      <c r="I17" s="2">
        <v>12</v>
      </c>
      <c r="J17" s="2">
        <v>9.91</v>
      </c>
      <c r="K17" s="2">
        <f t="shared" si="0"/>
        <v>9.870000000000001</v>
      </c>
      <c r="L17" s="2">
        <f t="shared" si="1"/>
        <v>0.03</v>
      </c>
      <c r="P17" s="6">
        <v>0.42</v>
      </c>
      <c r="Q17" s="5">
        <v>1171.4849999999999</v>
      </c>
      <c r="R17" s="7">
        <v>5.79</v>
      </c>
      <c r="S17" s="5">
        <v>9297.2924999999996</v>
      </c>
      <c r="T17" s="8">
        <v>0.11</v>
      </c>
      <c r="U17" s="5">
        <v>52.965000000000003</v>
      </c>
      <c r="Z17" s="9">
        <v>3.55</v>
      </c>
      <c r="AA17" s="5">
        <v>684.26249999999993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R17" s="2">
        <v>0.03</v>
      </c>
      <c r="AS17" s="5">
        <f t="shared" si="6"/>
        <v>11206.005000000001</v>
      </c>
      <c r="AT17" s="11">
        <f>(AS17/$AS$337)*100</f>
        <v>0.40133388637629136</v>
      </c>
      <c r="AU17" s="5">
        <f t="shared" si="7"/>
        <v>401.33388637629133</v>
      </c>
    </row>
    <row r="18" spans="1:47" x14ac:dyDescent="0.3">
      <c r="A18" s="1" t="s">
        <v>86</v>
      </c>
      <c r="B18" s="1" t="s">
        <v>87</v>
      </c>
      <c r="C18" s="1" t="s">
        <v>88</v>
      </c>
      <c r="D18" s="1" t="s">
        <v>51</v>
      </c>
      <c r="E18" s="1" t="s">
        <v>52</v>
      </c>
      <c r="F18" s="1" t="s">
        <v>62</v>
      </c>
      <c r="G18" s="1" t="s">
        <v>54</v>
      </c>
      <c r="H18" s="1" t="s">
        <v>55</v>
      </c>
      <c r="I18" s="2">
        <v>12</v>
      </c>
      <c r="J18" s="2">
        <v>1.26</v>
      </c>
      <c r="K18" s="2">
        <f t="shared" si="0"/>
        <v>1.26</v>
      </c>
      <c r="L18" s="2">
        <f t="shared" si="1"/>
        <v>0</v>
      </c>
      <c r="P18" s="6">
        <v>0.4</v>
      </c>
      <c r="Q18" s="5">
        <v>1115.7</v>
      </c>
      <c r="R18" s="7">
        <v>0.31</v>
      </c>
      <c r="S18" s="5">
        <v>497.78250000000003</v>
      </c>
      <c r="Z18" s="9">
        <v>0.55000000000000004</v>
      </c>
      <c r="AA18" s="5">
        <v>106.0125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6"/>
        <v>1719.4950000000001</v>
      </c>
      <c r="AT18" s="11">
        <f>(AS18/$AS$337)*100</f>
        <v>6.1582304394349377E-2</v>
      </c>
      <c r="AU18" s="5">
        <f t="shared" si="7"/>
        <v>61.582304394349372</v>
      </c>
    </row>
    <row r="19" spans="1:47" x14ac:dyDescent="0.3">
      <c r="A19" s="1" t="s">
        <v>91</v>
      </c>
      <c r="B19" s="1" t="s">
        <v>92</v>
      </c>
      <c r="C19" s="1" t="s">
        <v>93</v>
      </c>
      <c r="D19" s="1" t="s">
        <v>60</v>
      </c>
      <c r="E19" s="1" t="s">
        <v>94</v>
      </c>
      <c r="F19" s="1" t="s">
        <v>62</v>
      </c>
      <c r="G19" s="1" t="s">
        <v>54</v>
      </c>
      <c r="H19" s="1" t="s">
        <v>55</v>
      </c>
      <c r="I19" s="2">
        <v>42.33</v>
      </c>
      <c r="J19" s="2">
        <v>0.06</v>
      </c>
      <c r="K19" s="2">
        <f t="shared" si="0"/>
        <v>0</v>
      </c>
      <c r="L19" s="2">
        <f t="shared" si="1"/>
        <v>0.06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Q19" s="2">
        <v>0.02</v>
      </c>
      <c r="AR19" s="2">
        <v>0.04</v>
      </c>
      <c r="AS19" s="5">
        <f t="shared" si="6"/>
        <v>0</v>
      </c>
      <c r="AT19" s="11">
        <f>(AS19/$AS$337)*100</f>
        <v>0</v>
      </c>
      <c r="AU19" s="5">
        <f t="shared" si="7"/>
        <v>0</v>
      </c>
    </row>
    <row r="20" spans="1:47" x14ac:dyDescent="0.3">
      <c r="A20" s="1" t="s">
        <v>91</v>
      </c>
      <c r="B20" s="1" t="s">
        <v>92</v>
      </c>
      <c r="C20" s="1" t="s">
        <v>93</v>
      </c>
      <c r="D20" s="1" t="s">
        <v>60</v>
      </c>
      <c r="E20" s="1" t="s">
        <v>73</v>
      </c>
      <c r="F20" s="1" t="s">
        <v>62</v>
      </c>
      <c r="G20" s="1" t="s">
        <v>54</v>
      </c>
      <c r="H20" s="1" t="s">
        <v>55</v>
      </c>
      <c r="I20" s="2">
        <v>42.33</v>
      </c>
      <c r="J20" s="2">
        <v>0.08</v>
      </c>
      <c r="K20" s="2">
        <f t="shared" si="0"/>
        <v>0.01</v>
      </c>
      <c r="L20" s="2">
        <f t="shared" si="1"/>
        <v>7.0000000000000007E-2</v>
      </c>
      <c r="P20" s="6">
        <v>0.01</v>
      </c>
      <c r="Q20" s="5">
        <v>27.892499999999998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R20" s="2">
        <v>7.0000000000000007E-2</v>
      </c>
      <c r="AS20" s="5">
        <f t="shared" si="6"/>
        <v>27.892499999999998</v>
      </c>
      <c r="AT20" s="11">
        <f>(AS20/$AS$337)*100</f>
        <v>9.9894703114541744E-4</v>
      </c>
      <c r="AU20" s="5">
        <f t="shared" si="7"/>
        <v>0.9989470311454175</v>
      </c>
    </row>
    <row r="21" spans="1:47" x14ac:dyDescent="0.3">
      <c r="A21" s="1" t="s">
        <v>91</v>
      </c>
      <c r="B21" s="1" t="s">
        <v>92</v>
      </c>
      <c r="C21" s="1" t="s">
        <v>93</v>
      </c>
      <c r="D21" s="1" t="s">
        <v>60</v>
      </c>
      <c r="E21" s="1" t="s">
        <v>89</v>
      </c>
      <c r="F21" s="1" t="s">
        <v>62</v>
      </c>
      <c r="G21" s="1" t="s">
        <v>54</v>
      </c>
      <c r="H21" s="1" t="s">
        <v>55</v>
      </c>
      <c r="I21" s="2">
        <v>42.33</v>
      </c>
      <c r="J21" s="2">
        <v>39.24</v>
      </c>
      <c r="K21" s="2">
        <f t="shared" si="0"/>
        <v>23.079000000000001</v>
      </c>
      <c r="L21" s="2">
        <f t="shared" si="1"/>
        <v>16.169999999999998</v>
      </c>
      <c r="P21" s="6">
        <v>12</v>
      </c>
      <c r="Q21" s="5">
        <v>33478.968999999997</v>
      </c>
      <c r="R21" s="7">
        <v>9.8689999999999998</v>
      </c>
      <c r="S21" s="5">
        <v>15847.822899999999</v>
      </c>
      <c r="Z21" s="9">
        <v>1.21</v>
      </c>
      <c r="AA21" s="5">
        <v>233.22749999999999</v>
      </c>
      <c r="AL21" s="5" t="str">
        <f t="shared" si="2"/>
        <v/>
      </c>
      <c r="AM21" s="3">
        <v>0.3</v>
      </c>
      <c r="AN21" s="5">
        <v>1869.2429999999999</v>
      </c>
      <c r="AO21" s="2">
        <v>0.99</v>
      </c>
      <c r="AP21" s="5">
        <f t="shared" si="4"/>
        <v>0.99</v>
      </c>
      <c r="AQ21" s="2">
        <v>1.94</v>
      </c>
      <c r="AR21" s="2">
        <v>12.94</v>
      </c>
      <c r="AS21" s="5">
        <f t="shared" si="6"/>
        <v>49560.019399999997</v>
      </c>
      <c r="AT21" s="11">
        <f>(AS21/$AS$337)*100</f>
        <v>1.7749514831276976</v>
      </c>
      <c r="AU21" s="5">
        <f t="shared" si="7"/>
        <v>1774.9514831276974</v>
      </c>
    </row>
    <row r="22" spans="1:47" x14ac:dyDescent="0.3">
      <c r="A22" s="1" t="s">
        <v>91</v>
      </c>
      <c r="B22" s="1" t="s">
        <v>92</v>
      </c>
      <c r="C22" s="1" t="s">
        <v>93</v>
      </c>
      <c r="D22" s="1" t="s">
        <v>60</v>
      </c>
      <c r="E22" s="1" t="s">
        <v>81</v>
      </c>
      <c r="F22" s="1" t="s">
        <v>62</v>
      </c>
      <c r="G22" s="1" t="s">
        <v>54</v>
      </c>
      <c r="H22" s="1" t="s">
        <v>55</v>
      </c>
      <c r="I22" s="2">
        <v>42.33</v>
      </c>
      <c r="J22" s="2">
        <v>0.91</v>
      </c>
      <c r="K22" s="2">
        <f t="shared" si="0"/>
        <v>0</v>
      </c>
      <c r="L22" s="2">
        <f t="shared" si="1"/>
        <v>0.89999999999999991</v>
      </c>
      <c r="AL22" s="5" t="str">
        <f t="shared" si="2"/>
        <v/>
      </c>
      <c r="AM22" s="3">
        <v>7.0000000000000007E-2</v>
      </c>
      <c r="AN22" s="5">
        <f t="shared" si="3"/>
        <v>578.34</v>
      </c>
      <c r="AO22" s="2">
        <v>0.02</v>
      </c>
      <c r="AP22" s="5">
        <f t="shared" si="4"/>
        <v>0.02</v>
      </c>
      <c r="AQ22" s="2">
        <v>0.1</v>
      </c>
      <c r="AR22" s="2">
        <v>0.71</v>
      </c>
      <c r="AS22" s="5">
        <f t="shared" si="6"/>
        <v>0</v>
      </c>
      <c r="AT22" s="11">
        <f>(AS22/$AS$337)*100</f>
        <v>0</v>
      </c>
      <c r="AU22" s="5">
        <f t="shared" si="7"/>
        <v>0</v>
      </c>
    </row>
    <row r="23" spans="1:47" x14ac:dyDescent="0.3">
      <c r="A23" s="1" t="s">
        <v>95</v>
      </c>
      <c r="B23" s="1" t="s">
        <v>96</v>
      </c>
      <c r="C23" s="1" t="s">
        <v>97</v>
      </c>
      <c r="D23" s="1" t="s">
        <v>98</v>
      </c>
      <c r="E23" s="1" t="s">
        <v>81</v>
      </c>
      <c r="F23" s="1" t="s">
        <v>62</v>
      </c>
      <c r="G23" s="1" t="s">
        <v>54</v>
      </c>
      <c r="H23" s="1" t="s">
        <v>55</v>
      </c>
      <c r="I23" s="2">
        <v>37.57</v>
      </c>
      <c r="J23" s="2">
        <v>33.46</v>
      </c>
      <c r="K23" s="2">
        <f t="shared" si="0"/>
        <v>25.36</v>
      </c>
      <c r="L23" s="2">
        <f t="shared" si="1"/>
        <v>8.11</v>
      </c>
      <c r="P23" s="6">
        <v>5.75</v>
      </c>
      <c r="Q23" s="5">
        <v>16038.1875</v>
      </c>
      <c r="R23" s="7">
        <v>11.11</v>
      </c>
      <c r="S23" s="5">
        <v>17839.8825</v>
      </c>
      <c r="T23" s="8">
        <v>8.41</v>
      </c>
      <c r="U23" s="5">
        <v>3939.2478000000001</v>
      </c>
      <c r="Z23" s="9">
        <v>0.09</v>
      </c>
      <c r="AA23" s="5">
        <v>17.3475</v>
      </c>
      <c r="AL23" s="5" t="str">
        <f t="shared" si="2"/>
        <v/>
      </c>
      <c r="AN23" s="5" t="str">
        <f t="shared" si="3"/>
        <v/>
      </c>
      <c r="AO23" s="2">
        <v>0.05</v>
      </c>
      <c r="AP23" s="5">
        <f t="shared" si="4"/>
        <v>0.05</v>
      </c>
      <c r="AQ23" s="2">
        <v>7.0000000000000007E-2</v>
      </c>
      <c r="AR23" s="2">
        <v>7.99</v>
      </c>
      <c r="AS23" s="5">
        <f t="shared" si="6"/>
        <v>37834.665300000001</v>
      </c>
      <c r="AT23" s="11">
        <f>(AS23/$AS$337)*100</f>
        <v>1.3550175343126487</v>
      </c>
      <c r="AU23" s="5">
        <f t="shared" si="7"/>
        <v>1355.0175343126486</v>
      </c>
    </row>
    <row r="24" spans="1:47" x14ac:dyDescent="0.3">
      <c r="A24" s="1" t="s">
        <v>99</v>
      </c>
      <c r="B24" s="1" t="s">
        <v>100</v>
      </c>
      <c r="C24" s="1" t="s">
        <v>101</v>
      </c>
      <c r="D24" s="1" t="s">
        <v>51</v>
      </c>
      <c r="E24" s="1" t="s">
        <v>81</v>
      </c>
      <c r="F24" s="1" t="s">
        <v>62</v>
      </c>
      <c r="G24" s="1" t="s">
        <v>54</v>
      </c>
      <c r="H24" s="1" t="s">
        <v>55</v>
      </c>
      <c r="I24" s="2">
        <v>0.42</v>
      </c>
      <c r="J24" s="2">
        <v>0.32</v>
      </c>
      <c r="K24" s="2">
        <f t="shared" si="0"/>
        <v>0.32</v>
      </c>
      <c r="L24" s="2">
        <f t="shared" si="1"/>
        <v>0</v>
      </c>
      <c r="Z24" s="9">
        <v>0.32</v>
      </c>
      <c r="AA24" s="5">
        <v>61.68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6"/>
        <v>61.68</v>
      </c>
      <c r="AT24" s="11">
        <f>(AS24/$AS$337)*100</f>
        <v>2.2090186566657475E-3</v>
      </c>
      <c r="AU24" s="5">
        <f t="shared" si="7"/>
        <v>2.2090186566657475</v>
      </c>
    </row>
    <row r="25" spans="1:47" x14ac:dyDescent="0.3">
      <c r="A25" s="1" t="s">
        <v>102</v>
      </c>
      <c r="B25" s="1" t="s">
        <v>103</v>
      </c>
      <c r="C25" s="1" t="s">
        <v>104</v>
      </c>
      <c r="D25" s="1" t="s">
        <v>105</v>
      </c>
      <c r="E25" s="1" t="s">
        <v>106</v>
      </c>
      <c r="F25" s="1" t="s">
        <v>62</v>
      </c>
      <c r="G25" s="1" t="s">
        <v>54</v>
      </c>
      <c r="H25" s="1" t="s">
        <v>55</v>
      </c>
      <c r="I25" s="2">
        <v>80</v>
      </c>
      <c r="J25" s="2">
        <v>38.44</v>
      </c>
      <c r="K25" s="2">
        <f t="shared" si="0"/>
        <v>10.01</v>
      </c>
      <c r="L25" s="2">
        <f t="shared" si="1"/>
        <v>6.75</v>
      </c>
      <c r="P25" s="6">
        <v>0.04</v>
      </c>
      <c r="Q25" s="5">
        <v>111.57</v>
      </c>
      <c r="R25" s="7">
        <v>3.33</v>
      </c>
      <c r="S25" s="5">
        <v>5347.1475</v>
      </c>
      <c r="T25" s="8">
        <v>6.64</v>
      </c>
      <c r="U25" s="5">
        <v>3197.16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R25" s="2">
        <v>6.75</v>
      </c>
      <c r="AS25" s="5">
        <f t="shared" si="6"/>
        <v>8655.8774999999987</v>
      </c>
      <c r="AT25" s="11">
        <f>(AS25/$AS$337)*100</f>
        <v>0.31000315965164177</v>
      </c>
      <c r="AU25" s="5">
        <f t="shared" si="7"/>
        <v>310.00315965164174</v>
      </c>
    </row>
    <row r="26" spans="1:47" x14ac:dyDescent="0.3">
      <c r="A26" s="1" t="s">
        <v>102</v>
      </c>
      <c r="B26" s="1" t="s">
        <v>103</v>
      </c>
      <c r="C26" s="1" t="s">
        <v>104</v>
      </c>
      <c r="D26" s="1" t="s">
        <v>105</v>
      </c>
      <c r="E26" s="1" t="s">
        <v>94</v>
      </c>
      <c r="F26" s="1" t="s">
        <v>62</v>
      </c>
      <c r="G26" s="1" t="s">
        <v>54</v>
      </c>
      <c r="H26" s="1" t="s">
        <v>55</v>
      </c>
      <c r="I26" s="2">
        <v>80</v>
      </c>
      <c r="J26" s="2">
        <v>39.06</v>
      </c>
      <c r="K26" s="2">
        <f t="shared" si="0"/>
        <v>8.36</v>
      </c>
      <c r="L26" s="2">
        <f t="shared" si="1"/>
        <v>30.69</v>
      </c>
      <c r="N26" s="4">
        <v>0.9</v>
      </c>
      <c r="O26" s="5">
        <v>3165.0749999999998</v>
      </c>
      <c r="P26" s="6">
        <v>5.8</v>
      </c>
      <c r="Q26" s="5">
        <v>16177.65</v>
      </c>
      <c r="R26" s="7">
        <v>1.66</v>
      </c>
      <c r="S26" s="5">
        <v>2665.5450000000001</v>
      </c>
      <c r="AL26" s="5" t="str">
        <f t="shared" si="2"/>
        <v/>
      </c>
      <c r="AN26" s="5" t="str">
        <f t="shared" si="3"/>
        <v/>
      </c>
      <c r="AO26" s="2">
        <v>0.19</v>
      </c>
      <c r="AP26" s="5">
        <f t="shared" si="4"/>
        <v>0.19</v>
      </c>
      <c r="AQ26" s="2">
        <v>0.27</v>
      </c>
      <c r="AR26" s="2">
        <v>30.23</v>
      </c>
      <c r="AS26" s="5">
        <f t="shared" si="6"/>
        <v>22008.269999999997</v>
      </c>
      <c r="AT26" s="11">
        <f>(AS26/$AS$337)*100</f>
        <v>0.78820815549508849</v>
      </c>
      <c r="AU26" s="5">
        <f t="shared" si="7"/>
        <v>788.20815549508848</v>
      </c>
    </row>
    <row r="27" spans="1:47" x14ac:dyDescent="0.3">
      <c r="A27" s="1" t="s">
        <v>102</v>
      </c>
      <c r="B27" s="1" t="s">
        <v>103</v>
      </c>
      <c r="C27" s="1" t="s">
        <v>104</v>
      </c>
      <c r="D27" s="1" t="s">
        <v>105</v>
      </c>
      <c r="E27" s="1" t="s">
        <v>61</v>
      </c>
      <c r="F27" s="1" t="s">
        <v>62</v>
      </c>
      <c r="G27" s="1" t="s">
        <v>54</v>
      </c>
      <c r="H27" s="1" t="s">
        <v>55</v>
      </c>
      <c r="I27" s="2">
        <v>80</v>
      </c>
      <c r="J27" s="2">
        <v>0.09</v>
      </c>
      <c r="K27" s="2">
        <f t="shared" si="0"/>
        <v>0</v>
      </c>
      <c r="L27" s="2">
        <f t="shared" si="1"/>
        <v>0.08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R27" s="2">
        <v>0.08</v>
      </c>
      <c r="AS27" s="5">
        <f t="shared" si="6"/>
        <v>0</v>
      </c>
      <c r="AT27" s="11">
        <f>(AS27/$AS$337)*100</f>
        <v>0</v>
      </c>
      <c r="AU27" s="5">
        <f t="shared" si="7"/>
        <v>0</v>
      </c>
    </row>
    <row r="28" spans="1:47" x14ac:dyDescent="0.3">
      <c r="A28" s="1" t="s">
        <v>107</v>
      </c>
      <c r="B28" s="1" t="s">
        <v>108</v>
      </c>
      <c r="C28" s="1" t="s">
        <v>109</v>
      </c>
      <c r="D28" s="1" t="s">
        <v>110</v>
      </c>
      <c r="E28" s="1" t="s">
        <v>111</v>
      </c>
      <c r="F28" s="1" t="s">
        <v>62</v>
      </c>
      <c r="G28" s="1" t="s">
        <v>54</v>
      </c>
      <c r="H28" s="1" t="s">
        <v>55</v>
      </c>
      <c r="I28" s="2">
        <v>73</v>
      </c>
      <c r="J28" s="2">
        <v>0.06</v>
      </c>
      <c r="K28" s="2">
        <f t="shared" si="0"/>
        <v>0.02</v>
      </c>
      <c r="L28" s="2">
        <f t="shared" si="1"/>
        <v>0.04</v>
      </c>
      <c r="P28" s="6">
        <v>0.02</v>
      </c>
      <c r="Q28" s="5">
        <v>55.784999999999997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R28" s="2">
        <v>0.04</v>
      </c>
      <c r="AS28" s="5">
        <f t="shared" si="6"/>
        <v>55.784999999999997</v>
      </c>
      <c r="AT28" s="11">
        <f>(AS28/$AS$337)*100</f>
        <v>1.9978940622908349E-3</v>
      </c>
      <c r="AU28" s="5">
        <f t="shared" si="7"/>
        <v>1.997894062290835</v>
      </c>
    </row>
    <row r="29" spans="1:47" x14ac:dyDescent="0.3">
      <c r="A29" s="1" t="s">
        <v>107</v>
      </c>
      <c r="B29" s="1" t="s">
        <v>108</v>
      </c>
      <c r="C29" s="1" t="s">
        <v>109</v>
      </c>
      <c r="D29" s="1" t="s">
        <v>110</v>
      </c>
      <c r="E29" s="1" t="s">
        <v>112</v>
      </c>
      <c r="F29" s="1" t="s">
        <v>62</v>
      </c>
      <c r="G29" s="1" t="s">
        <v>54</v>
      </c>
      <c r="H29" s="1" t="s">
        <v>55</v>
      </c>
      <c r="I29" s="2">
        <v>73</v>
      </c>
      <c r="J29" s="2">
        <v>39.119999999999997</v>
      </c>
      <c r="K29" s="2">
        <f t="shared" si="0"/>
        <v>16.41</v>
      </c>
      <c r="L29" s="2">
        <f t="shared" si="1"/>
        <v>22.7</v>
      </c>
      <c r="P29" s="6">
        <v>5.0199999999999996</v>
      </c>
      <c r="Q29" s="5">
        <v>14002.035</v>
      </c>
      <c r="R29" s="7">
        <v>7.15</v>
      </c>
      <c r="S29" s="5">
        <v>11481.112499999999</v>
      </c>
      <c r="T29" s="8">
        <v>4.24</v>
      </c>
      <c r="U29" s="5">
        <v>2041.56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R29" s="2">
        <v>22.7</v>
      </c>
      <c r="AS29" s="5">
        <f t="shared" si="6"/>
        <v>27524.7075</v>
      </c>
      <c r="AT29" s="11">
        <f>(AS29/$AS$337)*100</f>
        <v>0.98577484414344385</v>
      </c>
      <c r="AU29" s="5">
        <f t="shared" si="7"/>
        <v>985.77484414344394</v>
      </c>
    </row>
    <row r="30" spans="1:47" x14ac:dyDescent="0.3">
      <c r="A30" s="1" t="s">
        <v>107</v>
      </c>
      <c r="B30" s="1" t="s">
        <v>108</v>
      </c>
      <c r="C30" s="1" t="s">
        <v>109</v>
      </c>
      <c r="D30" s="1" t="s">
        <v>110</v>
      </c>
      <c r="E30" s="1" t="s">
        <v>94</v>
      </c>
      <c r="F30" s="1" t="s">
        <v>62</v>
      </c>
      <c r="G30" s="1" t="s">
        <v>54</v>
      </c>
      <c r="H30" s="1" t="s">
        <v>55</v>
      </c>
      <c r="I30" s="2">
        <v>73</v>
      </c>
      <c r="J30" s="2">
        <v>0.09</v>
      </c>
      <c r="K30" s="2">
        <f t="shared" si="0"/>
        <v>0</v>
      </c>
      <c r="L30" s="2">
        <f t="shared" si="1"/>
        <v>0.09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R30" s="2">
        <v>0.09</v>
      </c>
      <c r="AS30" s="5">
        <f t="shared" si="6"/>
        <v>0</v>
      </c>
      <c r="AT30" s="11">
        <f>(AS30/$AS$337)*100</f>
        <v>0</v>
      </c>
      <c r="AU30" s="5">
        <f t="shared" si="7"/>
        <v>0</v>
      </c>
    </row>
    <row r="31" spans="1:47" x14ac:dyDescent="0.3">
      <c r="A31" s="1" t="s">
        <v>107</v>
      </c>
      <c r="B31" s="1" t="s">
        <v>108</v>
      </c>
      <c r="C31" s="1" t="s">
        <v>109</v>
      </c>
      <c r="D31" s="1" t="s">
        <v>110</v>
      </c>
      <c r="E31" s="1" t="s">
        <v>89</v>
      </c>
      <c r="F31" s="1" t="s">
        <v>62</v>
      </c>
      <c r="G31" s="1" t="s">
        <v>54</v>
      </c>
      <c r="H31" s="1" t="s">
        <v>55</v>
      </c>
      <c r="I31" s="2">
        <v>73</v>
      </c>
      <c r="J31" s="2">
        <v>0.04</v>
      </c>
      <c r="K31" s="2">
        <f t="shared" si="0"/>
        <v>0</v>
      </c>
      <c r="L31" s="2">
        <f t="shared" si="1"/>
        <v>0.04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R31" s="2">
        <v>0.04</v>
      </c>
      <c r="AS31" s="5">
        <f t="shared" si="6"/>
        <v>0</v>
      </c>
      <c r="AT31" s="11">
        <f>(AS31/$AS$337)*100</f>
        <v>0</v>
      </c>
      <c r="AU31" s="5">
        <f t="shared" si="7"/>
        <v>0</v>
      </c>
    </row>
    <row r="32" spans="1:47" x14ac:dyDescent="0.3">
      <c r="A32" s="1" t="s">
        <v>107</v>
      </c>
      <c r="B32" s="1" t="s">
        <v>108</v>
      </c>
      <c r="C32" s="1" t="s">
        <v>109</v>
      </c>
      <c r="D32" s="1" t="s">
        <v>110</v>
      </c>
      <c r="E32" s="1" t="s">
        <v>90</v>
      </c>
      <c r="F32" s="1" t="s">
        <v>62</v>
      </c>
      <c r="G32" s="1" t="s">
        <v>54</v>
      </c>
      <c r="H32" s="1" t="s">
        <v>55</v>
      </c>
      <c r="I32" s="2">
        <v>73</v>
      </c>
      <c r="J32" s="2">
        <v>28.41</v>
      </c>
      <c r="K32" s="2">
        <f t="shared" si="0"/>
        <v>18.860000000000003</v>
      </c>
      <c r="L32" s="2">
        <f t="shared" si="1"/>
        <v>9.5500000000000007</v>
      </c>
      <c r="P32" s="6">
        <v>2.2799999999999998</v>
      </c>
      <c r="Q32" s="5">
        <v>6359.49</v>
      </c>
      <c r="R32" s="7">
        <v>14.25</v>
      </c>
      <c r="S32" s="5">
        <v>22881.9375</v>
      </c>
      <c r="T32" s="8">
        <v>2.1</v>
      </c>
      <c r="U32" s="5">
        <v>1011.15</v>
      </c>
      <c r="Z32" s="9">
        <v>0.23</v>
      </c>
      <c r="AA32" s="5">
        <v>44.332500000000003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R32" s="2">
        <v>9.5500000000000007</v>
      </c>
      <c r="AS32" s="5">
        <f t="shared" si="6"/>
        <v>30296.91</v>
      </c>
      <c r="AT32" s="11">
        <f>(AS32/$AS$337)*100</f>
        <v>1.0850590050149651</v>
      </c>
      <c r="AU32" s="5">
        <f t="shared" si="7"/>
        <v>1085.0590050149651</v>
      </c>
    </row>
    <row r="33" spans="1:47" x14ac:dyDescent="0.3">
      <c r="A33" s="1" t="s">
        <v>107</v>
      </c>
      <c r="B33" s="1" t="s">
        <v>108</v>
      </c>
      <c r="C33" s="1" t="s">
        <v>109</v>
      </c>
      <c r="D33" s="1" t="s">
        <v>110</v>
      </c>
      <c r="E33" s="1" t="s">
        <v>52</v>
      </c>
      <c r="F33" s="1" t="s">
        <v>62</v>
      </c>
      <c r="G33" s="1" t="s">
        <v>54</v>
      </c>
      <c r="H33" s="1" t="s">
        <v>55</v>
      </c>
      <c r="I33" s="2">
        <v>73</v>
      </c>
      <c r="J33" s="2">
        <v>0.14000000000000001</v>
      </c>
      <c r="K33" s="2">
        <f t="shared" si="0"/>
        <v>0.13</v>
      </c>
      <c r="L33" s="2">
        <f t="shared" si="1"/>
        <v>0</v>
      </c>
      <c r="R33" s="7">
        <v>0.13</v>
      </c>
      <c r="S33" s="5">
        <v>208.7475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6"/>
        <v>208.7475</v>
      </c>
      <c r="AT33" s="11">
        <f>(AS33/$AS$337)*100</f>
        <v>7.4761206555177219E-3</v>
      </c>
      <c r="AU33" s="5">
        <f t="shared" si="7"/>
        <v>7.4761206555177218</v>
      </c>
    </row>
    <row r="34" spans="1:47" x14ac:dyDescent="0.3">
      <c r="A34" s="1" t="s">
        <v>113</v>
      </c>
      <c r="B34" s="1" t="s">
        <v>114</v>
      </c>
      <c r="C34" s="1" t="s">
        <v>115</v>
      </c>
      <c r="D34" s="1" t="s">
        <v>51</v>
      </c>
      <c r="E34" s="1" t="s">
        <v>106</v>
      </c>
      <c r="F34" s="1" t="s">
        <v>62</v>
      </c>
      <c r="G34" s="1" t="s">
        <v>54</v>
      </c>
      <c r="H34" s="1" t="s">
        <v>55</v>
      </c>
      <c r="I34" s="2">
        <v>40</v>
      </c>
      <c r="J34" s="2">
        <v>0.08</v>
      </c>
      <c r="K34" s="2">
        <f t="shared" si="0"/>
        <v>0</v>
      </c>
      <c r="L34" s="2">
        <f t="shared" si="1"/>
        <v>7.0000000000000007E-2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R34" s="2">
        <v>7.0000000000000007E-2</v>
      </c>
      <c r="AS34" s="5">
        <f t="shared" si="6"/>
        <v>0</v>
      </c>
      <c r="AT34" s="11">
        <f>(AS34/$AS$337)*100</f>
        <v>0</v>
      </c>
      <c r="AU34" s="5">
        <f t="shared" si="7"/>
        <v>0</v>
      </c>
    </row>
    <row r="35" spans="1:47" x14ac:dyDescent="0.3">
      <c r="A35" s="1" t="s">
        <v>113</v>
      </c>
      <c r="B35" s="1" t="s">
        <v>114</v>
      </c>
      <c r="C35" s="1" t="s">
        <v>115</v>
      </c>
      <c r="D35" s="1" t="s">
        <v>51</v>
      </c>
      <c r="E35" s="1" t="s">
        <v>111</v>
      </c>
      <c r="F35" s="1" t="s">
        <v>62</v>
      </c>
      <c r="G35" s="1" t="s">
        <v>54</v>
      </c>
      <c r="H35" s="1" t="s">
        <v>55</v>
      </c>
      <c r="I35" s="2">
        <v>40</v>
      </c>
      <c r="J35" s="2">
        <v>38.28</v>
      </c>
      <c r="K35" s="2">
        <f t="shared" si="0"/>
        <v>27.54</v>
      </c>
      <c r="L35" s="2">
        <f t="shared" si="1"/>
        <v>8.8000000000000007</v>
      </c>
      <c r="P35" s="6">
        <v>5.07</v>
      </c>
      <c r="Q35" s="5">
        <v>14141.497499999999</v>
      </c>
      <c r="R35" s="7">
        <v>6.28</v>
      </c>
      <c r="S35" s="5">
        <v>10084.11</v>
      </c>
      <c r="T35" s="8">
        <v>2.41</v>
      </c>
      <c r="U35" s="5">
        <v>1160.415</v>
      </c>
      <c r="AE35" s="2">
        <v>13.78</v>
      </c>
      <c r="AF35" s="5">
        <v>2387.3850000000002</v>
      </c>
      <c r="AL35" s="5" t="str">
        <f t="shared" si="2"/>
        <v/>
      </c>
      <c r="AN35" s="5" t="str">
        <f t="shared" si="3"/>
        <v/>
      </c>
      <c r="AP35" s="5" t="str">
        <f t="shared" si="4"/>
        <v/>
      </c>
      <c r="AR35" s="2">
        <v>8.8000000000000007</v>
      </c>
      <c r="AS35" s="5">
        <f t="shared" si="6"/>
        <v>27773.407500000001</v>
      </c>
      <c r="AT35" s="11">
        <f>(AS35/$AS$337)*100</f>
        <v>0.99468183084760686</v>
      </c>
      <c r="AU35" s="5">
        <f t="shared" si="7"/>
        <v>994.68183084760688</v>
      </c>
    </row>
    <row r="36" spans="1:47" x14ac:dyDescent="0.3">
      <c r="A36" s="1" t="s">
        <v>116</v>
      </c>
      <c r="B36" s="1" t="s">
        <v>117</v>
      </c>
      <c r="C36" s="1" t="s">
        <v>118</v>
      </c>
      <c r="D36" s="1" t="s">
        <v>51</v>
      </c>
      <c r="E36" s="1" t="s">
        <v>67</v>
      </c>
      <c r="F36" s="1" t="s">
        <v>119</v>
      </c>
      <c r="G36" s="1" t="s">
        <v>54</v>
      </c>
      <c r="H36" s="1" t="s">
        <v>55</v>
      </c>
      <c r="I36" s="2">
        <v>21.68</v>
      </c>
      <c r="J36" s="2">
        <v>0.03</v>
      </c>
      <c r="K36" s="2">
        <f t="shared" si="0"/>
        <v>0</v>
      </c>
      <c r="L36" s="2">
        <f t="shared" si="1"/>
        <v>0.03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R36" s="2">
        <v>0.03</v>
      </c>
      <c r="AS36" s="5">
        <f t="shared" si="6"/>
        <v>0</v>
      </c>
      <c r="AT36" s="11">
        <f>(AS36/$AS$337)*100</f>
        <v>0</v>
      </c>
      <c r="AU36" s="5">
        <f t="shared" si="7"/>
        <v>0</v>
      </c>
    </row>
    <row r="37" spans="1:47" x14ac:dyDescent="0.3">
      <c r="A37" s="1" t="s">
        <v>116</v>
      </c>
      <c r="B37" s="1" t="s">
        <v>117</v>
      </c>
      <c r="C37" s="1" t="s">
        <v>118</v>
      </c>
      <c r="D37" s="1" t="s">
        <v>51</v>
      </c>
      <c r="E37" s="1" t="s">
        <v>61</v>
      </c>
      <c r="F37" s="1" t="s">
        <v>119</v>
      </c>
      <c r="G37" s="1" t="s">
        <v>54</v>
      </c>
      <c r="H37" s="1" t="s">
        <v>55</v>
      </c>
      <c r="I37" s="2">
        <v>21.68</v>
      </c>
      <c r="J37" s="2">
        <v>20</v>
      </c>
      <c r="K37" s="2">
        <f t="shared" si="0"/>
        <v>8.42</v>
      </c>
      <c r="L37" s="2">
        <f t="shared" si="1"/>
        <v>0.28000000000000003</v>
      </c>
      <c r="R37" s="7">
        <v>5.08</v>
      </c>
      <c r="S37" s="5">
        <v>4568.0375999999997</v>
      </c>
      <c r="T37" s="8">
        <v>3.33</v>
      </c>
      <c r="U37" s="5">
        <v>897.90300000000002</v>
      </c>
      <c r="Z37" s="9">
        <v>0.01</v>
      </c>
      <c r="AA37" s="5">
        <v>1.0793999999999999</v>
      </c>
      <c r="AL37" s="5" t="str">
        <f t="shared" si="2"/>
        <v/>
      </c>
      <c r="AN37" s="5" t="str">
        <f t="shared" si="3"/>
        <v/>
      </c>
      <c r="AP37" s="5" t="str">
        <f t="shared" si="4"/>
        <v/>
      </c>
      <c r="AR37" s="2">
        <v>0.28000000000000003</v>
      </c>
      <c r="AS37" s="5">
        <f t="shared" si="6"/>
        <v>5467.0199999999995</v>
      </c>
      <c r="AT37" s="11">
        <f>(AS37/$AS$337)*100</f>
        <v>0.19579684138075182</v>
      </c>
      <c r="AU37" s="5">
        <f t="shared" si="7"/>
        <v>195.79684138075183</v>
      </c>
    </row>
    <row r="38" spans="1:47" x14ac:dyDescent="0.3">
      <c r="A38" s="1" t="s">
        <v>120</v>
      </c>
      <c r="B38" s="1" t="s">
        <v>121</v>
      </c>
      <c r="C38" s="1" t="s">
        <v>122</v>
      </c>
      <c r="D38" s="1" t="s">
        <v>51</v>
      </c>
      <c r="E38" s="1" t="s">
        <v>67</v>
      </c>
      <c r="F38" s="1" t="s">
        <v>119</v>
      </c>
      <c r="G38" s="1" t="s">
        <v>54</v>
      </c>
      <c r="H38" s="1" t="s">
        <v>55</v>
      </c>
      <c r="I38" s="2">
        <v>5.0199999999999996</v>
      </c>
      <c r="J38" s="2">
        <v>3.17</v>
      </c>
      <c r="K38" s="2">
        <f t="shared" si="0"/>
        <v>0.77</v>
      </c>
      <c r="L38" s="2">
        <f t="shared" si="1"/>
        <v>2.39</v>
      </c>
      <c r="Z38" s="9">
        <v>0.77</v>
      </c>
      <c r="AA38" s="5">
        <v>83.113799999999998</v>
      </c>
      <c r="AL38" s="5" t="str">
        <f t="shared" si="2"/>
        <v/>
      </c>
      <c r="AN38" s="5" t="str">
        <f t="shared" si="3"/>
        <v/>
      </c>
      <c r="AP38" s="5" t="str">
        <f t="shared" si="4"/>
        <v/>
      </c>
      <c r="AR38" s="2">
        <v>2.39</v>
      </c>
      <c r="AS38" s="5">
        <f t="shared" si="6"/>
        <v>83.113799999999998</v>
      </c>
      <c r="AT38" s="11">
        <f>(AS38/$AS$337)*100</f>
        <v>2.9766526398570946E-3</v>
      </c>
      <c r="AU38" s="5">
        <f t="shared" si="7"/>
        <v>2.9766526398570945</v>
      </c>
    </row>
    <row r="39" spans="1:47" x14ac:dyDescent="0.3">
      <c r="A39" s="1" t="s">
        <v>120</v>
      </c>
      <c r="B39" s="1" t="s">
        <v>121</v>
      </c>
      <c r="C39" s="1" t="s">
        <v>122</v>
      </c>
      <c r="D39" s="1" t="s">
        <v>51</v>
      </c>
      <c r="E39" s="1" t="s">
        <v>61</v>
      </c>
      <c r="F39" s="1" t="s">
        <v>119</v>
      </c>
      <c r="G39" s="1" t="s">
        <v>54</v>
      </c>
      <c r="H39" s="1" t="s">
        <v>55</v>
      </c>
      <c r="I39" s="2">
        <v>5.0199999999999996</v>
      </c>
      <c r="J39" s="2">
        <v>1.53</v>
      </c>
      <c r="K39" s="2">
        <f t="shared" si="0"/>
        <v>1.0699999999999998</v>
      </c>
      <c r="L39" s="2">
        <f t="shared" si="1"/>
        <v>0</v>
      </c>
      <c r="Z39" s="9">
        <v>0.49</v>
      </c>
      <c r="AA39" s="5">
        <v>52.890599999999999</v>
      </c>
      <c r="AG39" s="9">
        <v>0.57999999999999996</v>
      </c>
      <c r="AH39" s="5">
        <v>724.71</v>
      </c>
      <c r="AL39" s="5" t="str">
        <f t="shared" si="2"/>
        <v/>
      </c>
      <c r="AN39" s="5" t="str">
        <f t="shared" si="3"/>
        <v/>
      </c>
      <c r="AP39" s="5" t="str">
        <f t="shared" si="4"/>
        <v/>
      </c>
      <c r="AS39" s="5">
        <f t="shared" si="6"/>
        <v>777.60059999999999</v>
      </c>
      <c r="AT39" s="11">
        <f>(AS39/$AS$337)*100</f>
        <v>2.7849128288496741E-2</v>
      </c>
      <c r="AU39" s="5">
        <f t="shared" si="7"/>
        <v>27.849128288496743</v>
      </c>
    </row>
    <row r="40" spans="1:47" x14ac:dyDescent="0.3">
      <c r="A40" s="1" t="s">
        <v>123</v>
      </c>
      <c r="B40" s="1" t="s">
        <v>124</v>
      </c>
      <c r="C40" s="1" t="s">
        <v>125</v>
      </c>
      <c r="D40" s="1" t="s">
        <v>126</v>
      </c>
      <c r="E40" s="1" t="s">
        <v>52</v>
      </c>
      <c r="F40" s="1" t="s">
        <v>119</v>
      </c>
      <c r="G40" s="1" t="s">
        <v>54</v>
      </c>
      <c r="H40" s="1" t="s">
        <v>55</v>
      </c>
      <c r="I40" s="2">
        <v>1.69</v>
      </c>
      <c r="J40" s="2">
        <v>1.39</v>
      </c>
      <c r="K40" s="2">
        <f t="shared" si="0"/>
        <v>0.55000000000000004</v>
      </c>
      <c r="L40" s="2">
        <f t="shared" si="1"/>
        <v>0.85</v>
      </c>
      <c r="Z40" s="9">
        <v>0.55000000000000004</v>
      </c>
      <c r="AA40" s="5">
        <v>106.0125</v>
      </c>
      <c r="AL40" s="5" t="str">
        <f t="shared" si="2"/>
        <v/>
      </c>
      <c r="AN40" s="5" t="str">
        <f t="shared" si="3"/>
        <v/>
      </c>
      <c r="AP40" s="5" t="str">
        <f t="shared" si="4"/>
        <v/>
      </c>
      <c r="AR40" s="2">
        <v>0.85</v>
      </c>
      <c r="AS40" s="5">
        <f t="shared" si="6"/>
        <v>106.0125</v>
      </c>
      <c r="AT40" s="11">
        <f>(AS40/$AS$337)*100</f>
        <v>3.7967508161442535E-3</v>
      </c>
      <c r="AU40" s="5">
        <f t="shared" si="7"/>
        <v>3.7967508161442534</v>
      </c>
    </row>
    <row r="41" spans="1:47" x14ac:dyDescent="0.3">
      <c r="A41" s="1" t="s">
        <v>127</v>
      </c>
      <c r="B41" s="1" t="s">
        <v>128</v>
      </c>
      <c r="C41" s="1" t="s">
        <v>125</v>
      </c>
      <c r="D41" s="1" t="s">
        <v>126</v>
      </c>
      <c r="E41" s="1" t="s">
        <v>52</v>
      </c>
      <c r="F41" s="1" t="s">
        <v>119</v>
      </c>
      <c r="G41" s="1" t="s">
        <v>54</v>
      </c>
      <c r="H41" s="1" t="s">
        <v>55</v>
      </c>
      <c r="I41" s="2">
        <v>77.66</v>
      </c>
      <c r="J41" s="2">
        <v>17.399999999999999</v>
      </c>
      <c r="K41" s="2">
        <f t="shared" si="0"/>
        <v>6.1</v>
      </c>
      <c r="L41" s="2">
        <f t="shared" si="1"/>
        <v>11.3</v>
      </c>
      <c r="P41" s="6">
        <v>0.56000000000000005</v>
      </c>
      <c r="Q41" s="5">
        <v>1561.98</v>
      </c>
      <c r="Z41" s="9">
        <v>5.54</v>
      </c>
      <c r="AA41" s="5">
        <v>1067.835</v>
      </c>
      <c r="AL41" s="5" t="str">
        <f t="shared" si="2"/>
        <v/>
      </c>
      <c r="AN41" s="5" t="str">
        <f t="shared" si="3"/>
        <v/>
      </c>
      <c r="AP41" s="5" t="str">
        <f t="shared" si="4"/>
        <v/>
      </c>
      <c r="AR41" s="2">
        <v>11.3</v>
      </c>
      <c r="AS41" s="5">
        <f t="shared" si="6"/>
        <v>2629.8150000000001</v>
      </c>
      <c r="AT41" s="11">
        <f>(AS41/$AS$337)*100</f>
        <v>9.4184669237669147E-2</v>
      </c>
      <c r="AU41" s="5">
        <f t="shared" si="7"/>
        <v>94.184669237669141</v>
      </c>
    </row>
    <row r="42" spans="1:47" x14ac:dyDescent="0.3">
      <c r="A42" s="1" t="s">
        <v>127</v>
      </c>
      <c r="B42" s="1" t="s">
        <v>128</v>
      </c>
      <c r="C42" s="1" t="s">
        <v>125</v>
      </c>
      <c r="D42" s="1" t="s">
        <v>126</v>
      </c>
      <c r="E42" s="1" t="s">
        <v>112</v>
      </c>
      <c r="F42" s="1" t="s">
        <v>119</v>
      </c>
      <c r="G42" s="1" t="s">
        <v>54</v>
      </c>
      <c r="H42" s="1" t="s">
        <v>55</v>
      </c>
      <c r="I42" s="2">
        <v>77.66</v>
      </c>
      <c r="J42" s="2">
        <v>5.93</v>
      </c>
      <c r="K42" s="2">
        <f t="shared" si="0"/>
        <v>2.71</v>
      </c>
      <c r="L42" s="2">
        <f t="shared" si="1"/>
        <v>3.22</v>
      </c>
      <c r="R42" s="7">
        <v>2.71</v>
      </c>
      <c r="S42" s="5">
        <v>2436.8861999999999</v>
      </c>
      <c r="AL42" s="5" t="str">
        <f t="shared" si="2"/>
        <v/>
      </c>
      <c r="AN42" s="5" t="str">
        <f t="shared" si="3"/>
        <v/>
      </c>
      <c r="AP42" s="5" t="str">
        <f t="shared" si="4"/>
        <v/>
      </c>
      <c r="AR42" s="2">
        <v>3.22</v>
      </c>
      <c r="AS42" s="5">
        <f t="shared" si="6"/>
        <v>2436.8861999999999</v>
      </c>
      <c r="AT42" s="11">
        <f>(AS42/$AS$337)*100</f>
        <v>8.7275082360105338E-2</v>
      </c>
      <c r="AU42" s="5">
        <f t="shared" si="7"/>
        <v>87.275082360105344</v>
      </c>
    </row>
    <row r="43" spans="1:47" x14ac:dyDescent="0.3">
      <c r="A43" s="1" t="s">
        <v>127</v>
      </c>
      <c r="B43" s="1" t="s">
        <v>128</v>
      </c>
      <c r="C43" s="1" t="s">
        <v>125</v>
      </c>
      <c r="D43" s="1" t="s">
        <v>126</v>
      </c>
      <c r="E43" s="1" t="s">
        <v>89</v>
      </c>
      <c r="F43" s="1" t="s">
        <v>119</v>
      </c>
      <c r="G43" s="1" t="s">
        <v>54</v>
      </c>
      <c r="H43" s="1" t="s">
        <v>55</v>
      </c>
      <c r="I43" s="2">
        <v>77.66</v>
      </c>
      <c r="J43" s="2">
        <v>15.12</v>
      </c>
      <c r="K43" s="2">
        <f t="shared" si="0"/>
        <v>14.85</v>
      </c>
      <c r="L43" s="2">
        <f t="shared" si="1"/>
        <v>0.26</v>
      </c>
      <c r="R43" s="7">
        <v>13.5</v>
      </c>
      <c r="S43" s="5">
        <v>14160.1458</v>
      </c>
      <c r="T43" s="8">
        <v>1.35</v>
      </c>
      <c r="U43" s="5">
        <v>495.36720000000003</v>
      </c>
      <c r="AL43" s="5" t="str">
        <f t="shared" si="2"/>
        <v/>
      </c>
      <c r="AN43" s="5" t="str">
        <f t="shared" si="3"/>
        <v/>
      </c>
      <c r="AP43" s="5" t="str">
        <f t="shared" si="4"/>
        <v/>
      </c>
      <c r="AR43" s="2">
        <v>0.26</v>
      </c>
      <c r="AS43" s="5">
        <f t="shared" si="6"/>
        <v>14655.513000000001</v>
      </c>
      <c r="AT43" s="11">
        <f>(AS43/$AS$337)*100</f>
        <v>0.52487518871607319</v>
      </c>
      <c r="AU43" s="5">
        <f t="shared" si="7"/>
        <v>524.87518871607324</v>
      </c>
    </row>
    <row r="44" spans="1:47" x14ac:dyDescent="0.3">
      <c r="A44" s="1" t="s">
        <v>127</v>
      </c>
      <c r="B44" s="1" t="s">
        <v>128</v>
      </c>
      <c r="C44" s="1" t="s">
        <v>125</v>
      </c>
      <c r="D44" s="1" t="s">
        <v>126</v>
      </c>
      <c r="E44" s="1" t="s">
        <v>90</v>
      </c>
      <c r="F44" s="1" t="s">
        <v>119</v>
      </c>
      <c r="G44" s="1" t="s">
        <v>54</v>
      </c>
      <c r="H44" s="1" t="s">
        <v>55</v>
      </c>
      <c r="I44" s="2">
        <v>77.66</v>
      </c>
      <c r="J44" s="2">
        <v>39.75</v>
      </c>
      <c r="K44" s="2">
        <f t="shared" si="0"/>
        <v>38.760000000000005</v>
      </c>
      <c r="L44" s="2">
        <f t="shared" si="1"/>
        <v>0.44</v>
      </c>
      <c r="P44" s="6">
        <v>2.82</v>
      </c>
      <c r="Q44" s="5">
        <v>7865.6849999999986</v>
      </c>
      <c r="R44" s="7">
        <v>34.99</v>
      </c>
      <c r="S44" s="5">
        <v>47494.875</v>
      </c>
      <c r="T44" s="8">
        <v>0.74</v>
      </c>
      <c r="U44" s="5">
        <v>203.77080000000001</v>
      </c>
      <c r="Z44" s="9">
        <v>0.21</v>
      </c>
      <c r="AA44" s="5">
        <v>40.477499999999999</v>
      </c>
      <c r="AL44" s="5" t="str">
        <f t="shared" si="2"/>
        <v/>
      </c>
      <c r="AN44" s="5" t="str">
        <f t="shared" si="3"/>
        <v/>
      </c>
      <c r="AP44" s="5" t="str">
        <f t="shared" si="4"/>
        <v/>
      </c>
      <c r="AR44" s="2">
        <v>0.44</v>
      </c>
      <c r="AS44" s="5">
        <f t="shared" si="6"/>
        <v>55604.808299999997</v>
      </c>
      <c r="AT44" s="11">
        <f>(AS44/$AS$337)*100</f>
        <v>1.9914406442124253</v>
      </c>
      <c r="AU44" s="5">
        <f t="shared" si="7"/>
        <v>1991.4406442124252</v>
      </c>
    </row>
    <row r="45" spans="1:47" x14ac:dyDescent="0.3">
      <c r="A45" s="1" t="s">
        <v>129</v>
      </c>
      <c r="B45" s="1" t="s">
        <v>117</v>
      </c>
      <c r="C45" s="1" t="s">
        <v>118</v>
      </c>
      <c r="D45" s="1" t="s">
        <v>51</v>
      </c>
      <c r="E45" s="1" t="s">
        <v>52</v>
      </c>
      <c r="F45" s="1" t="s">
        <v>119</v>
      </c>
      <c r="G45" s="1" t="s">
        <v>54</v>
      </c>
      <c r="H45" s="1" t="s">
        <v>55</v>
      </c>
      <c r="I45" s="2">
        <v>58.64</v>
      </c>
      <c r="J45" s="2">
        <v>18.87</v>
      </c>
      <c r="K45" s="2">
        <f t="shared" si="0"/>
        <v>15.87</v>
      </c>
      <c r="L45" s="2">
        <f t="shared" si="1"/>
        <v>3.01</v>
      </c>
      <c r="P45" s="6">
        <v>1.69</v>
      </c>
      <c r="Q45" s="5">
        <v>4713.8325000000004</v>
      </c>
      <c r="R45" s="7">
        <v>14.18</v>
      </c>
      <c r="S45" s="5">
        <v>22769.535</v>
      </c>
      <c r="AL45" s="5" t="str">
        <f t="shared" si="2"/>
        <v/>
      </c>
      <c r="AN45" s="5" t="str">
        <f t="shared" si="3"/>
        <v/>
      </c>
      <c r="AP45" s="5" t="str">
        <f t="shared" si="4"/>
        <v/>
      </c>
      <c r="AR45" s="2">
        <v>3.01</v>
      </c>
      <c r="AS45" s="5">
        <f t="shared" si="6"/>
        <v>27483.3675</v>
      </c>
      <c r="AT45" s="11">
        <f>(AS45/$AS$337)*100</f>
        <v>0.98429428591927781</v>
      </c>
      <c r="AU45" s="5">
        <f t="shared" si="7"/>
        <v>984.29428591927785</v>
      </c>
    </row>
    <row r="46" spans="1:47" x14ac:dyDescent="0.3">
      <c r="A46" s="1" t="s">
        <v>129</v>
      </c>
      <c r="B46" s="1" t="s">
        <v>117</v>
      </c>
      <c r="C46" s="1" t="s">
        <v>118</v>
      </c>
      <c r="D46" s="1" t="s">
        <v>51</v>
      </c>
      <c r="E46" s="1" t="s">
        <v>81</v>
      </c>
      <c r="F46" s="1" t="s">
        <v>119</v>
      </c>
      <c r="G46" s="1" t="s">
        <v>54</v>
      </c>
      <c r="H46" s="1" t="s">
        <v>55</v>
      </c>
      <c r="I46" s="2">
        <v>58.64</v>
      </c>
      <c r="J46" s="2">
        <v>36.33</v>
      </c>
      <c r="K46" s="2">
        <f t="shared" si="0"/>
        <v>16.03</v>
      </c>
      <c r="L46" s="2">
        <f t="shared" si="1"/>
        <v>0</v>
      </c>
      <c r="R46" s="7">
        <v>9.18</v>
      </c>
      <c r="S46" s="5">
        <v>14740.785</v>
      </c>
      <c r="T46" s="8">
        <v>6.8500000000000014</v>
      </c>
      <c r="U46" s="5">
        <v>3283.4448000000002</v>
      </c>
      <c r="AL46" s="5" t="str">
        <f t="shared" si="2"/>
        <v/>
      </c>
      <c r="AN46" s="5" t="str">
        <f t="shared" si="3"/>
        <v/>
      </c>
      <c r="AP46" s="5" t="str">
        <f t="shared" si="4"/>
        <v/>
      </c>
      <c r="AS46" s="5">
        <f t="shared" si="6"/>
        <v>18024.229800000001</v>
      </c>
      <c r="AT46" s="11">
        <f>(AS46/$AS$337)*100</f>
        <v>0.64552302043175636</v>
      </c>
      <c r="AU46" s="5">
        <f t="shared" si="7"/>
        <v>645.52302043175644</v>
      </c>
    </row>
    <row r="47" spans="1:47" x14ac:dyDescent="0.3">
      <c r="A47" s="1" t="s">
        <v>129</v>
      </c>
      <c r="B47" s="1" t="s">
        <v>117</v>
      </c>
      <c r="C47" s="1" t="s">
        <v>118</v>
      </c>
      <c r="D47" s="1" t="s">
        <v>51</v>
      </c>
      <c r="E47" s="1" t="s">
        <v>89</v>
      </c>
      <c r="F47" s="1" t="s">
        <v>119</v>
      </c>
      <c r="G47" s="1" t="s">
        <v>54</v>
      </c>
      <c r="H47" s="1" t="s">
        <v>55</v>
      </c>
      <c r="I47" s="2">
        <v>58.64</v>
      </c>
      <c r="J47" s="2">
        <v>0.06</v>
      </c>
      <c r="K47" s="2">
        <f t="shared" si="0"/>
        <v>0.03</v>
      </c>
      <c r="L47" s="2">
        <f t="shared" si="1"/>
        <v>0</v>
      </c>
      <c r="R47" s="7">
        <v>0.01</v>
      </c>
      <c r="S47" s="5">
        <v>16.057500000000001</v>
      </c>
      <c r="T47" s="8">
        <v>0.02</v>
      </c>
      <c r="U47" s="5">
        <v>7.5114000000000001</v>
      </c>
      <c r="AL47" s="5" t="str">
        <f t="shared" si="2"/>
        <v/>
      </c>
      <c r="AN47" s="5" t="str">
        <f t="shared" si="3"/>
        <v/>
      </c>
      <c r="AP47" s="5" t="str">
        <f t="shared" si="4"/>
        <v/>
      </c>
      <c r="AS47" s="5">
        <f t="shared" si="6"/>
        <v>23.568899999999999</v>
      </c>
      <c r="AT47" s="11">
        <f>(AS47/$AS$337)*100</f>
        <v>8.4410084009548208E-4</v>
      </c>
      <c r="AU47" s="5">
        <f t="shared" si="7"/>
        <v>0.84410084009548203</v>
      </c>
    </row>
    <row r="48" spans="1:47" x14ac:dyDescent="0.3">
      <c r="A48" s="1" t="s">
        <v>129</v>
      </c>
      <c r="B48" s="1" t="s">
        <v>117</v>
      </c>
      <c r="C48" s="1" t="s">
        <v>118</v>
      </c>
      <c r="D48" s="1" t="s">
        <v>51</v>
      </c>
      <c r="E48" s="1" t="s">
        <v>90</v>
      </c>
      <c r="F48" s="1" t="s">
        <v>119</v>
      </c>
      <c r="G48" s="1" t="s">
        <v>54</v>
      </c>
      <c r="H48" s="1" t="s">
        <v>55</v>
      </c>
      <c r="I48" s="2">
        <v>58.64</v>
      </c>
      <c r="J48" s="2">
        <v>0.03</v>
      </c>
      <c r="K48" s="2">
        <f t="shared" si="0"/>
        <v>0.03</v>
      </c>
      <c r="L48" s="2">
        <f t="shared" si="1"/>
        <v>0</v>
      </c>
      <c r="R48" s="7">
        <v>0.03</v>
      </c>
      <c r="S48" s="5">
        <v>48.172499999999999</v>
      </c>
      <c r="AL48" s="5" t="str">
        <f t="shared" si="2"/>
        <v/>
      </c>
      <c r="AN48" s="5" t="str">
        <f t="shared" si="3"/>
        <v/>
      </c>
      <c r="AP48" s="5" t="str">
        <f t="shared" si="4"/>
        <v/>
      </c>
      <c r="AS48" s="5">
        <f t="shared" si="6"/>
        <v>48.172499999999999</v>
      </c>
      <c r="AT48" s="11">
        <f>(AS48/$AS$337)*100</f>
        <v>1.7252586128117819E-3</v>
      </c>
      <c r="AU48" s="5">
        <f t="shared" si="7"/>
        <v>1.7252586128117819</v>
      </c>
    </row>
    <row r="49" spans="1:47" x14ac:dyDescent="0.3">
      <c r="A49" s="1" t="s">
        <v>130</v>
      </c>
      <c r="B49" s="1" t="s">
        <v>131</v>
      </c>
      <c r="C49" s="1" t="s">
        <v>132</v>
      </c>
      <c r="D49" s="1" t="s">
        <v>133</v>
      </c>
      <c r="E49" s="1" t="s">
        <v>94</v>
      </c>
      <c r="F49" s="1" t="s">
        <v>119</v>
      </c>
      <c r="G49" s="1" t="s">
        <v>54</v>
      </c>
      <c r="H49" s="1" t="s">
        <v>55</v>
      </c>
      <c r="I49" s="2">
        <v>25</v>
      </c>
      <c r="J49" s="2">
        <v>0.04</v>
      </c>
      <c r="K49" s="2">
        <f t="shared" si="0"/>
        <v>0.02</v>
      </c>
      <c r="L49" s="2">
        <f t="shared" si="1"/>
        <v>0</v>
      </c>
      <c r="R49" s="7">
        <v>0.01</v>
      </c>
      <c r="S49" s="5">
        <v>8.9921999999999986</v>
      </c>
      <c r="T49" s="8">
        <v>0.01</v>
      </c>
      <c r="U49" s="5">
        <v>2.6964000000000001</v>
      </c>
      <c r="AL49" s="5" t="str">
        <f t="shared" si="2"/>
        <v/>
      </c>
      <c r="AN49" s="5" t="str">
        <f t="shared" si="3"/>
        <v/>
      </c>
      <c r="AP49" s="5" t="str">
        <f t="shared" si="4"/>
        <v/>
      </c>
      <c r="AS49" s="5">
        <f t="shared" si="6"/>
        <v>11.688599999999999</v>
      </c>
      <c r="AT49" s="11">
        <f>(AS49/$AS$337)*100</f>
        <v>4.1861763084149241E-4</v>
      </c>
      <c r="AU49" s="5">
        <f t="shared" si="7"/>
        <v>0.41861763084149239</v>
      </c>
    </row>
    <row r="50" spans="1:47" x14ac:dyDescent="0.3">
      <c r="A50" s="1" t="s">
        <v>130</v>
      </c>
      <c r="B50" s="1" t="s">
        <v>131</v>
      </c>
      <c r="C50" s="1" t="s">
        <v>132</v>
      </c>
      <c r="D50" s="1" t="s">
        <v>133</v>
      </c>
      <c r="E50" s="1" t="s">
        <v>89</v>
      </c>
      <c r="F50" s="1" t="s">
        <v>119</v>
      </c>
      <c r="G50" s="1" t="s">
        <v>54</v>
      </c>
      <c r="H50" s="1" t="s">
        <v>55</v>
      </c>
      <c r="I50" s="2">
        <v>25</v>
      </c>
      <c r="J50" s="2">
        <v>24</v>
      </c>
      <c r="K50" s="2">
        <f t="shared" si="0"/>
        <v>12.479999999999999</v>
      </c>
      <c r="L50" s="2">
        <f t="shared" si="1"/>
        <v>0</v>
      </c>
      <c r="R50" s="7">
        <v>3.36</v>
      </c>
      <c r="S50" s="5">
        <v>3021.3791999999989</v>
      </c>
      <c r="T50" s="8">
        <v>9.1199999999999992</v>
      </c>
      <c r="U50" s="5">
        <v>2459.1167999999998</v>
      </c>
      <c r="AL50" s="5" t="str">
        <f t="shared" si="2"/>
        <v/>
      </c>
      <c r="AN50" s="5" t="str">
        <f t="shared" si="3"/>
        <v/>
      </c>
      <c r="AP50" s="5" t="str">
        <f t="shared" si="4"/>
        <v/>
      </c>
      <c r="AS50" s="5">
        <f t="shared" si="6"/>
        <v>5480.4959999999992</v>
      </c>
      <c r="AT50" s="11">
        <f>(AS50/$AS$337)*100</f>
        <v>0.19627947327791828</v>
      </c>
      <c r="AU50" s="5">
        <f t="shared" si="7"/>
        <v>196.27947327791827</v>
      </c>
    </row>
    <row r="51" spans="1:47" x14ac:dyDescent="0.3">
      <c r="A51" s="1" t="s">
        <v>134</v>
      </c>
      <c r="B51" s="1" t="s">
        <v>124</v>
      </c>
      <c r="C51" s="1" t="s">
        <v>125</v>
      </c>
      <c r="D51" s="1" t="s">
        <v>126</v>
      </c>
      <c r="E51" s="1" t="s">
        <v>52</v>
      </c>
      <c r="F51" s="1" t="s">
        <v>119</v>
      </c>
      <c r="G51" s="1" t="s">
        <v>54</v>
      </c>
      <c r="H51" s="1" t="s">
        <v>55</v>
      </c>
      <c r="I51" s="2">
        <v>0.65</v>
      </c>
      <c r="J51" s="2">
        <v>0.55000000000000004</v>
      </c>
      <c r="K51" s="2">
        <f t="shared" si="0"/>
        <v>0.55000000000000004</v>
      </c>
      <c r="L51" s="2">
        <f t="shared" si="1"/>
        <v>0</v>
      </c>
      <c r="Z51" s="9">
        <v>0.55000000000000004</v>
      </c>
      <c r="AA51" s="5">
        <v>106.0125</v>
      </c>
      <c r="AL51" s="5" t="str">
        <f t="shared" si="2"/>
        <v/>
      </c>
      <c r="AN51" s="5" t="str">
        <f t="shared" si="3"/>
        <v/>
      </c>
      <c r="AP51" s="5" t="str">
        <f t="shared" si="4"/>
        <v/>
      </c>
      <c r="AS51" s="5">
        <f t="shared" si="6"/>
        <v>106.0125</v>
      </c>
      <c r="AT51" s="11">
        <f>(AS51/$AS$337)*100</f>
        <v>3.7967508161442535E-3</v>
      </c>
      <c r="AU51" s="5">
        <f t="shared" si="7"/>
        <v>3.7967508161442534</v>
      </c>
    </row>
    <row r="52" spans="1:47" x14ac:dyDescent="0.3">
      <c r="A52" s="1" t="s">
        <v>135</v>
      </c>
      <c r="B52" s="1" t="s">
        <v>136</v>
      </c>
      <c r="C52" s="1" t="s">
        <v>137</v>
      </c>
      <c r="D52" s="1" t="s">
        <v>51</v>
      </c>
      <c r="E52" s="1" t="s">
        <v>106</v>
      </c>
      <c r="F52" s="1" t="s">
        <v>119</v>
      </c>
      <c r="G52" s="1" t="s">
        <v>54</v>
      </c>
      <c r="H52" s="1" t="s">
        <v>55</v>
      </c>
      <c r="I52" s="2">
        <v>5</v>
      </c>
      <c r="J52" s="2">
        <v>4.7699999999999996</v>
      </c>
      <c r="K52" s="2">
        <f t="shared" si="0"/>
        <v>1.08</v>
      </c>
      <c r="L52" s="2">
        <f t="shared" si="1"/>
        <v>3.7</v>
      </c>
      <c r="T52" s="8">
        <v>0.01</v>
      </c>
      <c r="U52" s="5">
        <v>2.6964000000000001</v>
      </c>
      <c r="Z52" s="9">
        <v>1.07</v>
      </c>
      <c r="AA52" s="5">
        <v>115.4958</v>
      </c>
      <c r="AL52" s="5" t="str">
        <f t="shared" si="2"/>
        <v/>
      </c>
      <c r="AN52" s="5" t="str">
        <f t="shared" si="3"/>
        <v/>
      </c>
      <c r="AP52" s="5" t="str">
        <f t="shared" si="4"/>
        <v/>
      </c>
      <c r="AR52" s="2">
        <v>3.7</v>
      </c>
      <c r="AS52" s="5">
        <f t="shared" si="6"/>
        <v>118.1922</v>
      </c>
      <c r="AT52" s="11">
        <f>(AS52/$AS$337)*100</f>
        <v>4.2329567910565713E-3</v>
      </c>
      <c r="AU52" s="5">
        <f t="shared" si="7"/>
        <v>4.232956791056572</v>
      </c>
    </row>
    <row r="53" spans="1:47" x14ac:dyDescent="0.3">
      <c r="A53" s="1" t="s">
        <v>138</v>
      </c>
      <c r="B53" s="1" t="s">
        <v>139</v>
      </c>
      <c r="C53" s="1" t="s">
        <v>140</v>
      </c>
      <c r="D53" s="1" t="s">
        <v>51</v>
      </c>
      <c r="E53" s="1" t="s">
        <v>111</v>
      </c>
      <c r="F53" s="1" t="s">
        <v>119</v>
      </c>
      <c r="G53" s="1" t="s">
        <v>54</v>
      </c>
      <c r="H53" s="1" t="s">
        <v>55</v>
      </c>
      <c r="I53" s="2">
        <v>0.68</v>
      </c>
      <c r="J53" s="2">
        <v>0.59</v>
      </c>
      <c r="K53" s="2">
        <f t="shared" si="0"/>
        <v>0.15</v>
      </c>
      <c r="L53" s="2">
        <f t="shared" si="1"/>
        <v>0.44</v>
      </c>
      <c r="Z53" s="9">
        <v>0.15</v>
      </c>
      <c r="AA53" s="5">
        <v>28.912500000000001</v>
      </c>
      <c r="AK53" s="3">
        <v>0.01</v>
      </c>
      <c r="AL53" s="5">
        <f t="shared" si="2"/>
        <v>49.57</v>
      </c>
      <c r="AN53" s="5" t="str">
        <f t="shared" si="3"/>
        <v/>
      </c>
      <c r="AO53" s="2">
        <v>0.01</v>
      </c>
      <c r="AP53" s="5">
        <f t="shared" si="4"/>
        <v>0.01</v>
      </c>
      <c r="AQ53" s="2">
        <v>0.02</v>
      </c>
      <c r="AR53" s="2">
        <v>0.4</v>
      </c>
      <c r="AS53" s="5">
        <f t="shared" si="6"/>
        <v>28.912500000000001</v>
      </c>
      <c r="AT53" s="11">
        <f>(AS53/$AS$337)*100</f>
        <v>1.0354774953120691E-3</v>
      </c>
      <c r="AU53" s="5">
        <f t="shared" si="7"/>
        <v>1.0354774953120689</v>
      </c>
    </row>
    <row r="54" spans="1:47" x14ac:dyDescent="0.3">
      <c r="A54" s="1" t="s">
        <v>141</v>
      </c>
      <c r="B54" s="1" t="s">
        <v>117</v>
      </c>
      <c r="C54" s="1" t="s">
        <v>118</v>
      </c>
      <c r="D54" s="1" t="s">
        <v>51</v>
      </c>
      <c r="E54" s="1" t="s">
        <v>106</v>
      </c>
      <c r="F54" s="1" t="s">
        <v>119</v>
      </c>
      <c r="G54" s="1" t="s">
        <v>54</v>
      </c>
      <c r="H54" s="1" t="s">
        <v>55</v>
      </c>
      <c r="I54" s="2">
        <v>64.7</v>
      </c>
      <c r="J54" s="2">
        <v>18.63</v>
      </c>
      <c r="K54" s="2">
        <f t="shared" si="0"/>
        <v>18.630000000000003</v>
      </c>
      <c r="L54" s="2">
        <f t="shared" si="1"/>
        <v>0</v>
      </c>
      <c r="P54" s="6">
        <v>4.17</v>
      </c>
      <c r="Q54" s="5">
        <v>6513.4566000000004</v>
      </c>
      <c r="R54" s="7">
        <v>14.32</v>
      </c>
      <c r="S54" s="5">
        <v>12905.0916</v>
      </c>
      <c r="T54" s="8">
        <v>0.14000000000000001</v>
      </c>
      <c r="U54" s="5">
        <v>37.749600000000001</v>
      </c>
      <c r="AL54" s="5" t="str">
        <f t="shared" si="2"/>
        <v/>
      </c>
      <c r="AN54" s="5" t="str">
        <f t="shared" si="3"/>
        <v/>
      </c>
      <c r="AP54" s="5" t="str">
        <f t="shared" si="4"/>
        <v/>
      </c>
      <c r="AS54" s="5">
        <f t="shared" si="6"/>
        <v>19456.2978</v>
      </c>
      <c r="AT54" s="11">
        <f>(AS54/$AS$337)*100</f>
        <v>0.69681136235156838</v>
      </c>
      <c r="AU54" s="5">
        <f t="shared" si="7"/>
        <v>696.81136235156839</v>
      </c>
    </row>
    <row r="55" spans="1:47" x14ac:dyDescent="0.3">
      <c r="A55" s="1" t="s">
        <v>141</v>
      </c>
      <c r="B55" s="1" t="s">
        <v>117</v>
      </c>
      <c r="C55" s="1" t="s">
        <v>118</v>
      </c>
      <c r="D55" s="1" t="s">
        <v>51</v>
      </c>
      <c r="E55" s="1" t="s">
        <v>111</v>
      </c>
      <c r="F55" s="1" t="s">
        <v>119</v>
      </c>
      <c r="G55" s="1" t="s">
        <v>54</v>
      </c>
      <c r="H55" s="1" t="s">
        <v>55</v>
      </c>
      <c r="I55" s="2">
        <v>64.7</v>
      </c>
      <c r="J55" s="2">
        <v>5.26</v>
      </c>
      <c r="K55" s="2">
        <f t="shared" si="0"/>
        <v>1.72</v>
      </c>
      <c r="L55" s="2">
        <f t="shared" si="1"/>
        <v>3.54</v>
      </c>
      <c r="R55" s="7">
        <v>1.72</v>
      </c>
      <c r="S55" s="5">
        <v>1546.6584</v>
      </c>
      <c r="AL55" s="5" t="str">
        <f t="shared" si="2"/>
        <v/>
      </c>
      <c r="AN55" s="5" t="str">
        <f t="shared" si="3"/>
        <v/>
      </c>
      <c r="AP55" s="5" t="str">
        <f t="shared" si="4"/>
        <v/>
      </c>
      <c r="AR55" s="2">
        <v>3.54</v>
      </c>
      <c r="AS55" s="5">
        <f t="shared" si="6"/>
        <v>1546.6584</v>
      </c>
      <c r="AT55" s="11">
        <f>(AS55/$AS$337)*100</f>
        <v>5.539230319534362E-2</v>
      </c>
      <c r="AU55" s="5">
        <f t="shared" si="7"/>
        <v>55.392303195343622</v>
      </c>
    </row>
    <row r="56" spans="1:47" x14ac:dyDescent="0.3">
      <c r="A56" s="1" t="s">
        <v>141</v>
      </c>
      <c r="B56" s="1" t="s">
        <v>117</v>
      </c>
      <c r="C56" s="1" t="s">
        <v>118</v>
      </c>
      <c r="D56" s="1" t="s">
        <v>51</v>
      </c>
      <c r="E56" s="1" t="s">
        <v>112</v>
      </c>
      <c r="F56" s="1" t="s">
        <v>119</v>
      </c>
      <c r="G56" s="1" t="s">
        <v>54</v>
      </c>
      <c r="H56" s="1" t="s">
        <v>55</v>
      </c>
      <c r="I56" s="2">
        <v>64.7</v>
      </c>
      <c r="J56" s="2">
        <v>7.23</v>
      </c>
      <c r="K56" s="2">
        <f t="shared" si="0"/>
        <v>2.2199999999999998</v>
      </c>
      <c r="L56" s="2">
        <f t="shared" si="1"/>
        <v>5.01</v>
      </c>
      <c r="P56" s="6">
        <v>0.56999999999999995</v>
      </c>
      <c r="Q56" s="5">
        <v>890.32859999999994</v>
      </c>
      <c r="R56" s="7">
        <v>1.65</v>
      </c>
      <c r="S56" s="5">
        <v>1483.713</v>
      </c>
      <c r="AL56" s="5" t="str">
        <f t="shared" si="2"/>
        <v/>
      </c>
      <c r="AN56" s="5" t="str">
        <f t="shared" si="3"/>
        <v/>
      </c>
      <c r="AP56" s="5" t="str">
        <f t="shared" si="4"/>
        <v/>
      </c>
      <c r="AR56" s="2">
        <v>5.01</v>
      </c>
      <c r="AS56" s="5">
        <f t="shared" si="6"/>
        <v>2374.0416</v>
      </c>
      <c r="AT56" s="11">
        <f>(AS56/$AS$337)*100</f>
        <v>8.502435450876461E-2</v>
      </c>
      <c r="AU56" s="5">
        <f t="shared" si="7"/>
        <v>85.024354508764617</v>
      </c>
    </row>
    <row r="57" spans="1:47" x14ac:dyDescent="0.3">
      <c r="A57" s="1" t="s">
        <v>141</v>
      </c>
      <c r="B57" s="1" t="s">
        <v>117</v>
      </c>
      <c r="C57" s="1" t="s">
        <v>118</v>
      </c>
      <c r="D57" s="1" t="s">
        <v>51</v>
      </c>
      <c r="E57" s="1" t="s">
        <v>94</v>
      </c>
      <c r="F57" s="1" t="s">
        <v>119</v>
      </c>
      <c r="G57" s="1" t="s">
        <v>54</v>
      </c>
      <c r="H57" s="1" t="s">
        <v>55</v>
      </c>
      <c r="I57" s="2">
        <v>64.7</v>
      </c>
      <c r="J57" s="2">
        <v>33.590000000000003</v>
      </c>
      <c r="K57" s="2">
        <f t="shared" si="0"/>
        <v>32.67</v>
      </c>
      <c r="L57" s="2">
        <f t="shared" si="1"/>
        <v>0.91</v>
      </c>
      <c r="P57" s="6">
        <v>6.92</v>
      </c>
      <c r="Q57" s="5">
        <v>10808.901599999999</v>
      </c>
      <c r="R57" s="7">
        <v>18.86</v>
      </c>
      <c r="S57" s="5">
        <v>16959.289199999999</v>
      </c>
      <c r="T57" s="8">
        <v>4.3</v>
      </c>
      <c r="U57" s="5">
        <v>1159.452</v>
      </c>
      <c r="Z57" s="9">
        <v>2.59</v>
      </c>
      <c r="AA57" s="5">
        <v>279.56459999999998</v>
      </c>
      <c r="AL57" s="5" t="str">
        <f t="shared" si="2"/>
        <v/>
      </c>
      <c r="AN57" s="5" t="str">
        <f t="shared" si="3"/>
        <v/>
      </c>
      <c r="AP57" s="5" t="str">
        <f t="shared" si="4"/>
        <v/>
      </c>
      <c r="AR57" s="2">
        <v>0.91</v>
      </c>
      <c r="AS57" s="5">
        <f t="shared" si="6"/>
        <v>29207.207399999999</v>
      </c>
      <c r="AT57" s="11">
        <f>(AS57/$AS$337)*100</f>
        <v>1.046032199346723</v>
      </c>
      <c r="AU57" s="5">
        <f t="shared" si="7"/>
        <v>1046.032199346723</v>
      </c>
    </row>
    <row r="58" spans="1:47" x14ac:dyDescent="0.3">
      <c r="A58" s="1" t="s">
        <v>142</v>
      </c>
      <c r="B58" s="1" t="s">
        <v>143</v>
      </c>
      <c r="C58" s="1" t="s">
        <v>144</v>
      </c>
      <c r="D58" s="1" t="s">
        <v>145</v>
      </c>
      <c r="E58" s="1" t="s">
        <v>52</v>
      </c>
      <c r="F58" s="1" t="s">
        <v>62</v>
      </c>
      <c r="G58" s="1" t="s">
        <v>54</v>
      </c>
      <c r="H58" s="1" t="s">
        <v>55</v>
      </c>
      <c r="I58" s="2">
        <v>17.32</v>
      </c>
      <c r="J58" s="2">
        <v>0.06</v>
      </c>
      <c r="K58" s="2">
        <f t="shared" si="0"/>
        <v>0</v>
      </c>
      <c r="L58" s="2">
        <f t="shared" si="1"/>
        <v>0.06</v>
      </c>
      <c r="AL58" s="5" t="str">
        <f t="shared" si="2"/>
        <v/>
      </c>
      <c r="AN58" s="5" t="str">
        <f t="shared" si="3"/>
        <v/>
      </c>
      <c r="AP58" s="5" t="str">
        <f t="shared" si="4"/>
        <v/>
      </c>
      <c r="AR58" s="2">
        <v>0.06</v>
      </c>
      <c r="AS58" s="5">
        <f t="shared" si="6"/>
        <v>0</v>
      </c>
      <c r="AT58" s="11">
        <f>(AS58/$AS$337)*100</f>
        <v>0</v>
      </c>
      <c r="AU58" s="5">
        <f t="shared" si="7"/>
        <v>0</v>
      </c>
    </row>
    <row r="59" spans="1:47" x14ac:dyDescent="0.3">
      <c r="A59" s="1" t="s">
        <v>142</v>
      </c>
      <c r="B59" s="1" t="s">
        <v>143</v>
      </c>
      <c r="C59" s="1" t="s">
        <v>144</v>
      </c>
      <c r="D59" s="1" t="s">
        <v>145</v>
      </c>
      <c r="E59" s="1" t="s">
        <v>81</v>
      </c>
      <c r="F59" s="1" t="s">
        <v>62</v>
      </c>
      <c r="G59" s="1" t="s">
        <v>54</v>
      </c>
      <c r="H59" s="1" t="s">
        <v>55</v>
      </c>
      <c r="I59" s="2">
        <v>17.32</v>
      </c>
      <c r="J59" s="2">
        <v>0.06</v>
      </c>
      <c r="K59" s="2">
        <f t="shared" si="0"/>
        <v>0.02</v>
      </c>
      <c r="L59" s="2">
        <f t="shared" si="1"/>
        <v>0.04</v>
      </c>
      <c r="T59" s="8">
        <v>0.02</v>
      </c>
      <c r="U59" s="5">
        <v>7.5114000000000001</v>
      </c>
      <c r="AL59" s="5" t="str">
        <f t="shared" si="2"/>
        <v/>
      </c>
      <c r="AN59" s="5" t="str">
        <f t="shared" si="3"/>
        <v/>
      </c>
      <c r="AP59" s="5" t="str">
        <f t="shared" si="4"/>
        <v/>
      </c>
      <c r="AR59" s="2">
        <v>0.04</v>
      </c>
      <c r="AS59" s="5">
        <f t="shared" si="6"/>
        <v>7.5114000000000001</v>
      </c>
      <c r="AT59" s="11">
        <f>(AS59/$AS$337)*100</f>
        <v>2.6901463582488806E-4</v>
      </c>
      <c r="AU59" s="5">
        <f t="shared" si="7"/>
        <v>0.26901463582488805</v>
      </c>
    </row>
    <row r="60" spans="1:47" s="42" customFormat="1" x14ac:dyDescent="0.3">
      <c r="A60" s="30" t="s">
        <v>142</v>
      </c>
      <c r="B60" s="30" t="s">
        <v>143</v>
      </c>
      <c r="C60" s="30" t="s">
        <v>144</v>
      </c>
      <c r="D60" s="30" t="s">
        <v>145</v>
      </c>
      <c r="E60" s="30" t="s">
        <v>106</v>
      </c>
      <c r="F60" s="30" t="s">
        <v>119</v>
      </c>
      <c r="G60" s="30" t="s">
        <v>54</v>
      </c>
      <c r="H60" s="30" t="s">
        <v>55</v>
      </c>
      <c r="I60" s="31">
        <v>17.32</v>
      </c>
      <c r="J60" s="32">
        <v>15.09</v>
      </c>
      <c r="K60" s="32">
        <f t="shared" si="0"/>
        <v>2.23</v>
      </c>
      <c r="L60" s="32">
        <f t="shared" si="1"/>
        <v>12.86</v>
      </c>
      <c r="M60" s="33"/>
      <c r="N60" s="34"/>
      <c r="O60" s="35"/>
      <c r="P60" s="36"/>
      <c r="Q60" s="35"/>
      <c r="R60" s="37">
        <v>0.06</v>
      </c>
      <c r="S60" s="35">
        <v>96.344999999999999</v>
      </c>
      <c r="T60" s="38">
        <v>2.0299999999999998</v>
      </c>
      <c r="U60" s="35">
        <v>661.77359999999999</v>
      </c>
      <c r="V60" s="32"/>
      <c r="W60" s="35"/>
      <c r="X60" s="32"/>
      <c r="Y60" s="35"/>
      <c r="Z60" s="39">
        <v>0.14000000000000001</v>
      </c>
      <c r="AA60" s="35">
        <v>21.048300000000001</v>
      </c>
      <c r="AB60" s="40"/>
      <c r="AC60" s="35"/>
      <c r="AD60" s="32"/>
      <c r="AE60" s="32"/>
      <c r="AF60" s="35"/>
      <c r="AG60" s="39"/>
      <c r="AH60" s="35"/>
      <c r="AI60" s="32"/>
      <c r="AJ60" s="35"/>
      <c r="AK60" s="33"/>
      <c r="AL60" s="35" t="str">
        <f t="shared" si="2"/>
        <v/>
      </c>
      <c r="AM60" s="33"/>
      <c r="AN60" s="35" t="str">
        <f t="shared" si="3"/>
        <v/>
      </c>
      <c r="AO60" s="32"/>
      <c r="AP60" s="35" t="str">
        <f t="shared" si="4"/>
        <v/>
      </c>
      <c r="AQ60" s="32"/>
      <c r="AR60" s="32">
        <v>12.86</v>
      </c>
      <c r="AS60" s="35">
        <f t="shared" si="6"/>
        <v>779.16690000000006</v>
      </c>
      <c r="AT60" s="41">
        <f>(AS60/$AS$337)*100</f>
        <v>2.7905224039500888E-2</v>
      </c>
      <c r="AU60" s="35">
        <f t="shared" si="7"/>
        <v>27.905224039500887</v>
      </c>
    </row>
    <row r="61" spans="1:47" s="42" customFormat="1" x14ac:dyDescent="0.3">
      <c r="A61" s="30" t="s">
        <v>142</v>
      </c>
      <c r="B61" s="30" t="s">
        <v>143</v>
      </c>
      <c r="C61" s="30" t="s">
        <v>144</v>
      </c>
      <c r="D61" s="30" t="s">
        <v>145</v>
      </c>
      <c r="E61" s="30" t="s">
        <v>111</v>
      </c>
      <c r="F61" s="30" t="s">
        <v>119</v>
      </c>
      <c r="G61" s="30" t="s">
        <v>54</v>
      </c>
      <c r="H61" s="30" t="s">
        <v>55</v>
      </c>
      <c r="I61" s="31">
        <v>17.32</v>
      </c>
      <c r="J61" s="32">
        <v>18.010000000000002</v>
      </c>
      <c r="K61" s="32">
        <f t="shared" si="0"/>
        <v>0</v>
      </c>
      <c r="L61" s="32">
        <f t="shared" si="1"/>
        <v>18.02</v>
      </c>
      <c r="M61" s="33"/>
      <c r="N61" s="34"/>
      <c r="O61" s="35"/>
      <c r="P61" s="36"/>
      <c r="Q61" s="35"/>
      <c r="R61" s="37"/>
      <c r="S61" s="35"/>
      <c r="T61" s="38"/>
      <c r="U61" s="35"/>
      <c r="V61" s="32"/>
      <c r="W61" s="35"/>
      <c r="X61" s="32"/>
      <c r="Y61" s="35"/>
      <c r="Z61" s="39"/>
      <c r="AA61" s="35"/>
      <c r="AB61" s="40"/>
      <c r="AC61" s="35"/>
      <c r="AD61" s="32"/>
      <c r="AE61" s="32"/>
      <c r="AF61" s="35"/>
      <c r="AG61" s="39"/>
      <c r="AH61" s="35"/>
      <c r="AI61" s="32"/>
      <c r="AJ61" s="35"/>
      <c r="AK61" s="33"/>
      <c r="AL61" s="35" t="str">
        <f t="shared" si="2"/>
        <v/>
      </c>
      <c r="AM61" s="33"/>
      <c r="AN61" s="35" t="str">
        <f t="shared" si="3"/>
        <v/>
      </c>
      <c r="AO61" s="32">
        <v>0.02</v>
      </c>
      <c r="AP61" s="35">
        <f t="shared" si="4"/>
        <v>0.02</v>
      </c>
      <c r="AQ61" s="32">
        <v>0.01</v>
      </c>
      <c r="AR61" s="32">
        <v>17.989999999999998</v>
      </c>
      <c r="AS61" s="35">
        <f t="shared" si="6"/>
        <v>0</v>
      </c>
      <c r="AT61" s="41">
        <f>(AS61/$AS$337)*100</f>
        <v>0</v>
      </c>
      <c r="AU61" s="35">
        <f t="shared" si="7"/>
        <v>0</v>
      </c>
    </row>
    <row r="62" spans="1:47" x14ac:dyDescent="0.3">
      <c r="A62" s="1" t="s">
        <v>146</v>
      </c>
      <c r="B62" s="1" t="s">
        <v>100</v>
      </c>
      <c r="C62" s="1" t="s">
        <v>101</v>
      </c>
      <c r="D62" s="1" t="s">
        <v>51</v>
      </c>
      <c r="E62" s="1" t="s">
        <v>106</v>
      </c>
      <c r="F62" s="1" t="s">
        <v>119</v>
      </c>
      <c r="G62" s="1" t="s">
        <v>54</v>
      </c>
      <c r="H62" s="1" t="s">
        <v>55</v>
      </c>
      <c r="I62" s="2">
        <v>0.73</v>
      </c>
      <c r="J62" s="2">
        <v>0.54</v>
      </c>
      <c r="K62" s="2">
        <f t="shared" si="0"/>
        <v>0.48</v>
      </c>
      <c r="L62" s="2">
        <f t="shared" si="1"/>
        <v>0.05</v>
      </c>
      <c r="Z62" s="9">
        <v>0.48</v>
      </c>
      <c r="AA62" s="5">
        <v>57.747899999999987</v>
      </c>
      <c r="AL62" s="5" t="str">
        <f t="shared" si="2"/>
        <v/>
      </c>
      <c r="AN62" s="5" t="str">
        <f t="shared" si="3"/>
        <v/>
      </c>
      <c r="AP62" s="5" t="str">
        <f t="shared" si="4"/>
        <v/>
      </c>
      <c r="AR62" s="2">
        <v>0.05</v>
      </c>
      <c r="AS62" s="5">
        <f t="shared" si="6"/>
        <v>57.747899999999987</v>
      </c>
      <c r="AT62" s="11">
        <f>(AS62/$AS$337)*100</f>
        <v>2.0681937173033056E-3</v>
      </c>
      <c r="AU62" s="5">
        <f t="shared" si="7"/>
        <v>2.0681937173033056</v>
      </c>
    </row>
    <row r="63" spans="1:47" x14ac:dyDescent="0.3">
      <c r="A63" s="1" t="s">
        <v>147</v>
      </c>
      <c r="B63" s="1" t="s">
        <v>117</v>
      </c>
      <c r="C63" s="1" t="s">
        <v>118</v>
      </c>
      <c r="D63" s="1" t="s">
        <v>51</v>
      </c>
      <c r="E63" s="1" t="s">
        <v>106</v>
      </c>
      <c r="F63" s="1" t="s">
        <v>148</v>
      </c>
      <c r="G63" s="1" t="s">
        <v>54</v>
      </c>
      <c r="H63" s="1" t="s">
        <v>55</v>
      </c>
      <c r="I63" s="2">
        <v>75.5</v>
      </c>
      <c r="J63" s="2">
        <v>38.78</v>
      </c>
      <c r="K63" s="2">
        <f t="shared" si="0"/>
        <v>2.21</v>
      </c>
      <c r="L63" s="2">
        <f t="shared" si="1"/>
        <v>0</v>
      </c>
      <c r="R63" s="7">
        <v>2.21</v>
      </c>
      <c r="S63" s="5">
        <v>3548.7075</v>
      </c>
      <c r="AL63" s="5" t="str">
        <f t="shared" si="2"/>
        <v/>
      </c>
      <c r="AN63" s="5" t="str">
        <f t="shared" si="3"/>
        <v/>
      </c>
      <c r="AP63" s="5" t="str">
        <f t="shared" si="4"/>
        <v/>
      </c>
      <c r="AS63" s="5">
        <f t="shared" si="6"/>
        <v>3548.7075</v>
      </c>
      <c r="AT63" s="11">
        <f>(AS63/$AS$337)*100</f>
        <v>0.12709405114380126</v>
      </c>
      <c r="AU63" s="5">
        <f t="shared" si="7"/>
        <v>127.09405114380125</v>
      </c>
    </row>
    <row r="64" spans="1:47" x14ac:dyDescent="0.3">
      <c r="A64" s="1" t="s">
        <v>149</v>
      </c>
      <c r="B64" s="1" t="s">
        <v>128</v>
      </c>
      <c r="C64" s="1" t="s">
        <v>125</v>
      </c>
      <c r="D64" s="1" t="s">
        <v>126</v>
      </c>
      <c r="E64" s="1" t="s">
        <v>106</v>
      </c>
      <c r="F64" s="1" t="s">
        <v>148</v>
      </c>
      <c r="G64" s="1" t="s">
        <v>54</v>
      </c>
      <c r="H64" s="1" t="s">
        <v>55</v>
      </c>
      <c r="I64" s="2">
        <v>40.5</v>
      </c>
      <c r="J64" s="2">
        <v>0.09</v>
      </c>
      <c r="K64" s="2">
        <f t="shared" si="0"/>
        <v>0.03</v>
      </c>
      <c r="L64" s="2">
        <f t="shared" si="1"/>
        <v>0</v>
      </c>
      <c r="R64" s="7">
        <v>0.03</v>
      </c>
      <c r="S64" s="5">
        <v>48.172499999999999</v>
      </c>
      <c r="AL64" s="5" t="str">
        <f t="shared" si="2"/>
        <v/>
      </c>
      <c r="AN64" s="5" t="str">
        <f t="shared" si="3"/>
        <v/>
      </c>
      <c r="AP64" s="5" t="str">
        <f t="shared" si="4"/>
        <v/>
      </c>
      <c r="AS64" s="5">
        <f t="shared" si="6"/>
        <v>48.172499999999999</v>
      </c>
      <c r="AT64" s="11">
        <f>(AS64/$AS$337)*100</f>
        <v>1.7252586128117819E-3</v>
      </c>
      <c r="AU64" s="5">
        <f t="shared" si="7"/>
        <v>1.7252586128117819</v>
      </c>
    </row>
    <row r="65" spans="1:47" x14ac:dyDescent="0.3">
      <c r="A65" s="1" t="s">
        <v>149</v>
      </c>
      <c r="B65" s="1" t="s">
        <v>128</v>
      </c>
      <c r="C65" s="1" t="s">
        <v>125</v>
      </c>
      <c r="D65" s="1" t="s">
        <v>126</v>
      </c>
      <c r="E65" s="1" t="s">
        <v>111</v>
      </c>
      <c r="F65" s="1" t="s">
        <v>148</v>
      </c>
      <c r="G65" s="1" t="s">
        <v>54</v>
      </c>
      <c r="H65" s="1" t="s">
        <v>55</v>
      </c>
      <c r="I65" s="2">
        <v>40.5</v>
      </c>
      <c r="J65" s="2">
        <v>19.489999999999998</v>
      </c>
      <c r="K65" s="2">
        <f t="shared" si="0"/>
        <v>9.0400000000000009</v>
      </c>
      <c r="L65" s="2">
        <f t="shared" si="1"/>
        <v>0</v>
      </c>
      <c r="R65" s="7">
        <v>6.82</v>
      </c>
      <c r="S65" s="5">
        <v>10951.215</v>
      </c>
      <c r="T65" s="8">
        <v>2.2200000000000002</v>
      </c>
      <c r="U65" s="5">
        <v>1068.93</v>
      </c>
      <c r="AL65" s="5" t="str">
        <f t="shared" si="2"/>
        <v/>
      </c>
      <c r="AN65" s="5" t="str">
        <f t="shared" si="3"/>
        <v/>
      </c>
      <c r="AP65" s="5" t="str">
        <f t="shared" si="4"/>
        <v/>
      </c>
      <c r="AS65" s="5">
        <f t="shared" si="6"/>
        <v>12020.145</v>
      </c>
      <c r="AT65" s="11">
        <f>(AS65/$AS$337)*100</f>
        <v>0.43049164333377915</v>
      </c>
      <c r="AU65" s="5">
        <f t="shared" si="7"/>
        <v>430.49164333377917</v>
      </c>
    </row>
    <row r="66" spans="1:47" x14ac:dyDescent="0.3">
      <c r="A66" s="1" t="s">
        <v>150</v>
      </c>
      <c r="B66" s="1" t="s">
        <v>128</v>
      </c>
      <c r="C66" s="1" t="s">
        <v>125</v>
      </c>
      <c r="D66" s="1" t="s">
        <v>126</v>
      </c>
      <c r="E66" s="1" t="s">
        <v>111</v>
      </c>
      <c r="F66" s="1" t="s">
        <v>148</v>
      </c>
      <c r="G66" s="1" t="s">
        <v>54</v>
      </c>
      <c r="H66" s="1" t="s">
        <v>55</v>
      </c>
      <c r="I66" s="2">
        <v>45.3</v>
      </c>
      <c r="J66" s="2">
        <v>16.79</v>
      </c>
      <c r="K66" s="2">
        <f t="shared" ref="K66:K128" si="8">SUM(N66,P66,R66,T66,V66,X66,Z66,AB66,AE66,AG66,AI66)</f>
        <v>11.86</v>
      </c>
      <c r="L66" s="2">
        <f t="shared" ref="L66:L128" si="9">SUM(M66,AD66,AK66,AM66,AO66,AQ66,AR66)</f>
        <v>0</v>
      </c>
      <c r="R66" s="7">
        <v>9.85</v>
      </c>
      <c r="S66" s="5">
        <v>15816.637500000001</v>
      </c>
      <c r="T66" s="8">
        <v>2.0099999999999998</v>
      </c>
      <c r="U66" s="5">
        <v>967.81499999999994</v>
      </c>
      <c r="AL66" s="5" t="str">
        <f t="shared" ref="AL66:AL97" si="10">IF(AK66&gt;0,AK66*$AL$1,"")</f>
        <v/>
      </c>
      <c r="AN66" s="5" t="str">
        <f t="shared" ref="AN66:AN97" si="11">IF(AM66&gt;0,AM66*$AN$1,"")</f>
        <v/>
      </c>
      <c r="AP66" s="5" t="str">
        <f t="shared" ref="AP66:AP97" si="12">IF(AO66&gt;0,AO66*$AP$1,"")</f>
        <v/>
      </c>
      <c r="AS66" s="5">
        <f t="shared" si="6"/>
        <v>16784.452499999999</v>
      </c>
      <c r="AT66" s="11">
        <f>(AS66/$AS$337)*100</f>
        <v>0.60112141236089567</v>
      </c>
      <c r="AU66" s="5">
        <f t="shared" si="7"/>
        <v>601.12141236089565</v>
      </c>
    </row>
    <row r="67" spans="1:47" x14ac:dyDescent="0.3">
      <c r="A67" s="1" t="s">
        <v>151</v>
      </c>
      <c r="B67" s="1" t="s">
        <v>152</v>
      </c>
      <c r="C67" s="1" t="s">
        <v>153</v>
      </c>
      <c r="D67" s="1" t="s">
        <v>98</v>
      </c>
      <c r="E67" s="1" t="s">
        <v>154</v>
      </c>
      <c r="F67" s="1" t="s">
        <v>155</v>
      </c>
      <c r="G67" s="1" t="s">
        <v>54</v>
      </c>
      <c r="H67" s="1" t="s">
        <v>55</v>
      </c>
      <c r="I67" s="2">
        <v>110</v>
      </c>
      <c r="J67" s="2">
        <v>0.09</v>
      </c>
      <c r="K67" s="2">
        <f t="shared" si="8"/>
        <v>0.04</v>
      </c>
      <c r="L67" s="2">
        <f t="shared" si="9"/>
        <v>0</v>
      </c>
      <c r="R67" s="7">
        <v>0.04</v>
      </c>
      <c r="S67" s="5">
        <v>64.23</v>
      </c>
      <c r="AL67" s="5" t="str">
        <f t="shared" si="10"/>
        <v/>
      </c>
      <c r="AN67" s="5" t="str">
        <f t="shared" si="11"/>
        <v/>
      </c>
      <c r="AP67" s="5" t="str">
        <f t="shared" si="12"/>
        <v/>
      </c>
      <c r="AS67" s="5">
        <f t="shared" si="6"/>
        <v>64.23</v>
      </c>
      <c r="AT67" s="11">
        <f>(AS67/$AS$337)*100</f>
        <v>2.3003448170823763E-3</v>
      </c>
      <c r="AU67" s="5">
        <f t="shared" si="7"/>
        <v>2.3003448170823764</v>
      </c>
    </row>
    <row r="68" spans="1:47" x14ac:dyDescent="0.3">
      <c r="A68" s="1" t="s">
        <v>151</v>
      </c>
      <c r="B68" s="1" t="s">
        <v>152</v>
      </c>
      <c r="C68" s="1" t="s">
        <v>153</v>
      </c>
      <c r="D68" s="1" t="s">
        <v>98</v>
      </c>
      <c r="E68" s="1" t="s">
        <v>67</v>
      </c>
      <c r="F68" s="1" t="s">
        <v>155</v>
      </c>
      <c r="G68" s="1" t="s">
        <v>54</v>
      </c>
      <c r="H68" s="1" t="s">
        <v>55</v>
      </c>
      <c r="I68" s="2">
        <v>110</v>
      </c>
      <c r="J68" s="2">
        <v>37.28</v>
      </c>
      <c r="K68" s="2">
        <f t="shared" si="8"/>
        <v>5.83</v>
      </c>
      <c r="L68" s="2">
        <f t="shared" si="9"/>
        <v>0</v>
      </c>
      <c r="R68" s="7">
        <v>0.59</v>
      </c>
      <c r="S68" s="5">
        <v>947.39249999999993</v>
      </c>
      <c r="T68" s="8">
        <v>5.24</v>
      </c>
      <c r="U68" s="5">
        <v>2523.06</v>
      </c>
      <c r="AL68" s="5" t="str">
        <f t="shared" si="10"/>
        <v/>
      </c>
      <c r="AN68" s="5" t="str">
        <f t="shared" si="11"/>
        <v/>
      </c>
      <c r="AP68" s="5" t="str">
        <f t="shared" si="12"/>
        <v/>
      </c>
      <c r="AS68" s="5">
        <f t="shared" ref="AS68:AS131" si="13">SUM(O68,Q68,S68,U68,W68,Y68,AA68,AC68,AF68,AH68,AJ68)</f>
        <v>3470.4524999999999</v>
      </c>
      <c r="AT68" s="11">
        <f>(AS68/$AS$337)*100</f>
        <v>0.12429141244442744</v>
      </c>
      <c r="AU68" s="5">
        <f t="shared" ref="AU68:AU131" si="14">(AT68/100)*$AU$1</f>
        <v>124.29141244442745</v>
      </c>
    </row>
    <row r="69" spans="1:47" x14ac:dyDescent="0.3">
      <c r="A69" s="1" t="s">
        <v>156</v>
      </c>
      <c r="B69" s="1" t="s">
        <v>152</v>
      </c>
      <c r="C69" s="1" t="s">
        <v>153</v>
      </c>
      <c r="D69" s="1" t="s">
        <v>98</v>
      </c>
      <c r="E69" s="1" t="s">
        <v>154</v>
      </c>
      <c r="F69" s="1" t="s">
        <v>155</v>
      </c>
      <c r="G69" s="1" t="s">
        <v>54</v>
      </c>
      <c r="H69" s="1" t="s">
        <v>55</v>
      </c>
      <c r="I69" s="2">
        <v>66.8</v>
      </c>
      <c r="J69" s="2">
        <v>38.590000000000003</v>
      </c>
      <c r="K69" s="2">
        <f t="shared" si="8"/>
        <v>5.74</v>
      </c>
      <c r="L69" s="2">
        <f t="shared" si="9"/>
        <v>0</v>
      </c>
      <c r="R69" s="7">
        <v>5.74</v>
      </c>
      <c r="S69" s="5">
        <v>9217.005000000001</v>
      </c>
      <c r="AL69" s="5" t="str">
        <f t="shared" si="10"/>
        <v/>
      </c>
      <c r="AN69" s="5" t="str">
        <f t="shared" si="11"/>
        <v/>
      </c>
      <c r="AP69" s="5" t="str">
        <f t="shared" si="12"/>
        <v/>
      </c>
      <c r="AS69" s="5">
        <f t="shared" si="13"/>
        <v>9217.005000000001</v>
      </c>
      <c r="AT69" s="11">
        <f>(AS69/$AS$337)*100</f>
        <v>0.33009948125132099</v>
      </c>
      <c r="AU69" s="5">
        <f t="shared" si="14"/>
        <v>330.09948125132098</v>
      </c>
    </row>
    <row r="70" spans="1:47" x14ac:dyDescent="0.3">
      <c r="A70" s="1" t="s">
        <v>157</v>
      </c>
      <c r="B70" s="1" t="s">
        <v>158</v>
      </c>
      <c r="C70" s="1" t="s">
        <v>159</v>
      </c>
      <c r="D70" s="1" t="s">
        <v>51</v>
      </c>
      <c r="E70" s="1" t="s">
        <v>67</v>
      </c>
      <c r="F70" s="1" t="s">
        <v>155</v>
      </c>
      <c r="G70" s="1" t="s">
        <v>54</v>
      </c>
      <c r="H70" s="1" t="s">
        <v>55</v>
      </c>
      <c r="I70" s="2">
        <v>10</v>
      </c>
      <c r="J70" s="2">
        <v>3.06</v>
      </c>
      <c r="K70" s="2">
        <f t="shared" si="8"/>
        <v>0.03</v>
      </c>
      <c r="L70" s="2">
        <f t="shared" si="9"/>
        <v>0</v>
      </c>
      <c r="T70" s="8">
        <v>0.03</v>
      </c>
      <c r="U70" s="5">
        <v>14.445</v>
      </c>
      <c r="AL70" s="5" t="str">
        <f t="shared" si="10"/>
        <v/>
      </c>
      <c r="AN70" s="5" t="str">
        <f t="shared" si="11"/>
        <v/>
      </c>
      <c r="AP70" s="5" t="str">
        <f t="shared" si="12"/>
        <v/>
      </c>
      <c r="AS70" s="5">
        <f t="shared" si="13"/>
        <v>14.445</v>
      </c>
      <c r="AT70" s="11">
        <f>(AS70/$AS$337)*100</f>
        <v>5.173358381247847E-4</v>
      </c>
      <c r="AU70" s="5">
        <f t="shared" si="14"/>
        <v>0.51733583812478467</v>
      </c>
    </row>
    <row r="71" spans="1:47" x14ac:dyDescent="0.3">
      <c r="A71" s="1" t="s">
        <v>160</v>
      </c>
      <c r="B71" s="1" t="s">
        <v>161</v>
      </c>
      <c r="C71" s="1" t="s">
        <v>162</v>
      </c>
      <c r="D71" s="1" t="s">
        <v>51</v>
      </c>
      <c r="E71" s="1" t="s">
        <v>67</v>
      </c>
      <c r="F71" s="1" t="s">
        <v>163</v>
      </c>
      <c r="G71" s="1" t="s">
        <v>54</v>
      </c>
      <c r="H71" s="1" t="s">
        <v>55</v>
      </c>
      <c r="I71" s="2">
        <v>73.7</v>
      </c>
      <c r="J71" s="2">
        <v>7.1</v>
      </c>
      <c r="K71" s="2">
        <f t="shared" si="8"/>
        <v>0</v>
      </c>
      <c r="L71" s="2">
        <f t="shared" si="9"/>
        <v>7.11</v>
      </c>
      <c r="AL71" s="5" t="str">
        <f t="shared" si="10"/>
        <v/>
      </c>
      <c r="AN71" s="5" t="str">
        <f t="shared" si="11"/>
        <v/>
      </c>
      <c r="AO71" s="2">
        <v>0.45</v>
      </c>
      <c r="AP71" s="5">
        <f t="shared" si="12"/>
        <v>0.45</v>
      </c>
      <c r="AQ71" s="2">
        <v>0.71</v>
      </c>
      <c r="AR71" s="2">
        <v>5.95</v>
      </c>
      <c r="AS71" s="5">
        <f t="shared" si="13"/>
        <v>0</v>
      </c>
      <c r="AT71" s="11">
        <f>(AS71/$AS$337)*100</f>
        <v>0</v>
      </c>
      <c r="AU71" s="5">
        <f t="shared" si="14"/>
        <v>0</v>
      </c>
    </row>
    <row r="72" spans="1:47" x14ac:dyDescent="0.3">
      <c r="A72" s="1" t="s">
        <v>160</v>
      </c>
      <c r="B72" s="1" t="s">
        <v>161</v>
      </c>
      <c r="C72" s="1" t="s">
        <v>162</v>
      </c>
      <c r="D72" s="1" t="s">
        <v>51</v>
      </c>
      <c r="E72" s="1" t="s">
        <v>106</v>
      </c>
      <c r="F72" s="1" t="s">
        <v>163</v>
      </c>
      <c r="G72" s="1" t="s">
        <v>54</v>
      </c>
      <c r="H72" s="1" t="s">
        <v>55</v>
      </c>
      <c r="I72" s="2">
        <v>73.7</v>
      </c>
      <c r="J72" s="2">
        <v>38.700000000000003</v>
      </c>
      <c r="K72" s="2">
        <f t="shared" si="8"/>
        <v>23.92</v>
      </c>
      <c r="L72" s="2">
        <f t="shared" si="9"/>
        <v>14.77</v>
      </c>
      <c r="N72" s="4">
        <v>1.59</v>
      </c>
      <c r="O72" s="5">
        <v>5591.6325000000006</v>
      </c>
      <c r="P72" s="6">
        <v>17.190000000000001</v>
      </c>
      <c r="Q72" s="5">
        <v>47947.207499999997</v>
      </c>
      <c r="R72" s="7">
        <v>5.14</v>
      </c>
      <c r="S72" s="5">
        <v>8253.5550000000003</v>
      </c>
      <c r="AL72" s="5" t="str">
        <f t="shared" si="10"/>
        <v/>
      </c>
      <c r="AM72" s="3">
        <v>0.28000000000000003</v>
      </c>
      <c r="AN72" s="5">
        <f t="shared" si="11"/>
        <v>2313.36</v>
      </c>
      <c r="AO72" s="2">
        <v>0.33</v>
      </c>
      <c r="AP72" s="5">
        <f t="shared" si="12"/>
        <v>0.33</v>
      </c>
      <c r="AQ72" s="2">
        <v>0.82</v>
      </c>
      <c r="AR72" s="2">
        <v>13.34</v>
      </c>
      <c r="AS72" s="5">
        <f t="shared" si="13"/>
        <v>61792.394999999997</v>
      </c>
      <c r="AT72" s="11">
        <f>(AS72/$AS$337)*100</f>
        <v>2.213043991489287</v>
      </c>
      <c r="AU72" s="5">
        <f t="shared" si="14"/>
        <v>2213.0439914892872</v>
      </c>
    </row>
    <row r="73" spans="1:47" x14ac:dyDescent="0.3">
      <c r="A73" s="1" t="s">
        <v>160</v>
      </c>
      <c r="B73" s="1" t="s">
        <v>161</v>
      </c>
      <c r="C73" s="1" t="s">
        <v>162</v>
      </c>
      <c r="D73" s="1" t="s">
        <v>51</v>
      </c>
      <c r="E73" s="1" t="s">
        <v>111</v>
      </c>
      <c r="F73" s="1" t="s">
        <v>163</v>
      </c>
      <c r="G73" s="1" t="s">
        <v>54</v>
      </c>
      <c r="H73" s="1" t="s">
        <v>55</v>
      </c>
      <c r="I73" s="2">
        <v>73.7</v>
      </c>
      <c r="J73" s="2">
        <v>27.47</v>
      </c>
      <c r="K73" s="2">
        <f t="shared" si="8"/>
        <v>25.28</v>
      </c>
      <c r="L73" s="2">
        <f t="shared" si="9"/>
        <v>2.19</v>
      </c>
      <c r="N73" s="4">
        <v>6.94</v>
      </c>
      <c r="O73" s="5">
        <v>24406.244999999999</v>
      </c>
      <c r="P73" s="6">
        <v>15.69</v>
      </c>
      <c r="Q73" s="5">
        <v>43763.332499999997</v>
      </c>
      <c r="R73" s="7">
        <v>0.55000000000000004</v>
      </c>
      <c r="S73" s="5">
        <v>883.16250000000002</v>
      </c>
      <c r="Z73" s="9">
        <v>2.1</v>
      </c>
      <c r="AA73" s="5">
        <v>404.77499999999998</v>
      </c>
      <c r="AL73" s="5" t="str">
        <f t="shared" si="10"/>
        <v/>
      </c>
      <c r="AM73" s="3">
        <v>0.48</v>
      </c>
      <c r="AN73" s="5">
        <f t="shared" si="11"/>
        <v>3965.7599999999998</v>
      </c>
      <c r="AP73" s="5" t="str">
        <f t="shared" si="12"/>
        <v/>
      </c>
      <c r="AQ73" s="2">
        <v>0.73</v>
      </c>
      <c r="AR73" s="2">
        <v>0.98</v>
      </c>
      <c r="AS73" s="5">
        <f t="shared" si="13"/>
        <v>69457.514999999999</v>
      </c>
      <c r="AT73" s="11">
        <f>(AS73/$AS$337)*100</f>
        <v>2.4875639831491729</v>
      </c>
      <c r="AU73" s="5">
        <f t="shared" si="14"/>
        <v>2487.5639831491726</v>
      </c>
    </row>
    <row r="74" spans="1:47" x14ac:dyDescent="0.3">
      <c r="A74" s="1" t="s">
        <v>160</v>
      </c>
      <c r="B74" s="1" t="s">
        <v>161</v>
      </c>
      <c r="C74" s="1" t="s">
        <v>162</v>
      </c>
      <c r="D74" s="1" t="s">
        <v>51</v>
      </c>
      <c r="E74" s="1" t="s">
        <v>94</v>
      </c>
      <c r="F74" s="1" t="s">
        <v>163</v>
      </c>
      <c r="G74" s="1" t="s">
        <v>54</v>
      </c>
      <c r="H74" s="1" t="s">
        <v>55</v>
      </c>
      <c r="I74" s="2">
        <v>73.7</v>
      </c>
      <c r="J74" s="2">
        <v>0.08</v>
      </c>
      <c r="K74" s="2">
        <f t="shared" si="8"/>
        <v>0</v>
      </c>
      <c r="L74" s="2">
        <f t="shared" si="9"/>
        <v>0.08</v>
      </c>
      <c r="AL74" s="5" t="str">
        <f t="shared" si="10"/>
        <v/>
      </c>
      <c r="AN74" s="5" t="str">
        <f t="shared" si="11"/>
        <v/>
      </c>
      <c r="AP74" s="5" t="str">
        <f t="shared" si="12"/>
        <v/>
      </c>
      <c r="AQ74" s="2">
        <v>0.08</v>
      </c>
      <c r="AS74" s="5">
        <f t="shared" si="13"/>
        <v>0</v>
      </c>
      <c r="AT74" s="11">
        <f>(AS74/$AS$337)*100</f>
        <v>0</v>
      </c>
      <c r="AU74" s="5">
        <f t="shared" si="14"/>
        <v>0</v>
      </c>
    </row>
    <row r="75" spans="1:47" x14ac:dyDescent="0.3">
      <c r="A75" s="1" t="s">
        <v>160</v>
      </c>
      <c r="B75" s="1" t="s">
        <v>161</v>
      </c>
      <c r="C75" s="1" t="s">
        <v>162</v>
      </c>
      <c r="D75" s="1" t="s">
        <v>51</v>
      </c>
      <c r="E75" s="1" t="s">
        <v>52</v>
      </c>
      <c r="F75" s="1" t="s">
        <v>164</v>
      </c>
      <c r="G75" s="1" t="s">
        <v>54</v>
      </c>
      <c r="H75" s="1" t="s">
        <v>55</v>
      </c>
      <c r="I75" s="2">
        <v>73.7</v>
      </c>
      <c r="J75" s="2">
        <v>0.06</v>
      </c>
      <c r="K75" s="2">
        <f t="shared" si="8"/>
        <v>6.0000000000000005E-2</v>
      </c>
      <c r="L75" s="2">
        <f t="shared" si="9"/>
        <v>0</v>
      </c>
      <c r="P75" s="6">
        <v>0.05</v>
      </c>
      <c r="Q75" s="5">
        <v>139.46250000000001</v>
      </c>
      <c r="R75" s="7">
        <v>0.01</v>
      </c>
      <c r="S75" s="5">
        <v>16.057500000000001</v>
      </c>
      <c r="AL75" s="5" t="str">
        <f t="shared" si="10"/>
        <v/>
      </c>
      <c r="AN75" s="5" t="str">
        <f t="shared" si="11"/>
        <v/>
      </c>
      <c r="AP75" s="5" t="str">
        <f t="shared" si="12"/>
        <v/>
      </c>
      <c r="AS75" s="5">
        <f t="shared" si="13"/>
        <v>155.52000000000001</v>
      </c>
      <c r="AT75" s="11">
        <f>(AS75/$AS$337)*100</f>
        <v>5.5698213599976827E-3</v>
      </c>
      <c r="AU75" s="5">
        <f t="shared" si="14"/>
        <v>5.5698213599976825</v>
      </c>
    </row>
    <row r="76" spans="1:47" x14ac:dyDescent="0.3">
      <c r="A76" s="1" t="s">
        <v>160</v>
      </c>
      <c r="B76" s="1" t="s">
        <v>161</v>
      </c>
      <c r="C76" s="1" t="s">
        <v>162</v>
      </c>
      <c r="D76" s="1" t="s">
        <v>51</v>
      </c>
      <c r="E76" s="1" t="s">
        <v>81</v>
      </c>
      <c r="F76" s="1" t="s">
        <v>164</v>
      </c>
      <c r="G76" s="1" t="s">
        <v>54</v>
      </c>
      <c r="H76" s="1" t="s">
        <v>55</v>
      </c>
      <c r="I76" s="2">
        <v>73.7</v>
      </c>
      <c r="J76" s="2">
        <v>0.06</v>
      </c>
      <c r="K76" s="2">
        <f t="shared" si="8"/>
        <v>0.02</v>
      </c>
      <c r="L76" s="2">
        <f t="shared" si="9"/>
        <v>0.04</v>
      </c>
      <c r="P76" s="6">
        <v>0.02</v>
      </c>
      <c r="Q76" s="5">
        <v>55.784999999999997</v>
      </c>
      <c r="AL76" s="5" t="str">
        <f t="shared" si="10"/>
        <v/>
      </c>
      <c r="AN76" s="5" t="str">
        <f t="shared" si="11"/>
        <v/>
      </c>
      <c r="AP76" s="5" t="str">
        <f t="shared" si="12"/>
        <v/>
      </c>
      <c r="AR76" s="2">
        <v>0.04</v>
      </c>
      <c r="AS76" s="5">
        <f t="shared" si="13"/>
        <v>55.784999999999997</v>
      </c>
      <c r="AT76" s="11">
        <f>(AS76/$AS$337)*100</f>
        <v>1.9978940622908349E-3</v>
      </c>
      <c r="AU76" s="5">
        <f t="shared" si="14"/>
        <v>1.997894062290835</v>
      </c>
    </row>
    <row r="77" spans="1:47" x14ac:dyDescent="0.3">
      <c r="A77" s="1" t="s">
        <v>160</v>
      </c>
      <c r="B77" s="1" t="s">
        <v>161</v>
      </c>
      <c r="C77" s="1" t="s">
        <v>162</v>
      </c>
      <c r="D77" s="1" t="s">
        <v>51</v>
      </c>
      <c r="E77" s="1" t="s">
        <v>74</v>
      </c>
      <c r="F77" s="1" t="s">
        <v>164</v>
      </c>
      <c r="G77" s="1" t="s">
        <v>54</v>
      </c>
      <c r="H77" s="1" t="s">
        <v>55</v>
      </c>
      <c r="I77" s="2">
        <v>73.7</v>
      </c>
      <c r="J77" s="2">
        <v>0.04</v>
      </c>
      <c r="K77" s="2">
        <f t="shared" si="8"/>
        <v>0</v>
      </c>
      <c r="L77" s="2">
        <f t="shared" si="9"/>
        <v>0.03</v>
      </c>
      <c r="AL77" s="5" t="str">
        <f t="shared" si="10"/>
        <v/>
      </c>
      <c r="AN77" s="5" t="str">
        <f t="shared" si="11"/>
        <v/>
      </c>
      <c r="AP77" s="5" t="str">
        <f t="shared" si="12"/>
        <v/>
      </c>
      <c r="AR77" s="2">
        <v>0.03</v>
      </c>
      <c r="AS77" s="5">
        <f t="shared" si="13"/>
        <v>0</v>
      </c>
      <c r="AT77" s="11">
        <f>(AS77/$AS$337)*100</f>
        <v>0</v>
      </c>
      <c r="AU77" s="5">
        <f t="shared" si="14"/>
        <v>0</v>
      </c>
    </row>
    <row r="78" spans="1:47" x14ac:dyDescent="0.3">
      <c r="A78" s="1" t="s">
        <v>165</v>
      </c>
      <c r="B78" s="1" t="s">
        <v>161</v>
      </c>
      <c r="C78" s="1" t="s">
        <v>162</v>
      </c>
      <c r="D78" s="1" t="s">
        <v>51</v>
      </c>
      <c r="E78" s="1" t="s">
        <v>111</v>
      </c>
      <c r="F78" s="1" t="s">
        <v>163</v>
      </c>
      <c r="G78" s="1" t="s">
        <v>54</v>
      </c>
      <c r="H78" s="1" t="s">
        <v>55</v>
      </c>
      <c r="I78" s="2">
        <v>2.52</v>
      </c>
      <c r="J78" s="2">
        <v>2.13</v>
      </c>
      <c r="K78" s="2">
        <f t="shared" si="8"/>
        <v>0.9</v>
      </c>
      <c r="L78" s="2">
        <f t="shared" si="9"/>
        <v>1.24</v>
      </c>
      <c r="P78" s="6">
        <v>0.04</v>
      </c>
      <c r="Q78" s="5">
        <v>111.57</v>
      </c>
      <c r="Z78" s="9">
        <v>0.86</v>
      </c>
      <c r="AA78" s="5">
        <v>165.76499999999999</v>
      </c>
      <c r="AL78" s="5" t="str">
        <f t="shared" si="10"/>
        <v/>
      </c>
      <c r="AN78" s="5" t="str">
        <f t="shared" si="11"/>
        <v/>
      </c>
      <c r="AP78" s="5" t="str">
        <f t="shared" si="12"/>
        <v/>
      </c>
      <c r="AR78" s="2">
        <v>1.24</v>
      </c>
      <c r="AS78" s="5">
        <f t="shared" si="13"/>
        <v>277.33499999999998</v>
      </c>
      <c r="AT78" s="11">
        <f>(AS78/$AS$337)*100</f>
        <v>9.9325257643708663E-3</v>
      </c>
      <c r="AU78" s="5">
        <f t="shared" si="14"/>
        <v>9.9325257643708653</v>
      </c>
    </row>
    <row r="79" spans="1:47" x14ac:dyDescent="0.3">
      <c r="A79" s="1" t="s">
        <v>166</v>
      </c>
      <c r="B79" s="1" t="s">
        <v>139</v>
      </c>
      <c r="C79" s="1" t="s">
        <v>140</v>
      </c>
      <c r="D79" s="1" t="s">
        <v>51</v>
      </c>
      <c r="E79" s="1" t="s">
        <v>154</v>
      </c>
      <c r="F79" s="1" t="s">
        <v>163</v>
      </c>
      <c r="G79" s="1" t="s">
        <v>54</v>
      </c>
      <c r="H79" s="1" t="s">
        <v>55</v>
      </c>
      <c r="I79" s="2">
        <v>11.89</v>
      </c>
      <c r="J79" s="2">
        <v>11.58</v>
      </c>
      <c r="K79" s="2">
        <f t="shared" si="8"/>
        <v>0.72</v>
      </c>
      <c r="L79" s="2">
        <f t="shared" si="9"/>
        <v>11.12</v>
      </c>
      <c r="Z79" s="9">
        <v>0.46</v>
      </c>
      <c r="AA79" s="5">
        <v>88.665000000000006</v>
      </c>
      <c r="AG79" s="9">
        <v>0.26</v>
      </c>
      <c r="AH79" s="5">
        <v>580.125</v>
      </c>
      <c r="AL79" s="5" t="str">
        <f t="shared" si="10"/>
        <v/>
      </c>
      <c r="AN79" s="5" t="str">
        <f t="shared" si="11"/>
        <v/>
      </c>
      <c r="AO79" s="2">
        <v>0.39</v>
      </c>
      <c r="AP79" s="5">
        <f t="shared" si="12"/>
        <v>0.39</v>
      </c>
      <c r="AQ79" s="2">
        <v>0.55000000000000004</v>
      </c>
      <c r="AR79" s="2">
        <v>10.18</v>
      </c>
      <c r="AS79" s="5">
        <f t="shared" si="13"/>
        <v>668.79</v>
      </c>
      <c r="AT79" s="11">
        <f>(AS79/$AS$337)*100</f>
        <v>2.3952165813740031E-2</v>
      </c>
      <c r="AU79" s="5">
        <f t="shared" si="14"/>
        <v>23.952165813740031</v>
      </c>
    </row>
    <row r="80" spans="1:47" x14ac:dyDescent="0.3">
      <c r="A80" s="1" t="s">
        <v>166</v>
      </c>
      <c r="B80" s="1" t="s">
        <v>139</v>
      </c>
      <c r="C80" s="1" t="s">
        <v>140</v>
      </c>
      <c r="D80" s="1" t="s">
        <v>51</v>
      </c>
      <c r="E80" s="1" t="s">
        <v>167</v>
      </c>
      <c r="F80" s="1" t="s">
        <v>164</v>
      </c>
      <c r="G80" s="1" t="s">
        <v>54</v>
      </c>
      <c r="H80" s="1" t="s">
        <v>55</v>
      </c>
      <c r="I80" s="2">
        <v>11.89</v>
      </c>
      <c r="J80" s="2">
        <v>0.05</v>
      </c>
      <c r="K80" s="2">
        <f t="shared" si="8"/>
        <v>0</v>
      </c>
      <c r="L80" s="2">
        <f t="shared" si="9"/>
        <v>0.05</v>
      </c>
      <c r="AL80" s="5" t="str">
        <f t="shared" si="10"/>
        <v/>
      </c>
      <c r="AN80" s="5" t="str">
        <f t="shared" si="11"/>
        <v/>
      </c>
      <c r="AP80" s="5" t="str">
        <f t="shared" si="12"/>
        <v/>
      </c>
      <c r="AQ80" s="2">
        <v>0.05</v>
      </c>
      <c r="AS80" s="5">
        <f t="shared" si="13"/>
        <v>0</v>
      </c>
      <c r="AT80" s="11">
        <f>(AS80/$AS$337)*100</f>
        <v>0</v>
      </c>
      <c r="AU80" s="5">
        <f t="shared" si="14"/>
        <v>0</v>
      </c>
    </row>
    <row r="81" spans="1:47" x14ac:dyDescent="0.3">
      <c r="A81" s="1" t="s">
        <v>168</v>
      </c>
      <c r="B81" s="1" t="s">
        <v>139</v>
      </c>
      <c r="C81" s="1" t="s">
        <v>140</v>
      </c>
      <c r="D81" s="1" t="s">
        <v>51</v>
      </c>
      <c r="E81" s="1" t="s">
        <v>154</v>
      </c>
      <c r="F81" s="1" t="s">
        <v>163</v>
      </c>
      <c r="G81" s="1" t="s">
        <v>54</v>
      </c>
      <c r="H81" s="1" t="s">
        <v>55</v>
      </c>
      <c r="I81" s="2">
        <v>6</v>
      </c>
      <c r="J81" s="2">
        <v>5.96</v>
      </c>
      <c r="K81" s="2">
        <f t="shared" si="8"/>
        <v>0.9</v>
      </c>
      <c r="L81" s="2">
        <f t="shared" si="9"/>
        <v>5.0599999999999996</v>
      </c>
      <c r="Z81" s="9">
        <v>0.9</v>
      </c>
      <c r="AA81" s="5">
        <v>143.79150000000001</v>
      </c>
      <c r="AL81" s="5" t="str">
        <f t="shared" si="10"/>
        <v/>
      </c>
      <c r="AN81" s="5" t="str">
        <f t="shared" si="11"/>
        <v/>
      </c>
      <c r="AP81" s="5" t="str">
        <f t="shared" si="12"/>
        <v/>
      </c>
      <c r="AR81" s="2">
        <v>5.0599999999999996</v>
      </c>
      <c r="AS81" s="5">
        <f t="shared" si="13"/>
        <v>143.79150000000001</v>
      </c>
      <c r="AT81" s="11">
        <f>(AS81/$AS$337)*100</f>
        <v>5.1497747433520242E-3</v>
      </c>
      <c r="AU81" s="5">
        <f t="shared" si="14"/>
        <v>5.1497747433520242</v>
      </c>
    </row>
    <row r="82" spans="1:47" x14ac:dyDescent="0.3">
      <c r="A82" s="1" t="s">
        <v>169</v>
      </c>
      <c r="B82" s="1" t="s">
        <v>170</v>
      </c>
      <c r="C82" s="1" t="s">
        <v>171</v>
      </c>
      <c r="D82" s="1" t="s">
        <v>51</v>
      </c>
      <c r="E82" s="1" t="s">
        <v>154</v>
      </c>
      <c r="F82" s="1" t="s">
        <v>163</v>
      </c>
      <c r="G82" s="1" t="s">
        <v>54</v>
      </c>
      <c r="H82" s="1" t="s">
        <v>55</v>
      </c>
      <c r="I82" s="2">
        <v>5.4</v>
      </c>
      <c r="J82" s="2">
        <v>5.07</v>
      </c>
      <c r="K82" s="2">
        <f t="shared" si="8"/>
        <v>1.2100000000000002</v>
      </c>
      <c r="L82" s="2">
        <f t="shared" si="9"/>
        <v>4.1900000000000004</v>
      </c>
      <c r="Z82" s="9">
        <v>0.88000000000000012</v>
      </c>
      <c r="AA82" s="5">
        <v>142.48079999999999</v>
      </c>
      <c r="AG82" s="9">
        <v>0.33</v>
      </c>
      <c r="AH82" s="5">
        <v>736.3125</v>
      </c>
      <c r="AL82" s="5" t="str">
        <f t="shared" si="10"/>
        <v/>
      </c>
      <c r="AN82" s="5" t="str">
        <f t="shared" si="11"/>
        <v/>
      </c>
      <c r="AP82" s="5" t="str">
        <f t="shared" si="12"/>
        <v/>
      </c>
      <c r="AR82" s="2">
        <v>4.1900000000000004</v>
      </c>
      <c r="AS82" s="5">
        <f t="shared" si="13"/>
        <v>878.79330000000004</v>
      </c>
      <c r="AT82" s="11">
        <f>(AS82/$AS$337)*100</f>
        <v>3.1473261917199402E-2</v>
      </c>
      <c r="AU82" s="5">
        <f t="shared" si="14"/>
        <v>31.473261917199402</v>
      </c>
    </row>
    <row r="83" spans="1:47" x14ac:dyDescent="0.3">
      <c r="A83" s="1" t="s">
        <v>172</v>
      </c>
      <c r="B83" s="1" t="s">
        <v>173</v>
      </c>
      <c r="C83" s="1" t="s">
        <v>174</v>
      </c>
      <c r="D83" s="1" t="s">
        <v>175</v>
      </c>
      <c r="E83" s="1" t="s">
        <v>154</v>
      </c>
      <c r="F83" s="1" t="s">
        <v>163</v>
      </c>
      <c r="G83" s="1" t="s">
        <v>54</v>
      </c>
      <c r="H83" s="1" t="s">
        <v>55</v>
      </c>
      <c r="I83" s="2">
        <v>5.54</v>
      </c>
      <c r="J83" s="2">
        <v>5.54</v>
      </c>
      <c r="K83" s="2">
        <f t="shared" si="8"/>
        <v>0.51</v>
      </c>
      <c r="L83" s="2">
        <f t="shared" si="9"/>
        <v>5.0299999999999994</v>
      </c>
      <c r="Z83" s="9">
        <v>0.51</v>
      </c>
      <c r="AA83" s="5">
        <v>81.337500000000006</v>
      </c>
      <c r="AL83" s="5" t="str">
        <f t="shared" si="10"/>
        <v/>
      </c>
      <c r="AN83" s="5" t="str">
        <f t="shared" si="11"/>
        <v/>
      </c>
      <c r="AO83" s="2">
        <v>0.11</v>
      </c>
      <c r="AP83" s="5">
        <f t="shared" si="12"/>
        <v>0.11</v>
      </c>
      <c r="AQ83" s="2">
        <v>0.14000000000000001</v>
      </c>
      <c r="AR83" s="2">
        <v>4.7799999999999994</v>
      </c>
      <c r="AS83" s="5">
        <f t="shared" si="13"/>
        <v>81.337500000000006</v>
      </c>
      <c r="AT83" s="11">
        <f>(AS83/$AS$337)*100</f>
        <v>2.9130359109362878E-3</v>
      </c>
      <c r="AU83" s="5">
        <f t="shared" si="14"/>
        <v>2.913035910936288</v>
      </c>
    </row>
    <row r="84" spans="1:47" x14ac:dyDescent="0.3">
      <c r="A84" s="1" t="s">
        <v>176</v>
      </c>
      <c r="B84" s="1" t="s">
        <v>177</v>
      </c>
      <c r="C84" s="1" t="s">
        <v>178</v>
      </c>
      <c r="D84" s="1" t="s">
        <v>51</v>
      </c>
      <c r="E84" s="1" t="s">
        <v>52</v>
      </c>
      <c r="F84" s="1" t="s">
        <v>119</v>
      </c>
      <c r="G84" s="1" t="s">
        <v>54</v>
      </c>
      <c r="H84" s="1" t="s">
        <v>55</v>
      </c>
      <c r="I84" s="2">
        <v>78.5</v>
      </c>
      <c r="J84" s="2">
        <v>0.08</v>
      </c>
      <c r="K84" s="2">
        <f t="shared" si="8"/>
        <v>0.08</v>
      </c>
      <c r="L84" s="2">
        <f t="shared" si="9"/>
        <v>0</v>
      </c>
      <c r="P84" s="6">
        <v>0.01</v>
      </c>
      <c r="Q84" s="5">
        <v>27.892499999999998</v>
      </c>
      <c r="Z84" s="9">
        <v>7.0000000000000007E-2</v>
      </c>
      <c r="AA84" s="5">
        <v>13.4925</v>
      </c>
      <c r="AL84" s="5" t="str">
        <f t="shared" si="10"/>
        <v/>
      </c>
      <c r="AN84" s="5" t="str">
        <f t="shared" si="11"/>
        <v/>
      </c>
      <c r="AP84" s="5" t="str">
        <f t="shared" si="12"/>
        <v/>
      </c>
      <c r="AS84" s="5">
        <f t="shared" si="13"/>
        <v>41.384999999999998</v>
      </c>
      <c r="AT84" s="11">
        <f>(AS84/$AS$337)*100</f>
        <v>1.4821698622910497E-3</v>
      </c>
      <c r="AU84" s="5">
        <f t="shared" si="14"/>
        <v>1.4821698622910497</v>
      </c>
    </row>
    <row r="85" spans="1:47" x14ac:dyDescent="0.3">
      <c r="A85" s="1" t="s">
        <v>176</v>
      </c>
      <c r="B85" s="1" t="s">
        <v>177</v>
      </c>
      <c r="C85" s="1" t="s">
        <v>178</v>
      </c>
      <c r="D85" s="1" t="s">
        <v>51</v>
      </c>
      <c r="E85" s="1" t="s">
        <v>90</v>
      </c>
      <c r="F85" s="1" t="s">
        <v>119</v>
      </c>
      <c r="G85" s="1" t="s">
        <v>54</v>
      </c>
      <c r="H85" s="1" t="s">
        <v>55</v>
      </c>
      <c r="I85" s="2">
        <v>78.5</v>
      </c>
      <c r="J85" s="2">
        <v>0.09</v>
      </c>
      <c r="K85" s="2">
        <f t="shared" si="8"/>
        <v>0.09</v>
      </c>
      <c r="L85" s="2">
        <f t="shared" si="9"/>
        <v>0</v>
      </c>
      <c r="P85" s="6">
        <v>0.05</v>
      </c>
      <c r="Q85" s="5">
        <v>139.46250000000001</v>
      </c>
      <c r="R85" s="7">
        <v>0.04</v>
      </c>
      <c r="S85" s="5">
        <v>64.23</v>
      </c>
      <c r="AL85" s="5" t="str">
        <f t="shared" si="10"/>
        <v/>
      </c>
      <c r="AN85" s="5" t="str">
        <f t="shared" si="11"/>
        <v/>
      </c>
      <c r="AP85" s="5" t="str">
        <f t="shared" si="12"/>
        <v/>
      </c>
      <c r="AS85" s="5">
        <f t="shared" si="13"/>
        <v>203.6925</v>
      </c>
      <c r="AT85" s="11">
        <f>(AS85/$AS$337)*100</f>
        <v>7.2950799728094644E-3</v>
      </c>
      <c r="AU85" s="5">
        <f t="shared" si="14"/>
        <v>7.2950799728094644</v>
      </c>
    </row>
    <row r="86" spans="1:47" x14ac:dyDescent="0.3">
      <c r="A86" s="1" t="s">
        <v>176</v>
      </c>
      <c r="B86" s="1" t="s">
        <v>177</v>
      </c>
      <c r="C86" s="1" t="s">
        <v>178</v>
      </c>
      <c r="D86" s="1" t="s">
        <v>51</v>
      </c>
      <c r="E86" s="1" t="s">
        <v>179</v>
      </c>
      <c r="F86" s="1" t="s">
        <v>163</v>
      </c>
      <c r="G86" s="1" t="s">
        <v>54</v>
      </c>
      <c r="H86" s="1" t="s">
        <v>55</v>
      </c>
      <c r="I86" s="2">
        <v>78.5</v>
      </c>
      <c r="J86" s="2">
        <v>0.77</v>
      </c>
      <c r="K86" s="2">
        <f t="shared" si="8"/>
        <v>0</v>
      </c>
      <c r="L86" s="2">
        <f t="shared" si="9"/>
        <v>0.78</v>
      </c>
      <c r="AL86" s="5" t="str">
        <f t="shared" si="10"/>
        <v/>
      </c>
      <c r="AN86" s="5" t="str">
        <f t="shared" si="11"/>
        <v/>
      </c>
      <c r="AP86" s="5" t="str">
        <f t="shared" si="12"/>
        <v/>
      </c>
      <c r="AR86" s="2">
        <v>0.78</v>
      </c>
      <c r="AS86" s="5">
        <f t="shared" si="13"/>
        <v>0</v>
      </c>
      <c r="AT86" s="11">
        <f>(AS86/$AS$337)*100</f>
        <v>0</v>
      </c>
      <c r="AU86" s="5">
        <f t="shared" si="14"/>
        <v>0</v>
      </c>
    </row>
    <row r="87" spans="1:47" x14ac:dyDescent="0.3">
      <c r="A87" s="1" t="s">
        <v>176</v>
      </c>
      <c r="B87" s="1" t="s">
        <v>177</v>
      </c>
      <c r="C87" s="1" t="s">
        <v>178</v>
      </c>
      <c r="D87" s="1" t="s">
        <v>51</v>
      </c>
      <c r="E87" s="1" t="s">
        <v>180</v>
      </c>
      <c r="F87" s="1" t="s">
        <v>163</v>
      </c>
      <c r="G87" s="1" t="s">
        <v>54</v>
      </c>
      <c r="H87" s="1" t="s">
        <v>55</v>
      </c>
      <c r="I87" s="2">
        <v>78.5</v>
      </c>
      <c r="J87" s="2">
        <v>39.78</v>
      </c>
      <c r="K87" s="2">
        <f t="shared" si="8"/>
        <v>5.58</v>
      </c>
      <c r="L87" s="2">
        <f t="shared" si="9"/>
        <v>34.199999999999996</v>
      </c>
      <c r="P87" s="6">
        <v>3.45</v>
      </c>
      <c r="Q87" s="5">
        <v>9622.9125000000004</v>
      </c>
      <c r="R87" s="7">
        <v>2.13</v>
      </c>
      <c r="S87" s="5">
        <v>3420.2474999999999</v>
      </c>
      <c r="AL87" s="5" t="str">
        <f t="shared" si="10"/>
        <v/>
      </c>
      <c r="AN87" s="5" t="str">
        <f t="shared" si="11"/>
        <v/>
      </c>
      <c r="AO87" s="2">
        <v>0.19</v>
      </c>
      <c r="AP87" s="5">
        <f t="shared" si="12"/>
        <v>0.19</v>
      </c>
      <c r="AQ87" s="2">
        <v>0.25</v>
      </c>
      <c r="AR87" s="2">
        <v>33.76</v>
      </c>
      <c r="AS87" s="5">
        <f t="shared" si="13"/>
        <v>13043.16</v>
      </c>
      <c r="AT87" s="11">
        <f>(AS87/$AS$337)*100</f>
        <v>0.46713008725480559</v>
      </c>
      <c r="AU87" s="5">
        <f t="shared" si="14"/>
        <v>467.13008725480563</v>
      </c>
    </row>
    <row r="88" spans="1:47" x14ac:dyDescent="0.3">
      <c r="A88" s="1" t="s">
        <v>176</v>
      </c>
      <c r="B88" s="1" t="s">
        <v>177</v>
      </c>
      <c r="C88" s="1" t="s">
        <v>178</v>
      </c>
      <c r="D88" s="1" t="s">
        <v>51</v>
      </c>
      <c r="E88" s="1" t="s">
        <v>167</v>
      </c>
      <c r="F88" s="1" t="s">
        <v>163</v>
      </c>
      <c r="G88" s="1" t="s">
        <v>54</v>
      </c>
      <c r="H88" s="1" t="s">
        <v>55</v>
      </c>
      <c r="I88" s="2">
        <v>78.5</v>
      </c>
      <c r="J88" s="2">
        <v>37.28</v>
      </c>
      <c r="K88" s="2">
        <f t="shared" si="8"/>
        <v>12.659999999999998</v>
      </c>
      <c r="L88" s="2">
        <f t="shared" si="9"/>
        <v>24.61</v>
      </c>
      <c r="P88" s="6">
        <v>1.65</v>
      </c>
      <c r="Q88" s="5">
        <v>4602.2624999999998</v>
      </c>
      <c r="R88" s="7">
        <v>5.79</v>
      </c>
      <c r="S88" s="5">
        <v>9297.2924999999996</v>
      </c>
      <c r="T88" s="8">
        <v>2.21</v>
      </c>
      <c r="U88" s="5">
        <v>1064.115</v>
      </c>
      <c r="Z88" s="9">
        <v>3.01</v>
      </c>
      <c r="AA88" s="5">
        <v>580.17750000000001</v>
      </c>
      <c r="AL88" s="5" t="str">
        <f t="shared" si="10"/>
        <v/>
      </c>
      <c r="AN88" s="5" t="str">
        <f t="shared" si="11"/>
        <v/>
      </c>
      <c r="AP88" s="5" t="str">
        <f t="shared" si="12"/>
        <v/>
      </c>
      <c r="AR88" s="2">
        <v>24.61</v>
      </c>
      <c r="AS88" s="5">
        <f t="shared" si="13"/>
        <v>15543.8475</v>
      </c>
      <c r="AT88" s="11">
        <f>(AS88/$AS$337)*100</f>
        <v>0.55669016089278911</v>
      </c>
      <c r="AU88" s="5">
        <f t="shared" si="14"/>
        <v>556.69016089278909</v>
      </c>
    </row>
    <row r="89" spans="1:47" x14ac:dyDescent="0.3">
      <c r="A89" s="1" t="s">
        <v>181</v>
      </c>
      <c r="B89" s="1" t="s">
        <v>182</v>
      </c>
      <c r="C89" s="1" t="s">
        <v>183</v>
      </c>
      <c r="D89" s="1" t="s">
        <v>51</v>
      </c>
      <c r="E89" s="1" t="s">
        <v>81</v>
      </c>
      <c r="F89" s="1" t="s">
        <v>163</v>
      </c>
      <c r="G89" s="1" t="s">
        <v>54</v>
      </c>
      <c r="H89" s="1" t="s">
        <v>55</v>
      </c>
      <c r="I89" s="2">
        <v>5.07</v>
      </c>
      <c r="J89" s="2">
        <v>3.47</v>
      </c>
      <c r="K89" s="2">
        <f t="shared" si="8"/>
        <v>1.05</v>
      </c>
      <c r="L89" s="2">
        <f t="shared" si="9"/>
        <v>0.02</v>
      </c>
      <c r="T89" s="8">
        <v>1.05</v>
      </c>
      <c r="U89" s="5">
        <v>505.57499999999999</v>
      </c>
      <c r="AL89" s="5" t="str">
        <f t="shared" si="10"/>
        <v/>
      </c>
      <c r="AN89" s="5" t="str">
        <f t="shared" si="11"/>
        <v/>
      </c>
      <c r="AP89" s="5" t="str">
        <f t="shared" si="12"/>
        <v/>
      </c>
      <c r="AR89" s="2">
        <v>0.02</v>
      </c>
      <c r="AS89" s="5">
        <f t="shared" si="13"/>
        <v>505.57499999999999</v>
      </c>
      <c r="AT89" s="11">
        <f>(AS89/$AS$337)*100</f>
        <v>1.8106754334367463E-2</v>
      </c>
      <c r="AU89" s="5">
        <f t="shared" si="14"/>
        <v>18.106754334367462</v>
      </c>
    </row>
    <row r="90" spans="1:47" x14ac:dyDescent="0.3">
      <c r="A90" s="1" t="s">
        <v>184</v>
      </c>
      <c r="B90" s="1" t="s">
        <v>185</v>
      </c>
      <c r="C90" s="1" t="s">
        <v>186</v>
      </c>
      <c r="D90" s="1" t="s">
        <v>187</v>
      </c>
      <c r="E90" s="1" t="s">
        <v>94</v>
      </c>
      <c r="F90" s="1" t="s">
        <v>163</v>
      </c>
      <c r="G90" s="1" t="s">
        <v>54</v>
      </c>
      <c r="H90" s="1" t="s">
        <v>55</v>
      </c>
      <c r="I90" s="2">
        <v>84.93</v>
      </c>
      <c r="J90" s="2">
        <v>0.06</v>
      </c>
      <c r="K90" s="2">
        <f t="shared" si="8"/>
        <v>0</v>
      </c>
      <c r="L90" s="2">
        <f t="shared" si="9"/>
        <v>0.06</v>
      </c>
      <c r="AL90" s="5" t="str">
        <f t="shared" si="10"/>
        <v/>
      </c>
      <c r="AN90" s="5" t="str">
        <f t="shared" si="11"/>
        <v/>
      </c>
      <c r="AP90" s="5" t="str">
        <f t="shared" si="12"/>
        <v/>
      </c>
      <c r="AR90" s="2">
        <v>0.06</v>
      </c>
      <c r="AS90" s="5">
        <f t="shared" si="13"/>
        <v>0</v>
      </c>
      <c r="AT90" s="11">
        <f>(AS90/$AS$337)*100</f>
        <v>0</v>
      </c>
      <c r="AU90" s="5">
        <f t="shared" si="14"/>
        <v>0</v>
      </c>
    </row>
    <row r="91" spans="1:47" x14ac:dyDescent="0.3">
      <c r="A91" s="1" t="s">
        <v>184</v>
      </c>
      <c r="B91" s="1" t="s">
        <v>185</v>
      </c>
      <c r="C91" s="1" t="s">
        <v>186</v>
      </c>
      <c r="D91" s="1" t="s">
        <v>187</v>
      </c>
      <c r="E91" s="1" t="s">
        <v>73</v>
      </c>
      <c r="F91" s="1" t="s">
        <v>163</v>
      </c>
      <c r="G91" s="1" t="s">
        <v>54</v>
      </c>
      <c r="H91" s="1" t="s">
        <v>55</v>
      </c>
      <c r="I91" s="2">
        <v>84.93</v>
      </c>
      <c r="J91" s="2">
        <v>0.09</v>
      </c>
      <c r="K91" s="2">
        <f t="shared" si="8"/>
        <v>0</v>
      </c>
      <c r="L91" s="2">
        <f t="shared" si="9"/>
        <v>0.09</v>
      </c>
      <c r="AL91" s="5" t="str">
        <f t="shared" si="10"/>
        <v/>
      </c>
      <c r="AN91" s="5" t="str">
        <f t="shared" si="11"/>
        <v/>
      </c>
      <c r="AP91" s="5" t="str">
        <f t="shared" si="12"/>
        <v/>
      </c>
      <c r="AR91" s="2">
        <v>0.09</v>
      </c>
      <c r="AS91" s="5">
        <f t="shared" si="13"/>
        <v>0</v>
      </c>
      <c r="AT91" s="11">
        <f>(AS91/$AS$337)*100</f>
        <v>0</v>
      </c>
      <c r="AU91" s="5">
        <f t="shared" si="14"/>
        <v>0</v>
      </c>
    </row>
    <row r="92" spans="1:47" x14ac:dyDescent="0.3">
      <c r="A92" s="1" t="s">
        <v>184</v>
      </c>
      <c r="B92" s="1" t="s">
        <v>185</v>
      </c>
      <c r="C92" s="1" t="s">
        <v>186</v>
      </c>
      <c r="D92" s="1" t="s">
        <v>187</v>
      </c>
      <c r="E92" s="1" t="s">
        <v>89</v>
      </c>
      <c r="F92" s="1" t="s">
        <v>163</v>
      </c>
      <c r="G92" s="1" t="s">
        <v>54</v>
      </c>
      <c r="H92" s="1" t="s">
        <v>55</v>
      </c>
      <c r="I92" s="2">
        <v>84.93</v>
      </c>
      <c r="J92" s="2">
        <v>39.57</v>
      </c>
      <c r="K92" s="2">
        <f t="shared" si="8"/>
        <v>0</v>
      </c>
      <c r="L92" s="2">
        <f t="shared" si="9"/>
        <v>39.57</v>
      </c>
      <c r="AL92" s="5" t="str">
        <f t="shared" si="10"/>
        <v/>
      </c>
      <c r="AN92" s="5" t="str">
        <f t="shared" si="11"/>
        <v/>
      </c>
      <c r="AP92" s="5" t="str">
        <f t="shared" si="12"/>
        <v/>
      </c>
      <c r="AR92" s="2">
        <v>39.57</v>
      </c>
      <c r="AS92" s="5">
        <f t="shared" si="13"/>
        <v>0</v>
      </c>
      <c r="AT92" s="11">
        <f>(AS92/$AS$337)*100</f>
        <v>0</v>
      </c>
      <c r="AU92" s="5">
        <f t="shared" si="14"/>
        <v>0</v>
      </c>
    </row>
    <row r="93" spans="1:47" x14ac:dyDescent="0.3">
      <c r="A93" s="1" t="s">
        <v>184</v>
      </c>
      <c r="B93" s="1" t="s">
        <v>185</v>
      </c>
      <c r="C93" s="1" t="s">
        <v>186</v>
      </c>
      <c r="D93" s="1" t="s">
        <v>187</v>
      </c>
      <c r="E93" s="1" t="s">
        <v>81</v>
      </c>
      <c r="F93" s="1" t="s">
        <v>163</v>
      </c>
      <c r="G93" s="1" t="s">
        <v>54</v>
      </c>
      <c r="H93" s="1" t="s">
        <v>55</v>
      </c>
      <c r="I93" s="2">
        <v>84.93</v>
      </c>
      <c r="J93" s="2">
        <v>35.14</v>
      </c>
      <c r="K93" s="2">
        <f t="shared" si="8"/>
        <v>0</v>
      </c>
      <c r="L93" s="2">
        <f t="shared" si="9"/>
        <v>30.02</v>
      </c>
      <c r="AL93" s="5" t="str">
        <f t="shared" si="10"/>
        <v/>
      </c>
      <c r="AN93" s="5" t="str">
        <f t="shared" si="11"/>
        <v/>
      </c>
      <c r="AP93" s="5" t="str">
        <f t="shared" si="12"/>
        <v/>
      </c>
      <c r="AR93" s="2">
        <v>30.02</v>
      </c>
      <c r="AS93" s="5">
        <f t="shared" si="13"/>
        <v>0</v>
      </c>
      <c r="AT93" s="11">
        <f>(AS93/$AS$337)*100</f>
        <v>0</v>
      </c>
      <c r="AU93" s="5">
        <f t="shared" si="14"/>
        <v>0</v>
      </c>
    </row>
    <row r="94" spans="1:47" x14ac:dyDescent="0.3">
      <c r="A94" s="1" t="s">
        <v>184</v>
      </c>
      <c r="B94" s="1" t="s">
        <v>185</v>
      </c>
      <c r="C94" s="1" t="s">
        <v>186</v>
      </c>
      <c r="D94" s="1" t="s">
        <v>187</v>
      </c>
      <c r="E94" s="1" t="s">
        <v>74</v>
      </c>
      <c r="F94" s="1" t="s">
        <v>163</v>
      </c>
      <c r="G94" s="1" t="s">
        <v>54</v>
      </c>
      <c r="H94" s="1" t="s">
        <v>55</v>
      </c>
      <c r="I94" s="2">
        <v>84.93</v>
      </c>
      <c r="J94" s="2">
        <v>0.08</v>
      </c>
      <c r="K94" s="2">
        <f t="shared" si="8"/>
        <v>0</v>
      </c>
      <c r="L94" s="2">
        <f t="shared" si="9"/>
        <v>0.08</v>
      </c>
      <c r="AL94" s="5" t="str">
        <f t="shared" si="10"/>
        <v/>
      </c>
      <c r="AN94" s="5" t="str">
        <f t="shared" si="11"/>
        <v/>
      </c>
      <c r="AP94" s="5" t="str">
        <f t="shared" si="12"/>
        <v/>
      </c>
      <c r="AR94" s="2">
        <v>0.08</v>
      </c>
      <c r="AS94" s="5">
        <f t="shared" si="13"/>
        <v>0</v>
      </c>
      <c r="AT94" s="11">
        <f>(AS94/$AS$337)*100</f>
        <v>0</v>
      </c>
      <c r="AU94" s="5">
        <f t="shared" si="14"/>
        <v>0</v>
      </c>
    </row>
    <row r="95" spans="1:47" x14ac:dyDescent="0.3">
      <c r="A95" s="1" t="s">
        <v>188</v>
      </c>
      <c r="B95" s="1" t="s">
        <v>189</v>
      </c>
      <c r="C95" s="1" t="s">
        <v>190</v>
      </c>
      <c r="D95" s="1" t="s">
        <v>51</v>
      </c>
      <c r="E95" s="1" t="s">
        <v>61</v>
      </c>
      <c r="F95" s="1" t="s">
        <v>163</v>
      </c>
      <c r="G95" s="1" t="s">
        <v>54</v>
      </c>
      <c r="H95" s="1" t="s">
        <v>55</v>
      </c>
      <c r="I95" s="2">
        <v>80</v>
      </c>
      <c r="J95" s="2">
        <v>0.06</v>
      </c>
      <c r="K95" s="2">
        <f t="shared" si="8"/>
        <v>0.02</v>
      </c>
      <c r="L95" s="2">
        <f t="shared" si="9"/>
        <v>0.04</v>
      </c>
      <c r="AE95" s="2">
        <v>0.02</v>
      </c>
      <c r="AF95" s="5">
        <v>3.4649999999999999</v>
      </c>
      <c r="AL95" s="5" t="str">
        <f t="shared" si="10"/>
        <v/>
      </c>
      <c r="AN95" s="5" t="str">
        <f t="shared" si="11"/>
        <v/>
      </c>
      <c r="AP95" s="5" t="str">
        <f t="shared" si="12"/>
        <v/>
      </c>
      <c r="AR95" s="2">
        <v>0.04</v>
      </c>
      <c r="AS95" s="5">
        <f t="shared" si="13"/>
        <v>3.4649999999999999</v>
      </c>
      <c r="AT95" s="11">
        <f>(AS95/$AS$337)*100</f>
        <v>1.2409613562494834E-4</v>
      </c>
      <c r="AU95" s="5">
        <f t="shared" si="14"/>
        <v>0.12409613562494834</v>
      </c>
    </row>
    <row r="96" spans="1:47" x14ac:dyDescent="0.3">
      <c r="A96" s="1" t="s">
        <v>188</v>
      </c>
      <c r="B96" s="1" t="s">
        <v>189</v>
      </c>
      <c r="C96" s="1" t="s">
        <v>190</v>
      </c>
      <c r="D96" s="1" t="s">
        <v>51</v>
      </c>
      <c r="E96" s="1" t="s">
        <v>180</v>
      </c>
      <c r="F96" s="1" t="s">
        <v>163</v>
      </c>
      <c r="G96" s="1" t="s">
        <v>54</v>
      </c>
      <c r="H96" s="1" t="s">
        <v>55</v>
      </c>
      <c r="I96" s="2">
        <v>80</v>
      </c>
      <c r="J96" s="2">
        <v>0.09</v>
      </c>
      <c r="K96" s="2">
        <f t="shared" si="8"/>
        <v>0</v>
      </c>
      <c r="L96" s="2">
        <f t="shared" si="9"/>
        <v>0.08</v>
      </c>
      <c r="AL96" s="5" t="str">
        <f t="shared" si="10"/>
        <v/>
      </c>
      <c r="AN96" s="5" t="str">
        <f t="shared" si="11"/>
        <v/>
      </c>
      <c r="AP96" s="5" t="str">
        <f t="shared" si="12"/>
        <v/>
      </c>
      <c r="AR96" s="2">
        <v>0.08</v>
      </c>
      <c r="AS96" s="5">
        <f t="shared" si="13"/>
        <v>0</v>
      </c>
      <c r="AT96" s="11">
        <f>(AS96/$AS$337)*100</f>
        <v>0</v>
      </c>
      <c r="AU96" s="5">
        <f t="shared" si="14"/>
        <v>0</v>
      </c>
    </row>
    <row r="97" spans="1:47" x14ac:dyDescent="0.3">
      <c r="A97" s="1" t="s">
        <v>188</v>
      </c>
      <c r="B97" s="1" t="s">
        <v>189</v>
      </c>
      <c r="C97" s="1" t="s">
        <v>190</v>
      </c>
      <c r="D97" s="1" t="s">
        <v>51</v>
      </c>
      <c r="E97" s="1" t="s">
        <v>73</v>
      </c>
      <c r="F97" s="1" t="s">
        <v>163</v>
      </c>
      <c r="G97" s="1" t="s">
        <v>54</v>
      </c>
      <c r="H97" s="1" t="s">
        <v>55</v>
      </c>
      <c r="I97" s="2">
        <v>80</v>
      </c>
      <c r="J97" s="2">
        <v>39.799999999999997</v>
      </c>
      <c r="K97" s="2">
        <f t="shared" si="8"/>
        <v>7</v>
      </c>
      <c r="L97" s="2">
        <f t="shared" si="9"/>
        <v>32.799999999999997</v>
      </c>
      <c r="P97" s="6">
        <v>3.66</v>
      </c>
      <c r="Q97" s="5">
        <v>10208.655000000001</v>
      </c>
      <c r="R97" s="7">
        <v>3.34</v>
      </c>
      <c r="S97" s="5">
        <v>5363.2049999999999</v>
      </c>
      <c r="AL97" s="5" t="str">
        <f t="shared" si="10"/>
        <v/>
      </c>
      <c r="AN97" s="5" t="str">
        <f t="shared" si="11"/>
        <v/>
      </c>
      <c r="AO97" s="2">
        <v>0.71</v>
      </c>
      <c r="AP97" s="5">
        <f t="shared" si="12"/>
        <v>0.71</v>
      </c>
      <c r="AQ97" s="2">
        <v>1.07</v>
      </c>
      <c r="AR97" s="2">
        <v>31.02</v>
      </c>
      <c r="AS97" s="5">
        <f t="shared" si="13"/>
        <v>15571.86</v>
      </c>
      <c r="AT97" s="11">
        <f>(AS97/$AS$337)*100</f>
        <v>0.55769340562560121</v>
      </c>
      <c r="AU97" s="5">
        <f t="shared" si="14"/>
        <v>557.69340562560126</v>
      </c>
    </row>
    <row r="98" spans="1:47" x14ac:dyDescent="0.3">
      <c r="A98" s="1" t="s">
        <v>188</v>
      </c>
      <c r="B98" s="1" t="s">
        <v>189</v>
      </c>
      <c r="C98" s="1" t="s">
        <v>190</v>
      </c>
      <c r="D98" s="1" t="s">
        <v>51</v>
      </c>
      <c r="E98" s="1" t="s">
        <v>74</v>
      </c>
      <c r="F98" s="1" t="s">
        <v>163</v>
      </c>
      <c r="G98" s="1" t="s">
        <v>54</v>
      </c>
      <c r="H98" s="1" t="s">
        <v>55</v>
      </c>
      <c r="I98" s="2">
        <v>80</v>
      </c>
      <c r="J98" s="2">
        <v>39.06</v>
      </c>
      <c r="K98" s="2">
        <f t="shared" si="8"/>
        <v>19.479999999999997</v>
      </c>
      <c r="L98" s="2">
        <f t="shared" si="9"/>
        <v>19.59</v>
      </c>
      <c r="R98" s="7">
        <v>8.1999999999999993</v>
      </c>
      <c r="S98" s="5">
        <v>13167.15</v>
      </c>
      <c r="T98" s="8">
        <v>8.27</v>
      </c>
      <c r="U98" s="5">
        <v>3982.0050000000001</v>
      </c>
      <c r="Z98" s="9">
        <v>3.01</v>
      </c>
      <c r="AA98" s="5">
        <v>580.17750000000001</v>
      </c>
      <c r="AL98" s="5" t="str">
        <f t="shared" ref="AL98:AL129" si="15">IF(AK98&gt;0,AK98*$AL$1,"")</f>
        <v/>
      </c>
      <c r="AN98" s="5" t="str">
        <f t="shared" ref="AN98:AN129" si="16">IF(AM98&gt;0,AM98*$AN$1,"")</f>
        <v/>
      </c>
      <c r="AP98" s="5" t="str">
        <f t="shared" ref="AP98:AP129" si="17">IF(AO98&gt;0,AO98*$AP$1,"")</f>
        <v/>
      </c>
      <c r="AR98" s="2">
        <v>19.59</v>
      </c>
      <c r="AS98" s="5">
        <f t="shared" si="13"/>
        <v>17729.3325</v>
      </c>
      <c r="AT98" s="11">
        <f>(AS98/$AS$337)*100</f>
        <v>0.63496151528421496</v>
      </c>
      <c r="AU98" s="5">
        <f t="shared" si="14"/>
        <v>634.96151528421501</v>
      </c>
    </row>
    <row r="99" spans="1:47" x14ac:dyDescent="0.3">
      <c r="A99" s="1" t="s">
        <v>188</v>
      </c>
      <c r="B99" s="1" t="s">
        <v>189</v>
      </c>
      <c r="C99" s="1" t="s">
        <v>190</v>
      </c>
      <c r="D99" s="1" t="s">
        <v>51</v>
      </c>
      <c r="E99" s="1" t="s">
        <v>167</v>
      </c>
      <c r="F99" s="1" t="s">
        <v>163</v>
      </c>
      <c r="G99" s="1" t="s">
        <v>54</v>
      </c>
      <c r="H99" s="1" t="s">
        <v>55</v>
      </c>
      <c r="I99" s="2">
        <v>80</v>
      </c>
      <c r="J99" s="2">
        <v>0.08</v>
      </c>
      <c r="K99" s="2">
        <f t="shared" si="8"/>
        <v>0</v>
      </c>
      <c r="L99" s="2">
        <f t="shared" si="9"/>
        <v>0.08</v>
      </c>
      <c r="AL99" s="5" t="str">
        <f t="shared" si="15"/>
        <v/>
      </c>
      <c r="AN99" s="5" t="str">
        <f t="shared" si="16"/>
        <v/>
      </c>
      <c r="AP99" s="5" t="str">
        <f t="shared" si="17"/>
        <v/>
      </c>
      <c r="AR99" s="2">
        <v>0.08</v>
      </c>
      <c r="AS99" s="5">
        <f t="shared" si="13"/>
        <v>0</v>
      </c>
      <c r="AT99" s="11">
        <f>(AS99/$AS$337)*100</f>
        <v>0</v>
      </c>
      <c r="AU99" s="5">
        <f t="shared" si="14"/>
        <v>0</v>
      </c>
    </row>
    <row r="100" spans="1:47" x14ac:dyDescent="0.3">
      <c r="A100" s="1" t="s">
        <v>191</v>
      </c>
      <c r="B100" s="1" t="s">
        <v>192</v>
      </c>
      <c r="C100" s="1" t="s">
        <v>193</v>
      </c>
      <c r="D100" s="1" t="s">
        <v>51</v>
      </c>
      <c r="E100" s="1" t="s">
        <v>167</v>
      </c>
      <c r="F100" s="1" t="s">
        <v>163</v>
      </c>
      <c r="G100" s="1" t="s">
        <v>54</v>
      </c>
      <c r="H100" s="1" t="s">
        <v>55</v>
      </c>
      <c r="I100" s="2">
        <v>2</v>
      </c>
      <c r="J100" s="2">
        <v>1.78</v>
      </c>
      <c r="K100" s="2">
        <f t="shared" si="8"/>
        <v>1.78</v>
      </c>
      <c r="L100" s="2">
        <f t="shared" si="9"/>
        <v>0</v>
      </c>
      <c r="Z100" s="9">
        <v>1.78</v>
      </c>
      <c r="AA100" s="5">
        <v>343.09500000000003</v>
      </c>
      <c r="AL100" s="5" t="str">
        <f t="shared" si="15"/>
        <v/>
      </c>
      <c r="AN100" s="5" t="str">
        <f t="shared" si="16"/>
        <v/>
      </c>
      <c r="AP100" s="5" t="str">
        <f t="shared" si="17"/>
        <v/>
      </c>
      <c r="AS100" s="5">
        <f t="shared" si="13"/>
        <v>343.09500000000003</v>
      </c>
      <c r="AT100" s="11">
        <f>(AS100/$AS$337)*100</f>
        <v>1.2287666277703221E-2</v>
      </c>
      <c r="AU100" s="5">
        <f t="shared" si="14"/>
        <v>12.287666277703222</v>
      </c>
    </row>
    <row r="101" spans="1:47" x14ac:dyDescent="0.3">
      <c r="A101" s="1" t="s">
        <v>194</v>
      </c>
      <c r="B101" s="1" t="s">
        <v>195</v>
      </c>
      <c r="C101" s="1" t="s">
        <v>196</v>
      </c>
      <c r="D101" s="1" t="s">
        <v>51</v>
      </c>
      <c r="E101" s="1" t="s">
        <v>111</v>
      </c>
      <c r="F101" s="1" t="s">
        <v>163</v>
      </c>
      <c r="G101" s="1" t="s">
        <v>54</v>
      </c>
      <c r="H101" s="1" t="s">
        <v>55</v>
      </c>
      <c r="I101" s="2">
        <v>80</v>
      </c>
      <c r="J101" s="2">
        <v>0.06</v>
      </c>
      <c r="K101" s="2">
        <f t="shared" si="8"/>
        <v>0.06</v>
      </c>
      <c r="L101" s="2">
        <f t="shared" si="9"/>
        <v>0</v>
      </c>
      <c r="N101" s="4">
        <v>0.02</v>
      </c>
      <c r="O101" s="5">
        <v>70.335000000000008</v>
      </c>
      <c r="P101" s="6">
        <v>0.04</v>
      </c>
      <c r="Q101" s="5">
        <v>111.57</v>
      </c>
      <c r="AL101" s="5" t="str">
        <f t="shared" si="15"/>
        <v/>
      </c>
      <c r="AN101" s="5" t="str">
        <f t="shared" si="16"/>
        <v/>
      </c>
      <c r="AP101" s="5" t="str">
        <f t="shared" si="17"/>
        <v/>
      </c>
      <c r="AS101" s="5">
        <f t="shared" si="13"/>
        <v>181.905</v>
      </c>
      <c r="AT101" s="11">
        <f>(AS101/$AS$337)*100</f>
        <v>6.5147785139556226E-3</v>
      </c>
      <c r="AU101" s="5">
        <f t="shared" si="14"/>
        <v>6.5147785139556227</v>
      </c>
    </row>
    <row r="102" spans="1:47" x14ac:dyDescent="0.3">
      <c r="A102" s="1" t="s">
        <v>194</v>
      </c>
      <c r="B102" s="1" t="s">
        <v>195</v>
      </c>
      <c r="C102" s="1" t="s">
        <v>196</v>
      </c>
      <c r="D102" s="1" t="s">
        <v>51</v>
      </c>
      <c r="E102" s="1" t="s">
        <v>112</v>
      </c>
      <c r="F102" s="1" t="s">
        <v>163</v>
      </c>
      <c r="G102" s="1" t="s">
        <v>54</v>
      </c>
      <c r="H102" s="1" t="s">
        <v>55</v>
      </c>
      <c r="I102" s="2">
        <v>80</v>
      </c>
      <c r="J102" s="2">
        <v>39.97</v>
      </c>
      <c r="K102" s="2">
        <f t="shared" si="8"/>
        <v>39.96</v>
      </c>
      <c r="L102" s="2">
        <f t="shared" si="9"/>
        <v>0</v>
      </c>
      <c r="N102" s="4">
        <v>12.99</v>
      </c>
      <c r="O102" s="5">
        <v>45682.582499999997</v>
      </c>
      <c r="P102" s="6">
        <v>15.37</v>
      </c>
      <c r="Q102" s="5">
        <v>42870.772499999999</v>
      </c>
      <c r="R102" s="7">
        <v>11.6</v>
      </c>
      <c r="S102" s="5">
        <v>18626.7</v>
      </c>
      <c r="AL102" s="5" t="str">
        <f t="shared" si="15"/>
        <v/>
      </c>
      <c r="AN102" s="5" t="str">
        <f t="shared" si="16"/>
        <v/>
      </c>
      <c r="AP102" s="5" t="str">
        <f t="shared" si="17"/>
        <v/>
      </c>
      <c r="AS102" s="5">
        <f t="shared" si="13"/>
        <v>107180.05499999999</v>
      </c>
      <c r="AT102" s="11">
        <f>(AS102/$AS$337)*100</f>
        <v>3.8385658417227777</v>
      </c>
      <c r="AU102" s="5">
        <f t="shared" si="14"/>
        <v>3838.5658417227778</v>
      </c>
    </row>
    <row r="103" spans="1:47" x14ac:dyDescent="0.3">
      <c r="A103" s="1" t="s">
        <v>194</v>
      </c>
      <c r="B103" s="1" t="s">
        <v>195</v>
      </c>
      <c r="C103" s="1" t="s">
        <v>196</v>
      </c>
      <c r="D103" s="1" t="s">
        <v>51</v>
      </c>
      <c r="E103" s="1" t="s">
        <v>94</v>
      </c>
      <c r="F103" s="1" t="s">
        <v>163</v>
      </c>
      <c r="G103" s="1" t="s">
        <v>54</v>
      </c>
      <c r="H103" s="1" t="s">
        <v>55</v>
      </c>
      <c r="I103" s="2">
        <v>80</v>
      </c>
      <c r="J103" s="2">
        <v>0.09</v>
      </c>
      <c r="K103" s="2">
        <f t="shared" si="8"/>
        <v>0.08</v>
      </c>
      <c r="L103" s="2">
        <f t="shared" si="9"/>
        <v>0</v>
      </c>
      <c r="P103" s="6">
        <v>0.02</v>
      </c>
      <c r="Q103" s="5">
        <v>55.784999999999997</v>
      </c>
      <c r="R103" s="7">
        <v>0.06</v>
      </c>
      <c r="S103" s="5">
        <v>96.344999999999999</v>
      </c>
      <c r="AL103" s="5" t="str">
        <f t="shared" si="15"/>
        <v/>
      </c>
      <c r="AN103" s="5" t="str">
        <f t="shared" si="16"/>
        <v/>
      </c>
      <c r="AP103" s="5" t="str">
        <f t="shared" si="17"/>
        <v/>
      </c>
      <c r="AS103" s="5">
        <f t="shared" si="13"/>
        <v>152.13</v>
      </c>
      <c r="AT103" s="11">
        <f>(AS103/$AS$337)*100</f>
        <v>5.4484112879143991E-3</v>
      </c>
      <c r="AU103" s="5">
        <f t="shared" si="14"/>
        <v>5.4484112879143991</v>
      </c>
    </row>
    <row r="104" spans="1:47" x14ac:dyDescent="0.3">
      <c r="A104" s="1" t="s">
        <v>194</v>
      </c>
      <c r="B104" s="1" t="s">
        <v>195</v>
      </c>
      <c r="C104" s="1" t="s">
        <v>196</v>
      </c>
      <c r="D104" s="1" t="s">
        <v>51</v>
      </c>
      <c r="E104" s="1" t="s">
        <v>89</v>
      </c>
      <c r="F104" s="1" t="s">
        <v>163</v>
      </c>
      <c r="G104" s="1" t="s">
        <v>54</v>
      </c>
      <c r="H104" s="1" t="s">
        <v>55</v>
      </c>
      <c r="I104" s="2">
        <v>80</v>
      </c>
      <c r="J104" s="2">
        <v>0.09</v>
      </c>
      <c r="K104" s="2">
        <f t="shared" si="8"/>
        <v>0</v>
      </c>
      <c r="L104" s="2">
        <f t="shared" si="9"/>
        <v>0.08</v>
      </c>
      <c r="AL104" s="5" t="str">
        <f t="shared" si="15"/>
        <v/>
      </c>
      <c r="AN104" s="5" t="str">
        <f t="shared" si="16"/>
        <v/>
      </c>
      <c r="AP104" s="5" t="str">
        <f t="shared" si="17"/>
        <v/>
      </c>
      <c r="AR104" s="2">
        <v>0.08</v>
      </c>
      <c r="AS104" s="5">
        <f t="shared" si="13"/>
        <v>0</v>
      </c>
      <c r="AT104" s="11">
        <f>(AS104/$AS$337)*100</f>
        <v>0</v>
      </c>
      <c r="AU104" s="5">
        <f t="shared" si="14"/>
        <v>0</v>
      </c>
    </row>
    <row r="105" spans="1:47" x14ac:dyDescent="0.3">
      <c r="A105" s="1" t="s">
        <v>194</v>
      </c>
      <c r="B105" s="1" t="s">
        <v>195</v>
      </c>
      <c r="C105" s="1" t="s">
        <v>196</v>
      </c>
      <c r="D105" s="1" t="s">
        <v>51</v>
      </c>
      <c r="E105" s="1" t="s">
        <v>90</v>
      </c>
      <c r="F105" s="1" t="s">
        <v>163</v>
      </c>
      <c r="G105" s="1" t="s">
        <v>54</v>
      </c>
      <c r="H105" s="1" t="s">
        <v>55</v>
      </c>
      <c r="I105" s="2">
        <v>80</v>
      </c>
      <c r="J105" s="2">
        <v>39.630000000000003</v>
      </c>
      <c r="K105" s="2">
        <f t="shared" si="8"/>
        <v>30.08</v>
      </c>
      <c r="L105" s="2">
        <f t="shared" si="9"/>
        <v>5.25</v>
      </c>
      <c r="N105" s="4">
        <v>0.01</v>
      </c>
      <c r="O105" s="5">
        <v>35.167499999999997</v>
      </c>
      <c r="P105" s="6">
        <v>5.0599999999999996</v>
      </c>
      <c r="Q105" s="5">
        <v>14113.605</v>
      </c>
      <c r="R105" s="7">
        <v>23.97</v>
      </c>
      <c r="S105" s="5">
        <v>38489.827499999999</v>
      </c>
      <c r="T105" s="8">
        <v>1.04</v>
      </c>
      <c r="U105" s="5">
        <v>500.76</v>
      </c>
      <c r="AL105" s="5" t="str">
        <f t="shared" si="15"/>
        <v/>
      </c>
      <c r="AN105" s="5" t="str">
        <f t="shared" si="16"/>
        <v/>
      </c>
      <c r="AP105" s="5" t="str">
        <f t="shared" si="17"/>
        <v/>
      </c>
      <c r="AR105" s="2">
        <v>5.25</v>
      </c>
      <c r="AS105" s="5">
        <f t="shared" si="13"/>
        <v>53139.360000000001</v>
      </c>
      <c r="AT105" s="11">
        <f>(AS105/$AS$337)*100</f>
        <v>1.9031426336458748</v>
      </c>
      <c r="AU105" s="5">
        <f t="shared" si="14"/>
        <v>1903.1426336458746</v>
      </c>
    </row>
    <row r="106" spans="1:47" x14ac:dyDescent="0.3">
      <c r="A106" s="1" t="s">
        <v>197</v>
      </c>
      <c r="B106" s="1" t="s">
        <v>195</v>
      </c>
      <c r="C106" s="1" t="s">
        <v>196</v>
      </c>
      <c r="D106" s="1" t="s">
        <v>51</v>
      </c>
      <c r="E106" s="1" t="s">
        <v>106</v>
      </c>
      <c r="F106" s="1" t="s">
        <v>163</v>
      </c>
      <c r="G106" s="1" t="s">
        <v>54</v>
      </c>
      <c r="H106" s="1" t="s">
        <v>55</v>
      </c>
      <c r="I106" s="2">
        <v>60.65</v>
      </c>
      <c r="J106" s="2">
        <v>0.93</v>
      </c>
      <c r="K106" s="2">
        <f t="shared" si="8"/>
        <v>0.54</v>
      </c>
      <c r="L106" s="2">
        <f t="shared" si="9"/>
        <v>0.39</v>
      </c>
      <c r="P106" s="6">
        <v>0.02</v>
      </c>
      <c r="Q106" s="5">
        <v>55.784999999999997</v>
      </c>
      <c r="AE106" s="2">
        <v>0.52</v>
      </c>
      <c r="AF106" s="5">
        <v>90.09</v>
      </c>
      <c r="AL106" s="5" t="str">
        <f t="shared" si="15"/>
        <v/>
      </c>
      <c r="AM106" s="3">
        <v>0.14000000000000001</v>
      </c>
      <c r="AN106" s="5">
        <f t="shared" si="16"/>
        <v>1156.68</v>
      </c>
      <c r="AP106" s="5" t="str">
        <f t="shared" si="17"/>
        <v/>
      </c>
      <c r="AQ106" s="2">
        <v>0.25</v>
      </c>
      <c r="AS106" s="5">
        <f t="shared" si="13"/>
        <v>145.875</v>
      </c>
      <c r="AT106" s="11">
        <f>(AS106/$AS$337)*100</f>
        <v>5.2243935885394922E-3</v>
      </c>
      <c r="AU106" s="5">
        <f t="shared" si="14"/>
        <v>5.2243935885394919</v>
      </c>
    </row>
    <row r="107" spans="1:47" x14ac:dyDescent="0.3">
      <c r="A107" s="1" t="s">
        <v>197</v>
      </c>
      <c r="B107" s="1" t="s">
        <v>195</v>
      </c>
      <c r="C107" s="1" t="s">
        <v>196</v>
      </c>
      <c r="D107" s="1" t="s">
        <v>51</v>
      </c>
      <c r="E107" s="1" t="s">
        <v>111</v>
      </c>
      <c r="F107" s="1" t="s">
        <v>163</v>
      </c>
      <c r="G107" s="1" t="s">
        <v>54</v>
      </c>
      <c r="H107" s="1" t="s">
        <v>55</v>
      </c>
      <c r="I107" s="2">
        <v>60.65</v>
      </c>
      <c r="J107" s="2">
        <v>8.44</v>
      </c>
      <c r="K107" s="2">
        <f t="shared" si="8"/>
        <v>7.22</v>
      </c>
      <c r="L107" s="2">
        <f t="shared" si="9"/>
        <v>1.21</v>
      </c>
      <c r="N107" s="4">
        <v>2</v>
      </c>
      <c r="O107" s="5">
        <v>7033.5</v>
      </c>
      <c r="P107" s="6">
        <v>2.2999999999999998</v>
      </c>
      <c r="Q107" s="5">
        <v>6415.2749999999996</v>
      </c>
      <c r="AE107" s="2">
        <v>2.92</v>
      </c>
      <c r="AF107" s="5">
        <v>505.89</v>
      </c>
      <c r="AL107" s="5" t="str">
        <f t="shared" si="15"/>
        <v/>
      </c>
      <c r="AM107" s="3">
        <v>0.48</v>
      </c>
      <c r="AN107" s="5">
        <f t="shared" si="16"/>
        <v>3965.7599999999998</v>
      </c>
      <c r="AP107" s="5" t="str">
        <f t="shared" si="17"/>
        <v/>
      </c>
      <c r="AQ107" s="2">
        <v>0.73</v>
      </c>
      <c r="AS107" s="5">
        <f t="shared" si="13"/>
        <v>13954.664999999999</v>
      </c>
      <c r="AT107" s="11">
        <f>(AS107/$AS$337)*100</f>
        <v>0.49977489190208368</v>
      </c>
      <c r="AU107" s="5">
        <f t="shared" si="14"/>
        <v>499.77489190208365</v>
      </c>
    </row>
    <row r="108" spans="1:47" x14ac:dyDescent="0.3">
      <c r="A108" s="1" t="s">
        <v>197</v>
      </c>
      <c r="B108" s="1" t="s">
        <v>195</v>
      </c>
      <c r="C108" s="1" t="s">
        <v>196</v>
      </c>
      <c r="D108" s="1" t="s">
        <v>51</v>
      </c>
      <c r="E108" s="1" t="s">
        <v>94</v>
      </c>
      <c r="F108" s="1" t="s">
        <v>163</v>
      </c>
      <c r="G108" s="1" t="s">
        <v>54</v>
      </c>
      <c r="H108" s="1" t="s">
        <v>55</v>
      </c>
      <c r="I108" s="2">
        <v>60.65</v>
      </c>
      <c r="J108" s="2">
        <v>39.659999999999997</v>
      </c>
      <c r="K108" s="2">
        <f t="shared" si="8"/>
        <v>35.89</v>
      </c>
      <c r="L108" s="2">
        <f t="shared" si="9"/>
        <v>2.7800000000000002</v>
      </c>
      <c r="P108" s="6">
        <v>6.07</v>
      </c>
      <c r="Q108" s="5">
        <v>16930.747500000001</v>
      </c>
      <c r="R108" s="7">
        <v>23.49</v>
      </c>
      <c r="S108" s="5">
        <v>37719.067499999997</v>
      </c>
      <c r="AE108" s="2">
        <v>6.33</v>
      </c>
      <c r="AF108" s="5">
        <v>1096.6724999999999</v>
      </c>
      <c r="AL108" s="5" t="str">
        <f t="shared" si="15"/>
        <v/>
      </c>
      <c r="AM108" s="3">
        <v>0.31</v>
      </c>
      <c r="AN108" s="5">
        <f t="shared" si="16"/>
        <v>2561.2199999999998</v>
      </c>
      <c r="AO108" s="2">
        <v>0.12</v>
      </c>
      <c r="AP108" s="5">
        <f t="shared" si="17"/>
        <v>0.12</v>
      </c>
      <c r="AQ108" s="2">
        <v>0.55000000000000004</v>
      </c>
      <c r="AR108" s="2">
        <v>1.8</v>
      </c>
      <c r="AS108" s="5">
        <f t="shared" si="13"/>
        <v>55746.487500000003</v>
      </c>
      <c r="AT108" s="11">
        <f>(AS108/$AS$337)*100</f>
        <v>1.99651476866219</v>
      </c>
      <c r="AU108" s="5">
        <f t="shared" si="14"/>
        <v>1996.5147686621901</v>
      </c>
    </row>
    <row r="109" spans="1:47" x14ac:dyDescent="0.3">
      <c r="A109" s="1" t="s">
        <v>197</v>
      </c>
      <c r="B109" s="1" t="s">
        <v>195</v>
      </c>
      <c r="C109" s="1" t="s">
        <v>196</v>
      </c>
      <c r="D109" s="1" t="s">
        <v>51</v>
      </c>
      <c r="E109" s="1" t="s">
        <v>61</v>
      </c>
      <c r="F109" s="1" t="s">
        <v>163</v>
      </c>
      <c r="G109" s="1" t="s">
        <v>54</v>
      </c>
      <c r="H109" s="1" t="s">
        <v>55</v>
      </c>
      <c r="I109" s="2">
        <v>60.65</v>
      </c>
      <c r="J109" s="2">
        <v>12.61</v>
      </c>
      <c r="K109" s="2">
        <f t="shared" si="8"/>
        <v>9.8099999999999987</v>
      </c>
      <c r="L109" s="2">
        <f t="shared" si="9"/>
        <v>2.81</v>
      </c>
      <c r="P109" s="6">
        <v>0.7</v>
      </c>
      <c r="Q109" s="5">
        <v>1952.4749999999999</v>
      </c>
      <c r="R109" s="7">
        <v>2.09</v>
      </c>
      <c r="S109" s="5">
        <v>3356.0174999999999</v>
      </c>
      <c r="AE109" s="2">
        <v>7.02</v>
      </c>
      <c r="AF109" s="5">
        <v>1216.2149999999999</v>
      </c>
      <c r="AL109" s="5" t="str">
        <f t="shared" si="15"/>
        <v/>
      </c>
      <c r="AM109" s="3">
        <v>0.41</v>
      </c>
      <c r="AN109" s="5">
        <f t="shared" si="16"/>
        <v>3387.4199999999996</v>
      </c>
      <c r="AO109" s="2">
        <v>0.13</v>
      </c>
      <c r="AP109" s="5">
        <f t="shared" si="17"/>
        <v>0.13</v>
      </c>
      <c r="AQ109" s="2">
        <v>0.55000000000000004</v>
      </c>
      <c r="AR109" s="2">
        <v>1.72</v>
      </c>
      <c r="AS109" s="5">
        <f t="shared" si="13"/>
        <v>6524.7075000000004</v>
      </c>
      <c r="AT109" s="11">
        <f>(AS109/$AS$337)*100</f>
        <v>0.23367705247709028</v>
      </c>
      <c r="AU109" s="5">
        <f t="shared" si="14"/>
        <v>233.67705247709026</v>
      </c>
    </row>
    <row r="110" spans="1:47" x14ac:dyDescent="0.3">
      <c r="A110" s="1" t="s">
        <v>198</v>
      </c>
      <c r="B110" s="1" t="s">
        <v>177</v>
      </c>
      <c r="C110" s="1" t="s">
        <v>178</v>
      </c>
      <c r="D110" s="1" t="s">
        <v>51</v>
      </c>
      <c r="E110" s="1" t="s">
        <v>154</v>
      </c>
      <c r="F110" s="1" t="s">
        <v>163</v>
      </c>
      <c r="G110" s="1" t="s">
        <v>54</v>
      </c>
      <c r="H110" s="1" t="s">
        <v>55</v>
      </c>
      <c r="I110" s="2">
        <v>77.73</v>
      </c>
      <c r="J110" s="2">
        <v>0.11</v>
      </c>
      <c r="K110" s="2">
        <f t="shared" si="8"/>
        <v>0</v>
      </c>
      <c r="L110" s="2">
        <f t="shared" si="9"/>
        <v>0.11</v>
      </c>
      <c r="AL110" s="5" t="str">
        <f t="shared" si="15"/>
        <v/>
      </c>
      <c r="AN110" s="5" t="str">
        <f t="shared" si="16"/>
        <v/>
      </c>
      <c r="AP110" s="5" t="str">
        <f t="shared" si="17"/>
        <v/>
      </c>
      <c r="AR110" s="2">
        <v>0.11</v>
      </c>
      <c r="AS110" s="5">
        <f t="shared" si="13"/>
        <v>0</v>
      </c>
      <c r="AT110" s="11">
        <f>(AS110/$AS$337)*100</f>
        <v>0</v>
      </c>
      <c r="AU110" s="5">
        <f t="shared" si="14"/>
        <v>0</v>
      </c>
    </row>
    <row r="111" spans="1:47" x14ac:dyDescent="0.3">
      <c r="A111" s="1" t="s">
        <v>198</v>
      </c>
      <c r="B111" s="1" t="s">
        <v>177</v>
      </c>
      <c r="C111" s="1" t="s">
        <v>178</v>
      </c>
      <c r="D111" s="1" t="s">
        <v>51</v>
      </c>
      <c r="E111" s="1" t="s">
        <v>67</v>
      </c>
      <c r="F111" s="1" t="s">
        <v>163</v>
      </c>
      <c r="G111" s="1" t="s">
        <v>54</v>
      </c>
      <c r="H111" s="1" t="s">
        <v>55</v>
      </c>
      <c r="I111" s="2">
        <v>77.73</v>
      </c>
      <c r="J111" s="2">
        <v>29.67</v>
      </c>
      <c r="K111" s="2">
        <f t="shared" si="8"/>
        <v>0</v>
      </c>
      <c r="L111" s="2">
        <f t="shared" si="9"/>
        <v>29.67</v>
      </c>
      <c r="AL111" s="5" t="str">
        <f t="shared" si="15"/>
        <v/>
      </c>
      <c r="AN111" s="5" t="str">
        <f t="shared" si="16"/>
        <v/>
      </c>
      <c r="AO111" s="2">
        <v>0.72</v>
      </c>
      <c r="AP111" s="5">
        <f t="shared" si="17"/>
        <v>0.72</v>
      </c>
      <c r="AQ111" s="2">
        <v>1.03</v>
      </c>
      <c r="AR111" s="2">
        <v>27.92</v>
      </c>
      <c r="AS111" s="5">
        <f t="shared" si="13"/>
        <v>0</v>
      </c>
      <c r="AT111" s="11">
        <f>(AS111/$AS$337)*100</f>
        <v>0</v>
      </c>
      <c r="AU111" s="5">
        <f t="shared" si="14"/>
        <v>0</v>
      </c>
    </row>
    <row r="112" spans="1:47" x14ac:dyDescent="0.3">
      <c r="A112" s="1" t="s">
        <v>198</v>
      </c>
      <c r="B112" s="1" t="s">
        <v>177</v>
      </c>
      <c r="C112" s="1" t="s">
        <v>178</v>
      </c>
      <c r="D112" s="1" t="s">
        <v>51</v>
      </c>
      <c r="E112" s="1" t="s">
        <v>106</v>
      </c>
      <c r="F112" s="1" t="s">
        <v>163</v>
      </c>
      <c r="G112" s="1" t="s">
        <v>54</v>
      </c>
      <c r="H112" s="1" t="s">
        <v>55</v>
      </c>
      <c r="I112" s="2">
        <v>77.73</v>
      </c>
      <c r="J112" s="2">
        <v>0.55000000000000004</v>
      </c>
      <c r="K112" s="2">
        <f t="shared" si="8"/>
        <v>0</v>
      </c>
      <c r="L112" s="2">
        <f t="shared" si="9"/>
        <v>0.55000000000000004</v>
      </c>
      <c r="AL112" s="5" t="str">
        <f t="shared" si="15"/>
        <v/>
      </c>
      <c r="AN112" s="5" t="str">
        <f t="shared" si="16"/>
        <v/>
      </c>
      <c r="AO112" s="2">
        <v>0.11</v>
      </c>
      <c r="AP112" s="5">
        <f t="shared" si="17"/>
        <v>0.11</v>
      </c>
      <c r="AQ112" s="2">
        <v>0.19</v>
      </c>
      <c r="AR112" s="2">
        <v>0.25</v>
      </c>
      <c r="AS112" s="5">
        <f t="shared" si="13"/>
        <v>0</v>
      </c>
      <c r="AT112" s="11">
        <f>(AS112/$AS$337)*100</f>
        <v>0</v>
      </c>
      <c r="AU112" s="5">
        <f t="shared" si="14"/>
        <v>0</v>
      </c>
    </row>
    <row r="113" spans="1:47" x14ac:dyDescent="0.3">
      <c r="A113" s="1" t="s">
        <v>198</v>
      </c>
      <c r="B113" s="1" t="s">
        <v>177</v>
      </c>
      <c r="C113" s="1" t="s">
        <v>178</v>
      </c>
      <c r="D113" s="1" t="s">
        <v>51</v>
      </c>
      <c r="E113" s="1" t="s">
        <v>94</v>
      </c>
      <c r="F113" s="1" t="s">
        <v>163</v>
      </c>
      <c r="G113" s="1" t="s">
        <v>54</v>
      </c>
      <c r="H113" s="1" t="s">
        <v>55</v>
      </c>
      <c r="I113" s="2">
        <v>77.73</v>
      </c>
      <c r="J113" s="2">
        <v>0.42</v>
      </c>
      <c r="K113" s="2">
        <f t="shared" si="8"/>
        <v>0</v>
      </c>
      <c r="L113" s="2">
        <f t="shared" si="9"/>
        <v>0.42000000000000004</v>
      </c>
      <c r="AL113" s="5" t="str">
        <f t="shared" si="15"/>
        <v/>
      </c>
      <c r="AN113" s="5" t="str">
        <f t="shared" si="16"/>
        <v/>
      </c>
      <c r="AO113" s="2">
        <v>7.0000000000000007E-2</v>
      </c>
      <c r="AP113" s="5">
        <f t="shared" si="17"/>
        <v>7.0000000000000007E-2</v>
      </c>
      <c r="AQ113" s="2">
        <v>0.16</v>
      </c>
      <c r="AR113" s="2">
        <v>0.19</v>
      </c>
      <c r="AS113" s="5">
        <f t="shared" si="13"/>
        <v>0</v>
      </c>
      <c r="AT113" s="11">
        <f>(AS113/$AS$337)*100</f>
        <v>0</v>
      </c>
      <c r="AU113" s="5">
        <f t="shared" si="14"/>
        <v>0</v>
      </c>
    </row>
    <row r="114" spans="1:47" x14ac:dyDescent="0.3">
      <c r="A114" s="1" t="s">
        <v>198</v>
      </c>
      <c r="B114" s="1" t="s">
        <v>177</v>
      </c>
      <c r="C114" s="1" t="s">
        <v>178</v>
      </c>
      <c r="D114" s="1" t="s">
        <v>51</v>
      </c>
      <c r="E114" s="1" t="s">
        <v>61</v>
      </c>
      <c r="F114" s="1" t="s">
        <v>163</v>
      </c>
      <c r="G114" s="1" t="s">
        <v>54</v>
      </c>
      <c r="H114" s="1" t="s">
        <v>55</v>
      </c>
      <c r="I114" s="2">
        <v>77.73</v>
      </c>
      <c r="J114" s="2">
        <v>28.02</v>
      </c>
      <c r="K114" s="2">
        <f t="shared" si="8"/>
        <v>0</v>
      </c>
      <c r="L114" s="2">
        <f t="shared" si="9"/>
        <v>28.02</v>
      </c>
      <c r="AL114" s="5" t="str">
        <f t="shared" si="15"/>
        <v/>
      </c>
      <c r="AN114" s="5" t="str">
        <f t="shared" si="16"/>
        <v/>
      </c>
      <c r="AO114" s="2">
        <v>0.57999999999999996</v>
      </c>
      <c r="AP114" s="5">
        <f t="shared" si="17"/>
        <v>0.57999999999999996</v>
      </c>
      <c r="AQ114" s="2">
        <v>1.1399999999999999</v>
      </c>
      <c r="AR114" s="2">
        <v>26.3</v>
      </c>
      <c r="AS114" s="5">
        <f t="shared" si="13"/>
        <v>0</v>
      </c>
      <c r="AT114" s="11">
        <f>(AS114/$AS$337)*100</f>
        <v>0</v>
      </c>
      <c r="AU114" s="5">
        <f t="shared" si="14"/>
        <v>0</v>
      </c>
    </row>
    <row r="115" spans="1:47" x14ac:dyDescent="0.3">
      <c r="A115" s="1" t="s">
        <v>198</v>
      </c>
      <c r="B115" s="1" t="s">
        <v>177</v>
      </c>
      <c r="C115" s="1" t="s">
        <v>178</v>
      </c>
      <c r="D115" s="1" t="s">
        <v>51</v>
      </c>
      <c r="E115" s="1" t="s">
        <v>179</v>
      </c>
      <c r="F115" s="1" t="s">
        <v>163</v>
      </c>
      <c r="G115" s="1" t="s">
        <v>54</v>
      </c>
      <c r="H115" s="1" t="s">
        <v>55</v>
      </c>
      <c r="I115" s="2">
        <v>77.73</v>
      </c>
      <c r="J115" s="2">
        <v>18.93</v>
      </c>
      <c r="K115" s="2">
        <f t="shared" si="8"/>
        <v>0</v>
      </c>
      <c r="L115" s="2">
        <f t="shared" si="9"/>
        <v>18.93</v>
      </c>
      <c r="AL115" s="5" t="str">
        <f t="shared" si="15"/>
        <v/>
      </c>
      <c r="AN115" s="5" t="str">
        <f t="shared" si="16"/>
        <v/>
      </c>
      <c r="AP115" s="5" t="str">
        <f t="shared" si="17"/>
        <v/>
      </c>
      <c r="AR115" s="2">
        <v>18.93</v>
      </c>
      <c r="AS115" s="5">
        <f t="shared" si="13"/>
        <v>0</v>
      </c>
      <c r="AT115" s="11">
        <f>(AS115/$AS$337)*100</f>
        <v>0</v>
      </c>
      <c r="AU115" s="5">
        <f t="shared" si="14"/>
        <v>0</v>
      </c>
    </row>
    <row r="116" spans="1:47" x14ac:dyDescent="0.3">
      <c r="A116" s="1" t="s">
        <v>198</v>
      </c>
      <c r="B116" s="1" t="s">
        <v>177</v>
      </c>
      <c r="C116" s="1" t="s">
        <v>178</v>
      </c>
      <c r="D116" s="1" t="s">
        <v>51</v>
      </c>
      <c r="E116" s="1" t="s">
        <v>74</v>
      </c>
      <c r="F116" s="1" t="s">
        <v>164</v>
      </c>
      <c r="G116" s="1" t="s">
        <v>54</v>
      </c>
      <c r="H116" s="1" t="s">
        <v>55</v>
      </c>
      <c r="I116" s="2">
        <v>77.73</v>
      </c>
      <c r="J116" s="2">
        <v>0.03</v>
      </c>
      <c r="K116" s="2">
        <f t="shared" si="8"/>
        <v>0</v>
      </c>
      <c r="L116" s="2">
        <f t="shared" si="9"/>
        <v>0.03</v>
      </c>
      <c r="AL116" s="5" t="str">
        <f t="shared" si="15"/>
        <v/>
      </c>
      <c r="AN116" s="5" t="str">
        <f t="shared" si="16"/>
        <v/>
      </c>
      <c r="AP116" s="5" t="str">
        <f t="shared" si="17"/>
        <v/>
      </c>
      <c r="AQ116" s="2">
        <v>0.03</v>
      </c>
      <c r="AS116" s="5">
        <f t="shared" si="13"/>
        <v>0</v>
      </c>
      <c r="AT116" s="11">
        <f>(AS116/$AS$337)*100</f>
        <v>0</v>
      </c>
      <c r="AU116" s="5">
        <f t="shared" si="14"/>
        <v>0</v>
      </c>
    </row>
    <row r="117" spans="1:47" x14ac:dyDescent="0.3">
      <c r="A117" s="1" t="s">
        <v>199</v>
      </c>
      <c r="B117" s="1" t="s">
        <v>114</v>
      </c>
      <c r="C117" s="1" t="s">
        <v>115</v>
      </c>
      <c r="D117" s="1" t="s">
        <v>51</v>
      </c>
      <c r="E117" s="1" t="s">
        <v>111</v>
      </c>
      <c r="F117" s="1" t="s">
        <v>62</v>
      </c>
      <c r="G117" s="1" t="s">
        <v>54</v>
      </c>
      <c r="H117" s="1" t="s">
        <v>55</v>
      </c>
      <c r="I117" s="2">
        <v>40</v>
      </c>
      <c r="J117" s="2">
        <v>0.08</v>
      </c>
      <c r="K117" s="2">
        <f t="shared" si="8"/>
        <v>0.08</v>
      </c>
      <c r="L117" s="2">
        <f t="shared" si="9"/>
        <v>0</v>
      </c>
      <c r="R117" s="7">
        <v>0.03</v>
      </c>
      <c r="S117" s="5">
        <v>48.172499999999999</v>
      </c>
      <c r="AE117" s="2">
        <v>0.05</v>
      </c>
      <c r="AF117" s="5">
        <v>8.6624999999999996</v>
      </c>
      <c r="AL117" s="5" t="str">
        <f t="shared" si="15"/>
        <v/>
      </c>
      <c r="AN117" s="5" t="str">
        <f t="shared" si="16"/>
        <v/>
      </c>
      <c r="AP117" s="5" t="str">
        <f t="shared" si="17"/>
        <v/>
      </c>
      <c r="AS117" s="5">
        <f t="shared" si="13"/>
        <v>56.835000000000001</v>
      </c>
      <c r="AT117" s="11">
        <f>(AS117/$AS$337)*100</f>
        <v>2.035498951874153E-3</v>
      </c>
      <c r="AU117" s="5">
        <f t="shared" si="14"/>
        <v>2.0354989518741533</v>
      </c>
    </row>
    <row r="118" spans="1:47" x14ac:dyDescent="0.3">
      <c r="A118" s="1" t="s">
        <v>199</v>
      </c>
      <c r="B118" s="1" t="s">
        <v>114</v>
      </c>
      <c r="C118" s="1" t="s">
        <v>115</v>
      </c>
      <c r="D118" s="1" t="s">
        <v>51</v>
      </c>
      <c r="E118" s="1" t="s">
        <v>154</v>
      </c>
      <c r="F118" s="1" t="s">
        <v>164</v>
      </c>
      <c r="G118" s="1" t="s">
        <v>54</v>
      </c>
      <c r="H118" s="1" t="s">
        <v>55</v>
      </c>
      <c r="I118" s="2">
        <v>40</v>
      </c>
      <c r="J118" s="2">
        <v>38.4</v>
      </c>
      <c r="K118" s="2">
        <f t="shared" si="8"/>
        <v>37.200000000000003</v>
      </c>
      <c r="L118" s="2">
        <f t="shared" si="9"/>
        <v>1.2</v>
      </c>
      <c r="P118" s="6">
        <v>1.66</v>
      </c>
      <c r="Q118" s="5">
        <v>4630.1549999999997</v>
      </c>
      <c r="R118" s="7">
        <v>10.63</v>
      </c>
      <c r="S118" s="5">
        <v>17069.122500000001</v>
      </c>
      <c r="AE118" s="2">
        <v>24.91</v>
      </c>
      <c r="AF118" s="5">
        <v>4315.6575000000003</v>
      </c>
      <c r="AL118" s="5" t="str">
        <f t="shared" si="15"/>
        <v/>
      </c>
      <c r="AN118" s="5" t="str">
        <f t="shared" si="16"/>
        <v/>
      </c>
      <c r="AP118" s="5" t="str">
        <f t="shared" si="17"/>
        <v/>
      </c>
      <c r="AR118" s="2">
        <v>1.2</v>
      </c>
      <c r="AS118" s="5">
        <f t="shared" si="13"/>
        <v>26014.935000000001</v>
      </c>
      <c r="AT118" s="11">
        <f>(AS118/$AS$337)*100</f>
        <v>0.93170357923065394</v>
      </c>
      <c r="AU118" s="5">
        <f t="shared" si="14"/>
        <v>931.70357923065399</v>
      </c>
    </row>
    <row r="119" spans="1:47" x14ac:dyDescent="0.3">
      <c r="A119" s="1" t="s">
        <v>200</v>
      </c>
      <c r="B119" s="1" t="s">
        <v>114</v>
      </c>
      <c r="C119" s="1" t="s">
        <v>115</v>
      </c>
      <c r="D119" s="1" t="s">
        <v>51</v>
      </c>
      <c r="E119" s="1" t="s">
        <v>67</v>
      </c>
      <c r="F119" s="1" t="s">
        <v>164</v>
      </c>
      <c r="G119" s="1" t="s">
        <v>54</v>
      </c>
      <c r="H119" s="1" t="s">
        <v>55</v>
      </c>
      <c r="I119" s="2">
        <v>64.7</v>
      </c>
      <c r="J119" s="2">
        <v>24.32</v>
      </c>
      <c r="K119" s="2">
        <f t="shared" si="8"/>
        <v>12.399999999999999</v>
      </c>
      <c r="L119" s="2">
        <f t="shared" si="9"/>
        <v>11.92</v>
      </c>
      <c r="R119" s="7">
        <v>2.54</v>
      </c>
      <c r="S119" s="5">
        <v>4078.605</v>
      </c>
      <c r="T119" s="8">
        <v>7.34</v>
      </c>
      <c r="U119" s="5">
        <v>3534.21</v>
      </c>
      <c r="Z119" s="9">
        <v>2.52</v>
      </c>
      <c r="AA119" s="5">
        <v>485.73</v>
      </c>
      <c r="AL119" s="5" t="str">
        <f t="shared" si="15"/>
        <v/>
      </c>
      <c r="AN119" s="5" t="str">
        <f t="shared" si="16"/>
        <v/>
      </c>
      <c r="AP119" s="5" t="str">
        <f t="shared" si="17"/>
        <v/>
      </c>
      <c r="AR119" s="2">
        <v>11.92</v>
      </c>
      <c r="AS119" s="5">
        <f t="shared" si="13"/>
        <v>8098.5450000000001</v>
      </c>
      <c r="AT119" s="11">
        <f>(AS119/$AS$337)*100</f>
        <v>0.29004275286717096</v>
      </c>
      <c r="AU119" s="5">
        <f t="shared" si="14"/>
        <v>290.04275286717092</v>
      </c>
    </row>
    <row r="120" spans="1:47" x14ac:dyDescent="0.3">
      <c r="A120" s="1" t="s">
        <v>200</v>
      </c>
      <c r="B120" s="1" t="s">
        <v>114</v>
      </c>
      <c r="C120" s="1" t="s">
        <v>115</v>
      </c>
      <c r="D120" s="1" t="s">
        <v>51</v>
      </c>
      <c r="E120" s="1" t="s">
        <v>61</v>
      </c>
      <c r="F120" s="1" t="s">
        <v>164</v>
      </c>
      <c r="G120" s="1" t="s">
        <v>54</v>
      </c>
      <c r="H120" s="1" t="s">
        <v>55</v>
      </c>
      <c r="I120" s="2">
        <v>64.7</v>
      </c>
      <c r="J120" s="2">
        <v>36.85</v>
      </c>
      <c r="K120" s="2">
        <f t="shared" si="8"/>
        <v>32.9</v>
      </c>
      <c r="L120" s="2">
        <f t="shared" si="9"/>
        <v>3.95</v>
      </c>
      <c r="R120" s="7">
        <v>27.6</v>
      </c>
      <c r="S120" s="5">
        <v>44318.7</v>
      </c>
      <c r="T120" s="8">
        <v>5.3</v>
      </c>
      <c r="U120" s="5">
        <v>2551.9499999999998</v>
      </c>
      <c r="AL120" s="5" t="str">
        <f t="shared" si="15"/>
        <v/>
      </c>
      <c r="AN120" s="5" t="str">
        <f t="shared" si="16"/>
        <v/>
      </c>
      <c r="AP120" s="5" t="str">
        <f t="shared" si="17"/>
        <v/>
      </c>
      <c r="AR120" s="2">
        <v>3.95</v>
      </c>
      <c r="AS120" s="5">
        <f t="shared" si="13"/>
        <v>46870.649999999994</v>
      </c>
      <c r="AT120" s="11">
        <f>(AS120/$AS$337)*100</f>
        <v>1.678633921855551</v>
      </c>
      <c r="AU120" s="5">
        <f t="shared" si="14"/>
        <v>1678.6339218555511</v>
      </c>
    </row>
    <row r="121" spans="1:47" x14ac:dyDescent="0.3">
      <c r="A121" s="1" t="s">
        <v>201</v>
      </c>
      <c r="B121" s="1" t="s">
        <v>114</v>
      </c>
      <c r="C121" s="1" t="s">
        <v>115</v>
      </c>
      <c r="D121" s="1" t="s">
        <v>51</v>
      </c>
      <c r="E121" s="1" t="s">
        <v>61</v>
      </c>
      <c r="F121" s="1" t="s">
        <v>164</v>
      </c>
      <c r="G121" s="1" t="s">
        <v>54</v>
      </c>
      <c r="H121" s="1" t="s">
        <v>55</v>
      </c>
      <c r="I121" s="2">
        <v>20.8</v>
      </c>
      <c r="J121" s="2">
        <v>0.9</v>
      </c>
      <c r="K121" s="2">
        <f t="shared" si="8"/>
        <v>0.83</v>
      </c>
      <c r="L121" s="2">
        <f t="shared" si="9"/>
        <v>7.0000000000000007E-2</v>
      </c>
      <c r="R121" s="7">
        <v>0.83</v>
      </c>
      <c r="S121" s="5">
        <v>1332.7725</v>
      </c>
      <c r="AL121" s="5" t="str">
        <f t="shared" si="15"/>
        <v/>
      </c>
      <c r="AN121" s="5" t="str">
        <f t="shared" si="16"/>
        <v/>
      </c>
      <c r="AP121" s="5" t="str">
        <f t="shared" si="17"/>
        <v/>
      </c>
      <c r="AR121" s="2">
        <v>7.0000000000000007E-2</v>
      </c>
      <c r="AS121" s="5">
        <f t="shared" si="13"/>
        <v>1332.7725</v>
      </c>
      <c r="AT121" s="11">
        <f>(AS121/$AS$337)*100</f>
        <v>4.7732154954459302E-2</v>
      </c>
      <c r="AU121" s="5">
        <f t="shared" si="14"/>
        <v>47.732154954459297</v>
      </c>
    </row>
    <row r="122" spans="1:47" x14ac:dyDescent="0.3">
      <c r="A122" s="1" t="s">
        <v>201</v>
      </c>
      <c r="B122" s="1" t="s">
        <v>114</v>
      </c>
      <c r="C122" s="1" t="s">
        <v>115</v>
      </c>
      <c r="D122" s="1" t="s">
        <v>51</v>
      </c>
      <c r="E122" s="1" t="s">
        <v>73</v>
      </c>
      <c r="F122" s="1" t="s">
        <v>164</v>
      </c>
      <c r="G122" s="1" t="s">
        <v>54</v>
      </c>
      <c r="H122" s="1" t="s">
        <v>55</v>
      </c>
      <c r="I122" s="2">
        <v>20.8</v>
      </c>
      <c r="J122" s="2">
        <v>19.899999999999999</v>
      </c>
      <c r="K122" s="2">
        <f t="shared" si="8"/>
        <v>19.02</v>
      </c>
      <c r="L122" s="2">
        <f t="shared" si="9"/>
        <v>0.88</v>
      </c>
      <c r="R122" s="7">
        <v>7.18</v>
      </c>
      <c r="S122" s="5">
        <v>11529.285</v>
      </c>
      <c r="T122" s="8">
        <v>11.84</v>
      </c>
      <c r="U122" s="5">
        <v>5700.96</v>
      </c>
      <c r="AL122" s="5" t="str">
        <f t="shared" si="15"/>
        <v/>
      </c>
      <c r="AN122" s="5" t="str">
        <f t="shared" si="16"/>
        <v/>
      </c>
      <c r="AP122" s="5" t="str">
        <f t="shared" si="17"/>
        <v/>
      </c>
      <c r="AR122" s="2">
        <v>0.88</v>
      </c>
      <c r="AS122" s="5">
        <f t="shared" si="13"/>
        <v>17230.244999999999</v>
      </c>
      <c r="AT122" s="11">
        <f>(AS122/$AS$337)*100</f>
        <v>0.61708710544620149</v>
      </c>
      <c r="AU122" s="5">
        <f t="shared" si="14"/>
        <v>617.08710544620158</v>
      </c>
    </row>
    <row r="123" spans="1:47" x14ac:dyDescent="0.3">
      <c r="A123" s="1" t="s">
        <v>202</v>
      </c>
      <c r="B123" s="1" t="s">
        <v>203</v>
      </c>
      <c r="C123" s="1" t="s">
        <v>204</v>
      </c>
      <c r="D123" s="1" t="s">
        <v>51</v>
      </c>
      <c r="E123" s="1" t="s">
        <v>52</v>
      </c>
      <c r="F123" s="1" t="s">
        <v>62</v>
      </c>
      <c r="G123" s="1" t="s">
        <v>54</v>
      </c>
      <c r="H123" s="1" t="s">
        <v>55</v>
      </c>
      <c r="I123" s="2">
        <v>89.6</v>
      </c>
      <c r="J123" s="2">
        <v>0.08</v>
      </c>
      <c r="K123" s="2">
        <f t="shared" si="8"/>
        <v>0.08</v>
      </c>
      <c r="L123" s="2">
        <f t="shared" si="9"/>
        <v>0</v>
      </c>
      <c r="Z123" s="9">
        <v>0.08</v>
      </c>
      <c r="AA123" s="5">
        <v>15.42</v>
      </c>
      <c r="AL123" s="5" t="str">
        <f t="shared" si="15"/>
        <v/>
      </c>
      <c r="AN123" s="5" t="str">
        <f t="shared" si="16"/>
        <v/>
      </c>
      <c r="AP123" s="5" t="str">
        <f t="shared" si="17"/>
        <v/>
      </c>
      <c r="AS123" s="5">
        <f t="shared" si="13"/>
        <v>15.42</v>
      </c>
      <c r="AT123" s="11">
        <f>(AS123/$AS$337)*100</f>
        <v>5.5225466416643687E-4</v>
      </c>
      <c r="AU123" s="5">
        <f t="shared" si="14"/>
        <v>0.55225466416643687</v>
      </c>
    </row>
    <row r="124" spans="1:47" x14ac:dyDescent="0.3">
      <c r="A124" s="1" t="s">
        <v>202</v>
      </c>
      <c r="B124" s="1" t="s">
        <v>203</v>
      </c>
      <c r="C124" s="1" t="s">
        <v>204</v>
      </c>
      <c r="D124" s="1" t="s">
        <v>51</v>
      </c>
      <c r="E124" s="1" t="s">
        <v>179</v>
      </c>
      <c r="F124" s="1" t="s">
        <v>164</v>
      </c>
      <c r="G124" s="1" t="s">
        <v>54</v>
      </c>
      <c r="H124" s="1" t="s">
        <v>55</v>
      </c>
      <c r="I124" s="2">
        <v>89.6</v>
      </c>
      <c r="J124" s="2">
        <v>9.56</v>
      </c>
      <c r="K124" s="2">
        <f t="shared" si="8"/>
        <v>9.0599999999999987</v>
      </c>
      <c r="L124" s="2">
        <f t="shared" si="9"/>
        <v>0.5</v>
      </c>
      <c r="R124" s="7">
        <v>8.02</v>
      </c>
      <c r="S124" s="5">
        <v>12878.115</v>
      </c>
      <c r="T124" s="8">
        <v>1.04</v>
      </c>
      <c r="U124" s="5">
        <v>500.76</v>
      </c>
      <c r="AL124" s="5" t="str">
        <f t="shared" si="15"/>
        <v/>
      </c>
      <c r="AN124" s="5" t="str">
        <f t="shared" si="16"/>
        <v/>
      </c>
      <c r="AP124" s="5" t="str">
        <f t="shared" si="17"/>
        <v/>
      </c>
      <c r="AR124" s="2">
        <v>0.5</v>
      </c>
      <c r="AS124" s="5">
        <f t="shared" si="13"/>
        <v>13378.875</v>
      </c>
      <c r="AT124" s="11">
        <f>(AS124/$AS$337)*100</f>
        <v>0.47915344488000894</v>
      </c>
      <c r="AU124" s="5">
        <f t="shared" si="14"/>
        <v>479.15344488000892</v>
      </c>
    </row>
    <row r="125" spans="1:47" x14ac:dyDescent="0.3">
      <c r="A125" s="1" t="s">
        <v>202</v>
      </c>
      <c r="B125" s="1" t="s">
        <v>203</v>
      </c>
      <c r="C125" s="1" t="s">
        <v>204</v>
      </c>
      <c r="D125" s="1" t="s">
        <v>51</v>
      </c>
      <c r="E125" s="1" t="s">
        <v>180</v>
      </c>
      <c r="F125" s="1" t="s">
        <v>164</v>
      </c>
      <c r="G125" s="1" t="s">
        <v>54</v>
      </c>
      <c r="H125" s="1" t="s">
        <v>55</v>
      </c>
      <c r="I125" s="2">
        <v>89.6</v>
      </c>
      <c r="J125" s="2">
        <v>36.700000000000003</v>
      </c>
      <c r="K125" s="2">
        <f t="shared" si="8"/>
        <v>34.729999999999997</v>
      </c>
      <c r="L125" s="2">
        <f t="shared" si="9"/>
        <v>1.98</v>
      </c>
      <c r="R125" s="7">
        <v>26.12</v>
      </c>
      <c r="S125" s="5">
        <v>41942.19</v>
      </c>
      <c r="T125" s="8">
        <v>6.56</v>
      </c>
      <c r="U125" s="5">
        <v>3158.64</v>
      </c>
      <c r="Z125" s="9">
        <v>2.0499999999999998</v>
      </c>
      <c r="AA125" s="5">
        <v>395.13749999999999</v>
      </c>
      <c r="AL125" s="5" t="str">
        <f t="shared" si="15"/>
        <v/>
      </c>
      <c r="AN125" s="5" t="str">
        <f t="shared" si="16"/>
        <v/>
      </c>
      <c r="AP125" s="5" t="str">
        <f t="shared" si="17"/>
        <v/>
      </c>
      <c r="AR125" s="2">
        <v>1.98</v>
      </c>
      <c r="AS125" s="5">
        <f t="shared" si="13"/>
        <v>45495.967499999999</v>
      </c>
      <c r="AT125" s="11">
        <f>(AS125/$AS$337)*100</f>
        <v>1.6294007945940092</v>
      </c>
      <c r="AU125" s="5">
        <f t="shared" si="14"/>
        <v>1629.4007945940093</v>
      </c>
    </row>
    <row r="126" spans="1:47" x14ac:dyDescent="0.3">
      <c r="A126" s="1" t="s">
        <v>202</v>
      </c>
      <c r="B126" s="1" t="s">
        <v>203</v>
      </c>
      <c r="C126" s="1" t="s">
        <v>204</v>
      </c>
      <c r="D126" s="1" t="s">
        <v>51</v>
      </c>
      <c r="E126" s="1" t="s">
        <v>167</v>
      </c>
      <c r="F126" s="1" t="s">
        <v>164</v>
      </c>
      <c r="G126" s="1" t="s">
        <v>54</v>
      </c>
      <c r="H126" s="1" t="s">
        <v>55</v>
      </c>
      <c r="I126" s="2">
        <v>89.6</v>
      </c>
      <c r="J126" s="2">
        <v>38.53</v>
      </c>
      <c r="K126" s="2">
        <f t="shared" si="8"/>
        <v>17.989999999999998</v>
      </c>
      <c r="L126" s="2">
        <f t="shared" si="9"/>
        <v>20.53</v>
      </c>
      <c r="P126" s="6">
        <v>7.18</v>
      </c>
      <c r="Q126" s="5">
        <v>20026.814999999999</v>
      </c>
      <c r="R126" s="7">
        <v>10</v>
      </c>
      <c r="S126" s="5">
        <v>16057.5</v>
      </c>
      <c r="Z126" s="9">
        <v>0.81</v>
      </c>
      <c r="AA126" s="5">
        <v>156.1275</v>
      </c>
      <c r="AL126" s="5" t="str">
        <f t="shared" si="15"/>
        <v/>
      </c>
      <c r="AN126" s="5" t="str">
        <f t="shared" si="16"/>
        <v/>
      </c>
      <c r="AO126" s="2">
        <v>0.5</v>
      </c>
      <c r="AP126" s="5">
        <f t="shared" si="17"/>
        <v>0.5</v>
      </c>
      <c r="AQ126" s="2">
        <v>0.75</v>
      </c>
      <c r="AR126" s="2">
        <v>19.28</v>
      </c>
      <c r="AS126" s="5">
        <f t="shared" si="13"/>
        <v>36240.442500000005</v>
      </c>
      <c r="AT126" s="11">
        <f>(AS126/$AS$337)*100</f>
        <v>1.2979217511076893</v>
      </c>
      <c r="AU126" s="5">
        <f t="shared" si="14"/>
        <v>1297.9217511076893</v>
      </c>
    </row>
    <row r="127" spans="1:47" x14ac:dyDescent="0.3">
      <c r="A127" s="1" t="s">
        <v>205</v>
      </c>
      <c r="B127" s="1" t="s">
        <v>206</v>
      </c>
      <c r="C127" s="1" t="s">
        <v>207</v>
      </c>
      <c r="D127" s="1" t="s">
        <v>208</v>
      </c>
      <c r="E127" s="1" t="s">
        <v>154</v>
      </c>
      <c r="F127" s="1" t="s">
        <v>164</v>
      </c>
      <c r="G127" s="1" t="s">
        <v>54</v>
      </c>
      <c r="H127" s="1" t="s">
        <v>55</v>
      </c>
      <c r="I127" s="2">
        <v>28.53</v>
      </c>
      <c r="J127" s="2">
        <v>0.06</v>
      </c>
      <c r="K127" s="2">
        <f t="shared" si="8"/>
        <v>0</v>
      </c>
      <c r="L127" s="2">
        <f t="shared" si="9"/>
        <v>0.06</v>
      </c>
      <c r="AL127" s="5" t="str">
        <f t="shared" si="15"/>
        <v/>
      </c>
      <c r="AN127" s="5" t="str">
        <f t="shared" si="16"/>
        <v/>
      </c>
      <c r="AP127" s="5" t="str">
        <f t="shared" si="17"/>
        <v/>
      </c>
      <c r="AR127" s="2">
        <v>0.06</v>
      </c>
      <c r="AS127" s="5">
        <f t="shared" si="13"/>
        <v>0</v>
      </c>
      <c r="AT127" s="11">
        <f>(AS127/$AS$337)*100</f>
        <v>0</v>
      </c>
      <c r="AU127" s="5">
        <f t="shared" si="14"/>
        <v>0</v>
      </c>
    </row>
    <row r="128" spans="1:47" x14ac:dyDescent="0.3">
      <c r="A128" s="1" t="s">
        <v>205</v>
      </c>
      <c r="B128" s="1" t="s">
        <v>206</v>
      </c>
      <c r="C128" s="1" t="s">
        <v>207</v>
      </c>
      <c r="D128" s="1" t="s">
        <v>208</v>
      </c>
      <c r="E128" s="1" t="s">
        <v>179</v>
      </c>
      <c r="F128" s="1" t="s">
        <v>164</v>
      </c>
      <c r="G128" s="1" t="s">
        <v>54</v>
      </c>
      <c r="H128" s="1" t="s">
        <v>55</v>
      </c>
      <c r="I128" s="2">
        <v>28.53</v>
      </c>
      <c r="J128" s="2">
        <v>28.43</v>
      </c>
      <c r="K128" s="2">
        <f t="shared" si="8"/>
        <v>4.7700000000000005</v>
      </c>
      <c r="L128" s="2">
        <f t="shared" si="9"/>
        <v>23.66</v>
      </c>
      <c r="R128" s="7">
        <v>4.4000000000000004</v>
      </c>
      <c r="S128" s="5">
        <v>7065.3</v>
      </c>
      <c r="T128" s="8">
        <v>0.28999999999999998</v>
      </c>
      <c r="U128" s="5">
        <v>139.63499999999999</v>
      </c>
      <c r="Z128" s="9">
        <v>0.08</v>
      </c>
      <c r="AA128" s="5">
        <v>15.42</v>
      </c>
      <c r="AL128" s="5" t="str">
        <f t="shared" si="15"/>
        <v/>
      </c>
      <c r="AN128" s="5" t="str">
        <f t="shared" si="16"/>
        <v/>
      </c>
      <c r="AP128" s="5" t="str">
        <f t="shared" si="17"/>
        <v/>
      </c>
      <c r="AR128" s="2">
        <v>23.66</v>
      </c>
      <c r="AS128" s="5">
        <f t="shared" si="13"/>
        <v>7220.3550000000005</v>
      </c>
      <c r="AT128" s="11">
        <f>(AS128/$AS$337)*100</f>
        <v>0.25859109764510069</v>
      </c>
      <c r="AU128" s="5">
        <f t="shared" si="14"/>
        <v>258.59109764510066</v>
      </c>
    </row>
    <row r="129" spans="1:47" x14ac:dyDescent="0.3">
      <c r="A129" s="1" t="s">
        <v>209</v>
      </c>
      <c r="B129" s="1" t="s">
        <v>210</v>
      </c>
      <c r="C129" s="1" t="s">
        <v>211</v>
      </c>
      <c r="D129" s="1" t="s">
        <v>51</v>
      </c>
      <c r="E129" s="1" t="s">
        <v>73</v>
      </c>
      <c r="F129" s="1" t="s">
        <v>164</v>
      </c>
      <c r="G129" s="1" t="s">
        <v>54</v>
      </c>
      <c r="H129" s="1" t="s">
        <v>55</v>
      </c>
      <c r="I129" s="2">
        <v>10</v>
      </c>
      <c r="J129" s="2">
        <v>9.33</v>
      </c>
      <c r="K129" s="2">
        <f t="shared" ref="K129:K189" si="18">SUM(N129,P129,R129,T129,V129,X129,Z129,AB129,AE129,AG129,AI129)</f>
        <v>7.64</v>
      </c>
      <c r="L129" s="2">
        <f t="shared" ref="L129:L189" si="19">SUM(M129,AD129,AK129,AM129,AO129,AQ129,AR129)</f>
        <v>1.7</v>
      </c>
      <c r="R129" s="7">
        <v>4.47</v>
      </c>
      <c r="S129" s="5">
        <v>7177.7024999999994</v>
      </c>
      <c r="T129" s="8">
        <v>1.49</v>
      </c>
      <c r="U129" s="5">
        <v>717.43499999999995</v>
      </c>
      <c r="Z129" s="9">
        <v>1.68</v>
      </c>
      <c r="AA129" s="5">
        <v>323.82</v>
      </c>
      <c r="AL129" s="5" t="str">
        <f t="shared" si="15"/>
        <v/>
      </c>
      <c r="AN129" s="5" t="str">
        <f t="shared" si="16"/>
        <v/>
      </c>
      <c r="AP129" s="5" t="str">
        <f t="shared" si="17"/>
        <v/>
      </c>
      <c r="AR129" s="2">
        <v>1.7</v>
      </c>
      <c r="AS129" s="5">
        <f t="shared" si="13"/>
        <v>8218.9574999999986</v>
      </c>
      <c r="AT129" s="11">
        <f>(AS129/$AS$337)*100</f>
        <v>0.29435522788331497</v>
      </c>
      <c r="AU129" s="5">
        <f t="shared" si="14"/>
        <v>294.35522788331497</v>
      </c>
    </row>
    <row r="130" spans="1:47" x14ac:dyDescent="0.3">
      <c r="A130" s="1" t="s">
        <v>212</v>
      </c>
      <c r="B130" s="1" t="s">
        <v>213</v>
      </c>
      <c r="C130" s="1" t="s">
        <v>214</v>
      </c>
      <c r="D130" s="1" t="s">
        <v>51</v>
      </c>
      <c r="E130" s="1" t="s">
        <v>61</v>
      </c>
      <c r="F130" s="1" t="s">
        <v>164</v>
      </c>
      <c r="G130" s="1" t="s">
        <v>54</v>
      </c>
      <c r="H130" s="1" t="s">
        <v>55</v>
      </c>
      <c r="I130" s="2">
        <v>9.1999999999999993</v>
      </c>
      <c r="J130" s="2">
        <v>1.05</v>
      </c>
      <c r="K130" s="2">
        <f t="shared" si="18"/>
        <v>0.04</v>
      </c>
      <c r="L130" s="2">
        <f t="shared" si="19"/>
        <v>1.01</v>
      </c>
      <c r="R130" s="7">
        <v>0.04</v>
      </c>
      <c r="S130" s="5">
        <v>64.23</v>
      </c>
      <c r="AL130" s="5" t="str">
        <f t="shared" ref="AL130:AL161" si="20">IF(AK130&gt;0,AK130*$AL$1,"")</f>
        <v/>
      </c>
      <c r="AN130" s="5" t="str">
        <f t="shared" ref="AN130:AN161" si="21">IF(AM130&gt;0,AM130*$AN$1,"")</f>
        <v/>
      </c>
      <c r="AP130" s="5" t="str">
        <f t="shared" ref="AP130:AP161" si="22">IF(AO130&gt;0,AO130*$AP$1,"")</f>
        <v/>
      </c>
      <c r="AR130" s="2">
        <v>1.01</v>
      </c>
      <c r="AS130" s="5">
        <f t="shared" si="13"/>
        <v>64.23</v>
      </c>
      <c r="AT130" s="11">
        <f>(AS130/$AS$337)*100</f>
        <v>2.3003448170823763E-3</v>
      </c>
      <c r="AU130" s="5">
        <f t="shared" si="14"/>
        <v>2.3003448170823764</v>
      </c>
    </row>
    <row r="131" spans="1:47" x14ac:dyDescent="0.3">
      <c r="A131" s="1" t="s">
        <v>212</v>
      </c>
      <c r="B131" s="1" t="s">
        <v>213</v>
      </c>
      <c r="C131" s="1" t="s">
        <v>214</v>
      </c>
      <c r="D131" s="1" t="s">
        <v>51</v>
      </c>
      <c r="E131" s="1" t="s">
        <v>73</v>
      </c>
      <c r="F131" s="1" t="s">
        <v>164</v>
      </c>
      <c r="G131" s="1" t="s">
        <v>54</v>
      </c>
      <c r="H131" s="1" t="s">
        <v>55</v>
      </c>
      <c r="I131" s="2">
        <v>9.1999999999999993</v>
      </c>
      <c r="J131" s="2">
        <v>7.85</v>
      </c>
      <c r="K131" s="2">
        <f t="shared" si="18"/>
        <v>0.68</v>
      </c>
      <c r="L131" s="2">
        <f t="shared" si="19"/>
        <v>7.17</v>
      </c>
      <c r="Z131" s="9">
        <v>0.68</v>
      </c>
      <c r="AA131" s="5">
        <v>131.07</v>
      </c>
      <c r="AL131" s="5" t="str">
        <f t="shared" si="20"/>
        <v/>
      </c>
      <c r="AN131" s="5" t="str">
        <f t="shared" si="21"/>
        <v/>
      </c>
      <c r="AP131" s="5" t="str">
        <f t="shared" si="22"/>
        <v/>
      </c>
      <c r="AR131" s="2">
        <v>7.17</v>
      </c>
      <c r="AS131" s="5">
        <f t="shared" si="13"/>
        <v>131.07</v>
      </c>
      <c r="AT131" s="11">
        <f>(AS131/$AS$337)*100</f>
        <v>4.6941646454147128E-3</v>
      </c>
      <c r="AU131" s="5">
        <f t="shared" si="14"/>
        <v>4.6941646454147126</v>
      </c>
    </row>
    <row r="132" spans="1:47" x14ac:dyDescent="0.3">
      <c r="A132" s="1" t="s">
        <v>215</v>
      </c>
      <c r="B132" s="1" t="s">
        <v>216</v>
      </c>
      <c r="C132" s="1" t="s">
        <v>217</v>
      </c>
      <c r="D132" s="1" t="s">
        <v>51</v>
      </c>
      <c r="E132" s="1" t="s">
        <v>74</v>
      </c>
      <c r="F132" s="1" t="s">
        <v>164</v>
      </c>
      <c r="G132" s="1" t="s">
        <v>54</v>
      </c>
      <c r="H132" s="1" t="s">
        <v>55</v>
      </c>
      <c r="I132" s="2">
        <v>40.299999999999997</v>
      </c>
      <c r="J132" s="2">
        <v>37.840000000000003</v>
      </c>
      <c r="K132" s="2">
        <f t="shared" si="18"/>
        <v>20.02</v>
      </c>
      <c r="L132" s="2">
        <f t="shared" si="19"/>
        <v>17.830000000000002</v>
      </c>
      <c r="P132" s="6">
        <v>7.92</v>
      </c>
      <c r="Q132" s="5">
        <v>22090.86</v>
      </c>
      <c r="R132" s="7">
        <v>12.1</v>
      </c>
      <c r="S132" s="5">
        <v>19429.575000000001</v>
      </c>
      <c r="AL132" s="5" t="str">
        <f t="shared" si="20"/>
        <v/>
      </c>
      <c r="AN132" s="5" t="str">
        <f t="shared" si="21"/>
        <v/>
      </c>
      <c r="AO132" s="2">
        <v>0.24</v>
      </c>
      <c r="AP132" s="5">
        <f t="shared" si="22"/>
        <v>0.24</v>
      </c>
      <c r="AQ132" s="2">
        <v>0.33</v>
      </c>
      <c r="AR132" s="2">
        <v>17.260000000000002</v>
      </c>
      <c r="AS132" s="5">
        <f t="shared" ref="AS132:AS194" si="23">SUM(O132,Q132,S132,U132,W132,Y132,AA132,AC132,AF132,AH132,AJ132)</f>
        <v>41520.434999999998</v>
      </c>
      <c r="AT132" s="11">
        <f>(AS132/$AS$337)*100</f>
        <v>1.4870203558345894</v>
      </c>
      <c r="AU132" s="5">
        <f t="shared" ref="AU132:AU194" si="24">(AT132/100)*$AU$1</f>
        <v>1487.0203558345895</v>
      </c>
    </row>
    <row r="133" spans="1:47" x14ac:dyDescent="0.3">
      <c r="A133" s="1" t="s">
        <v>215</v>
      </c>
      <c r="B133" s="1" t="s">
        <v>216</v>
      </c>
      <c r="C133" s="1" t="s">
        <v>217</v>
      </c>
      <c r="D133" s="1" t="s">
        <v>51</v>
      </c>
      <c r="E133" s="1" t="s">
        <v>167</v>
      </c>
      <c r="F133" s="1" t="s">
        <v>164</v>
      </c>
      <c r="G133" s="1" t="s">
        <v>54</v>
      </c>
      <c r="H133" s="1" t="s">
        <v>55</v>
      </c>
      <c r="I133" s="2">
        <v>40.299999999999997</v>
      </c>
      <c r="J133" s="2">
        <v>0.08</v>
      </c>
      <c r="K133" s="2">
        <f t="shared" si="18"/>
        <v>0.02</v>
      </c>
      <c r="L133" s="2">
        <f t="shared" si="19"/>
        <v>0.05</v>
      </c>
      <c r="P133" s="6">
        <v>0.01</v>
      </c>
      <c r="Q133" s="5">
        <v>27.892499999999998</v>
      </c>
      <c r="R133" s="7">
        <v>0.01</v>
      </c>
      <c r="S133" s="5">
        <v>16.057500000000001</v>
      </c>
      <c r="AL133" s="5" t="str">
        <f t="shared" si="20"/>
        <v/>
      </c>
      <c r="AN133" s="5" t="str">
        <f t="shared" si="21"/>
        <v/>
      </c>
      <c r="AP133" s="5" t="str">
        <f t="shared" si="22"/>
        <v/>
      </c>
      <c r="AR133" s="2">
        <v>0.05</v>
      </c>
      <c r="AS133" s="5">
        <f t="shared" si="23"/>
        <v>43.95</v>
      </c>
      <c r="AT133" s="11">
        <f>(AS133/$AS$337)*100</f>
        <v>1.5740332354160118E-3</v>
      </c>
      <c r="AU133" s="5">
        <f t="shared" si="24"/>
        <v>1.5740332354160118</v>
      </c>
    </row>
    <row r="134" spans="1:47" x14ac:dyDescent="0.3">
      <c r="A134" s="1" t="s">
        <v>218</v>
      </c>
      <c r="B134" s="1" t="s">
        <v>206</v>
      </c>
      <c r="C134" s="1" t="s">
        <v>207</v>
      </c>
      <c r="D134" s="1" t="s">
        <v>208</v>
      </c>
      <c r="E134" s="1" t="s">
        <v>179</v>
      </c>
      <c r="F134" s="1" t="s">
        <v>164</v>
      </c>
      <c r="G134" s="1" t="s">
        <v>54</v>
      </c>
      <c r="H134" s="1" t="s">
        <v>55</v>
      </c>
      <c r="I134" s="2">
        <v>1.87</v>
      </c>
      <c r="J134" s="2">
        <v>1.56</v>
      </c>
      <c r="K134" s="2">
        <f t="shared" si="18"/>
        <v>0.69</v>
      </c>
      <c r="L134" s="2">
        <f t="shared" si="19"/>
        <v>0.87</v>
      </c>
      <c r="Z134" s="9">
        <v>0.69</v>
      </c>
      <c r="AA134" s="5">
        <v>132.9975</v>
      </c>
      <c r="AL134" s="5" t="str">
        <f t="shared" si="20"/>
        <v/>
      </c>
      <c r="AN134" s="5" t="str">
        <f t="shared" si="21"/>
        <v/>
      </c>
      <c r="AP134" s="5" t="str">
        <f t="shared" si="22"/>
        <v/>
      </c>
      <c r="AR134" s="2">
        <v>0.87</v>
      </c>
      <c r="AS134" s="5">
        <f t="shared" si="23"/>
        <v>132.9975</v>
      </c>
      <c r="AT134" s="11">
        <f>(AS134/$AS$337)*100</f>
        <v>4.7631964784355177E-3</v>
      </c>
      <c r="AU134" s="5">
        <f t="shared" si="24"/>
        <v>4.7631964784355176</v>
      </c>
    </row>
    <row r="135" spans="1:47" x14ac:dyDescent="0.3">
      <c r="A135" s="1" t="s">
        <v>219</v>
      </c>
      <c r="B135" s="1" t="s">
        <v>220</v>
      </c>
      <c r="C135" s="1" t="s">
        <v>221</v>
      </c>
      <c r="D135" s="1" t="s">
        <v>51</v>
      </c>
      <c r="E135" s="1" t="s">
        <v>89</v>
      </c>
      <c r="F135" s="1" t="s">
        <v>164</v>
      </c>
      <c r="G135" s="1" t="s">
        <v>54</v>
      </c>
      <c r="H135" s="1" t="s">
        <v>55</v>
      </c>
      <c r="I135" s="2">
        <v>5.83</v>
      </c>
      <c r="J135" s="2">
        <v>4.83</v>
      </c>
      <c r="K135" s="2">
        <f t="shared" si="18"/>
        <v>2.4300000000000002</v>
      </c>
      <c r="L135" s="2">
        <f t="shared" si="19"/>
        <v>2.4</v>
      </c>
      <c r="R135" s="7">
        <v>0.36</v>
      </c>
      <c r="S135" s="5">
        <v>578.06999999999994</v>
      </c>
      <c r="T135" s="8">
        <v>0.01</v>
      </c>
      <c r="U135" s="5">
        <v>4.8150000000000004</v>
      </c>
      <c r="Z135" s="9">
        <v>2.06</v>
      </c>
      <c r="AA135" s="5">
        <v>397.065</v>
      </c>
      <c r="AL135" s="5" t="str">
        <f t="shared" si="20"/>
        <v/>
      </c>
      <c r="AN135" s="5" t="str">
        <f t="shared" si="21"/>
        <v/>
      </c>
      <c r="AP135" s="5" t="str">
        <f t="shared" si="22"/>
        <v/>
      </c>
      <c r="AR135" s="2">
        <v>2.4</v>
      </c>
      <c r="AS135" s="5">
        <f t="shared" si="23"/>
        <v>979.95</v>
      </c>
      <c r="AT135" s="11">
        <f>(AS135/$AS$337)*100</f>
        <v>3.5096106235402061E-2</v>
      </c>
      <c r="AU135" s="5">
        <f t="shared" si="24"/>
        <v>35.096106235402061</v>
      </c>
    </row>
    <row r="136" spans="1:47" x14ac:dyDescent="0.3">
      <c r="A136" s="1" t="s">
        <v>219</v>
      </c>
      <c r="B136" s="1" t="s">
        <v>220</v>
      </c>
      <c r="C136" s="1" t="s">
        <v>221</v>
      </c>
      <c r="D136" s="1" t="s">
        <v>51</v>
      </c>
      <c r="E136" s="1" t="s">
        <v>81</v>
      </c>
      <c r="F136" s="1" t="s">
        <v>164</v>
      </c>
      <c r="G136" s="1" t="s">
        <v>54</v>
      </c>
      <c r="H136" s="1" t="s">
        <v>55</v>
      </c>
      <c r="I136" s="2">
        <v>5.83</v>
      </c>
      <c r="J136" s="2">
        <v>0.05</v>
      </c>
      <c r="K136" s="2">
        <f t="shared" si="18"/>
        <v>0.05</v>
      </c>
      <c r="L136" s="2">
        <f t="shared" si="19"/>
        <v>0</v>
      </c>
      <c r="R136" s="7">
        <v>0.05</v>
      </c>
      <c r="S136" s="5">
        <v>80.287500000000009</v>
      </c>
      <c r="AL136" s="5" t="str">
        <f t="shared" si="20"/>
        <v/>
      </c>
      <c r="AN136" s="5" t="str">
        <f t="shared" si="21"/>
        <v/>
      </c>
      <c r="AP136" s="5" t="str">
        <f t="shared" si="22"/>
        <v/>
      </c>
      <c r="AS136" s="5">
        <f t="shared" si="23"/>
        <v>80.287500000000009</v>
      </c>
      <c r="AT136" s="11">
        <f>(AS136/$AS$337)*100</f>
        <v>2.8754310213529701E-3</v>
      </c>
      <c r="AU136" s="5">
        <f t="shared" si="24"/>
        <v>2.8754310213529704</v>
      </c>
    </row>
    <row r="137" spans="1:47" x14ac:dyDescent="0.3">
      <c r="A137" s="1" t="s">
        <v>222</v>
      </c>
      <c r="B137" s="1" t="s">
        <v>223</v>
      </c>
      <c r="C137" s="1" t="s">
        <v>224</v>
      </c>
      <c r="D137" s="1" t="s">
        <v>51</v>
      </c>
      <c r="E137" s="1" t="s">
        <v>94</v>
      </c>
      <c r="F137" s="1" t="s">
        <v>164</v>
      </c>
      <c r="G137" s="1" t="s">
        <v>54</v>
      </c>
      <c r="H137" s="1" t="s">
        <v>55</v>
      </c>
      <c r="I137" s="2">
        <v>34.71</v>
      </c>
      <c r="J137" s="2">
        <v>0.06</v>
      </c>
      <c r="K137" s="2">
        <f t="shared" si="18"/>
        <v>0</v>
      </c>
      <c r="L137" s="2">
        <f t="shared" si="19"/>
        <v>0.06</v>
      </c>
      <c r="AL137" s="5" t="str">
        <f t="shared" si="20"/>
        <v/>
      </c>
      <c r="AN137" s="5" t="str">
        <f t="shared" si="21"/>
        <v/>
      </c>
      <c r="AP137" s="5" t="str">
        <f t="shared" si="22"/>
        <v/>
      </c>
      <c r="AR137" s="2">
        <v>0.06</v>
      </c>
      <c r="AS137" s="5">
        <f t="shared" si="23"/>
        <v>0</v>
      </c>
      <c r="AT137" s="11">
        <f>(AS137/$AS$337)*100</f>
        <v>0</v>
      </c>
      <c r="AU137" s="5">
        <f t="shared" si="24"/>
        <v>0</v>
      </c>
    </row>
    <row r="138" spans="1:47" x14ac:dyDescent="0.3">
      <c r="A138" s="1" t="s">
        <v>222</v>
      </c>
      <c r="B138" s="1" t="s">
        <v>223</v>
      </c>
      <c r="C138" s="1" t="s">
        <v>224</v>
      </c>
      <c r="D138" s="1" t="s">
        <v>51</v>
      </c>
      <c r="E138" s="1" t="s">
        <v>73</v>
      </c>
      <c r="F138" s="1" t="s">
        <v>164</v>
      </c>
      <c r="G138" s="1" t="s">
        <v>54</v>
      </c>
      <c r="H138" s="1" t="s">
        <v>55</v>
      </c>
      <c r="I138" s="2">
        <v>34.71</v>
      </c>
      <c r="J138" s="2">
        <v>0.08</v>
      </c>
      <c r="K138" s="2">
        <f t="shared" si="18"/>
        <v>0</v>
      </c>
      <c r="L138" s="2">
        <f t="shared" si="19"/>
        <v>0.08</v>
      </c>
      <c r="AL138" s="5" t="str">
        <f t="shared" si="20"/>
        <v/>
      </c>
      <c r="AN138" s="5" t="str">
        <f t="shared" si="21"/>
        <v/>
      </c>
      <c r="AP138" s="5" t="str">
        <f t="shared" si="22"/>
        <v/>
      </c>
      <c r="AR138" s="2">
        <v>0.08</v>
      </c>
      <c r="AS138" s="5">
        <f t="shared" si="23"/>
        <v>0</v>
      </c>
      <c r="AT138" s="11">
        <f>(AS138/$AS$337)*100</f>
        <v>0</v>
      </c>
      <c r="AU138" s="5">
        <f t="shared" si="24"/>
        <v>0</v>
      </c>
    </row>
    <row r="139" spans="1:47" x14ac:dyDescent="0.3">
      <c r="A139" s="1" t="s">
        <v>222</v>
      </c>
      <c r="B139" s="1" t="s">
        <v>223</v>
      </c>
      <c r="C139" s="1" t="s">
        <v>224</v>
      </c>
      <c r="D139" s="1" t="s">
        <v>51</v>
      </c>
      <c r="E139" s="1" t="s">
        <v>89</v>
      </c>
      <c r="F139" s="1" t="s">
        <v>164</v>
      </c>
      <c r="G139" s="1" t="s">
        <v>54</v>
      </c>
      <c r="H139" s="1" t="s">
        <v>55</v>
      </c>
      <c r="I139" s="2">
        <v>34.71</v>
      </c>
      <c r="J139" s="2">
        <v>33.520000000000003</v>
      </c>
      <c r="K139" s="2">
        <f t="shared" si="18"/>
        <v>21.98</v>
      </c>
      <c r="L139" s="2">
        <f t="shared" si="19"/>
        <v>11.55</v>
      </c>
      <c r="R139" s="7">
        <v>18.52</v>
      </c>
      <c r="S139" s="5">
        <v>29738.49</v>
      </c>
      <c r="T139" s="8">
        <v>3.46</v>
      </c>
      <c r="U139" s="5">
        <v>1665.99</v>
      </c>
      <c r="AL139" s="5" t="str">
        <f t="shared" si="20"/>
        <v/>
      </c>
      <c r="AN139" s="5" t="str">
        <f t="shared" si="21"/>
        <v/>
      </c>
      <c r="AP139" s="5" t="str">
        <f t="shared" si="22"/>
        <v/>
      </c>
      <c r="AR139" s="2">
        <v>11.55</v>
      </c>
      <c r="AS139" s="5">
        <f t="shared" si="23"/>
        <v>31404.480000000003</v>
      </c>
      <c r="AT139" s="11">
        <f>(AS139/$AS$337)*100</f>
        <v>1.1247257169728653</v>
      </c>
      <c r="AU139" s="5">
        <f t="shared" si="24"/>
        <v>1124.7257169728653</v>
      </c>
    </row>
    <row r="140" spans="1:47" x14ac:dyDescent="0.3">
      <c r="A140" s="1" t="s">
        <v>225</v>
      </c>
      <c r="B140" s="1" t="s">
        <v>226</v>
      </c>
      <c r="C140" s="1" t="s">
        <v>227</v>
      </c>
      <c r="D140" s="1" t="s">
        <v>228</v>
      </c>
      <c r="E140" s="1" t="s">
        <v>81</v>
      </c>
      <c r="F140" s="1" t="s">
        <v>164</v>
      </c>
      <c r="G140" s="1" t="s">
        <v>54</v>
      </c>
      <c r="H140" s="1" t="s">
        <v>55</v>
      </c>
      <c r="I140" s="2">
        <v>39.479999999999997</v>
      </c>
      <c r="J140" s="2">
        <v>37.35</v>
      </c>
      <c r="K140" s="2">
        <f t="shared" si="18"/>
        <v>27.53</v>
      </c>
      <c r="L140" s="2">
        <f t="shared" si="19"/>
        <v>9.82</v>
      </c>
      <c r="P140" s="6">
        <v>13.33</v>
      </c>
      <c r="Q140" s="5">
        <v>37180.702499999999</v>
      </c>
      <c r="R140" s="7">
        <v>14.2</v>
      </c>
      <c r="S140" s="5">
        <v>22801.65</v>
      </c>
      <c r="AL140" s="5" t="str">
        <f t="shared" si="20"/>
        <v/>
      </c>
      <c r="AN140" s="5" t="str">
        <f t="shared" si="21"/>
        <v/>
      </c>
      <c r="AP140" s="5" t="str">
        <f t="shared" si="22"/>
        <v/>
      </c>
      <c r="AR140" s="2">
        <v>9.82</v>
      </c>
      <c r="AS140" s="5">
        <f t="shared" si="23"/>
        <v>59982.352500000001</v>
      </c>
      <c r="AT140" s="11">
        <f>(AS140/$AS$337)*100</f>
        <v>2.1482188025810851</v>
      </c>
      <c r="AU140" s="5">
        <f t="shared" si="24"/>
        <v>2148.2188025810851</v>
      </c>
    </row>
    <row r="141" spans="1:47" x14ac:dyDescent="0.3">
      <c r="A141" s="1" t="s">
        <v>225</v>
      </c>
      <c r="B141" s="1" t="s">
        <v>226</v>
      </c>
      <c r="C141" s="1" t="s">
        <v>227</v>
      </c>
      <c r="D141" s="1" t="s">
        <v>228</v>
      </c>
      <c r="E141" s="1" t="s">
        <v>74</v>
      </c>
      <c r="F141" s="1" t="s">
        <v>164</v>
      </c>
      <c r="G141" s="1" t="s">
        <v>54</v>
      </c>
      <c r="H141" s="1" t="s">
        <v>55</v>
      </c>
      <c r="I141" s="2">
        <v>39.479999999999997</v>
      </c>
      <c r="J141" s="2">
        <v>0.08</v>
      </c>
      <c r="K141" s="2">
        <f t="shared" si="18"/>
        <v>0</v>
      </c>
      <c r="L141" s="2">
        <f t="shared" si="19"/>
        <v>0.08</v>
      </c>
      <c r="AL141" s="5" t="str">
        <f t="shared" si="20"/>
        <v/>
      </c>
      <c r="AN141" s="5" t="str">
        <f t="shared" si="21"/>
        <v/>
      </c>
      <c r="AP141" s="5" t="str">
        <f t="shared" si="22"/>
        <v/>
      </c>
      <c r="AR141" s="2">
        <v>0.08</v>
      </c>
      <c r="AS141" s="5">
        <f t="shared" si="23"/>
        <v>0</v>
      </c>
      <c r="AT141" s="11">
        <f>(AS141/$AS$337)*100</f>
        <v>0</v>
      </c>
      <c r="AU141" s="5">
        <f t="shared" si="24"/>
        <v>0</v>
      </c>
    </row>
    <row r="142" spans="1:47" x14ac:dyDescent="0.3">
      <c r="A142" s="1" t="s">
        <v>229</v>
      </c>
      <c r="B142" s="1" t="s">
        <v>230</v>
      </c>
      <c r="C142" s="1" t="s">
        <v>231</v>
      </c>
      <c r="D142" s="1" t="s">
        <v>51</v>
      </c>
      <c r="E142" s="1" t="s">
        <v>52</v>
      </c>
      <c r="F142" s="1" t="s">
        <v>164</v>
      </c>
      <c r="G142" s="1" t="s">
        <v>54</v>
      </c>
      <c r="H142" s="1" t="s">
        <v>55</v>
      </c>
      <c r="I142" s="2">
        <v>3.14</v>
      </c>
      <c r="J142" s="2">
        <v>1.8</v>
      </c>
      <c r="K142" s="2">
        <f t="shared" si="18"/>
        <v>1.8</v>
      </c>
      <c r="L142" s="2">
        <f t="shared" si="19"/>
        <v>0</v>
      </c>
      <c r="P142" s="6">
        <v>0.02</v>
      </c>
      <c r="Q142" s="5">
        <v>55.784999999999997</v>
      </c>
      <c r="Z142" s="9">
        <v>1.78</v>
      </c>
      <c r="AA142" s="5">
        <v>343.09500000000003</v>
      </c>
      <c r="AL142" s="5" t="str">
        <f t="shared" si="20"/>
        <v/>
      </c>
      <c r="AN142" s="5" t="str">
        <f t="shared" si="21"/>
        <v/>
      </c>
      <c r="AP142" s="5" t="str">
        <f t="shared" si="22"/>
        <v/>
      </c>
      <c r="AS142" s="5">
        <f t="shared" si="23"/>
        <v>398.88</v>
      </c>
      <c r="AT142" s="11">
        <f>(AS142/$AS$337)*100</f>
        <v>1.4285560339994055E-2</v>
      </c>
      <c r="AU142" s="5">
        <f t="shared" si="24"/>
        <v>14.285560339994056</v>
      </c>
    </row>
    <row r="143" spans="1:47" x14ac:dyDescent="0.3">
      <c r="A143" s="1" t="s">
        <v>232</v>
      </c>
      <c r="B143" s="1" t="s">
        <v>233</v>
      </c>
      <c r="C143" s="1" t="s">
        <v>234</v>
      </c>
      <c r="D143" s="1" t="s">
        <v>235</v>
      </c>
      <c r="E143" s="1" t="s">
        <v>112</v>
      </c>
      <c r="F143" s="1" t="s">
        <v>164</v>
      </c>
      <c r="G143" s="1" t="s">
        <v>54</v>
      </c>
      <c r="H143" s="1" t="s">
        <v>55</v>
      </c>
      <c r="I143" s="2">
        <v>76.86</v>
      </c>
      <c r="J143" s="2">
        <v>0.06</v>
      </c>
      <c r="K143" s="2">
        <f t="shared" si="18"/>
        <v>0</v>
      </c>
      <c r="L143" s="2">
        <f t="shared" si="19"/>
        <v>0.06</v>
      </c>
      <c r="AL143" s="5" t="str">
        <f t="shared" si="20"/>
        <v/>
      </c>
      <c r="AN143" s="5" t="str">
        <f t="shared" si="21"/>
        <v/>
      </c>
      <c r="AP143" s="5" t="str">
        <f t="shared" si="22"/>
        <v/>
      </c>
      <c r="AR143" s="2">
        <v>0.06</v>
      </c>
      <c r="AS143" s="5">
        <f t="shared" si="23"/>
        <v>0</v>
      </c>
      <c r="AT143" s="11">
        <f>(AS143/$AS$337)*100</f>
        <v>0</v>
      </c>
      <c r="AU143" s="5">
        <f t="shared" si="24"/>
        <v>0</v>
      </c>
    </row>
    <row r="144" spans="1:47" x14ac:dyDescent="0.3">
      <c r="A144" s="1" t="s">
        <v>232</v>
      </c>
      <c r="B144" s="1" t="s">
        <v>233</v>
      </c>
      <c r="C144" s="1" t="s">
        <v>234</v>
      </c>
      <c r="D144" s="1" t="s">
        <v>235</v>
      </c>
      <c r="E144" s="1" t="s">
        <v>89</v>
      </c>
      <c r="F144" s="1" t="s">
        <v>164</v>
      </c>
      <c r="G144" s="1" t="s">
        <v>54</v>
      </c>
      <c r="H144" s="1" t="s">
        <v>55</v>
      </c>
      <c r="I144" s="2">
        <v>76.86</v>
      </c>
      <c r="J144" s="2">
        <v>0.09</v>
      </c>
      <c r="K144" s="2">
        <f t="shared" si="18"/>
        <v>0.06</v>
      </c>
      <c r="L144" s="2">
        <f t="shared" si="19"/>
        <v>0.03</v>
      </c>
      <c r="R144" s="7">
        <v>0.06</v>
      </c>
      <c r="S144" s="5">
        <v>96.344999999999999</v>
      </c>
      <c r="AL144" s="5" t="str">
        <f t="shared" si="20"/>
        <v/>
      </c>
      <c r="AN144" s="5" t="str">
        <f t="shared" si="21"/>
        <v/>
      </c>
      <c r="AP144" s="5" t="str">
        <f t="shared" si="22"/>
        <v/>
      </c>
      <c r="AR144" s="2">
        <v>0.03</v>
      </c>
      <c r="AS144" s="5">
        <f t="shared" si="23"/>
        <v>96.344999999999999</v>
      </c>
      <c r="AT144" s="11">
        <f>(AS144/$AS$337)*100</f>
        <v>3.4505172256235638E-3</v>
      </c>
      <c r="AU144" s="5">
        <f t="shared" si="24"/>
        <v>3.4505172256235639</v>
      </c>
    </row>
    <row r="145" spans="1:47" x14ac:dyDescent="0.3">
      <c r="A145" s="1" t="s">
        <v>232</v>
      </c>
      <c r="B145" s="1" t="s">
        <v>233</v>
      </c>
      <c r="C145" s="1" t="s">
        <v>234</v>
      </c>
      <c r="D145" s="1" t="s">
        <v>235</v>
      </c>
      <c r="E145" s="1" t="s">
        <v>90</v>
      </c>
      <c r="F145" s="1" t="s">
        <v>164</v>
      </c>
      <c r="G145" s="1" t="s">
        <v>54</v>
      </c>
      <c r="H145" s="1" t="s">
        <v>55</v>
      </c>
      <c r="I145" s="2">
        <v>76.86</v>
      </c>
      <c r="J145" s="2">
        <v>38.35</v>
      </c>
      <c r="K145" s="2">
        <f t="shared" si="18"/>
        <v>29</v>
      </c>
      <c r="L145" s="2">
        <f t="shared" si="19"/>
        <v>9.35</v>
      </c>
      <c r="R145" s="7">
        <v>25.79</v>
      </c>
      <c r="S145" s="5">
        <v>41412.292500000003</v>
      </c>
      <c r="T145" s="8">
        <v>3.21</v>
      </c>
      <c r="U145" s="5">
        <v>1545.615</v>
      </c>
      <c r="AL145" s="5" t="str">
        <f t="shared" si="20"/>
        <v/>
      </c>
      <c r="AN145" s="5" t="str">
        <f t="shared" si="21"/>
        <v/>
      </c>
      <c r="AP145" s="5" t="str">
        <f t="shared" si="22"/>
        <v/>
      </c>
      <c r="AR145" s="2">
        <v>9.35</v>
      </c>
      <c r="AS145" s="5">
        <f t="shared" si="23"/>
        <v>42957.907500000001</v>
      </c>
      <c r="AT145" s="11">
        <f>(AS145/$AS$337)*100</f>
        <v>1.538502255493214</v>
      </c>
      <c r="AU145" s="5">
        <f t="shared" si="24"/>
        <v>1538.5022554932141</v>
      </c>
    </row>
    <row r="146" spans="1:47" x14ac:dyDescent="0.3">
      <c r="A146" s="1" t="s">
        <v>232</v>
      </c>
      <c r="B146" s="1" t="s">
        <v>233</v>
      </c>
      <c r="C146" s="1" t="s">
        <v>234</v>
      </c>
      <c r="D146" s="1" t="s">
        <v>235</v>
      </c>
      <c r="E146" s="1" t="s">
        <v>52</v>
      </c>
      <c r="F146" s="1" t="s">
        <v>164</v>
      </c>
      <c r="G146" s="1" t="s">
        <v>54</v>
      </c>
      <c r="H146" s="1" t="s">
        <v>55</v>
      </c>
      <c r="I146" s="2">
        <v>76.86</v>
      </c>
      <c r="J146" s="2">
        <v>30.79</v>
      </c>
      <c r="K146" s="2">
        <f t="shared" si="18"/>
        <v>26.78</v>
      </c>
      <c r="L146" s="2">
        <f t="shared" si="19"/>
        <v>4.01</v>
      </c>
      <c r="P146" s="6">
        <v>14.72</v>
      </c>
      <c r="Q146" s="5">
        <v>41057.760000000002</v>
      </c>
      <c r="R146" s="7">
        <v>12.06</v>
      </c>
      <c r="S146" s="5">
        <v>19365.345000000001</v>
      </c>
      <c r="AL146" s="5" t="str">
        <f t="shared" si="20"/>
        <v/>
      </c>
      <c r="AN146" s="5" t="str">
        <f t="shared" si="21"/>
        <v/>
      </c>
      <c r="AP146" s="5" t="str">
        <f t="shared" si="22"/>
        <v/>
      </c>
      <c r="AR146" s="2">
        <v>4.01</v>
      </c>
      <c r="AS146" s="5">
        <f t="shared" si="23"/>
        <v>60423.105000000003</v>
      </c>
      <c r="AT146" s="11">
        <f>(AS146/$AS$337)*100</f>
        <v>2.1640039921963909</v>
      </c>
      <c r="AU146" s="5">
        <f t="shared" si="24"/>
        <v>2164.0039921963908</v>
      </c>
    </row>
    <row r="147" spans="1:47" x14ac:dyDescent="0.3">
      <c r="A147" s="1" t="s">
        <v>232</v>
      </c>
      <c r="B147" s="1" t="s">
        <v>233</v>
      </c>
      <c r="C147" s="1" t="s">
        <v>234</v>
      </c>
      <c r="D147" s="1" t="s">
        <v>235</v>
      </c>
      <c r="E147" s="1" t="s">
        <v>81</v>
      </c>
      <c r="F147" s="1" t="s">
        <v>164</v>
      </c>
      <c r="G147" s="1" t="s">
        <v>54</v>
      </c>
      <c r="H147" s="1" t="s">
        <v>55</v>
      </c>
      <c r="I147" s="2">
        <v>76.86</v>
      </c>
      <c r="J147" s="2">
        <v>0.08</v>
      </c>
      <c r="K147" s="2">
        <f t="shared" si="18"/>
        <v>0.08</v>
      </c>
      <c r="L147" s="2">
        <f t="shared" si="19"/>
        <v>0</v>
      </c>
      <c r="P147" s="6">
        <v>0.05</v>
      </c>
      <c r="Q147" s="5">
        <v>139.46250000000001</v>
      </c>
      <c r="R147" s="7">
        <v>0.03</v>
      </c>
      <c r="S147" s="5">
        <v>48.172499999999999</v>
      </c>
      <c r="AL147" s="5" t="str">
        <f t="shared" si="20"/>
        <v/>
      </c>
      <c r="AN147" s="5" t="str">
        <f t="shared" si="21"/>
        <v/>
      </c>
      <c r="AP147" s="5" t="str">
        <f t="shared" si="22"/>
        <v/>
      </c>
      <c r="AS147" s="5">
        <f t="shared" si="23"/>
        <v>187.63499999999999</v>
      </c>
      <c r="AT147" s="11">
        <f>(AS147/$AS$337)*100</f>
        <v>6.7199937685388693E-3</v>
      </c>
      <c r="AU147" s="5">
        <f t="shared" si="24"/>
        <v>6.7199937685388695</v>
      </c>
    </row>
    <row r="148" spans="1:47" x14ac:dyDescent="0.3">
      <c r="A148" s="1" t="s">
        <v>236</v>
      </c>
      <c r="B148" s="1" t="s">
        <v>114</v>
      </c>
      <c r="C148" s="1" t="s">
        <v>115</v>
      </c>
      <c r="D148" s="1" t="s">
        <v>51</v>
      </c>
      <c r="E148" s="1" t="s">
        <v>67</v>
      </c>
      <c r="F148" s="1" t="s">
        <v>164</v>
      </c>
      <c r="G148" s="1" t="s">
        <v>54</v>
      </c>
      <c r="H148" s="1" t="s">
        <v>55</v>
      </c>
      <c r="I148" s="2">
        <v>75</v>
      </c>
      <c r="J148" s="2">
        <v>14.51</v>
      </c>
      <c r="K148" s="2">
        <f t="shared" si="18"/>
        <v>0.3</v>
      </c>
      <c r="L148" s="2">
        <f t="shared" si="19"/>
        <v>14.21</v>
      </c>
      <c r="T148" s="8">
        <v>0.05</v>
      </c>
      <c r="U148" s="5">
        <v>24.074999999999999</v>
      </c>
      <c r="Z148" s="9">
        <v>0.25</v>
      </c>
      <c r="AA148" s="5">
        <v>48.1875</v>
      </c>
      <c r="AL148" s="5" t="str">
        <f t="shared" si="20"/>
        <v/>
      </c>
      <c r="AN148" s="5" t="str">
        <f t="shared" si="21"/>
        <v/>
      </c>
      <c r="AP148" s="5" t="str">
        <f t="shared" si="22"/>
        <v/>
      </c>
      <c r="AR148" s="2">
        <v>14.21</v>
      </c>
      <c r="AS148" s="5">
        <f t="shared" si="23"/>
        <v>72.262500000000003</v>
      </c>
      <c r="AT148" s="11">
        <f>(AS148/$AS$337)*100</f>
        <v>2.5880222223947564E-3</v>
      </c>
      <c r="AU148" s="5">
        <f t="shared" si="24"/>
        <v>2.5880222223947564</v>
      </c>
    </row>
    <row r="149" spans="1:47" x14ac:dyDescent="0.3">
      <c r="A149" s="1" t="s">
        <v>236</v>
      </c>
      <c r="B149" s="1" t="s">
        <v>114</v>
      </c>
      <c r="C149" s="1" t="s">
        <v>115</v>
      </c>
      <c r="D149" s="1" t="s">
        <v>51</v>
      </c>
      <c r="E149" s="1" t="s">
        <v>106</v>
      </c>
      <c r="F149" s="1" t="s">
        <v>164</v>
      </c>
      <c r="G149" s="1" t="s">
        <v>54</v>
      </c>
      <c r="H149" s="1" t="s">
        <v>55</v>
      </c>
      <c r="I149" s="2">
        <v>75</v>
      </c>
      <c r="J149" s="2">
        <v>30.24</v>
      </c>
      <c r="K149" s="2">
        <f t="shared" si="18"/>
        <v>18.440000000000001</v>
      </c>
      <c r="L149" s="2">
        <f t="shared" si="19"/>
        <v>11.8</v>
      </c>
      <c r="R149" s="7">
        <v>1.52</v>
      </c>
      <c r="S149" s="5">
        <v>2440.7399999999998</v>
      </c>
      <c r="T149" s="8">
        <v>16.920000000000002</v>
      </c>
      <c r="U149" s="5">
        <v>8146.98</v>
      </c>
      <c r="AL149" s="5" t="str">
        <f t="shared" si="20"/>
        <v/>
      </c>
      <c r="AN149" s="5" t="str">
        <f t="shared" si="21"/>
        <v/>
      </c>
      <c r="AP149" s="5" t="str">
        <f t="shared" si="22"/>
        <v/>
      </c>
      <c r="AR149" s="2">
        <v>11.8</v>
      </c>
      <c r="AS149" s="5">
        <f t="shared" si="23"/>
        <v>10587.72</v>
      </c>
      <c r="AT149" s="11">
        <f>(AS149/$AS$337)*100</f>
        <v>0.37919051575150886</v>
      </c>
      <c r="AU149" s="5">
        <f t="shared" si="24"/>
        <v>379.19051575150888</v>
      </c>
    </row>
    <row r="150" spans="1:47" x14ac:dyDescent="0.3">
      <c r="A150" s="1" t="s">
        <v>236</v>
      </c>
      <c r="B150" s="1" t="s">
        <v>114</v>
      </c>
      <c r="C150" s="1" t="s">
        <v>115</v>
      </c>
      <c r="D150" s="1" t="s">
        <v>51</v>
      </c>
      <c r="E150" s="1" t="s">
        <v>94</v>
      </c>
      <c r="F150" s="1" t="s">
        <v>164</v>
      </c>
      <c r="G150" s="1" t="s">
        <v>54</v>
      </c>
      <c r="H150" s="1" t="s">
        <v>55</v>
      </c>
      <c r="I150" s="2">
        <v>75</v>
      </c>
      <c r="J150" s="2">
        <v>30.15</v>
      </c>
      <c r="K150" s="2">
        <f t="shared" si="18"/>
        <v>4.17</v>
      </c>
      <c r="L150" s="2">
        <f t="shared" si="19"/>
        <v>25.97</v>
      </c>
      <c r="R150" s="7">
        <v>2.17</v>
      </c>
      <c r="S150" s="5">
        <v>3484.4775</v>
      </c>
      <c r="T150" s="8">
        <v>2</v>
      </c>
      <c r="U150" s="5">
        <v>963</v>
      </c>
      <c r="AL150" s="5" t="str">
        <f t="shared" si="20"/>
        <v/>
      </c>
      <c r="AN150" s="5" t="str">
        <f t="shared" si="21"/>
        <v/>
      </c>
      <c r="AP150" s="5" t="str">
        <f t="shared" si="22"/>
        <v/>
      </c>
      <c r="AR150" s="2">
        <v>25.97</v>
      </c>
      <c r="AS150" s="5">
        <f t="shared" si="23"/>
        <v>4447.4775</v>
      </c>
      <c r="AT150" s="11">
        <f>(AS150/$AS$337)*100</f>
        <v>0.15928276220170456</v>
      </c>
      <c r="AU150" s="5">
        <f t="shared" si="24"/>
        <v>159.28276220170457</v>
      </c>
    </row>
    <row r="151" spans="1:47" x14ac:dyDescent="0.3">
      <c r="A151" s="1" t="s">
        <v>236</v>
      </c>
      <c r="B151" s="1" t="s">
        <v>114</v>
      </c>
      <c r="C151" s="1" t="s">
        <v>115</v>
      </c>
      <c r="D151" s="1" t="s">
        <v>51</v>
      </c>
      <c r="E151" s="1" t="s">
        <v>81</v>
      </c>
      <c r="F151" s="1" t="s">
        <v>237</v>
      </c>
      <c r="G151" s="1" t="s">
        <v>54</v>
      </c>
      <c r="H151" s="1" t="s">
        <v>55</v>
      </c>
      <c r="I151" s="2">
        <v>75</v>
      </c>
      <c r="J151" s="2">
        <v>0.11</v>
      </c>
      <c r="K151" s="2">
        <f t="shared" si="18"/>
        <v>0</v>
      </c>
      <c r="L151" s="2">
        <f t="shared" si="19"/>
        <v>0.11</v>
      </c>
      <c r="AL151" s="5" t="str">
        <f t="shared" si="20"/>
        <v/>
      </c>
      <c r="AN151" s="5" t="str">
        <f t="shared" si="21"/>
        <v/>
      </c>
      <c r="AP151" s="5" t="str">
        <f t="shared" si="22"/>
        <v/>
      </c>
      <c r="AR151" s="2">
        <v>0.11</v>
      </c>
      <c r="AS151" s="5">
        <f t="shared" si="23"/>
        <v>0</v>
      </c>
      <c r="AT151" s="11">
        <f>(AS151/$AS$337)*100</f>
        <v>0</v>
      </c>
      <c r="AU151" s="5">
        <f t="shared" si="24"/>
        <v>0</v>
      </c>
    </row>
    <row r="152" spans="1:47" x14ac:dyDescent="0.3">
      <c r="A152" s="1" t="s">
        <v>238</v>
      </c>
      <c r="B152" s="1" t="s">
        <v>239</v>
      </c>
      <c r="C152" s="1" t="s">
        <v>240</v>
      </c>
      <c r="D152" s="1" t="s">
        <v>241</v>
      </c>
      <c r="E152" s="1" t="s">
        <v>106</v>
      </c>
      <c r="F152" s="1" t="s">
        <v>164</v>
      </c>
      <c r="G152" s="1" t="s">
        <v>54</v>
      </c>
      <c r="H152" s="1" t="s">
        <v>55</v>
      </c>
      <c r="I152" s="2">
        <v>20</v>
      </c>
      <c r="J152" s="2">
        <v>3.66</v>
      </c>
      <c r="K152" s="2">
        <f t="shared" si="18"/>
        <v>2.27</v>
      </c>
      <c r="L152" s="2">
        <f t="shared" si="19"/>
        <v>1.39</v>
      </c>
      <c r="T152" s="8">
        <v>2.27</v>
      </c>
      <c r="U152" s="5">
        <v>1093.0050000000001</v>
      </c>
      <c r="AL152" s="5" t="str">
        <f t="shared" si="20"/>
        <v/>
      </c>
      <c r="AN152" s="5" t="str">
        <f t="shared" si="21"/>
        <v/>
      </c>
      <c r="AP152" s="5" t="str">
        <f t="shared" si="22"/>
        <v/>
      </c>
      <c r="AR152" s="2">
        <v>1.39</v>
      </c>
      <c r="AS152" s="5">
        <f t="shared" si="23"/>
        <v>1093.0050000000001</v>
      </c>
      <c r="AT152" s="11">
        <f>(AS152/$AS$337)*100</f>
        <v>3.9145078418108714E-2</v>
      </c>
      <c r="AU152" s="5">
        <f t="shared" si="24"/>
        <v>39.145078418108717</v>
      </c>
    </row>
    <row r="153" spans="1:47" x14ac:dyDescent="0.3">
      <c r="A153" s="1" t="s">
        <v>238</v>
      </c>
      <c r="B153" s="1" t="s">
        <v>239</v>
      </c>
      <c r="C153" s="1" t="s">
        <v>240</v>
      </c>
      <c r="D153" s="1" t="s">
        <v>241</v>
      </c>
      <c r="E153" s="1" t="s">
        <v>111</v>
      </c>
      <c r="F153" s="1" t="s">
        <v>164</v>
      </c>
      <c r="G153" s="1" t="s">
        <v>54</v>
      </c>
      <c r="H153" s="1" t="s">
        <v>55</v>
      </c>
      <c r="I153" s="2">
        <v>20</v>
      </c>
      <c r="J153" s="2">
        <v>13.55</v>
      </c>
      <c r="K153" s="2">
        <f t="shared" si="18"/>
        <v>4</v>
      </c>
      <c r="L153" s="2">
        <f t="shared" si="19"/>
        <v>0.3</v>
      </c>
      <c r="T153" s="8">
        <v>4</v>
      </c>
      <c r="U153" s="5">
        <v>1926</v>
      </c>
      <c r="AL153" s="5" t="str">
        <f t="shared" si="20"/>
        <v/>
      </c>
      <c r="AN153" s="5" t="str">
        <f t="shared" si="21"/>
        <v/>
      </c>
      <c r="AP153" s="5" t="str">
        <f t="shared" si="22"/>
        <v/>
      </c>
      <c r="AR153" s="2">
        <v>0.3</v>
      </c>
      <c r="AS153" s="5">
        <f t="shared" si="23"/>
        <v>1926</v>
      </c>
      <c r="AT153" s="11">
        <f>(AS153/$AS$337)*100</f>
        <v>6.8978111749971302E-2</v>
      </c>
      <c r="AU153" s="5">
        <f t="shared" si="24"/>
        <v>68.978111749971305</v>
      </c>
    </row>
    <row r="154" spans="1:47" x14ac:dyDescent="0.3">
      <c r="A154" s="1" t="s">
        <v>238</v>
      </c>
      <c r="B154" s="1" t="s">
        <v>239</v>
      </c>
      <c r="C154" s="1" t="s">
        <v>240</v>
      </c>
      <c r="D154" s="1" t="s">
        <v>241</v>
      </c>
      <c r="E154" s="1" t="s">
        <v>81</v>
      </c>
      <c r="F154" s="1" t="s">
        <v>237</v>
      </c>
      <c r="G154" s="1" t="s">
        <v>54</v>
      </c>
      <c r="H154" s="1" t="s">
        <v>55</v>
      </c>
      <c r="I154" s="2">
        <v>20</v>
      </c>
      <c r="J154" s="2">
        <v>0.02</v>
      </c>
      <c r="K154" s="2">
        <f t="shared" si="18"/>
        <v>0</v>
      </c>
      <c r="L154" s="2">
        <f t="shared" si="19"/>
        <v>0.02</v>
      </c>
      <c r="AL154" s="5" t="str">
        <f t="shared" si="20"/>
        <v/>
      </c>
      <c r="AN154" s="5" t="str">
        <f t="shared" si="21"/>
        <v/>
      </c>
      <c r="AP154" s="5" t="str">
        <f t="shared" si="22"/>
        <v/>
      </c>
      <c r="AR154" s="2">
        <v>0.02</v>
      </c>
      <c r="AS154" s="5">
        <f t="shared" si="23"/>
        <v>0</v>
      </c>
      <c r="AT154" s="11">
        <f>(AS154/$AS$337)*100</f>
        <v>0</v>
      </c>
      <c r="AU154" s="5">
        <f t="shared" si="24"/>
        <v>0</v>
      </c>
    </row>
    <row r="155" spans="1:47" x14ac:dyDescent="0.3">
      <c r="A155" s="1" t="s">
        <v>242</v>
      </c>
      <c r="B155" s="1" t="s">
        <v>243</v>
      </c>
      <c r="C155" s="1" t="s">
        <v>244</v>
      </c>
      <c r="D155" s="1" t="s">
        <v>51</v>
      </c>
      <c r="E155" s="1" t="s">
        <v>111</v>
      </c>
      <c r="F155" s="1" t="s">
        <v>164</v>
      </c>
      <c r="G155" s="1" t="s">
        <v>54</v>
      </c>
      <c r="H155" s="1" t="s">
        <v>55</v>
      </c>
      <c r="I155" s="2">
        <v>5.32</v>
      </c>
      <c r="J155" s="2">
        <v>1.85</v>
      </c>
      <c r="K155" s="2">
        <f t="shared" si="18"/>
        <v>1.51</v>
      </c>
      <c r="L155" s="2">
        <f t="shared" si="19"/>
        <v>0.34</v>
      </c>
      <c r="R155" s="7">
        <v>0.02</v>
      </c>
      <c r="S155" s="5">
        <v>32.115000000000002</v>
      </c>
      <c r="Z155" s="9">
        <v>1.49</v>
      </c>
      <c r="AA155" s="5">
        <v>287.19749999999999</v>
      </c>
      <c r="AL155" s="5" t="str">
        <f t="shared" si="20"/>
        <v/>
      </c>
      <c r="AN155" s="5" t="str">
        <f t="shared" si="21"/>
        <v/>
      </c>
      <c r="AP155" s="5" t="str">
        <f t="shared" si="22"/>
        <v/>
      </c>
      <c r="AR155" s="2">
        <v>0.34</v>
      </c>
      <c r="AS155" s="5">
        <f t="shared" si="23"/>
        <v>319.3125</v>
      </c>
      <c r="AT155" s="11">
        <f>(AS155/$AS$337)*100</f>
        <v>1.1435915528641075E-2</v>
      </c>
      <c r="AU155" s="5">
        <f t="shared" si="24"/>
        <v>11.435915528641074</v>
      </c>
    </row>
    <row r="156" spans="1:47" x14ac:dyDescent="0.3">
      <c r="A156" s="1" t="s">
        <v>242</v>
      </c>
      <c r="B156" s="1" t="s">
        <v>243</v>
      </c>
      <c r="C156" s="1" t="s">
        <v>244</v>
      </c>
      <c r="D156" s="1" t="s">
        <v>51</v>
      </c>
      <c r="E156" s="1" t="s">
        <v>112</v>
      </c>
      <c r="F156" s="1" t="s">
        <v>164</v>
      </c>
      <c r="G156" s="1" t="s">
        <v>54</v>
      </c>
      <c r="H156" s="1" t="s">
        <v>55</v>
      </c>
      <c r="I156" s="2">
        <v>5.32</v>
      </c>
      <c r="J156" s="2">
        <v>3.13</v>
      </c>
      <c r="K156" s="2">
        <f t="shared" si="18"/>
        <v>1.6099999999999999</v>
      </c>
      <c r="L156" s="2">
        <f t="shared" si="19"/>
        <v>1.52</v>
      </c>
      <c r="R156" s="7">
        <v>0.35</v>
      </c>
      <c r="S156" s="5">
        <v>562.01249999999993</v>
      </c>
      <c r="T156" s="8">
        <v>0.12</v>
      </c>
      <c r="U156" s="5">
        <v>57.78</v>
      </c>
      <c r="Z156" s="9">
        <v>1.1399999999999999</v>
      </c>
      <c r="AA156" s="5">
        <v>219.73500000000001</v>
      </c>
      <c r="AL156" s="5" t="str">
        <f t="shared" si="20"/>
        <v/>
      </c>
      <c r="AN156" s="5" t="str">
        <f t="shared" si="21"/>
        <v/>
      </c>
      <c r="AP156" s="5" t="str">
        <f t="shared" si="22"/>
        <v/>
      </c>
      <c r="AR156" s="2">
        <v>1.52</v>
      </c>
      <c r="AS156" s="5">
        <f t="shared" si="23"/>
        <v>839.52749999999992</v>
      </c>
      <c r="AT156" s="11">
        <f>(AS156/$AS$337)*100</f>
        <v>3.0066989466341652E-2</v>
      </c>
      <c r="AU156" s="5">
        <f t="shared" si="24"/>
        <v>30.066989466341653</v>
      </c>
    </row>
    <row r="157" spans="1:47" x14ac:dyDescent="0.3">
      <c r="A157" s="1" t="s">
        <v>245</v>
      </c>
      <c r="B157" s="1" t="s">
        <v>246</v>
      </c>
      <c r="C157" s="1" t="s">
        <v>247</v>
      </c>
      <c r="D157" s="1" t="s">
        <v>51</v>
      </c>
      <c r="E157" s="1" t="s">
        <v>106</v>
      </c>
      <c r="F157" s="1" t="s">
        <v>164</v>
      </c>
      <c r="G157" s="1" t="s">
        <v>54</v>
      </c>
      <c r="H157" s="1" t="s">
        <v>55</v>
      </c>
      <c r="I157" s="2">
        <v>69.680000000000007</v>
      </c>
      <c r="J157" s="2">
        <v>6.65</v>
      </c>
      <c r="K157" s="2">
        <f t="shared" si="18"/>
        <v>1.3800000000000001</v>
      </c>
      <c r="L157" s="2">
        <f t="shared" si="19"/>
        <v>5.27</v>
      </c>
      <c r="R157" s="7">
        <v>0.03</v>
      </c>
      <c r="S157" s="5">
        <v>48.172499999999999</v>
      </c>
      <c r="T157" s="8">
        <v>1.35</v>
      </c>
      <c r="U157" s="5">
        <v>650.02500000000009</v>
      </c>
      <c r="AL157" s="5" t="str">
        <f t="shared" si="20"/>
        <v/>
      </c>
      <c r="AN157" s="5" t="str">
        <f t="shared" si="21"/>
        <v/>
      </c>
      <c r="AP157" s="5" t="str">
        <f t="shared" si="22"/>
        <v/>
      </c>
      <c r="AR157" s="2">
        <v>5.27</v>
      </c>
      <c r="AS157" s="5">
        <f t="shared" si="23"/>
        <v>698.1975000000001</v>
      </c>
      <c r="AT157" s="11">
        <f>(AS157/$AS$337)*100</f>
        <v>2.5005371328427096E-2</v>
      </c>
      <c r="AU157" s="5">
        <f t="shared" si="24"/>
        <v>25.005371328427099</v>
      </c>
    </row>
    <row r="158" spans="1:47" x14ac:dyDescent="0.3">
      <c r="A158" s="1" t="s">
        <v>245</v>
      </c>
      <c r="B158" s="1" t="s">
        <v>246</v>
      </c>
      <c r="C158" s="1" t="s">
        <v>247</v>
      </c>
      <c r="D158" s="1" t="s">
        <v>51</v>
      </c>
      <c r="E158" s="1" t="s">
        <v>111</v>
      </c>
      <c r="F158" s="1" t="s">
        <v>164</v>
      </c>
      <c r="G158" s="1" t="s">
        <v>54</v>
      </c>
      <c r="H158" s="1" t="s">
        <v>55</v>
      </c>
      <c r="I158" s="2">
        <v>69.680000000000007</v>
      </c>
      <c r="J158" s="2">
        <v>20.77</v>
      </c>
      <c r="K158" s="2">
        <f t="shared" si="18"/>
        <v>11.42</v>
      </c>
      <c r="L158" s="2">
        <f t="shared" si="19"/>
        <v>8.6999999999999993</v>
      </c>
      <c r="R158" s="7">
        <v>1.5</v>
      </c>
      <c r="S158" s="5">
        <v>2408.625</v>
      </c>
      <c r="T158" s="8">
        <v>9.92</v>
      </c>
      <c r="U158" s="5">
        <v>4776.4845999999998</v>
      </c>
      <c r="AL158" s="5" t="str">
        <f t="shared" si="20"/>
        <v/>
      </c>
      <c r="AN158" s="5" t="str">
        <f t="shared" si="21"/>
        <v/>
      </c>
      <c r="AP158" s="5" t="str">
        <f t="shared" si="22"/>
        <v/>
      </c>
      <c r="AR158" s="2">
        <v>8.6999999999999993</v>
      </c>
      <c r="AS158" s="5">
        <f t="shared" si="23"/>
        <v>7185.1095999999998</v>
      </c>
      <c r="AT158" s="11">
        <f>(AS158/$AS$337)*100</f>
        <v>0.25732881252574846</v>
      </c>
      <c r="AU158" s="5">
        <f t="shared" si="24"/>
        <v>257.32881252574845</v>
      </c>
    </row>
    <row r="159" spans="1:47" x14ac:dyDescent="0.3">
      <c r="A159" s="1" t="s">
        <v>245</v>
      </c>
      <c r="B159" s="1" t="s">
        <v>246</v>
      </c>
      <c r="C159" s="1" t="s">
        <v>247</v>
      </c>
      <c r="D159" s="1" t="s">
        <v>51</v>
      </c>
      <c r="E159" s="1" t="s">
        <v>112</v>
      </c>
      <c r="F159" s="1" t="s">
        <v>164</v>
      </c>
      <c r="G159" s="1" t="s">
        <v>54</v>
      </c>
      <c r="H159" s="1" t="s">
        <v>55</v>
      </c>
      <c r="I159" s="2">
        <v>69.680000000000007</v>
      </c>
      <c r="J159" s="2">
        <v>30.18</v>
      </c>
      <c r="K159" s="2">
        <f t="shared" si="18"/>
        <v>2.56</v>
      </c>
      <c r="L159" s="2">
        <f t="shared" si="19"/>
        <v>27.62</v>
      </c>
      <c r="R159" s="7">
        <v>1.26</v>
      </c>
      <c r="S159" s="5">
        <v>2023.2449999999999</v>
      </c>
      <c r="T159" s="8">
        <v>1.3</v>
      </c>
      <c r="U159" s="5">
        <v>625.95000000000005</v>
      </c>
      <c r="AL159" s="5" t="str">
        <f t="shared" si="20"/>
        <v/>
      </c>
      <c r="AN159" s="5" t="str">
        <f t="shared" si="21"/>
        <v/>
      </c>
      <c r="AP159" s="5" t="str">
        <f t="shared" si="22"/>
        <v/>
      </c>
      <c r="AR159" s="2">
        <v>27.62</v>
      </c>
      <c r="AS159" s="5">
        <f t="shared" si="23"/>
        <v>2649.1949999999997</v>
      </c>
      <c r="AT159" s="11">
        <f>(AS159/$AS$337)*100</f>
        <v>9.4878748056835507E-2</v>
      </c>
      <c r="AU159" s="5">
        <f t="shared" si="24"/>
        <v>94.878748056835505</v>
      </c>
    </row>
    <row r="160" spans="1:47" x14ac:dyDescent="0.3">
      <c r="A160" s="1" t="s">
        <v>245</v>
      </c>
      <c r="B160" s="1" t="s">
        <v>246</v>
      </c>
      <c r="C160" s="1" t="s">
        <v>247</v>
      </c>
      <c r="D160" s="1" t="s">
        <v>51</v>
      </c>
      <c r="E160" s="1" t="s">
        <v>94</v>
      </c>
      <c r="F160" s="1" t="s">
        <v>164</v>
      </c>
      <c r="G160" s="1" t="s">
        <v>54</v>
      </c>
      <c r="H160" s="1" t="s">
        <v>55</v>
      </c>
      <c r="I160" s="2">
        <v>69.680000000000007</v>
      </c>
      <c r="J160" s="2">
        <v>10.17</v>
      </c>
      <c r="K160" s="2">
        <f t="shared" si="18"/>
        <v>0</v>
      </c>
      <c r="L160" s="2">
        <f t="shared" si="19"/>
        <v>10.17</v>
      </c>
      <c r="AL160" s="5" t="str">
        <f t="shared" si="20"/>
        <v/>
      </c>
      <c r="AN160" s="5" t="str">
        <f t="shared" si="21"/>
        <v/>
      </c>
      <c r="AP160" s="5" t="str">
        <f t="shared" si="22"/>
        <v/>
      </c>
      <c r="AR160" s="2">
        <v>10.17</v>
      </c>
      <c r="AS160" s="5">
        <f t="shared" si="23"/>
        <v>0</v>
      </c>
      <c r="AT160" s="11">
        <f>(AS160/$AS$337)*100</f>
        <v>0</v>
      </c>
      <c r="AU160" s="5">
        <f t="shared" si="24"/>
        <v>0</v>
      </c>
    </row>
    <row r="161" spans="1:47" x14ac:dyDescent="0.3">
      <c r="A161" s="1" t="s">
        <v>248</v>
      </c>
      <c r="B161" s="1" t="s">
        <v>249</v>
      </c>
      <c r="C161" s="1" t="s">
        <v>247</v>
      </c>
      <c r="D161" s="1" t="s">
        <v>51</v>
      </c>
      <c r="E161" s="1" t="s">
        <v>112</v>
      </c>
      <c r="F161" s="1" t="s">
        <v>164</v>
      </c>
      <c r="G161" s="1" t="s">
        <v>54</v>
      </c>
      <c r="H161" s="1" t="s">
        <v>55</v>
      </c>
      <c r="I161" s="2">
        <v>5</v>
      </c>
      <c r="J161" s="2">
        <v>4.99</v>
      </c>
      <c r="K161" s="2">
        <f t="shared" si="18"/>
        <v>2.13</v>
      </c>
      <c r="L161" s="2">
        <f t="shared" si="19"/>
        <v>2.85</v>
      </c>
      <c r="R161" s="7">
        <v>0.93</v>
      </c>
      <c r="S161" s="5">
        <v>1493.3475000000001</v>
      </c>
      <c r="T161" s="8">
        <v>0.01</v>
      </c>
      <c r="U161" s="5">
        <v>4.8150000000000004</v>
      </c>
      <c r="Z161" s="9">
        <v>1.19</v>
      </c>
      <c r="AA161" s="5">
        <v>229.3725</v>
      </c>
      <c r="AL161" s="5" t="str">
        <f t="shared" si="20"/>
        <v/>
      </c>
      <c r="AN161" s="5" t="str">
        <f t="shared" si="21"/>
        <v/>
      </c>
      <c r="AP161" s="5" t="str">
        <f t="shared" si="22"/>
        <v/>
      </c>
      <c r="AR161" s="2">
        <v>2.85</v>
      </c>
      <c r="AS161" s="5">
        <f t="shared" si="23"/>
        <v>1727.5350000000001</v>
      </c>
      <c r="AT161" s="11">
        <f>(AS161/$AS$337)*100</f>
        <v>6.1870250406015924E-2</v>
      </c>
      <c r="AU161" s="5">
        <f t="shared" si="24"/>
        <v>61.87025040601592</v>
      </c>
    </row>
    <row r="162" spans="1:47" x14ac:dyDescent="0.3">
      <c r="A162" s="1" t="s">
        <v>250</v>
      </c>
      <c r="B162" s="1" t="s">
        <v>251</v>
      </c>
      <c r="C162" s="1" t="s">
        <v>252</v>
      </c>
      <c r="D162" s="1" t="s">
        <v>51</v>
      </c>
      <c r="E162" s="1" t="s">
        <v>167</v>
      </c>
      <c r="F162" s="1" t="s">
        <v>237</v>
      </c>
      <c r="G162" s="1" t="s">
        <v>54</v>
      </c>
      <c r="H162" s="1" t="s">
        <v>55</v>
      </c>
      <c r="I162" s="2">
        <v>195.15</v>
      </c>
      <c r="J162" s="2">
        <v>34.14</v>
      </c>
      <c r="K162" s="2">
        <f t="shared" si="18"/>
        <v>20.53</v>
      </c>
      <c r="L162" s="2">
        <f t="shared" si="19"/>
        <v>0</v>
      </c>
      <c r="R162" s="7">
        <v>4.24</v>
      </c>
      <c r="S162" s="5">
        <v>6808.38</v>
      </c>
      <c r="T162" s="8">
        <v>13.22</v>
      </c>
      <c r="U162" s="5">
        <v>6365.43</v>
      </c>
      <c r="Z162" s="9">
        <v>3.07</v>
      </c>
      <c r="AA162" s="5">
        <v>591.74249999999995</v>
      </c>
      <c r="AL162" s="5" t="str">
        <f t="shared" ref="AL162:AL189" si="25">IF(AK162&gt;0,AK162*$AL$1,"")</f>
        <v/>
      </c>
      <c r="AN162" s="5" t="str">
        <f t="shared" ref="AN162:AN189" si="26">IF(AM162&gt;0,AM162*$AN$1,"")</f>
        <v/>
      </c>
      <c r="AP162" s="5" t="str">
        <f t="shared" ref="AP162:AP189" si="27">IF(AO162&gt;0,AO162*$AP$1,"")</f>
        <v/>
      </c>
      <c r="AS162" s="5">
        <f t="shared" si="23"/>
        <v>13765.552500000002</v>
      </c>
      <c r="AT162" s="11">
        <f>(AS162/$AS$337)*100</f>
        <v>0.49300198268177409</v>
      </c>
      <c r="AU162" s="5">
        <f t="shared" si="24"/>
        <v>493.00198268177411</v>
      </c>
    </row>
    <row r="163" spans="1:47" x14ac:dyDescent="0.3">
      <c r="A163" s="1" t="s">
        <v>250</v>
      </c>
      <c r="B163" s="1" t="s">
        <v>251</v>
      </c>
      <c r="C163" s="1" t="s">
        <v>252</v>
      </c>
      <c r="D163" s="1" t="s">
        <v>51</v>
      </c>
      <c r="E163" s="1" t="s">
        <v>74</v>
      </c>
      <c r="F163" s="1" t="s">
        <v>237</v>
      </c>
      <c r="G163" s="1" t="s">
        <v>54</v>
      </c>
      <c r="H163" s="1" t="s">
        <v>55</v>
      </c>
      <c r="I163" s="2">
        <v>195.15</v>
      </c>
      <c r="J163" s="2">
        <v>39.39</v>
      </c>
      <c r="K163" s="2">
        <f t="shared" si="18"/>
        <v>13.33</v>
      </c>
      <c r="L163" s="2">
        <f t="shared" si="19"/>
        <v>1.21</v>
      </c>
      <c r="R163" s="7">
        <v>0.01</v>
      </c>
      <c r="S163" s="5">
        <v>16.057500000000001</v>
      </c>
      <c r="T163" s="8">
        <v>12.88</v>
      </c>
      <c r="U163" s="5">
        <v>6201.72</v>
      </c>
      <c r="Z163" s="9">
        <v>0.44</v>
      </c>
      <c r="AA163" s="5">
        <v>84.81</v>
      </c>
      <c r="AL163" s="5" t="str">
        <f t="shared" si="25"/>
        <v/>
      </c>
      <c r="AN163" s="5" t="str">
        <f t="shared" si="26"/>
        <v/>
      </c>
      <c r="AP163" s="5" t="str">
        <f t="shared" si="27"/>
        <v/>
      </c>
      <c r="AR163" s="2">
        <v>1.21</v>
      </c>
      <c r="AS163" s="5">
        <f t="shared" si="23"/>
        <v>6302.5875000000005</v>
      </c>
      <c r="AT163" s="11">
        <f>(AS163/$AS$337)*100</f>
        <v>0.22572200669209358</v>
      </c>
      <c r="AU163" s="5">
        <f t="shared" si="24"/>
        <v>225.72200669209357</v>
      </c>
    </row>
    <row r="164" spans="1:47" x14ac:dyDescent="0.3">
      <c r="A164" s="1" t="s">
        <v>250</v>
      </c>
      <c r="B164" s="1" t="s">
        <v>251</v>
      </c>
      <c r="C164" s="1" t="s">
        <v>252</v>
      </c>
      <c r="D164" s="1" t="s">
        <v>51</v>
      </c>
      <c r="E164" s="1" t="s">
        <v>81</v>
      </c>
      <c r="F164" s="1" t="s">
        <v>237</v>
      </c>
      <c r="G164" s="1" t="s">
        <v>54</v>
      </c>
      <c r="H164" s="1" t="s">
        <v>55</v>
      </c>
      <c r="I164" s="2">
        <v>195.15</v>
      </c>
      <c r="J164" s="2">
        <v>40.4</v>
      </c>
      <c r="K164" s="2">
        <f t="shared" si="18"/>
        <v>6.1400000000000006</v>
      </c>
      <c r="L164" s="2">
        <f t="shared" si="19"/>
        <v>6.18</v>
      </c>
      <c r="R164" s="7">
        <v>1.56</v>
      </c>
      <c r="S164" s="5">
        <v>2504.9699999999998</v>
      </c>
      <c r="T164" s="8">
        <v>4.58</v>
      </c>
      <c r="U164" s="5">
        <v>2205.27</v>
      </c>
      <c r="AL164" s="5" t="str">
        <f t="shared" si="25"/>
        <v/>
      </c>
      <c r="AN164" s="5" t="str">
        <f t="shared" si="26"/>
        <v/>
      </c>
      <c r="AP164" s="5" t="str">
        <f t="shared" si="27"/>
        <v/>
      </c>
      <c r="AR164" s="2">
        <v>6.18</v>
      </c>
      <c r="AS164" s="5">
        <f t="shared" si="23"/>
        <v>4710.24</v>
      </c>
      <c r="AT164" s="11">
        <f>(AS164/$AS$337)*100</f>
        <v>0.16869338581992979</v>
      </c>
      <c r="AU164" s="5">
        <f t="shared" si="24"/>
        <v>168.6933858199298</v>
      </c>
    </row>
    <row r="165" spans="1:47" x14ac:dyDescent="0.3">
      <c r="A165" s="1" t="s">
        <v>253</v>
      </c>
      <c r="B165" s="1" t="s">
        <v>254</v>
      </c>
      <c r="C165" s="1" t="s">
        <v>255</v>
      </c>
      <c r="D165" s="1" t="s">
        <v>51</v>
      </c>
      <c r="E165" s="1" t="s">
        <v>167</v>
      </c>
      <c r="F165" s="1" t="s">
        <v>237</v>
      </c>
      <c r="G165" s="1" t="s">
        <v>54</v>
      </c>
      <c r="H165" s="1" t="s">
        <v>55</v>
      </c>
      <c r="I165" s="2">
        <v>4.8499999999999996</v>
      </c>
      <c r="J165" s="2">
        <v>4.17</v>
      </c>
      <c r="K165" s="2">
        <f t="shared" si="18"/>
        <v>4.17</v>
      </c>
      <c r="L165" s="2">
        <f t="shared" si="19"/>
        <v>0</v>
      </c>
      <c r="Z165" s="9">
        <v>4.17</v>
      </c>
      <c r="AA165" s="5">
        <v>803.76750000000004</v>
      </c>
      <c r="AL165" s="5" t="str">
        <f t="shared" si="25"/>
        <v/>
      </c>
      <c r="AN165" s="5" t="str">
        <f t="shared" si="26"/>
        <v/>
      </c>
      <c r="AP165" s="5" t="str">
        <f t="shared" si="27"/>
        <v/>
      </c>
      <c r="AS165" s="5">
        <f t="shared" si="23"/>
        <v>803.76750000000004</v>
      </c>
      <c r="AT165" s="11">
        <f>(AS165/$AS$337)*100</f>
        <v>2.8786274369675523E-2</v>
      </c>
      <c r="AU165" s="5">
        <f t="shared" si="24"/>
        <v>28.786274369675521</v>
      </c>
    </row>
    <row r="166" spans="1:47" x14ac:dyDescent="0.3">
      <c r="A166" s="1" t="s">
        <v>256</v>
      </c>
      <c r="B166" s="1" t="s">
        <v>257</v>
      </c>
      <c r="C166" s="1" t="s">
        <v>258</v>
      </c>
      <c r="D166" s="1" t="s">
        <v>51</v>
      </c>
      <c r="E166" s="1" t="s">
        <v>179</v>
      </c>
      <c r="F166" s="1" t="s">
        <v>259</v>
      </c>
      <c r="G166" s="1" t="s">
        <v>54</v>
      </c>
      <c r="H166" s="1" t="s">
        <v>55</v>
      </c>
      <c r="I166" s="2">
        <v>40</v>
      </c>
      <c r="J166" s="2">
        <v>36.909999999999997</v>
      </c>
      <c r="K166" s="2">
        <f t="shared" si="18"/>
        <v>9.8699999999999992</v>
      </c>
      <c r="L166" s="2">
        <f t="shared" si="19"/>
        <v>21</v>
      </c>
      <c r="R166" s="7">
        <v>0.06</v>
      </c>
      <c r="S166" s="5">
        <v>96.344999999999999</v>
      </c>
      <c r="T166" s="8">
        <v>6.76</v>
      </c>
      <c r="U166" s="5">
        <v>3254.94</v>
      </c>
      <c r="Z166" s="9">
        <v>3.05</v>
      </c>
      <c r="AA166" s="5">
        <v>587.88749999999993</v>
      </c>
      <c r="AL166" s="5" t="str">
        <f t="shared" si="25"/>
        <v/>
      </c>
      <c r="AN166" s="5" t="str">
        <f t="shared" si="26"/>
        <v/>
      </c>
      <c r="AP166" s="5" t="str">
        <f t="shared" si="27"/>
        <v/>
      </c>
      <c r="AR166" s="2">
        <v>21</v>
      </c>
      <c r="AS166" s="5">
        <f t="shared" si="23"/>
        <v>3939.1724999999997</v>
      </c>
      <c r="AT166" s="11">
        <f>(AS166/$AS$337)*100</f>
        <v>0.14107823515442044</v>
      </c>
      <c r="AU166" s="5">
        <f t="shared" si="24"/>
        <v>141.07823515442044</v>
      </c>
    </row>
    <row r="167" spans="1:47" x14ac:dyDescent="0.3">
      <c r="A167" s="1" t="s">
        <v>260</v>
      </c>
      <c r="B167" s="1" t="s">
        <v>261</v>
      </c>
      <c r="C167" s="1" t="s">
        <v>262</v>
      </c>
      <c r="D167" s="1" t="s">
        <v>60</v>
      </c>
      <c r="E167" s="1" t="s">
        <v>154</v>
      </c>
      <c r="F167" s="1" t="s">
        <v>259</v>
      </c>
      <c r="G167" s="1" t="s">
        <v>54</v>
      </c>
      <c r="H167" s="1" t="s">
        <v>55</v>
      </c>
      <c r="I167" s="2">
        <v>77.39</v>
      </c>
      <c r="J167" s="2">
        <v>36.39</v>
      </c>
      <c r="K167" s="2">
        <f t="shared" si="18"/>
        <v>3.8</v>
      </c>
      <c r="L167" s="2">
        <f t="shared" si="19"/>
        <v>0</v>
      </c>
      <c r="R167" s="7">
        <v>1.22</v>
      </c>
      <c r="S167" s="5">
        <v>1959.0150000000001</v>
      </c>
      <c r="T167" s="8">
        <v>2.58</v>
      </c>
      <c r="U167" s="5">
        <v>1242.27</v>
      </c>
      <c r="AL167" s="5" t="str">
        <f t="shared" si="25"/>
        <v/>
      </c>
      <c r="AN167" s="5" t="str">
        <f t="shared" si="26"/>
        <v/>
      </c>
      <c r="AP167" s="5" t="str">
        <f t="shared" si="27"/>
        <v/>
      </c>
      <c r="AS167" s="5">
        <f t="shared" si="23"/>
        <v>3201.2849999999999</v>
      </c>
      <c r="AT167" s="11">
        <f>(AS167/$AS$337)*100</f>
        <v>0.11465139899974396</v>
      </c>
      <c r="AU167" s="5">
        <f t="shared" si="24"/>
        <v>114.65139899974396</v>
      </c>
    </row>
    <row r="168" spans="1:47" x14ac:dyDescent="0.3">
      <c r="A168" s="1" t="s">
        <v>263</v>
      </c>
      <c r="B168" s="1" t="s">
        <v>264</v>
      </c>
      <c r="C168" s="1" t="s">
        <v>265</v>
      </c>
      <c r="D168" s="1" t="s">
        <v>51</v>
      </c>
      <c r="E168" s="1" t="s">
        <v>61</v>
      </c>
      <c r="F168" s="1" t="s">
        <v>259</v>
      </c>
      <c r="G168" s="1" t="s">
        <v>54</v>
      </c>
      <c r="H168" s="1" t="s">
        <v>55</v>
      </c>
      <c r="I168" s="2">
        <v>40</v>
      </c>
      <c r="J168" s="2">
        <v>38.979999999999997</v>
      </c>
      <c r="K168" s="2">
        <f t="shared" si="18"/>
        <v>1.1000000000000001</v>
      </c>
      <c r="L168" s="2">
        <f t="shared" si="19"/>
        <v>34.659999999999997</v>
      </c>
      <c r="Z168" s="9">
        <v>1.1000000000000001</v>
      </c>
      <c r="AA168" s="5">
        <v>212.02500000000001</v>
      </c>
      <c r="AL168" s="5" t="str">
        <f t="shared" si="25"/>
        <v/>
      </c>
      <c r="AN168" s="5" t="str">
        <f t="shared" si="26"/>
        <v/>
      </c>
      <c r="AP168" s="5" t="str">
        <f t="shared" si="27"/>
        <v/>
      </c>
      <c r="AR168" s="2">
        <v>34.659999999999997</v>
      </c>
      <c r="AS168" s="5">
        <f t="shared" si="23"/>
        <v>212.02500000000001</v>
      </c>
      <c r="AT168" s="11">
        <f>(AS168/$AS$337)*100</f>
        <v>7.593501632288507E-3</v>
      </c>
      <c r="AU168" s="5">
        <f t="shared" si="24"/>
        <v>7.5935016322885067</v>
      </c>
    </row>
    <row r="169" spans="1:47" x14ac:dyDescent="0.3">
      <c r="A169" s="1" t="s">
        <v>263</v>
      </c>
      <c r="B169" s="1" t="s">
        <v>264</v>
      </c>
      <c r="C169" s="1" t="s">
        <v>265</v>
      </c>
      <c r="D169" s="1" t="s">
        <v>51</v>
      </c>
      <c r="E169" s="1" t="s">
        <v>179</v>
      </c>
      <c r="F169" s="1" t="s">
        <v>259</v>
      </c>
      <c r="G169" s="1" t="s">
        <v>54</v>
      </c>
      <c r="H169" s="1" t="s">
        <v>55</v>
      </c>
      <c r="I169" s="2">
        <v>40</v>
      </c>
      <c r="J169" s="2">
        <v>0.09</v>
      </c>
      <c r="K169" s="2">
        <f t="shared" si="18"/>
        <v>0</v>
      </c>
      <c r="L169" s="2">
        <f t="shared" si="19"/>
        <v>0.08</v>
      </c>
      <c r="AL169" s="5" t="str">
        <f t="shared" si="25"/>
        <v/>
      </c>
      <c r="AN169" s="5" t="str">
        <f t="shared" si="26"/>
        <v/>
      </c>
      <c r="AP169" s="5" t="str">
        <f t="shared" si="27"/>
        <v/>
      </c>
      <c r="AR169" s="2">
        <v>0.08</v>
      </c>
      <c r="AS169" s="5">
        <f t="shared" si="23"/>
        <v>0</v>
      </c>
      <c r="AT169" s="11">
        <f>(AS169/$AS$337)*100</f>
        <v>0</v>
      </c>
      <c r="AU169" s="5">
        <f t="shared" si="24"/>
        <v>0</v>
      </c>
    </row>
    <row r="170" spans="1:47" x14ac:dyDescent="0.3">
      <c r="A170" s="1" t="s">
        <v>266</v>
      </c>
      <c r="B170" s="1" t="s">
        <v>71</v>
      </c>
      <c r="C170" s="1" t="s">
        <v>72</v>
      </c>
      <c r="D170" s="1" t="s">
        <v>51</v>
      </c>
      <c r="E170" s="1" t="s">
        <v>61</v>
      </c>
      <c r="F170" s="1" t="s">
        <v>259</v>
      </c>
      <c r="G170" s="1" t="s">
        <v>54</v>
      </c>
      <c r="H170" s="1" t="s">
        <v>55</v>
      </c>
      <c r="I170" s="2">
        <v>80</v>
      </c>
      <c r="J170" s="2">
        <v>0.06</v>
      </c>
      <c r="K170" s="2">
        <f t="shared" si="18"/>
        <v>0</v>
      </c>
      <c r="L170" s="2">
        <f t="shared" si="19"/>
        <v>0.06</v>
      </c>
      <c r="AL170" s="5" t="str">
        <f t="shared" si="25"/>
        <v/>
      </c>
      <c r="AN170" s="5" t="str">
        <f t="shared" si="26"/>
        <v/>
      </c>
      <c r="AP170" s="5" t="str">
        <f t="shared" si="27"/>
        <v/>
      </c>
      <c r="AR170" s="2">
        <v>0.06</v>
      </c>
      <c r="AS170" s="5">
        <f t="shared" si="23"/>
        <v>0</v>
      </c>
      <c r="AT170" s="11">
        <f>(AS170/$AS$337)*100</f>
        <v>0</v>
      </c>
      <c r="AU170" s="5">
        <f t="shared" si="24"/>
        <v>0</v>
      </c>
    </row>
    <row r="171" spans="1:47" x14ac:dyDescent="0.3">
      <c r="A171" s="1" t="s">
        <v>266</v>
      </c>
      <c r="B171" s="1" t="s">
        <v>71</v>
      </c>
      <c r="C171" s="1" t="s">
        <v>72</v>
      </c>
      <c r="D171" s="1" t="s">
        <v>51</v>
      </c>
      <c r="E171" s="1" t="s">
        <v>180</v>
      </c>
      <c r="F171" s="1" t="s">
        <v>259</v>
      </c>
      <c r="G171" s="1" t="s">
        <v>54</v>
      </c>
      <c r="H171" s="1" t="s">
        <v>55</v>
      </c>
      <c r="I171" s="2">
        <v>80</v>
      </c>
      <c r="J171" s="2">
        <v>0.09</v>
      </c>
      <c r="K171" s="2">
        <f t="shared" si="18"/>
        <v>0.06</v>
      </c>
      <c r="L171" s="2">
        <f t="shared" si="19"/>
        <v>0.03</v>
      </c>
      <c r="T171" s="8">
        <v>0.06</v>
      </c>
      <c r="U171" s="5">
        <v>28.89</v>
      </c>
      <c r="AL171" s="5" t="str">
        <f t="shared" si="25"/>
        <v/>
      </c>
      <c r="AN171" s="5" t="str">
        <f t="shared" si="26"/>
        <v/>
      </c>
      <c r="AP171" s="5" t="str">
        <f t="shared" si="27"/>
        <v/>
      </c>
      <c r="AR171" s="2">
        <v>0.03</v>
      </c>
      <c r="AS171" s="5">
        <f t="shared" si="23"/>
        <v>28.89</v>
      </c>
      <c r="AT171" s="11">
        <f>(AS171/$AS$337)*100</f>
        <v>1.0346716762495694E-3</v>
      </c>
      <c r="AU171" s="5">
        <f t="shared" si="24"/>
        <v>1.0346716762495693</v>
      </c>
    </row>
    <row r="172" spans="1:47" x14ac:dyDescent="0.3">
      <c r="A172" s="1" t="s">
        <v>266</v>
      </c>
      <c r="B172" s="1" t="s">
        <v>71</v>
      </c>
      <c r="C172" s="1" t="s">
        <v>72</v>
      </c>
      <c r="D172" s="1" t="s">
        <v>51</v>
      </c>
      <c r="E172" s="1" t="s">
        <v>73</v>
      </c>
      <c r="F172" s="1" t="s">
        <v>259</v>
      </c>
      <c r="G172" s="1" t="s">
        <v>54</v>
      </c>
      <c r="H172" s="1" t="s">
        <v>55</v>
      </c>
      <c r="I172" s="2">
        <v>80</v>
      </c>
      <c r="J172" s="2">
        <v>39.28</v>
      </c>
      <c r="K172" s="2">
        <f t="shared" si="18"/>
        <v>35.76</v>
      </c>
      <c r="L172" s="2">
        <f t="shared" si="19"/>
        <v>3.53</v>
      </c>
      <c r="R172" s="7">
        <v>18.45</v>
      </c>
      <c r="S172" s="5">
        <v>29626.087500000001</v>
      </c>
      <c r="T172" s="8">
        <v>14.81</v>
      </c>
      <c r="U172" s="5">
        <v>7131.0150000000003</v>
      </c>
      <c r="Z172" s="9">
        <v>2.5</v>
      </c>
      <c r="AA172" s="5">
        <v>481.875</v>
      </c>
      <c r="AL172" s="5" t="str">
        <f t="shared" si="25"/>
        <v/>
      </c>
      <c r="AN172" s="5" t="str">
        <f t="shared" si="26"/>
        <v/>
      </c>
      <c r="AP172" s="5" t="str">
        <f t="shared" si="27"/>
        <v/>
      </c>
      <c r="AR172" s="2">
        <v>3.53</v>
      </c>
      <c r="AS172" s="5">
        <f t="shared" si="23"/>
        <v>37238.977500000001</v>
      </c>
      <c r="AT172" s="11">
        <f>(AS172/$AS$337)*100</f>
        <v>1.3336834638887158</v>
      </c>
      <c r="AU172" s="5">
        <f t="shared" si="24"/>
        <v>1333.683463888716</v>
      </c>
    </row>
    <row r="173" spans="1:47" x14ac:dyDescent="0.3">
      <c r="A173" s="1" t="s">
        <v>266</v>
      </c>
      <c r="B173" s="1" t="s">
        <v>71</v>
      </c>
      <c r="C173" s="1" t="s">
        <v>72</v>
      </c>
      <c r="D173" s="1" t="s">
        <v>51</v>
      </c>
      <c r="E173" s="1" t="s">
        <v>74</v>
      </c>
      <c r="F173" s="1" t="s">
        <v>259</v>
      </c>
      <c r="G173" s="1" t="s">
        <v>54</v>
      </c>
      <c r="H173" s="1" t="s">
        <v>55</v>
      </c>
      <c r="I173" s="2">
        <v>80</v>
      </c>
      <c r="J173" s="2">
        <v>37.51</v>
      </c>
      <c r="K173" s="2">
        <f t="shared" si="18"/>
        <v>34.99</v>
      </c>
      <c r="L173" s="2">
        <f t="shared" si="19"/>
        <v>2.52</v>
      </c>
      <c r="P173" s="6">
        <v>24.26</v>
      </c>
      <c r="Q173" s="5">
        <v>67667.205000000002</v>
      </c>
      <c r="R173" s="7">
        <v>3.5</v>
      </c>
      <c r="S173" s="5">
        <v>5620.125</v>
      </c>
      <c r="Z173" s="9">
        <v>7.23</v>
      </c>
      <c r="AA173" s="5">
        <v>1393.5825</v>
      </c>
      <c r="AL173" s="5" t="str">
        <f t="shared" si="25"/>
        <v/>
      </c>
      <c r="AN173" s="5" t="str">
        <f t="shared" si="26"/>
        <v/>
      </c>
      <c r="AP173" s="5" t="str">
        <f t="shared" si="27"/>
        <v/>
      </c>
      <c r="AR173" s="2">
        <v>2.52</v>
      </c>
      <c r="AS173" s="5">
        <f t="shared" si="23"/>
        <v>74680.912500000006</v>
      </c>
      <c r="AT173" s="11">
        <f>(AS173/$AS$337)*100</f>
        <v>2.6746356843275332</v>
      </c>
      <c r="AU173" s="5">
        <f t="shared" si="24"/>
        <v>2674.635684327533</v>
      </c>
    </row>
    <row r="174" spans="1:47" x14ac:dyDescent="0.3">
      <c r="A174" s="1" t="s">
        <v>266</v>
      </c>
      <c r="B174" s="1" t="s">
        <v>71</v>
      </c>
      <c r="C174" s="1" t="s">
        <v>72</v>
      </c>
      <c r="D174" s="1" t="s">
        <v>51</v>
      </c>
      <c r="E174" s="1" t="s">
        <v>167</v>
      </c>
      <c r="F174" s="1" t="s">
        <v>259</v>
      </c>
      <c r="G174" s="1" t="s">
        <v>54</v>
      </c>
      <c r="H174" s="1" t="s">
        <v>55</v>
      </c>
      <c r="I174" s="2">
        <v>80</v>
      </c>
      <c r="J174" s="2">
        <v>0.08</v>
      </c>
      <c r="K174" s="2">
        <f t="shared" si="18"/>
        <v>0.08</v>
      </c>
      <c r="L174" s="2">
        <f t="shared" si="19"/>
        <v>0</v>
      </c>
      <c r="P174" s="6">
        <v>7.0000000000000007E-2</v>
      </c>
      <c r="Q174" s="5">
        <v>195.2475</v>
      </c>
      <c r="R174" s="7">
        <v>0.01</v>
      </c>
      <c r="S174" s="5">
        <v>16.057500000000001</v>
      </c>
      <c r="AL174" s="5" t="str">
        <f t="shared" si="25"/>
        <v/>
      </c>
      <c r="AN174" s="5" t="str">
        <f t="shared" si="26"/>
        <v/>
      </c>
      <c r="AP174" s="5" t="str">
        <f t="shared" si="27"/>
        <v/>
      </c>
      <c r="AS174" s="5">
        <f t="shared" si="23"/>
        <v>211.30500000000001</v>
      </c>
      <c r="AT174" s="11">
        <f>(AS174/$AS$337)*100</f>
        <v>7.5677154222885184E-3</v>
      </c>
      <c r="AU174" s="5">
        <f t="shared" si="24"/>
        <v>7.5677154222885186</v>
      </c>
    </row>
    <row r="175" spans="1:47" x14ac:dyDescent="0.3">
      <c r="A175" s="1" t="s">
        <v>267</v>
      </c>
      <c r="B175" s="1" t="s">
        <v>71</v>
      </c>
      <c r="C175" s="1" t="s">
        <v>72</v>
      </c>
      <c r="D175" s="1" t="s">
        <v>51</v>
      </c>
      <c r="E175" s="1" t="s">
        <v>179</v>
      </c>
      <c r="F175" s="1" t="s">
        <v>259</v>
      </c>
      <c r="G175" s="1" t="s">
        <v>54</v>
      </c>
      <c r="H175" s="1" t="s">
        <v>55</v>
      </c>
      <c r="I175" s="2">
        <v>80</v>
      </c>
      <c r="J175" s="2">
        <v>0.06</v>
      </c>
      <c r="K175" s="2">
        <f t="shared" si="18"/>
        <v>0.02</v>
      </c>
      <c r="L175" s="2">
        <f t="shared" si="19"/>
        <v>0.03</v>
      </c>
      <c r="T175" s="8">
        <v>0.02</v>
      </c>
      <c r="U175" s="5">
        <v>9.6300000000000008</v>
      </c>
      <c r="AL175" s="5" t="str">
        <f t="shared" si="25"/>
        <v/>
      </c>
      <c r="AN175" s="5" t="str">
        <f t="shared" si="26"/>
        <v/>
      </c>
      <c r="AP175" s="5" t="str">
        <f t="shared" si="27"/>
        <v/>
      </c>
      <c r="AR175" s="2">
        <v>0.03</v>
      </c>
      <c r="AS175" s="5">
        <f t="shared" si="23"/>
        <v>9.6300000000000008</v>
      </c>
      <c r="AT175" s="11">
        <f>(AS175/$AS$337)*100</f>
        <v>3.4489055874985648E-4</v>
      </c>
      <c r="AU175" s="5">
        <f t="shared" si="24"/>
        <v>0.34489055874985647</v>
      </c>
    </row>
    <row r="176" spans="1:47" x14ac:dyDescent="0.3">
      <c r="A176" s="1" t="s">
        <v>267</v>
      </c>
      <c r="B176" s="1" t="s">
        <v>71</v>
      </c>
      <c r="C176" s="1" t="s">
        <v>72</v>
      </c>
      <c r="D176" s="1" t="s">
        <v>51</v>
      </c>
      <c r="E176" s="1" t="s">
        <v>180</v>
      </c>
      <c r="F176" s="1" t="s">
        <v>259</v>
      </c>
      <c r="G176" s="1" t="s">
        <v>54</v>
      </c>
      <c r="H176" s="1" t="s">
        <v>55</v>
      </c>
      <c r="I176" s="2">
        <v>80</v>
      </c>
      <c r="J176" s="2">
        <v>37.75</v>
      </c>
      <c r="K176" s="2">
        <f t="shared" si="18"/>
        <v>22.43</v>
      </c>
      <c r="L176" s="2">
        <f t="shared" si="19"/>
        <v>15.32</v>
      </c>
      <c r="R176" s="7">
        <v>11.22</v>
      </c>
      <c r="S176" s="5">
        <v>18016.514999999999</v>
      </c>
      <c r="T176" s="8">
        <v>11.21</v>
      </c>
      <c r="U176" s="5">
        <v>5397.6150000000007</v>
      </c>
      <c r="AL176" s="5" t="str">
        <f t="shared" si="25"/>
        <v/>
      </c>
      <c r="AN176" s="5" t="str">
        <f t="shared" si="26"/>
        <v/>
      </c>
      <c r="AP176" s="5" t="str">
        <f t="shared" si="27"/>
        <v/>
      </c>
      <c r="AR176" s="2">
        <v>15.32</v>
      </c>
      <c r="AS176" s="5">
        <f t="shared" si="23"/>
        <v>23414.13</v>
      </c>
      <c r="AT176" s="11">
        <f>(AS176/$AS$337)*100</f>
        <v>0.83855787937090109</v>
      </c>
      <c r="AU176" s="5">
        <f t="shared" si="24"/>
        <v>838.55787937090111</v>
      </c>
    </row>
    <row r="177" spans="1:47" x14ac:dyDescent="0.3">
      <c r="A177" s="1" t="s">
        <v>267</v>
      </c>
      <c r="B177" s="1" t="s">
        <v>71</v>
      </c>
      <c r="C177" s="1" t="s">
        <v>72</v>
      </c>
      <c r="D177" s="1" t="s">
        <v>51</v>
      </c>
      <c r="E177" s="1" t="s">
        <v>167</v>
      </c>
      <c r="F177" s="1" t="s">
        <v>259</v>
      </c>
      <c r="G177" s="1" t="s">
        <v>54</v>
      </c>
      <c r="H177" s="1" t="s">
        <v>55</v>
      </c>
      <c r="I177" s="2">
        <v>80</v>
      </c>
      <c r="J177" s="2">
        <v>35.299999999999997</v>
      </c>
      <c r="K177" s="2">
        <f t="shared" si="18"/>
        <v>35.299999999999997</v>
      </c>
      <c r="L177" s="2">
        <f t="shared" si="19"/>
        <v>0</v>
      </c>
      <c r="P177" s="6">
        <v>18.59</v>
      </c>
      <c r="Q177" s="5">
        <v>51852.157500000001</v>
      </c>
      <c r="R177" s="7">
        <v>15.98</v>
      </c>
      <c r="S177" s="5">
        <v>25659.884999999998</v>
      </c>
      <c r="T177" s="8">
        <v>0.73</v>
      </c>
      <c r="U177" s="5">
        <v>351.495</v>
      </c>
      <c r="AL177" s="5" t="str">
        <f t="shared" si="25"/>
        <v/>
      </c>
      <c r="AN177" s="5" t="str">
        <f t="shared" si="26"/>
        <v/>
      </c>
      <c r="AP177" s="5" t="str">
        <f t="shared" si="27"/>
        <v/>
      </c>
      <c r="AS177" s="5">
        <f t="shared" si="23"/>
        <v>77863.537499999991</v>
      </c>
      <c r="AT177" s="11">
        <f>(AS177/$AS$337)*100</f>
        <v>2.7886187907181101</v>
      </c>
      <c r="AU177" s="5">
        <f t="shared" si="24"/>
        <v>2788.6187907181102</v>
      </c>
    </row>
    <row r="178" spans="1:47" x14ac:dyDescent="0.3">
      <c r="A178" s="1" t="s">
        <v>268</v>
      </c>
      <c r="B178" s="1" t="s">
        <v>269</v>
      </c>
      <c r="C178" s="1" t="s">
        <v>270</v>
      </c>
      <c r="D178" s="1" t="s">
        <v>51</v>
      </c>
      <c r="E178" s="1" t="s">
        <v>94</v>
      </c>
      <c r="F178" s="1" t="s">
        <v>259</v>
      </c>
      <c r="G178" s="1" t="s">
        <v>54</v>
      </c>
      <c r="H178" s="1" t="s">
        <v>55</v>
      </c>
      <c r="I178" s="2">
        <v>80</v>
      </c>
      <c r="J178" s="2">
        <v>0.06</v>
      </c>
      <c r="K178" s="2">
        <f t="shared" si="18"/>
        <v>0</v>
      </c>
      <c r="L178" s="2">
        <f t="shared" si="19"/>
        <v>0.02</v>
      </c>
      <c r="AL178" s="5" t="str">
        <f t="shared" si="25"/>
        <v/>
      </c>
      <c r="AN178" s="5" t="str">
        <f t="shared" si="26"/>
        <v/>
      </c>
      <c r="AP178" s="5" t="str">
        <f t="shared" si="27"/>
        <v/>
      </c>
      <c r="AR178" s="2">
        <v>0.02</v>
      </c>
      <c r="AS178" s="5">
        <f t="shared" si="23"/>
        <v>0</v>
      </c>
      <c r="AT178" s="11">
        <f>(AS178/$AS$337)*100</f>
        <v>0</v>
      </c>
      <c r="AU178" s="5">
        <f t="shared" si="24"/>
        <v>0</v>
      </c>
    </row>
    <row r="179" spans="1:47" x14ac:dyDescent="0.3">
      <c r="A179" s="1" t="s">
        <v>268</v>
      </c>
      <c r="B179" s="1" t="s">
        <v>269</v>
      </c>
      <c r="C179" s="1" t="s">
        <v>270</v>
      </c>
      <c r="D179" s="1" t="s">
        <v>51</v>
      </c>
      <c r="E179" s="1" t="s">
        <v>73</v>
      </c>
      <c r="F179" s="1" t="s">
        <v>259</v>
      </c>
      <c r="G179" s="1" t="s">
        <v>54</v>
      </c>
      <c r="H179" s="1" t="s">
        <v>55</v>
      </c>
      <c r="I179" s="2">
        <v>80</v>
      </c>
      <c r="J179" s="2">
        <v>0.08</v>
      </c>
      <c r="K179" s="2">
        <f t="shared" si="18"/>
        <v>0.08</v>
      </c>
      <c r="L179" s="2">
        <f t="shared" si="19"/>
        <v>0</v>
      </c>
      <c r="R179" s="7">
        <v>0.08</v>
      </c>
      <c r="S179" s="5">
        <v>128.46</v>
      </c>
      <c r="AL179" s="5" t="str">
        <f t="shared" si="25"/>
        <v/>
      </c>
      <c r="AN179" s="5" t="str">
        <f t="shared" si="26"/>
        <v/>
      </c>
      <c r="AP179" s="5" t="str">
        <f t="shared" si="27"/>
        <v/>
      </c>
      <c r="AS179" s="5">
        <f t="shared" si="23"/>
        <v>128.46</v>
      </c>
      <c r="AT179" s="11">
        <f>(AS179/$AS$337)*100</f>
        <v>4.6006896341647526E-3</v>
      </c>
      <c r="AU179" s="5">
        <f t="shared" si="24"/>
        <v>4.6006896341647527</v>
      </c>
    </row>
    <row r="180" spans="1:47" x14ac:dyDescent="0.3">
      <c r="A180" s="1" t="s">
        <v>268</v>
      </c>
      <c r="B180" s="1" t="s">
        <v>269</v>
      </c>
      <c r="C180" s="1" t="s">
        <v>270</v>
      </c>
      <c r="D180" s="1" t="s">
        <v>51</v>
      </c>
      <c r="E180" s="1" t="s">
        <v>89</v>
      </c>
      <c r="F180" s="1" t="s">
        <v>259</v>
      </c>
      <c r="G180" s="1" t="s">
        <v>54</v>
      </c>
      <c r="H180" s="1" t="s">
        <v>55</v>
      </c>
      <c r="I180" s="2">
        <v>80</v>
      </c>
      <c r="J180" s="2">
        <v>39.200000000000003</v>
      </c>
      <c r="K180" s="2">
        <f t="shared" si="18"/>
        <v>16.41</v>
      </c>
      <c r="L180" s="2">
        <f t="shared" si="19"/>
        <v>11</v>
      </c>
      <c r="R180" s="7">
        <v>12.03</v>
      </c>
      <c r="S180" s="5">
        <v>19317.172500000001</v>
      </c>
      <c r="T180" s="8">
        <v>4.38</v>
      </c>
      <c r="U180" s="5">
        <v>2108.9699999999998</v>
      </c>
      <c r="AL180" s="5" t="str">
        <f t="shared" si="25"/>
        <v/>
      </c>
      <c r="AN180" s="5" t="str">
        <f t="shared" si="26"/>
        <v/>
      </c>
      <c r="AP180" s="5" t="str">
        <f t="shared" si="27"/>
        <v/>
      </c>
      <c r="AR180" s="2">
        <v>11</v>
      </c>
      <c r="AS180" s="5">
        <f t="shared" si="23"/>
        <v>21426.142500000002</v>
      </c>
      <c r="AT180" s="11">
        <f>(AS180/$AS$337)*100</f>
        <v>0.7673597361037432</v>
      </c>
      <c r="AU180" s="5">
        <f t="shared" si="24"/>
        <v>767.35973610374322</v>
      </c>
    </row>
    <row r="181" spans="1:47" x14ac:dyDescent="0.3">
      <c r="A181" s="1" t="s">
        <v>268</v>
      </c>
      <c r="B181" s="1" t="s">
        <v>269</v>
      </c>
      <c r="C181" s="1" t="s">
        <v>270</v>
      </c>
      <c r="D181" s="1" t="s">
        <v>51</v>
      </c>
      <c r="E181" s="1" t="s">
        <v>81</v>
      </c>
      <c r="F181" s="1" t="s">
        <v>259</v>
      </c>
      <c r="G181" s="1" t="s">
        <v>54</v>
      </c>
      <c r="H181" s="1" t="s">
        <v>55</v>
      </c>
      <c r="I181" s="2">
        <v>80</v>
      </c>
      <c r="J181" s="2">
        <v>37.67</v>
      </c>
      <c r="K181" s="2">
        <f t="shared" si="18"/>
        <v>32.01</v>
      </c>
      <c r="L181" s="2">
        <f t="shared" si="19"/>
        <v>5.66</v>
      </c>
      <c r="P181" s="6">
        <v>4.8499999999999996</v>
      </c>
      <c r="Q181" s="5">
        <v>13527.862499999999</v>
      </c>
      <c r="R181" s="7">
        <v>23.86</v>
      </c>
      <c r="S181" s="5">
        <v>38313.195</v>
      </c>
      <c r="Z181" s="9">
        <v>3.3</v>
      </c>
      <c r="AA181" s="5">
        <v>636.07499999999993</v>
      </c>
      <c r="AL181" s="5" t="str">
        <f t="shared" si="25"/>
        <v/>
      </c>
      <c r="AN181" s="5" t="str">
        <f t="shared" si="26"/>
        <v/>
      </c>
      <c r="AP181" s="5" t="str">
        <f t="shared" si="27"/>
        <v/>
      </c>
      <c r="AR181" s="2">
        <v>5.66</v>
      </c>
      <c r="AS181" s="5">
        <f t="shared" si="23"/>
        <v>52477.132499999992</v>
      </c>
      <c r="AT181" s="11">
        <f>(AS181/$AS$337)*100</f>
        <v>1.87942549839203</v>
      </c>
      <c r="AU181" s="5">
        <f t="shared" si="24"/>
        <v>1879.42549839203</v>
      </c>
    </row>
    <row r="182" spans="1:47" x14ac:dyDescent="0.3">
      <c r="A182" s="1" t="s">
        <v>268</v>
      </c>
      <c r="B182" s="1" t="s">
        <v>269</v>
      </c>
      <c r="C182" s="1" t="s">
        <v>270</v>
      </c>
      <c r="D182" s="1" t="s">
        <v>51</v>
      </c>
      <c r="E182" s="1" t="s">
        <v>74</v>
      </c>
      <c r="F182" s="1" t="s">
        <v>259</v>
      </c>
      <c r="G182" s="1" t="s">
        <v>54</v>
      </c>
      <c r="H182" s="1" t="s">
        <v>55</v>
      </c>
      <c r="I182" s="2">
        <v>80</v>
      </c>
      <c r="J182" s="2">
        <v>7.0000000000000007E-2</v>
      </c>
      <c r="K182" s="2">
        <f t="shared" si="18"/>
        <v>0.08</v>
      </c>
      <c r="L182" s="2">
        <f t="shared" si="19"/>
        <v>0</v>
      </c>
      <c r="P182" s="6">
        <v>0.04</v>
      </c>
      <c r="Q182" s="5">
        <v>111.57</v>
      </c>
      <c r="R182" s="7">
        <v>0.04</v>
      </c>
      <c r="S182" s="5">
        <v>64.23</v>
      </c>
      <c r="AL182" s="5" t="str">
        <f t="shared" si="25"/>
        <v/>
      </c>
      <c r="AN182" s="5" t="str">
        <f t="shared" si="26"/>
        <v/>
      </c>
      <c r="AP182" s="5" t="str">
        <f t="shared" si="27"/>
        <v/>
      </c>
      <c r="AS182" s="5">
        <f t="shared" si="23"/>
        <v>175.8</v>
      </c>
      <c r="AT182" s="11">
        <f>(AS182/$AS$337)*100</f>
        <v>6.2961329416640474E-3</v>
      </c>
      <c r="AU182" s="5">
        <f t="shared" si="24"/>
        <v>6.2961329416640472</v>
      </c>
    </row>
    <row r="183" spans="1:47" x14ac:dyDescent="0.3">
      <c r="A183" s="1" t="s">
        <v>271</v>
      </c>
      <c r="B183" s="1" t="s">
        <v>272</v>
      </c>
      <c r="C183" s="1" t="s">
        <v>273</v>
      </c>
      <c r="D183" s="1" t="s">
        <v>51</v>
      </c>
      <c r="E183" s="1" t="s">
        <v>89</v>
      </c>
      <c r="F183" s="1" t="s">
        <v>259</v>
      </c>
      <c r="G183" s="1" t="s">
        <v>54</v>
      </c>
      <c r="H183" s="1" t="s">
        <v>55</v>
      </c>
      <c r="I183" s="2">
        <v>49.15</v>
      </c>
      <c r="J183" s="2">
        <v>0.09</v>
      </c>
      <c r="K183" s="2">
        <f t="shared" si="18"/>
        <v>0</v>
      </c>
      <c r="L183" s="2">
        <f t="shared" si="19"/>
        <v>0.04</v>
      </c>
      <c r="AL183" s="5" t="str">
        <f t="shared" si="25"/>
        <v/>
      </c>
      <c r="AN183" s="5" t="str">
        <f t="shared" si="26"/>
        <v/>
      </c>
      <c r="AP183" s="5" t="str">
        <f t="shared" si="27"/>
        <v/>
      </c>
      <c r="AR183" s="2">
        <v>0.04</v>
      </c>
      <c r="AS183" s="5">
        <f t="shared" si="23"/>
        <v>0</v>
      </c>
      <c r="AT183" s="11">
        <f>(AS183/$AS$337)*100</f>
        <v>0</v>
      </c>
      <c r="AU183" s="5">
        <f t="shared" si="24"/>
        <v>0</v>
      </c>
    </row>
    <row r="184" spans="1:47" x14ac:dyDescent="0.3">
      <c r="A184" s="1" t="s">
        <v>271</v>
      </c>
      <c r="B184" s="1" t="s">
        <v>272</v>
      </c>
      <c r="C184" s="1" t="s">
        <v>273</v>
      </c>
      <c r="D184" s="1" t="s">
        <v>51</v>
      </c>
      <c r="E184" s="1" t="s">
        <v>90</v>
      </c>
      <c r="F184" s="1" t="s">
        <v>259</v>
      </c>
      <c r="G184" s="1" t="s">
        <v>54</v>
      </c>
      <c r="H184" s="1" t="s">
        <v>55</v>
      </c>
      <c r="I184" s="2">
        <v>49.15</v>
      </c>
      <c r="J184" s="2">
        <v>33.86</v>
      </c>
      <c r="K184" s="2">
        <f t="shared" si="18"/>
        <v>0</v>
      </c>
      <c r="L184" s="2">
        <f t="shared" si="19"/>
        <v>3.24</v>
      </c>
      <c r="AL184" s="5" t="str">
        <f t="shared" si="25"/>
        <v/>
      </c>
      <c r="AN184" s="5" t="str">
        <f t="shared" si="26"/>
        <v/>
      </c>
      <c r="AP184" s="5" t="str">
        <f t="shared" si="27"/>
        <v/>
      </c>
      <c r="AR184" s="2">
        <v>3.24</v>
      </c>
      <c r="AS184" s="5">
        <f t="shared" si="23"/>
        <v>0</v>
      </c>
      <c r="AT184" s="11">
        <f>(AS184/$AS$337)*100</f>
        <v>0</v>
      </c>
      <c r="AU184" s="5">
        <f t="shared" si="24"/>
        <v>0</v>
      </c>
    </row>
    <row r="185" spans="1:47" x14ac:dyDescent="0.3">
      <c r="A185" s="1" t="s">
        <v>271</v>
      </c>
      <c r="B185" s="1" t="s">
        <v>272</v>
      </c>
      <c r="C185" s="1" t="s">
        <v>273</v>
      </c>
      <c r="D185" s="1" t="s">
        <v>51</v>
      </c>
      <c r="E185" s="1" t="s">
        <v>52</v>
      </c>
      <c r="F185" s="1" t="s">
        <v>259</v>
      </c>
      <c r="G185" s="1" t="s">
        <v>54</v>
      </c>
      <c r="H185" s="1" t="s">
        <v>55</v>
      </c>
      <c r="I185" s="2">
        <v>49.15</v>
      </c>
      <c r="J185" s="2">
        <v>13.08</v>
      </c>
      <c r="K185" s="2">
        <f t="shared" si="18"/>
        <v>0</v>
      </c>
      <c r="L185" s="2">
        <f t="shared" si="19"/>
        <v>2.15</v>
      </c>
      <c r="AL185" s="5" t="str">
        <f t="shared" si="25"/>
        <v/>
      </c>
      <c r="AN185" s="5" t="str">
        <f t="shared" si="26"/>
        <v/>
      </c>
      <c r="AP185" s="5" t="str">
        <f t="shared" si="27"/>
        <v/>
      </c>
      <c r="AR185" s="2">
        <v>2.15</v>
      </c>
      <c r="AS185" s="5">
        <f t="shared" si="23"/>
        <v>0</v>
      </c>
      <c r="AT185" s="11">
        <f>(AS185/$AS$337)*100</f>
        <v>0</v>
      </c>
      <c r="AU185" s="5">
        <f t="shared" si="24"/>
        <v>0</v>
      </c>
    </row>
    <row r="186" spans="1:47" x14ac:dyDescent="0.3">
      <c r="A186" s="1" t="s">
        <v>274</v>
      </c>
      <c r="B186" s="1" t="s">
        <v>269</v>
      </c>
      <c r="C186" s="1" t="s">
        <v>270</v>
      </c>
      <c r="D186" s="1" t="s">
        <v>51</v>
      </c>
      <c r="E186" s="1" t="s">
        <v>52</v>
      </c>
      <c r="F186" s="1" t="s">
        <v>259</v>
      </c>
      <c r="G186" s="1" t="s">
        <v>54</v>
      </c>
      <c r="H186" s="1" t="s">
        <v>55</v>
      </c>
      <c r="I186" s="2">
        <v>25.85</v>
      </c>
      <c r="J186" s="2">
        <v>23.63</v>
      </c>
      <c r="K186" s="2">
        <f t="shared" si="18"/>
        <v>14.45</v>
      </c>
      <c r="L186" s="2">
        <f t="shared" si="19"/>
        <v>5.72</v>
      </c>
      <c r="R186" s="7">
        <v>2.4300000000000002</v>
      </c>
      <c r="S186" s="5">
        <v>3901.9724999999999</v>
      </c>
      <c r="T186" s="8">
        <v>12.02</v>
      </c>
      <c r="U186" s="5">
        <v>5787.63</v>
      </c>
      <c r="AL186" s="5" t="str">
        <f t="shared" si="25"/>
        <v/>
      </c>
      <c r="AN186" s="5" t="str">
        <f t="shared" si="26"/>
        <v/>
      </c>
      <c r="AP186" s="5" t="str">
        <f t="shared" si="27"/>
        <v/>
      </c>
      <c r="AR186" s="2">
        <v>5.72</v>
      </c>
      <c r="AS186" s="5">
        <f t="shared" si="23"/>
        <v>9689.6025000000009</v>
      </c>
      <c r="AT186" s="11">
        <f>(AS186/$AS$337)*100</f>
        <v>0.34702517344641809</v>
      </c>
      <c r="AU186" s="5">
        <f t="shared" si="24"/>
        <v>347.02517344641808</v>
      </c>
    </row>
    <row r="187" spans="1:47" x14ac:dyDescent="0.3">
      <c r="A187" s="1" t="s">
        <v>274</v>
      </c>
      <c r="B187" s="1" t="s">
        <v>269</v>
      </c>
      <c r="C187" s="1" t="s">
        <v>270</v>
      </c>
      <c r="D187" s="1" t="s">
        <v>51</v>
      </c>
      <c r="E187" s="1" t="s">
        <v>81</v>
      </c>
      <c r="F187" s="1" t="s">
        <v>259</v>
      </c>
      <c r="G187" s="1" t="s">
        <v>54</v>
      </c>
      <c r="H187" s="1" t="s">
        <v>55</v>
      </c>
      <c r="I187" s="2">
        <v>25.85</v>
      </c>
      <c r="J187" s="2">
        <v>7.0000000000000007E-2</v>
      </c>
      <c r="K187" s="2">
        <f t="shared" si="18"/>
        <v>0.03</v>
      </c>
      <c r="L187" s="2">
        <f t="shared" si="19"/>
        <v>0.04</v>
      </c>
      <c r="R187" s="7">
        <v>0.03</v>
      </c>
      <c r="S187" s="5">
        <v>48.172499999999999</v>
      </c>
      <c r="AL187" s="5" t="str">
        <f t="shared" si="25"/>
        <v/>
      </c>
      <c r="AN187" s="5" t="str">
        <f t="shared" si="26"/>
        <v/>
      </c>
      <c r="AP187" s="5" t="str">
        <f t="shared" si="27"/>
        <v/>
      </c>
      <c r="AR187" s="2">
        <v>0.04</v>
      </c>
      <c r="AS187" s="5">
        <f t="shared" si="23"/>
        <v>48.172499999999999</v>
      </c>
      <c r="AT187" s="11">
        <f>(AS187/$AS$337)*100</f>
        <v>1.7252586128117819E-3</v>
      </c>
      <c r="AU187" s="5">
        <f t="shared" si="24"/>
        <v>1.7252586128117819</v>
      </c>
    </row>
    <row r="188" spans="1:47" x14ac:dyDescent="0.3">
      <c r="A188" s="1" t="s">
        <v>275</v>
      </c>
      <c r="B188" s="1" t="s">
        <v>269</v>
      </c>
      <c r="C188" s="1" t="s">
        <v>270</v>
      </c>
      <c r="D188" s="1" t="s">
        <v>51</v>
      </c>
      <c r="E188" s="1" t="s">
        <v>94</v>
      </c>
      <c r="F188" s="1" t="s">
        <v>259</v>
      </c>
      <c r="G188" s="1" t="s">
        <v>54</v>
      </c>
      <c r="H188" s="1" t="s">
        <v>55</v>
      </c>
      <c r="I188" s="2">
        <v>60</v>
      </c>
      <c r="J188" s="2">
        <v>39.049999999999997</v>
      </c>
      <c r="K188" s="2">
        <f t="shared" si="18"/>
        <v>4.2</v>
      </c>
      <c r="L188" s="2">
        <f t="shared" si="19"/>
        <v>0.18</v>
      </c>
      <c r="R188" s="7">
        <v>1.18</v>
      </c>
      <c r="S188" s="5">
        <v>1894.7850000000001</v>
      </c>
      <c r="T188" s="8">
        <v>3.02</v>
      </c>
      <c r="U188" s="5">
        <v>1454.13</v>
      </c>
      <c r="AL188" s="5" t="str">
        <f t="shared" si="25"/>
        <v/>
      </c>
      <c r="AN188" s="5" t="str">
        <f t="shared" si="26"/>
        <v/>
      </c>
      <c r="AP188" s="5" t="str">
        <f t="shared" si="27"/>
        <v/>
      </c>
      <c r="AR188" s="2">
        <v>0.18</v>
      </c>
      <c r="AS188" s="5">
        <f t="shared" si="23"/>
        <v>3348.915</v>
      </c>
      <c r="AT188" s="11">
        <f>(AS188/$AS$337)*100</f>
        <v>0.11993864647515842</v>
      </c>
      <c r="AU188" s="5">
        <f t="shared" si="24"/>
        <v>119.93864647515842</v>
      </c>
    </row>
    <row r="189" spans="1:47" x14ac:dyDescent="0.3">
      <c r="A189" s="1" t="s">
        <v>275</v>
      </c>
      <c r="B189" s="1" t="s">
        <v>269</v>
      </c>
      <c r="C189" s="1" t="s">
        <v>270</v>
      </c>
      <c r="D189" s="1" t="s">
        <v>51</v>
      </c>
      <c r="E189" s="1" t="s">
        <v>61</v>
      </c>
      <c r="F189" s="1" t="s">
        <v>259</v>
      </c>
      <c r="G189" s="1" t="s">
        <v>54</v>
      </c>
      <c r="H189" s="1" t="s">
        <v>55</v>
      </c>
      <c r="I189" s="2">
        <v>60</v>
      </c>
      <c r="J189" s="2">
        <v>0.09</v>
      </c>
      <c r="K189" s="2">
        <f t="shared" si="18"/>
        <v>0</v>
      </c>
      <c r="L189" s="2">
        <f t="shared" si="19"/>
        <v>0.05</v>
      </c>
      <c r="AL189" s="5" t="str">
        <f t="shared" si="25"/>
        <v/>
      </c>
      <c r="AN189" s="5" t="str">
        <f t="shared" si="26"/>
        <v/>
      </c>
      <c r="AP189" s="5" t="str">
        <f t="shared" si="27"/>
        <v/>
      </c>
      <c r="AR189" s="2">
        <v>0.05</v>
      </c>
      <c r="AS189" s="5">
        <f t="shared" si="23"/>
        <v>0</v>
      </c>
      <c r="AT189" s="11">
        <f>(AS189/$AS$337)*100</f>
        <v>0</v>
      </c>
      <c r="AU189" s="5">
        <f t="shared" si="24"/>
        <v>0</v>
      </c>
    </row>
    <row r="190" spans="1:47" x14ac:dyDescent="0.3">
      <c r="A190" s="1" t="s">
        <v>276</v>
      </c>
      <c r="B190" s="1" t="s">
        <v>277</v>
      </c>
      <c r="C190" s="1" t="s">
        <v>278</v>
      </c>
      <c r="D190" s="1" t="s">
        <v>51</v>
      </c>
      <c r="E190" s="1" t="s">
        <v>154</v>
      </c>
      <c r="F190" s="1" t="s">
        <v>279</v>
      </c>
      <c r="G190" s="1" t="s">
        <v>54</v>
      </c>
      <c r="H190" s="1" t="s">
        <v>55</v>
      </c>
      <c r="I190" s="2">
        <v>75</v>
      </c>
      <c r="J190" s="2">
        <v>35.89</v>
      </c>
      <c r="K190" s="2">
        <f t="shared" ref="K190:K252" si="28">SUM(N190,P190,R190,T190,V190,X190,Z190,AB190,AE190,AG190,AI190)</f>
        <v>33.68</v>
      </c>
      <c r="L190" s="2">
        <f t="shared" ref="L190:L252" si="29">SUM(M190,AD190,AK190,AM190,AO190,AQ190,AR190)</f>
        <v>2.2000000000000002</v>
      </c>
      <c r="N190" s="4">
        <v>2.39</v>
      </c>
      <c r="O190" s="5">
        <v>8405.0325000000012</v>
      </c>
      <c r="P190" s="6">
        <v>14.56</v>
      </c>
      <c r="Q190" s="5">
        <v>40611.480000000003</v>
      </c>
      <c r="R190" s="7">
        <v>11.63</v>
      </c>
      <c r="S190" s="5">
        <v>18674.872500000001</v>
      </c>
      <c r="Z190" s="9">
        <v>5.0999999999999996</v>
      </c>
      <c r="AA190" s="5">
        <v>983.02499999999998</v>
      </c>
      <c r="AL190" s="5" t="str">
        <f t="shared" ref="AL190:AL252" si="30">IF(AK190&gt;0,AK190*$AL$1,"")</f>
        <v/>
      </c>
      <c r="AM190" s="3">
        <v>0.83</v>
      </c>
      <c r="AN190" s="5">
        <f t="shared" ref="AN190:AN252" si="31">IF(AM190&gt;0,AM190*$AN$1,"")</f>
        <v>6857.46</v>
      </c>
      <c r="AP190" s="5" t="str">
        <f t="shared" ref="AP190:AP252" si="32">IF(AO190&gt;0,AO190*$AP$1,"")</f>
        <v/>
      </c>
      <c r="AQ190" s="2">
        <v>1.37</v>
      </c>
      <c r="AS190" s="5">
        <f t="shared" si="23"/>
        <v>68674.41</v>
      </c>
      <c r="AT190" s="11">
        <f>(AS190/$AS$337)*100</f>
        <v>2.4595177192852264</v>
      </c>
      <c r="AU190" s="5">
        <f t="shared" si="24"/>
        <v>2459.5177192852266</v>
      </c>
    </row>
    <row r="191" spans="1:47" x14ac:dyDescent="0.3">
      <c r="A191" s="1" t="s">
        <v>276</v>
      </c>
      <c r="B191" s="1" t="s">
        <v>277</v>
      </c>
      <c r="C191" s="1" t="s">
        <v>278</v>
      </c>
      <c r="D191" s="1" t="s">
        <v>51</v>
      </c>
      <c r="E191" s="1" t="s">
        <v>67</v>
      </c>
      <c r="F191" s="1" t="s">
        <v>279</v>
      </c>
      <c r="G191" s="1" t="s">
        <v>54</v>
      </c>
      <c r="H191" s="1" t="s">
        <v>55</v>
      </c>
      <c r="I191" s="2">
        <v>75</v>
      </c>
      <c r="J191" s="2">
        <v>33.909999999999997</v>
      </c>
      <c r="K191" s="2">
        <f t="shared" si="28"/>
        <v>31.78</v>
      </c>
      <c r="L191" s="2">
        <f t="shared" si="29"/>
        <v>2.14</v>
      </c>
      <c r="N191" s="4">
        <v>11.36</v>
      </c>
      <c r="O191" s="5">
        <v>39950.28</v>
      </c>
      <c r="P191" s="6">
        <v>20.420000000000002</v>
      </c>
      <c r="Q191" s="5">
        <v>56956.485000000008</v>
      </c>
      <c r="AL191" s="5" t="str">
        <f t="shared" si="30"/>
        <v/>
      </c>
      <c r="AM191" s="3">
        <v>0.17</v>
      </c>
      <c r="AN191" s="5">
        <f t="shared" si="31"/>
        <v>1404.5400000000002</v>
      </c>
      <c r="AO191" s="2">
        <v>0.33</v>
      </c>
      <c r="AP191" s="5">
        <f t="shared" si="32"/>
        <v>0.33</v>
      </c>
      <c r="AQ191" s="2">
        <v>1.19</v>
      </c>
      <c r="AR191" s="2">
        <v>0.45</v>
      </c>
      <c r="AS191" s="5">
        <f t="shared" si="23"/>
        <v>96906.765000000014</v>
      </c>
      <c r="AT191" s="11">
        <f>(AS191/$AS$337)*100</f>
        <v>3.4706363787633476</v>
      </c>
      <c r="AU191" s="5">
        <f t="shared" si="24"/>
        <v>3470.6363787633477</v>
      </c>
    </row>
    <row r="192" spans="1:47" x14ac:dyDescent="0.3">
      <c r="A192" s="1" t="s">
        <v>280</v>
      </c>
      <c r="B192" s="1" t="s">
        <v>281</v>
      </c>
      <c r="C192" s="1" t="s">
        <v>282</v>
      </c>
      <c r="D192" s="1" t="s">
        <v>51</v>
      </c>
      <c r="E192" s="1" t="s">
        <v>154</v>
      </c>
      <c r="F192" s="1" t="s">
        <v>279</v>
      </c>
      <c r="G192" s="1" t="s">
        <v>54</v>
      </c>
      <c r="H192" s="1" t="s">
        <v>55</v>
      </c>
      <c r="I192" s="2">
        <v>5</v>
      </c>
      <c r="J192" s="2">
        <v>0.02</v>
      </c>
      <c r="K192" s="2">
        <f t="shared" si="28"/>
        <v>0.02</v>
      </c>
      <c r="L192" s="2">
        <f t="shared" si="29"/>
        <v>0</v>
      </c>
      <c r="P192" s="6">
        <v>0.02</v>
      </c>
      <c r="Q192" s="5">
        <v>55.784999999999997</v>
      </c>
      <c r="AL192" s="5" t="str">
        <f t="shared" si="30"/>
        <v/>
      </c>
      <c r="AN192" s="5" t="str">
        <f t="shared" si="31"/>
        <v/>
      </c>
      <c r="AP192" s="5" t="str">
        <f t="shared" si="32"/>
        <v/>
      </c>
      <c r="AS192" s="5">
        <f t="shared" si="23"/>
        <v>55.784999999999997</v>
      </c>
      <c r="AT192" s="11">
        <f>(AS192/$AS$337)*100</f>
        <v>1.9978940622908349E-3</v>
      </c>
      <c r="AU192" s="5">
        <f t="shared" si="24"/>
        <v>1.997894062290835</v>
      </c>
    </row>
    <row r="193" spans="1:47" x14ac:dyDescent="0.3">
      <c r="A193" s="1" t="s">
        <v>280</v>
      </c>
      <c r="B193" s="1" t="s">
        <v>281</v>
      </c>
      <c r="C193" s="1" t="s">
        <v>282</v>
      </c>
      <c r="D193" s="1" t="s">
        <v>51</v>
      </c>
      <c r="E193" s="1" t="s">
        <v>67</v>
      </c>
      <c r="F193" s="1" t="s">
        <v>279</v>
      </c>
      <c r="G193" s="1" t="s">
        <v>54</v>
      </c>
      <c r="H193" s="1" t="s">
        <v>55</v>
      </c>
      <c r="I193" s="2">
        <v>5</v>
      </c>
      <c r="J193" s="2">
        <v>3.98</v>
      </c>
      <c r="K193" s="2">
        <f t="shared" si="28"/>
        <v>3.9800000000000004</v>
      </c>
      <c r="L193" s="2">
        <f t="shared" si="29"/>
        <v>0</v>
      </c>
      <c r="P193" s="6">
        <v>2.66</v>
      </c>
      <c r="Q193" s="5">
        <v>7419.4050000000007</v>
      </c>
      <c r="Z193" s="9">
        <v>1.32</v>
      </c>
      <c r="AA193" s="5">
        <v>254.43</v>
      </c>
      <c r="AL193" s="5" t="str">
        <f t="shared" si="30"/>
        <v/>
      </c>
      <c r="AN193" s="5" t="str">
        <f t="shared" si="31"/>
        <v/>
      </c>
      <c r="AP193" s="5" t="str">
        <f t="shared" si="32"/>
        <v/>
      </c>
      <c r="AS193" s="5">
        <f t="shared" si="23"/>
        <v>7673.8350000000009</v>
      </c>
      <c r="AT193" s="11">
        <f>(AS193/$AS$337)*100</f>
        <v>0.27483211224342735</v>
      </c>
      <c r="AU193" s="5">
        <f t="shared" si="24"/>
        <v>274.83211224342733</v>
      </c>
    </row>
    <row r="194" spans="1:47" x14ac:dyDescent="0.3">
      <c r="A194" s="1" t="s">
        <v>283</v>
      </c>
      <c r="B194" s="1" t="s">
        <v>195</v>
      </c>
      <c r="C194" s="1" t="s">
        <v>196</v>
      </c>
      <c r="D194" s="1" t="s">
        <v>51</v>
      </c>
      <c r="E194" s="1" t="s">
        <v>112</v>
      </c>
      <c r="F194" s="1" t="s">
        <v>163</v>
      </c>
      <c r="G194" s="1" t="s">
        <v>54</v>
      </c>
      <c r="H194" s="1" t="s">
        <v>55</v>
      </c>
      <c r="I194" s="2">
        <v>50</v>
      </c>
      <c r="J194" s="2">
        <v>0.08</v>
      </c>
      <c r="K194" s="2">
        <f t="shared" si="28"/>
        <v>0.08</v>
      </c>
      <c r="L194" s="2">
        <f t="shared" si="29"/>
        <v>0</v>
      </c>
      <c r="N194" s="4">
        <v>0.03</v>
      </c>
      <c r="O194" s="5">
        <v>105.5025</v>
      </c>
      <c r="P194" s="6">
        <v>0.05</v>
      </c>
      <c r="Q194" s="5">
        <v>139.46250000000001</v>
      </c>
      <c r="AL194" s="5" t="str">
        <f t="shared" si="30"/>
        <v/>
      </c>
      <c r="AN194" s="5" t="str">
        <f t="shared" si="31"/>
        <v/>
      </c>
      <c r="AP194" s="5" t="str">
        <f t="shared" si="32"/>
        <v/>
      </c>
      <c r="AS194" s="5">
        <f t="shared" si="23"/>
        <v>244.965</v>
      </c>
      <c r="AT194" s="11">
        <f>(AS194/$AS$337)*100</f>
        <v>8.7732207397880155E-3</v>
      </c>
      <c r="AU194" s="5">
        <f t="shared" si="24"/>
        <v>8.773220739788016</v>
      </c>
    </row>
    <row r="195" spans="1:47" x14ac:dyDescent="0.3">
      <c r="A195" s="1" t="s">
        <v>283</v>
      </c>
      <c r="B195" s="1" t="s">
        <v>195</v>
      </c>
      <c r="C195" s="1" t="s">
        <v>196</v>
      </c>
      <c r="D195" s="1" t="s">
        <v>51</v>
      </c>
      <c r="E195" s="1" t="s">
        <v>154</v>
      </c>
      <c r="F195" s="1" t="s">
        <v>279</v>
      </c>
      <c r="G195" s="1" t="s">
        <v>54</v>
      </c>
      <c r="H195" s="1" t="s">
        <v>55</v>
      </c>
      <c r="I195" s="2">
        <v>50</v>
      </c>
      <c r="J195" s="2">
        <v>0.06</v>
      </c>
      <c r="K195" s="2">
        <f t="shared" si="28"/>
        <v>0.03</v>
      </c>
      <c r="L195" s="2">
        <f t="shared" si="29"/>
        <v>0.02</v>
      </c>
      <c r="P195" s="6">
        <v>0.03</v>
      </c>
      <c r="Q195" s="5">
        <v>83.677499999999995</v>
      </c>
      <c r="AL195" s="5" t="str">
        <f t="shared" si="30"/>
        <v/>
      </c>
      <c r="AN195" s="5" t="str">
        <f t="shared" si="31"/>
        <v/>
      </c>
      <c r="AP195" s="5" t="str">
        <f t="shared" si="32"/>
        <v/>
      </c>
      <c r="AQ195" s="2">
        <v>0.02</v>
      </c>
      <c r="AS195" s="5">
        <f t="shared" ref="AS195:AS257" si="33">SUM(O195,Q195,S195,U195,W195,Y195,AA195,AC195,AF195,AH195,AJ195)</f>
        <v>83.677499999999995</v>
      </c>
      <c r="AT195" s="11">
        <f>(AS195/$AS$337)*100</f>
        <v>2.9968410934362523E-3</v>
      </c>
      <c r="AU195" s="5">
        <f t="shared" ref="AU195:AU257" si="34">(AT195/100)*$AU$1</f>
        <v>2.9968410934362524</v>
      </c>
    </row>
    <row r="196" spans="1:47" x14ac:dyDescent="0.3">
      <c r="A196" s="1" t="s">
        <v>283</v>
      </c>
      <c r="B196" s="1" t="s">
        <v>195</v>
      </c>
      <c r="C196" s="1" t="s">
        <v>196</v>
      </c>
      <c r="D196" s="1" t="s">
        <v>51</v>
      </c>
      <c r="E196" s="1" t="s">
        <v>67</v>
      </c>
      <c r="F196" s="1" t="s">
        <v>279</v>
      </c>
      <c r="G196" s="1" t="s">
        <v>54</v>
      </c>
      <c r="H196" s="1" t="s">
        <v>55</v>
      </c>
      <c r="I196" s="2">
        <v>50</v>
      </c>
      <c r="J196" s="2">
        <v>0.02</v>
      </c>
      <c r="K196" s="2">
        <f t="shared" si="28"/>
        <v>0</v>
      </c>
      <c r="L196" s="2">
        <f t="shared" si="29"/>
        <v>0.02</v>
      </c>
      <c r="AL196" s="5" t="str">
        <f t="shared" si="30"/>
        <v/>
      </c>
      <c r="AN196" s="5" t="str">
        <f t="shared" si="31"/>
        <v/>
      </c>
      <c r="AP196" s="5" t="str">
        <f t="shared" si="32"/>
        <v/>
      </c>
      <c r="AQ196" s="2">
        <v>0.02</v>
      </c>
      <c r="AS196" s="5">
        <f t="shared" si="33"/>
        <v>0</v>
      </c>
      <c r="AT196" s="11">
        <f>(AS196/$AS$337)*100</f>
        <v>0</v>
      </c>
      <c r="AU196" s="5">
        <f t="shared" si="34"/>
        <v>0</v>
      </c>
    </row>
    <row r="197" spans="1:47" x14ac:dyDescent="0.3">
      <c r="A197" s="1" t="s">
        <v>283</v>
      </c>
      <c r="B197" s="1" t="s">
        <v>195</v>
      </c>
      <c r="C197" s="1" t="s">
        <v>196</v>
      </c>
      <c r="D197" s="1" t="s">
        <v>51</v>
      </c>
      <c r="E197" s="1" t="s">
        <v>61</v>
      </c>
      <c r="F197" s="1" t="s">
        <v>279</v>
      </c>
      <c r="G197" s="1" t="s">
        <v>54</v>
      </c>
      <c r="H197" s="1" t="s">
        <v>55</v>
      </c>
      <c r="I197" s="2">
        <v>50</v>
      </c>
      <c r="J197" s="2">
        <v>11.76</v>
      </c>
      <c r="K197" s="2">
        <f t="shared" si="28"/>
        <v>4.38</v>
      </c>
      <c r="L197" s="2">
        <f t="shared" si="29"/>
        <v>7.39</v>
      </c>
      <c r="P197" s="6">
        <v>2.27</v>
      </c>
      <c r="Q197" s="5">
        <v>6331.5974999999999</v>
      </c>
      <c r="R197" s="7">
        <v>2.11</v>
      </c>
      <c r="S197" s="5">
        <v>3388.1325000000002</v>
      </c>
      <c r="AL197" s="5" t="str">
        <f t="shared" si="30"/>
        <v/>
      </c>
      <c r="AM197" s="3">
        <v>0.11</v>
      </c>
      <c r="AN197" s="5">
        <f t="shared" si="31"/>
        <v>908.82</v>
      </c>
      <c r="AO197" s="2">
        <v>0.04</v>
      </c>
      <c r="AP197" s="5">
        <f t="shared" si="32"/>
        <v>0.04</v>
      </c>
      <c r="AQ197" s="2">
        <v>0.1</v>
      </c>
      <c r="AR197" s="2">
        <v>7.14</v>
      </c>
      <c r="AS197" s="5">
        <f t="shared" si="33"/>
        <v>9719.73</v>
      </c>
      <c r="AT197" s="11">
        <f>(AS197/$AS$337)*100</f>
        <v>0.34810416517110515</v>
      </c>
      <c r="AU197" s="5">
        <f t="shared" si="34"/>
        <v>348.10416517110519</v>
      </c>
    </row>
    <row r="198" spans="1:47" x14ac:dyDescent="0.3">
      <c r="A198" s="1" t="s">
        <v>283</v>
      </c>
      <c r="B198" s="1" t="s">
        <v>195</v>
      </c>
      <c r="C198" s="1" t="s">
        <v>196</v>
      </c>
      <c r="D198" s="1" t="s">
        <v>51</v>
      </c>
      <c r="E198" s="1" t="s">
        <v>179</v>
      </c>
      <c r="F198" s="1" t="s">
        <v>279</v>
      </c>
      <c r="G198" s="1" t="s">
        <v>54</v>
      </c>
      <c r="H198" s="1" t="s">
        <v>55</v>
      </c>
      <c r="I198" s="2">
        <v>50</v>
      </c>
      <c r="J198" s="2">
        <v>34.86</v>
      </c>
      <c r="K198" s="2">
        <f t="shared" si="28"/>
        <v>29.22</v>
      </c>
      <c r="L198" s="2">
        <f t="shared" si="29"/>
        <v>5.65</v>
      </c>
      <c r="N198" s="4">
        <v>2.23</v>
      </c>
      <c r="O198" s="5">
        <v>7842.3525</v>
      </c>
      <c r="P198" s="6">
        <v>13.84</v>
      </c>
      <c r="Q198" s="5">
        <v>38603.22</v>
      </c>
      <c r="R198" s="7">
        <v>9.7200000000000006</v>
      </c>
      <c r="S198" s="5">
        <v>15607.89</v>
      </c>
      <c r="Z198" s="9">
        <v>3.43</v>
      </c>
      <c r="AA198" s="5">
        <v>661.13250000000005</v>
      </c>
      <c r="AL198" s="5" t="str">
        <f t="shared" si="30"/>
        <v/>
      </c>
      <c r="AM198" s="3">
        <v>0.17</v>
      </c>
      <c r="AN198" s="5">
        <f t="shared" si="31"/>
        <v>1404.5400000000002</v>
      </c>
      <c r="AP198" s="5" t="str">
        <f t="shared" si="32"/>
        <v/>
      </c>
      <c r="AQ198" s="2">
        <v>0.11</v>
      </c>
      <c r="AR198" s="2">
        <v>5.37</v>
      </c>
      <c r="AS198" s="5">
        <f t="shared" si="33"/>
        <v>62714.595000000001</v>
      </c>
      <c r="AT198" s="11">
        <f>(AS198/$AS$337)*100</f>
        <v>2.2460718287976071</v>
      </c>
      <c r="AU198" s="5">
        <f t="shared" si="34"/>
        <v>2246.0718287976069</v>
      </c>
    </row>
    <row r="199" spans="1:47" x14ac:dyDescent="0.3">
      <c r="A199" s="1" t="s">
        <v>284</v>
      </c>
      <c r="B199" s="1" t="s">
        <v>285</v>
      </c>
      <c r="C199" s="1" t="s">
        <v>286</v>
      </c>
      <c r="D199" s="1" t="s">
        <v>51</v>
      </c>
      <c r="E199" s="1" t="s">
        <v>61</v>
      </c>
      <c r="F199" s="1" t="s">
        <v>279</v>
      </c>
      <c r="G199" s="1" t="s">
        <v>54</v>
      </c>
      <c r="H199" s="1" t="s">
        <v>55</v>
      </c>
      <c r="I199" s="2">
        <v>17.73</v>
      </c>
      <c r="J199" s="2">
        <v>0.05</v>
      </c>
      <c r="K199" s="2">
        <f t="shared" si="28"/>
        <v>0</v>
      </c>
      <c r="L199" s="2">
        <f t="shared" si="29"/>
        <v>0.05</v>
      </c>
      <c r="AL199" s="5" t="str">
        <f t="shared" si="30"/>
        <v/>
      </c>
      <c r="AN199" s="5" t="str">
        <f t="shared" si="31"/>
        <v/>
      </c>
      <c r="AP199" s="5" t="str">
        <f t="shared" si="32"/>
        <v/>
      </c>
      <c r="AR199" s="2">
        <v>0.05</v>
      </c>
      <c r="AS199" s="5">
        <f t="shared" si="33"/>
        <v>0</v>
      </c>
      <c r="AT199" s="11">
        <f>(AS199/$AS$337)*100</f>
        <v>0</v>
      </c>
      <c r="AU199" s="5">
        <f t="shared" si="34"/>
        <v>0</v>
      </c>
    </row>
    <row r="200" spans="1:47" x14ac:dyDescent="0.3">
      <c r="A200" s="1" t="s">
        <v>284</v>
      </c>
      <c r="B200" s="1" t="s">
        <v>285</v>
      </c>
      <c r="C200" s="1" t="s">
        <v>286</v>
      </c>
      <c r="D200" s="1" t="s">
        <v>51</v>
      </c>
      <c r="E200" s="1" t="s">
        <v>179</v>
      </c>
      <c r="F200" s="1" t="s">
        <v>279</v>
      </c>
      <c r="G200" s="1" t="s">
        <v>54</v>
      </c>
      <c r="H200" s="1" t="s">
        <v>55</v>
      </c>
      <c r="I200" s="2">
        <v>17.73</v>
      </c>
      <c r="J200" s="2">
        <v>0.02</v>
      </c>
      <c r="K200" s="2">
        <f t="shared" si="28"/>
        <v>0</v>
      </c>
      <c r="L200" s="2">
        <f t="shared" si="29"/>
        <v>0.02</v>
      </c>
      <c r="AL200" s="5" t="str">
        <f t="shared" si="30"/>
        <v/>
      </c>
      <c r="AN200" s="5" t="str">
        <f t="shared" si="31"/>
        <v/>
      </c>
      <c r="AP200" s="5" t="str">
        <f t="shared" si="32"/>
        <v/>
      </c>
      <c r="AR200" s="2">
        <v>0.02</v>
      </c>
      <c r="AS200" s="5">
        <f t="shared" si="33"/>
        <v>0</v>
      </c>
      <c r="AT200" s="11">
        <f>(AS200/$AS$337)*100</f>
        <v>0</v>
      </c>
      <c r="AU200" s="5">
        <f t="shared" si="34"/>
        <v>0</v>
      </c>
    </row>
    <row r="201" spans="1:47" x14ac:dyDescent="0.3">
      <c r="A201" s="1" t="s">
        <v>284</v>
      </c>
      <c r="B201" s="1" t="s">
        <v>285</v>
      </c>
      <c r="C201" s="1" t="s">
        <v>286</v>
      </c>
      <c r="D201" s="1" t="s">
        <v>51</v>
      </c>
      <c r="E201" s="1" t="s">
        <v>180</v>
      </c>
      <c r="F201" s="1" t="s">
        <v>279</v>
      </c>
      <c r="G201" s="1" t="s">
        <v>54</v>
      </c>
      <c r="H201" s="1" t="s">
        <v>55</v>
      </c>
      <c r="I201" s="2">
        <v>17.73</v>
      </c>
      <c r="J201" s="2">
        <v>1.78</v>
      </c>
      <c r="K201" s="2">
        <f t="shared" si="28"/>
        <v>0.23</v>
      </c>
      <c r="L201" s="2">
        <f t="shared" si="29"/>
        <v>1.55</v>
      </c>
      <c r="R201" s="7">
        <v>0.09</v>
      </c>
      <c r="S201" s="5">
        <v>144.51750000000001</v>
      </c>
      <c r="Z201" s="9">
        <v>0.14000000000000001</v>
      </c>
      <c r="AA201" s="5">
        <v>26.984999999999999</v>
      </c>
      <c r="AL201" s="5" t="str">
        <f t="shared" si="30"/>
        <v/>
      </c>
      <c r="AN201" s="5" t="str">
        <f t="shared" si="31"/>
        <v/>
      </c>
      <c r="AP201" s="5" t="str">
        <f t="shared" si="32"/>
        <v/>
      </c>
      <c r="AR201" s="2">
        <v>1.55</v>
      </c>
      <c r="AS201" s="5">
        <f t="shared" si="33"/>
        <v>171.5025</v>
      </c>
      <c r="AT201" s="11">
        <f>(AS201/$AS$337)*100</f>
        <v>6.142221500726611E-3</v>
      </c>
      <c r="AU201" s="5">
        <f t="shared" si="34"/>
        <v>6.1422215007266114</v>
      </c>
    </row>
    <row r="202" spans="1:47" x14ac:dyDescent="0.3">
      <c r="A202" s="1" t="s">
        <v>284</v>
      </c>
      <c r="B202" s="1" t="s">
        <v>285</v>
      </c>
      <c r="C202" s="1" t="s">
        <v>286</v>
      </c>
      <c r="D202" s="1" t="s">
        <v>51</v>
      </c>
      <c r="E202" s="1" t="s">
        <v>73</v>
      </c>
      <c r="F202" s="1" t="s">
        <v>279</v>
      </c>
      <c r="G202" s="1" t="s">
        <v>54</v>
      </c>
      <c r="H202" s="1" t="s">
        <v>55</v>
      </c>
      <c r="I202" s="2">
        <v>17.73</v>
      </c>
      <c r="J202" s="2">
        <v>13.77</v>
      </c>
      <c r="K202" s="2">
        <f t="shared" si="28"/>
        <v>4.49</v>
      </c>
      <c r="L202" s="2">
        <f t="shared" si="29"/>
        <v>9.2799999999999994</v>
      </c>
      <c r="P202" s="6">
        <v>1.18</v>
      </c>
      <c r="Q202" s="5">
        <v>3291.3150000000001</v>
      </c>
      <c r="R202" s="7">
        <v>1.23</v>
      </c>
      <c r="S202" s="5">
        <v>1975.0725</v>
      </c>
      <c r="Z202" s="9">
        <v>2.08</v>
      </c>
      <c r="AA202" s="5">
        <v>400.92</v>
      </c>
      <c r="AL202" s="5" t="str">
        <f t="shared" si="30"/>
        <v/>
      </c>
      <c r="AN202" s="5" t="str">
        <f t="shared" si="31"/>
        <v/>
      </c>
      <c r="AP202" s="5" t="str">
        <f t="shared" si="32"/>
        <v/>
      </c>
      <c r="AR202" s="2">
        <v>9.2799999999999994</v>
      </c>
      <c r="AS202" s="5">
        <f t="shared" si="33"/>
        <v>5667.3074999999999</v>
      </c>
      <c r="AT202" s="11">
        <f>(AS202/$AS$337)*100</f>
        <v>0.20296997406876968</v>
      </c>
      <c r="AU202" s="5">
        <f t="shared" si="34"/>
        <v>202.96997406876969</v>
      </c>
    </row>
    <row r="203" spans="1:47" x14ac:dyDescent="0.3">
      <c r="A203" s="1" t="s">
        <v>287</v>
      </c>
      <c r="B203" s="1" t="s">
        <v>288</v>
      </c>
      <c r="C203" s="1" t="s">
        <v>289</v>
      </c>
      <c r="D203" s="1" t="s">
        <v>51</v>
      </c>
      <c r="E203" s="1" t="s">
        <v>180</v>
      </c>
      <c r="F203" s="1" t="s">
        <v>279</v>
      </c>
      <c r="G203" s="1" t="s">
        <v>54</v>
      </c>
      <c r="H203" s="1" t="s">
        <v>55</v>
      </c>
      <c r="I203" s="2">
        <v>59</v>
      </c>
      <c r="J203" s="2">
        <v>6.36</v>
      </c>
      <c r="K203" s="2">
        <f t="shared" si="28"/>
        <v>6.23</v>
      </c>
      <c r="L203" s="2">
        <f t="shared" si="29"/>
        <v>0</v>
      </c>
      <c r="R203" s="7">
        <v>6.23</v>
      </c>
      <c r="S203" s="5">
        <v>10003.8225</v>
      </c>
      <c r="AL203" s="5" t="str">
        <f t="shared" si="30"/>
        <v/>
      </c>
      <c r="AN203" s="5" t="str">
        <f t="shared" si="31"/>
        <v/>
      </c>
      <c r="AP203" s="5" t="str">
        <f t="shared" si="32"/>
        <v/>
      </c>
      <c r="AS203" s="5">
        <f t="shared" si="33"/>
        <v>10003.8225</v>
      </c>
      <c r="AT203" s="11">
        <f>(AS203/$AS$337)*100</f>
        <v>0.35827870526058009</v>
      </c>
      <c r="AU203" s="5">
        <f t="shared" si="34"/>
        <v>358.27870526058007</v>
      </c>
    </row>
    <row r="204" spans="1:47" x14ac:dyDescent="0.3">
      <c r="A204" s="1" t="s">
        <v>287</v>
      </c>
      <c r="B204" s="1" t="s">
        <v>288</v>
      </c>
      <c r="C204" s="1" t="s">
        <v>289</v>
      </c>
      <c r="D204" s="1" t="s">
        <v>51</v>
      </c>
      <c r="E204" s="1" t="s">
        <v>74</v>
      </c>
      <c r="F204" s="1" t="s">
        <v>279</v>
      </c>
      <c r="G204" s="1" t="s">
        <v>54</v>
      </c>
      <c r="H204" s="1" t="s">
        <v>55</v>
      </c>
      <c r="I204" s="2">
        <v>59</v>
      </c>
      <c r="J204" s="2">
        <v>9.6300000000000008</v>
      </c>
      <c r="K204" s="2">
        <f t="shared" si="28"/>
        <v>4.0600000000000005</v>
      </c>
      <c r="L204" s="2">
        <f t="shared" si="29"/>
        <v>0</v>
      </c>
      <c r="R204" s="7">
        <v>2.19</v>
      </c>
      <c r="S204" s="5">
        <v>3516.5925000000002</v>
      </c>
      <c r="T204" s="8">
        <v>1.87</v>
      </c>
      <c r="U204" s="5">
        <v>900.40500000000009</v>
      </c>
      <c r="AL204" s="5" t="str">
        <f t="shared" si="30"/>
        <v/>
      </c>
      <c r="AN204" s="5" t="str">
        <f t="shared" si="31"/>
        <v/>
      </c>
      <c r="AP204" s="5" t="str">
        <f t="shared" si="32"/>
        <v/>
      </c>
      <c r="AS204" s="5">
        <f t="shared" si="33"/>
        <v>4416.9975000000004</v>
      </c>
      <c r="AT204" s="11">
        <f>(AS204/$AS$337)*100</f>
        <v>0.15819114597837169</v>
      </c>
      <c r="AU204" s="5">
        <f t="shared" si="34"/>
        <v>158.19114597837171</v>
      </c>
    </row>
    <row r="205" spans="1:47" x14ac:dyDescent="0.3">
      <c r="A205" s="1" t="s">
        <v>287</v>
      </c>
      <c r="B205" s="1" t="s">
        <v>288</v>
      </c>
      <c r="C205" s="1" t="s">
        <v>289</v>
      </c>
      <c r="D205" s="1" t="s">
        <v>51</v>
      </c>
      <c r="E205" s="1" t="s">
        <v>167</v>
      </c>
      <c r="F205" s="1" t="s">
        <v>279</v>
      </c>
      <c r="G205" s="1" t="s">
        <v>54</v>
      </c>
      <c r="H205" s="1" t="s">
        <v>55</v>
      </c>
      <c r="I205" s="2">
        <v>59</v>
      </c>
      <c r="J205" s="2">
        <v>38.24</v>
      </c>
      <c r="K205" s="2">
        <f t="shared" si="28"/>
        <v>1.85</v>
      </c>
      <c r="L205" s="2">
        <f t="shared" si="29"/>
        <v>0</v>
      </c>
      <c r="R205" s="7">
        <v>1.85</v>
      </c>
      <c r="S205" s="5">
        <v>2970.6374999999998</v>
      </c>
      <c r="AL205" s="5" t="str">
        <f t="shared" si="30"/>
        <v/>
      </c>
      <c r="AN205" s="5" t="str">
        <f t="shared" si="31"/>
        <v/>
      </c>
      <c r="AP205" s="5" t="str">
        <f t="shared" si="32"/>
        <v/>
      </c>
      <c r="AS205" s="5">
        <f t="shared" si="33"/>
        <v>2970.6374999999998</v>
      </c>
      <c r="AT205" s="11">
        <f>(AS205/$AS$337)*100</f>
        <v>0.10639094779005989</v>
      </c>
      <c r="AU205" s="5">
        <f t="shared" si="34"/>
        <v>106.3909477900599</v>
      </c>
    </row>
    <row r="206" spans="1:47" x14ac:dyDescent="0.3">
      <c r="A206" s="1" t="s">
        <v>290</v>
      </c>
      <c r="B206" s="1" t="s">
        <v>124</v>
      </c>
      <c r="C206" s="1" t="s">
        <v>125</v>
      </c>
      <c r="D206" s="1" t="s">
        <v>126</v>
      </c>
      <c r="E206" s="1" t="s">
        <v>81</v>
      </c>
      <c r="F206" s="1" t="s">
        <v>279</v>
      </c>
      <c r="G206" s="1" t="s">
        <v>54</v>
      </c>
      <c r="H206" s="1" t="s">
        <v>55</v>
      </c>
      <c r="I206" s="2">
        <v>23</v>
      </c>
      <c r="J206" s="2">
        <v>1.1599999999999999</v>
      </c>
      <c r="K206" s="2">
        <f t="shared" si="28"/>
        <v>1.1599999999999999</v>
      </c>
      <c r="L206" s="2">
        <f t="shared" si="29"/>
        <v>0</v>
      </c>
      <c r="T206" s="8">
        <v>1.1599999999999999</v>
      </c>
      <c r="U206" s="5">
        <v>558.54</v>
      </c>
      <c r="AL206" s="5" t="str">
        <f t="shared" si="30"/>
        <v/>
      </c>
      <c r="AN206" s="5" t="str">
        <f t="shared" si="31"/>
        <v/>
      </c>
      <c r="AP206" s="5" t="str">
        <f t="shared" si="32"/>
        <v/>
      </c>
      <c r="AS206" s="5">
        <f t="shared" si="33"/>
        <v>558.54</v>
      </c>
      <c r="AT206" s="11">
        <f>(AS206/$AS$337)*100</f>
        <v>2.0003652407491676E-2</v>
      </c>
      <c r="AU206" s="5">
        <f t="shared" si="34"/>
        <v>20.003652407491678</v>
      </c>
    </row>
    <row r="207" spans="1:47" x14ac:dyDescent="0.3">
      <c r="A207" s="1" t="s">
        <v>290</v>
      </c>
      <c r="B207" s="1" t="s">
        <v>124</v>
      </c>
      <c r="C207" s="1" t="s">
        <v>125</v>
      </c>
      <c r="D207" s="1" t="s">
        <v>126</v>
      </c>
      <c r="E207" s="1" t="s">
        <v>74</v>
      </c>
      <c r="F207" s="1" t="s">
        <v>279</v>
      </c>
      <c r="G207" s="1" t="s">
        <v>54</v>
      </c>
      <c r="H207" s="1" t="s">
        <v>55</v>
      </c>
      <c r="I207" s="2">
        <v>23</v>
      </c>
      <c r="J207" s="2">
        <v>17.11</v>
      </c>
      <c r="K207" s="2">
        <f t="shared" si="28"/>
        <v>10.370000000000001</v>
      </c>
      <c r="L207" s="2">
        <f t="shared" si="29"/>
        <v>0</v>
      </c>
      <c r="R207" s="7">
        <v>0.89</v>
      </c>
      <c r="S207" s="5">
        <v>1429.1175000000001</v>
      </c>
      <c r="T207" s="8">
        <v>9.48</v>
      </c>
      <c r="U207" s="5">
        <v>4564.62</v>
      </c>
      <c r="AL207" s="5" t="str">
        <f t="shared" si="30"/>
        <v/>
      </c>
      <c r="AN207" s="5" t="str">
        <f t="shared" si="31"/>
        <v/>
      </c>
      <c r="AP207" s="5" t="str">
        <f t="shared" si="32"/>
        <v/>
      </c>
      <c r="AS207" s="5">
        <f t="shared" si="33"/>
        <v>5993.7375000000002</v>
      </c>
      <c r="AT207" s="11">
        <f>(AS207/$AS$337)*100</f>
        <v>0.21466079702751484</v>
      </c>
      <c r="AU207" s="5">
        <f t="shared" si="34"/>
        <v>214.66079702751483</v>
      </c>
    </row>
    <row r="208" spans="1:47" x14ac:dyDescent="0.3">
      <c r="A208" s="1" t="s">
        <v>291</v>
      </c>
      <c r="B208" s="1" t="s">
        <v>292</v>
      </c>
      <c r="C208" s="1" t="s">
        <v>293</v>
      </c>
      <c r="D208" s="1" t="s">
        <v>51</v>
      </c>
      <c r="E208" s="1" t="s">
        <v>179</v>
      </c>
      <c r="F208" s="1" t="s">
        <v>279</v>
      </c>
      <c r="G208" s="1" t="s">
        <v>54</v>
      </c>
      <c r="H208" s="1" t="s">
        <v>55</v>
      </c>
      <c r="I208" s="2">
        <v>5</v>
      </c>
      <c r="J208" s="2">
        <v>0.04</v>
      </c>
      <c r="K208" s="2">
        <f t="shared" si="28"/>
        <v>0.04</v>
      </c>
      <c r="L208" s="2">
        <f t="shared" si="29"/>
        <v>0</v>
      </c>
      <c r="N208" s="4">
        <v>0.01</v>
      </c>
      <c r="O208" s="5">
        <v>35.167499999999997</v>
      </c>
      <c r="P208" s="6">
        <v>0.01</v>
      </c>
      <c r="Q208" s="5">
        <v>27.892499999999998</v>
      </c>
      <c r="R208" s="7">
        <v>0.02</v>
      </c>
      <c r="S208" s="5">
        <v>32.115000000000002</v>
      </c>
      <c r="AL208" s="5" t="str">
        <f t="shared" si="30"/>
        <v/>
      </c>
      <c r="AN208" s="5" t="str">
        <f t="shared" si="31"/>
        <v/>
      </c>
      <c r="AP208" s="5" t="str">
        <f t="shared" si="32"/>
        <v/>
      </c>
      <c r="AS208" s="5">
        <f t="shared" si="33"/>
        <v>95.174999999999997</v>
      </c>
      <c r="AT208" s="11">
        <f>(AS208/$AS$337)*100</f>
        <v>3.4086146343735814E-3</v>
      </c>
      <c r="AU208" s="5">
        <f t="shared" si="34"/>
        <v>3.4086146343735813</v>
      </c>
    </row>
    <row r="209" spans="1:47" x14ac:dyDescent="0.3">
      <c r="A209" s="1" t="s">
        <v>291</v>
      </c>
      <c r="B209" s="1" t="s">
        <v>292</v>
      </c>
      <c r="C209" s="1" t="s">
        <v>293</v>
      </c>
      <c r="D209" s="1" t="s">
        <v>51</v>
      </c>
      <c r="E209" s="1" t="s">
        <v>180</v>
      </c>
      <c r="F209" s="1" t="s">
        <v>279</v>
      </c>
      <c r="G209" s="1" t="s">
        <v>54</v>
      </c>
      <c r="H209" s="1" t="s">
        <v>55</v>
      </c>
      <c r="I209" s="2">
        <v>5</v>
      </c>
      <c r="J209" s="2">
        <v>4.53</v>
      </c>
      <c r="K209" s="2">
        <f t="shared" si="28"/>
        <v>4.5299999999999994</v>
      </c>
      <c r="L209" s="2">
        <f t="shared" si="29"/>
        <v>0</v>
      </c>
      <c r="N209" s="4">
        <v>0.13</v>
      </c>
      <c r="O209" s="5">
        <v>457.17750000000001</v>
      </c>
      <c r="P209" s="6">
        <v>1.39</v>
      </c>
      <c r="Q209" s="5">
        <v>3877.0574999999999</v>
      </c>
      <c r="R209" s="7">
        <v>0.13</v>
      </c>
      <c r="S209" s="5">
        <v>208.7475</v>
      </c>
      <c r="Z209" s="9">
        <v>2.88</v>
      </c>
      <c r="AA209" s="5">
        <v>555.12</v>
      </c>
      <c r="AL209" s="5" t="str">
        <f t="shared" si="30"/>
        <v/>
      </c>
      <c r="AN209" s="5" t="str">
        <f t="shared" si="31"/>
        <v/>
      </c>
      <c r="AP209" s="5" t="str">
        <f t="shared" si="32"/>
        <v/>
      </c>
      <c r="AS209" s="5">
        <f t="shared" si="33"/>
        <v>5098.1025</v>
      </c>
      <c r="AT209" s="11">
        <f>(AS209/$AS$337)*100</f>
        <v>0.18258436342565318</v>
      </c>
      <c r="AU209" s="5">
        <f t="shared" si="34"/>
        <v>182.58436342565318</v>
      </c>
    </row>
    <row r="210" spans="1:47" x14ac:dyDescent="0.3">
      <c r="A210" s="1" t="s">
        <v>294</v>
      </c>
      <c r="B210" s="1" t="s">
        <v>285</v>
      </c>
      <c r="C210" s="1" t="s">
        <v>286</v>
      </c>
      <c r="D210" s="1" t="s">
        <v>51</v>
      </c>
      <c r="E210" s="1" t="s">
        <v>94</v>
      </c>
      <c r="F210" s="1" t="s">
        <v>279</v>
      </c>
      <c r="G210" s="1" t="s">
        <v>54</v>
      </c>
      <c r="H210" s="1" t="s">
        <v>55</v>
      </c>
      <c r="I210" s="2">
        <v>4.82</v>
      </c>
      <c r="J210" s="2">
        <v>3.17</v>
      </c>
      <c r="K210" s="2">
        <f t="shared" si="28"/>
        <v>0</v>
      </c>
      <c r="L210" s="2">
        <f t="shared" si="29"/>
        <v>3.17</v>
      </c>
      <c r="AL210" s="5" t="str">
        <f t="shared" si="30"/>
        <v/>
      </c>
      <c r="AN210" s="5" t="str">
        <f t="shared" si="31"/>
        <v/>
      </c>
      <c r="AP210" s="5" t="str">
        <f t="shared" si="32"/>
        <v/>
      </c>
      <c r="AR210" s="2">
        <v>3.17</v>
      </c>
      <c r="AS210" s="5">
        <f t="shared" si="33"/>
        <v>0</v>
      </c>
      <c r="AT210" s="11">
        <f>(AS210/$AS$337)*100</f>
        <v>0</v>
      </c>
      <c r="AU210" s="5">
        <f t="shared" si="34"/>
        <v>0</v>
      </c>
    </row>
    <row r="211" spans="1:47" x14ac:dyDescent="0.3">
      <c r="A211" s="1" t="s">
        <v>294</v>
      </c>
      <c r="B211" s="1" t="s">
        <v>285</v>
      </c>
      <c r="C211" s="1" t="s">
        <v>286</v>
      </c>
      <c r="D211" s="1" t="s">
        <v>51</v>
      </c>
      <c r="E211" s="1" t="s">
        <v>61</v>
      </c>
      <c r="F211" s="1" t="s">
        <v>279</v>
      </c>
      <c r="G211" s="1" t="s">
        <v>54</v>
      </c>
      <c r="H211" s="1" t="s">
        <v>55</v>
      </c>
      <c r="I211" s="2">
        <v>4.82</v>
      </c>
      <c r="J211" s="2">
        <v>1.62</v>
      </c>
      <c r="K211" s="2">
        <f t="shared" si="28"/>
        <v>0</v>
      </c>
      <c r="L211" s="2">
        <f t="shared" si="29"/>
        <v>1.62</v>
      </c>
      <c r="AL211" s="5" t="str">
        <f t="shared" si="30"/>
        <v/>
      </c>
      <c r="AN211" s="5" t="str">
        <f t="shared" si="31"/>
        <v/>
      </c>
      <c r="AP211" s="5" t="str">
        <f t="shared" si="32"/>
        <v/>
      </c>
      <c r="AR211" s="2">
        <v>1.62</v>
      </c>
      <c r="AS211" s="5">
        <f t="shared" si="33"/>
        <v>0</v>
      </c>
      <c r="AT211" s="11">
        <f>(AS211/$AS$337)*100</f>
        <v>0</v>
      </c>
      <c r="AU211" s="5">
        <f t="shared" si="34"/>
        <v>0</v>
      </c>
    </row>
    <row r="212" spans="1:47" x14ac:dyDescent="0.3">
      <c r="A212" s="1" t="s">
        <v>295</v>
      </c>
      <c r="B212" s="1" t="s">
        <v>296</v>
      </c>
      <c r="C212" s="1" t="s">
        <v>297</v>
      </c>
      <c r="D212" s="1" t="s">
        <v>51</v>
      </c>
      <c r="E212" s="1" t="s">
        <v>180</v>
      </c>
      <c r="F212" s="1" t="s">
        <v>279</v>
      </c>
      <c r="G212" s="1" t="s">
        <v>54</v>
      </c>
      <c r="H212" s="1" t="s">
        <v>55</v>
      </c>
      <c r="I212" s="2">
        <v>5</v>
      </c>
      <c r="J212" s="2">
        <v>0.02</v>
      </c>
      <c r="K212" s="2">
        <f t="shared" si="28"/>
        <v>0.02</v>
      </c>
      <c r="L212" s="2">
        <f t="shared" si="29"/>
        <v>0</v>
      </c>
      <c r="R212" s="7">
        <v>0.02</v>
      </c>
      <c r="S212" s="5">
        <v>32.115000000000002</v>
      </c>
      <c r="AL212" s="5" t="str">
        <f t="shared" si="30"/>
        <v/>
      </c>
      <c r="AN212" s="5" t="str">
        <f t="shared" si="31"/>
        <v/>
      </c>
      <c r="AP212" s="5" t="str">
        <f t="shared" si="32"/>
        <v/>
      </c>
      <c r="AS212" s="5">
        <f t="shared" si="33"/>
        <v>32.115000000000002</v>
      </c>
      <c r="AT212" s="11">
        <f>(AS212/$AS$337)*100</f>
        <v>1.1501724085411882E-3</v>
      </c>
      <c r="AU212" s="5">
        <f t="shared" si="34"/>
        <v>1.1501724085411882</v>
      </c>
    </row>
    <row r="213" spans="1:47" x14ac:dyDescent="0.3">
      <c r="A213" s="1" t="s">
        <v>295</v>
      </c>
      <c r="B213" s="1" t="s">
        <v>296</v>
      </c>
      <c r="C213" s="1" t="s">
        <v>297</v>
      </c>
      <c r="D213" s="1" t="s">
        <v>51</v>
      </c>
      <c r="E213" s="1" t="s">
        <v>73</v>
      </c>
      <c r="F213" s="1" t="s">
        <v>279</v>
      </c>
      <c r="G213" s="1" t="s">
        <v>54</v>
      </c>
      <c r="H213" s="1" t="s">
        <v>55</v>
      </c>
      <c r="I213" s="2">
        <v>5</v>
      </c>
      <c r="J213" s="2">
        <v>4.63</v>
      </c>
      <c r="K213" s="2">
        <f t="shared" si="28"/>
        <v>4.4800000000000004</v>
      </c>
      <c r="L213" s="2">
        <f t="shared" si="29"/>
        <v>0.16</v>
      </c>
      <c r="P213" s="6">
        <v>0.57999999999999996</v>
      </c>
      <c r="Q213" s="5">
        <v>1617.7650000000001</v>
      </c>
      <c r="R213" s="7">
        <v>2.1</v>
      </c>
      <c r="S213" s="5">
        <v>3372.0749999999998</v>
      </c>
      <c r="T213" s="8">
        <v>0.01</v>
      </c>
      <c r="U213" s="5">
        <v>4.8150000000000004</v>
      </c>
      <c r="Z213" s="9">
        <v>1.79</v>
      </c>
      <c r="AA213" s="5">
        <v>345.02249999999998</v>
      </c>
      <c r="AL213" s="5" t="str">
        <f t="shared" si="30"/>
        <v/>
      </c>
      <c r="AN213" s="5" t="str">
        <f t="shared" si="31"/>
        <v/>
      </c>
      <c r="AP213" s="5" t="str">
        <f t="shared" si="32"/>
        <v/>
      </c>
      <c r="AR213" s="2">
        <v>0.16</v>
      </c>
      <c r="AS213" s="5">
        <f t="shared" si="33"/>
        <v>5339.6774999999998</v>
      </c>
      <c r="AT213" s="11">
        <f>(AS213/$AS$337)*100</f>
        <v>0.19123617409335791</v>
      </c>
      <c r="AU213" s="5">
        <f t="shared" si="34"/>
        <v>191.2361740933579</v>
      </c>
    </row>
    <row r="214" spans="1:47" x14ac:dyDescent="0.3">
      <c r="A214" s="1" t="s">
        <v>298</v>
      </c>
      <c r="B214" s="1" t="s">
        <v>292</v>
      </c>
      <c r="C214" s="1" t="s">
        <v>293</v>
      </c>
      <c r="D214" s="1" t="s">
        <v>51</v>
      </c>
      <c r="E214" s="1" t="s">
        <v>90</v>
      </c>
      <c r="F214" s="1" t="s">
        <v>163</v>
      </c>
      <c r="G214" s="1" t="s">
        <v>54</v>
      </c>
      <c r="H214" s="1" t="s">
        <v>55</v>
      </c>
      <c r="I214" s="2">
        <v>27.15</v>
      </c>
      <c r="J214" s="2">
        <v>0.06</v>
      </c>
      <c r="K214" s="2">
        <f t="shared" si="28"/>
        <v>0.05</v>
      </c>
      <c r="L214" s="2">
        <f t="shared" si="29"/>
        <v>0</v>
      </c>
      <c r="P214" s="6">
        <v>0.04</v>
      </c>
      <c r="Q214" s="5">
        <v>111.57</v>
      </c>
      <c r="R214" s="7">
        <v>0.01</v>
      </c>
      <c r="S214" s="5">
        <v>16.057500000000001</v>
      </c>
      <c r="AL214" s="5" t="str">
        <f t="shared" si="30"/>
        <v/>
      </c>
      <c r="AN214" s="5" t="str">
        <f t="shared" si="31"/>
        <v/>
      </c>
      <c r="AP214" s="5" t="str">
        <f t="shared" si="32"/>
        <v/>
      </c>
      <c r="AS214" s="5">
        <f t="shared" si="33"/>
        <v>127.6275</v>
      </c>
      <c r="AT214" s="11">
        <f>(AS214/$AS$337)*100</f>
        <v>4.5708743288522648E-3</v>
      </c>
      <c r="AU214" s="5">
        <f t="shared" si="34"/>
        <v>4.5708743288522644</v>
      </c>
    </row>
    <row r="215" spans="1:47" x14ac:dyDescent="0.3">
      <c r="A215" s="1" t="s">
        <v>298</v>
      </c>
      <c r="B215" s="1" t="s">
        <v>292</v>
      </c>
      <c r="C215" s="1" t="s">
        <v>293</v>
      </c>
      <c r="D215" s="1" t="s">
        <v>51</v>
      </c>
      <c r="E215" s="1" t="s">
        <v>180</v>
      </c>
      <c r="F215" s="1" t="s">
        <v>279</v>
      </c>
      <c r="G215" s="1" t="s">
        <v>54</v>
      </c>
      <c r="H215" s="1" t="s">
        <v>55</v>
      </c>
      <c r="I215" s="2">
        <v>27.15</v>
      </c>
      <c r="J215" s="2">
        <v>24.47</v>
      </c>
      <c r="K215" s="2">
        <f t="shared" si="28"/>
        <v>24.48</v>
      </c>
      <c r="L215" s="2">
        <f t="shared" si="29"/>
        <v>0</v>
      </c>
      <c r="P215" s="6">
        <v>13.04</v>
      </c>
      <c r="Q215" s="5">
        <v>36371.82</v>
      </c>
      <c r="R215" s="7">
        <v>11.41</v>
      </c>
      <c r="S215" s="5">
        <v>18321.607499999998</v>
      </c>
      <c r="Z215" s="9">
        <v>0.03</v>
      </c>
      <c r="AA215" s="5">
        <v>5.7824999999999998</v>
      </c>
      <c r="AL215" s="5" t="str">
        <f t="shared" si="30"/>
        <v/>
      </c>
      <c r="AN215" s="5" t="str">
        <f t="shared" si="31"/>
        <v/>
      </c>
      <c r="AP215" s="5" t="str">
        <f t="shared" si="32"/>
        <v/>
      </c>
      <c r="AS215" s="5">
        <f t="shared" si="33"/>
        <v>54699.21</v>
      </c>
      <c r="AT215" s="11">
        <f>(AS215/$AS$337)*100</f>
        <v>1.9590073831854349</v>
      </c>
      <c r="AU215" s="5">
        <f t="shared" si="34"/>
        <v>1959.0073831854349</v>
      </c>
    </row>
    <row r="216" spans="1:47" x14ac:dyDescent="0.3">
      <c r="A216" s="1" t="s">
        <v>298</v>
      </c>
      <c r="B216" s="1" t="s">
        <v>292</v>
      </c>
      <c r="C216" s="1" t="s">
        <v>293</v>
      </c>
      <c r="D216" s="1" t="s">
        <v>51</v>
      </c>
      <c r="E216" s="1" t="s">
        <v>73</v>
      </c>
      <c r="F216" s="1" t="s">
        <v>279</v>
      </c>
      <c r="G216" s="1" t="s">
        <v>54</v>
      </c>
      <c r="H216" s="1" t="s">
        <v>55</v>
      </c>
      <c r="I216" s="2">
        <v>27.15</v>
      </c>
      <c r="J216" s="2">
        <v>0.85</v>
      </c>
      <c r="K216" s="2">
        <f t="shared" si="28"/>
        <v>0.85</v>
      </c>
      <c r="L216" s="2">
        <f t="shared" si="29"/>
        <v>0</v>
      </c>
      <c r="R216" s="7">
        <v>0.85</v>
      </c>
      <c r="S216" s="5">
        <v>1364.8875</v>
      </c>
      <c r="AL216" s="5" t="str">
        <f t="shared" si="30"/>
        <v/>
      </c>
      <c r="AN216" s="5" t="str">
        <f t="shared" si="31"/>
        <v/>
      </c>
      <c r="AP216" s="5" t="str">
        <f t="shared" si="32"/>
        <v/>
      </c>
      <c r="AS216" s="5">
        <f t="shared" si="33"/>
        <v>1364.8875</v>
      </c>
      <c r="AT216" s="11">
        <f>(AS216/$AS$337)*100</f>
        <v>4.8882327363000494E-2</v>
      </c>
      <c r="AU216" s="5">
        <f t="shared" si="34"/>
        <v>48.882327363000492</v>
      </c>
    </row>
    <row r="217" spans="1:47" x14ac:dyDescent="0.3">
      <c r="A217" s="1" t="s">
        <v>299</v>
      </c>
      <c r="B217" s="1" t="s">
        <v>300</v>
      </c>
      <c r="C217" s="1" t="s">
        <v>301</v>
      </c>
      <c r="D217" s="1" t="s">
        <v>51</v>
      </c>
      <c r="E217" s="1" t="s">
        <v>73</v>
      </c>
      <c r="F217" s="1" t="s">
        <v>279</v>
      </c>
      <c r="G217" s="1" t="s">
        <v>54</v>
      </c>
      <c r="H217" s="1" t="s">
        <v>55</v>
      </c>
      <c r="I217" s="2">
        <v>6.19</v>
      </c>
      <c r="J217" s="2">
        <v>0.02</v>
      </c>
      <c r="K217" s="2">
        <f t="shared" si="28"/>
        <v>0.01</v>
      </c>
      <c r="L217" s="2">
        <f t="shared" si="29"/>
        <v>0.01</v>
      </c>
      <c r="Z217" s="9">
        <v>0.01</v>
      </c>
      <c r="AA217" s="5">
        <v>1.9275</v>
      </c>
      <c r="AL217" s="5" t="str">
        <f t="shared" si="30"/>
        <v/>
      </c>
      <c r="AN217" s="5" t="str">
        <f t="shared" si="31"/>
        <v/>
      </c>
      <c r="AP217" s="5" t="str">
        <f t="shared" si="32"/>
        <v/>
      </c>
      <c r="AR217" s="2">
        <v>0.01</v>
      </c>
      <c r="AS217" s="5">
        <f t="shared" si="33"/>
        <v>1.9275</v>
      </c>
      <c r="AT217" s="11">
        <f>(AS217/$AS$337)*100</f>
        <v>6.9031833020804609E-5</v>
      </c>
      <c r="AU217" s="5">
        <f t="shared" si="34"/>
        <v>6.9031833020804609E-2</v>
      </c>
    </row>
    <row r="218" spans="1:47" x14ac:dyDescent="0.3">
      <c r="A218" s="1" t="s">
        <v>299</v>
      </c>
      <c r="B218" s="1" t="s">
        <v>300</v>
      </c>
      <c r="C218" s="1" t="s">
        <v>301</v>
      </c>
      <c r="D218" s="1" t="s">
        <v>51</v>
      </c>
      <c r="E218" s="1" t="s">
        <v>81</v>
      </c>
      <c r="F218" s="1" t="s">
        <v>279</v>
      </c>
      <c r="G218" s="1" t="s">
        <v>54</v>
      </c>
      <c r="H218" s="1" t="s">
        <v>55</v>
      </c>
      <c r="I218" s="2">
        <v>6.19</v>
      </c>
      <c r="J218" s="2">
        <v>0.76</v>
      </c>
      <c r="K218" s="2">
        <f t="shared" si="28"/>
        <v>0</v>
      </c>
      <c r="L218" s="2">
        <f t="shared" si="29"/>
        <v>0.76</v>
      </c>
      <c r="AL218" s="5" t="str">
        <f t="shared" si="30"/>
        <v/>
      </c>
      <c r="AN218" s="5" t="str">
        <f t="shared" si="31"/>
        <v/>
      </c>
      <c r="AP218" s="5" t="str">
        <f t="shared" si="32"/>
        <v/>
      </c>
      <c r="AR218" s="2">
        <v>0.76</v>
      </c>
      <c r="AS218" s="5">
        <f t="shared" si="33"/>
        <v>0</v>
      </c>
      <c r="AT218" s="11">
        <f>(AS218/$AS$337)*100</f>
        <v>0</v>
      </c>
      <c r="AU218" s="5">
        <f t="shared" si="34"/>
        <v>0</v>
      </c>
    </row>
    <row r="219" spans="1:47" x14ac:dyDescent="0.3">
      <c r="A219" s="1" t="s">
        <v>299</v>
      </c>
      <c r="B219" s="1" t="s">
        <v>300</v>
      </c>
      <c r="C219" s="1" t="s">
        <v>301</v>
      </c>
      <c r="D219" s="1" t="s">
        <v>51</v>
      </c>
      <c r="E219" s="1" t="s">
        <v>74</v>
      </c>
      <c r="F219" s="1" t="s">
        <v>279</v>
      </c>
      <c r="G219" s="1" t="s">
        <v>54</v>
      </c>
      <c r="H219" s="1" t="s">
        <v>55</v>
      </c>
      <c r="I219" s="2">
        <v>6.19</v>
      </c>
      <c r="J219" s="2">
        <v>5.41</v>
      </c>
      <c r="K219" s="2">
        <f>SUM(N219,P219,R219,T219,V219,X219,Z219,AB219,AE219,AG219,AI219)</f>
        <v>2.0099999999999998</v>
      </c>
      <c r="L219" s="2">
        <f t="shared" si="29"/>
        <v>3.4</v>
      </c>
      <c r="Z219" s="9">
        <v>2.0099999999999998</v>
      </c>
      <c r="AA219" s="5">
        <v>387.43090000000001</v>
      </c>
      <c r="AL219" s="5" t="str">
        <f t="shared" si="30"/>
        <v/>
      </c>
      <c r="AN219" s="5" t="str">
        <f t="shared" si="31"/>
        <v/>
      </c>
      <c r="AP219" s="5" t="str">
        <f t="shared" si="32"/>
        <v/>
      </c>
      <c r="AR219" s="2">
        <v>3.4</v>
      </c>
      <c r="AS219" s="5">
        <f>SUM(O219,Q219,S219,U219,W219,Y219,AA219,AC219,AF219,AH219,AJ219)</f>
        <v>387.43090000000001</v>
      </c>
      <c r="AT219" s="11">
        <f>(AS219/$AS$337)*100</f>
        <v>1.3875520205395614E-2</v>
      </c>
      <c r="AU219" s="5">
        <f t="shared" si="34"/>
        <v>13.875520205395615</v>
      </c>
    </row>
    <row r="220" spans="1:47" x14ac:dyDescent="0.3">
      <c r="A220" s="1" t="s">
        <v>302</v>
      </c>
      <c r="B220" s="1" t="s">
        <v>285</v>
      </c>
      <c r="C220" s="1" t="s">
        <v>286</v>
      </c>
      <c r="D220" s="1" t="s">
        <v>51</v>
      </c>
      <c r="E220" s="1" t="s">
        <v>112</v>
      </c>
      <c r="F220" s="1" t="s">
        <v>279</v>
      </c>
      <c r="G220" s="1" t="s">
        <v>54</v>
      </c>
      <c r="H220" s="1" t="s">
        <v>55</v>
      </c>
      <c r="I220" s="2">
        <v>25.3</v>
      </c>
      <c r="J220" s="2">
        <v>0.06</v>
      </c>
      <c r="K220" s="2">
        <f t="shared" si="28"/>
        <v>0</v>
      </c>
      <c r="L220" s="2">
        <f t="shared" si="29"/>
        <v>0.06</v>
      </c>
      <c r="AL220" s="5" t="str">
        <f t="shared" si="30"/>
        <v/>
      </c>
      <c r="AN220" s="5" t="str">
        <f t="shared" si="31"/>
        <v/>
      </c>
      <c r="AP220" s="5" t="str">
        <f t="shared" si="32"/>
        <v/>
      </c>
      <c r="AR220" s="2">
        <v>0.06</v>
      </c>
      <c r="AS220" s="5">
        <f t="shared" si="33"/>
        <v>0</v>
      </c>
      <c r="AT220" s="11">
        <f>(AS220/$AS$337)*100</f>
        <v>0</v>
      </c>
      <c r="AU220" s="5">
        <f t="shared" si="34"/>
        <v>0</v>
      </c>
    </row>
    <row r="221" spans="1:47" x14ac:dyDescent="0.3">
      <c r="A221" s="1" t="s">
        <v>302</v>
      </c>
      <c r="B221" s="1" t="s">
        <v>285</v>
      </c>
      <c r="C221" s="1" t="s">
        <v>286</v>
      </c>
      <c r="D221" s="1" t="s">
        <v>51</v>
      </c>
      <c r="E221" s="1" t="s">
        <v>94</v>
      </c>
      <c r="F221" s="1" t="s">
        <v>279</v>
      </c>
      <c r="G221" s="1" t="s">
        <v>54</v>
      </c>
      <c r="H221" s="1" t="s">
        <v>55</v>
      </c>
      <c r="I221" s="2">
        <v>25.3</v>
      </c>
      <c r="J221" s="2">
        <v>0.06</v>
      </c>
      <c r="K221" s="2">
        <f t="shared" si="28"/>
        <v>0</v>
      </c>
      <c r="L221" s="2">
        <f t="shared" si="29"/>
        <v>0.06</v>
      </c>
      <c r="AL221" s="5" t="str">
        <f t="shared" si="30"/>
        <v/>
      </c>
      <c r="AN221" s="5" t="str">
        <f t="shared" si="31"/>
        <v/>
      </c>
      <c r="AP221" s="5" t="str">
        <f t="shared" si="32"/>
        <v/>
      </c>
      <c r="AR221" s="2">
        <v>0.06</v>
      </c>
      <c r="AS221" s="5">
        <f t="shared" si="33"/>
        <v>0</v>
      </c>
      <c r="AT221" s="11">
        <f>(AS221/$AS$337)*100</f>
        <v>0</v>
      </c>
      <c r="AU221" s="5">
        <f t="shared" si="34"/>
        <v>0</v>
      </c>
    </row>
    <row r="222" spans="1:47" x14ac:dyDescent="0.3">
      <c r="A222" s="1" t="s">
        <v>302</v>
      </c>
      <c r="B222" s="1" t="s">
        <v>285</v>
      </c>
      <c r="C222" s="1" t="s">
        <v>286</v>
      </c>
      <c r="D222" s="1" t="s">
        <v>51</v>
      </c>
      <c r="E222" s="1" t="s">
        <v>73</v>
      </c>
      <c r="F222" s="1" t="s">
        <v>279</v>
      </c>
      <c r="G222" s="1" t="s">
        <v>54</v>
      </c>
      <c r="H222" s="1" t="s">
        <v>55</v>
      </c>
      <c r="I222" s="2">
        <v>25.3</v>
      </c>
      <c r="J222" s="2">
        <v>0.02</v>
      </c>
      <c r="K222" s="2">
        <f t="shared" si="28"/>
        <v>0</v>
      </c>
      <c r="L222" s="2">
        <f t="shared" si="29"/>
        <v>0.02</v>
      </c>
      <c r="AL222" s="5" t="str">
        <f t="shared" si="30"/>
        <v/>
      </c>
      <c r="AN222" s="5" t="str">
        <f t="shared" si="31"/>
        <v/>
      </c>
      <c r="AP222" s="5" t="str">
        <f t="shared" si="32"/>
        <v/>
      </c>
      <c r="AR222" s="2">
        <v>0.02</v>
      </c>
      <c r="AS222" s="5">
        <f t="shared" si="33"/>
        <v>0</v>
      </c>
      <c r="AT222" s="11">
        <f>(AS222/$AS$337)*100</f>
        <v>0</v>
      </c>
      <c r="AU222" s="5">
        <f t="shared" si="34"/>
        <v>0</v>
      </c>
    </row>
    <row r="223" spans="1:47" x14ac:dyDescent="0.3">
      <c r="A223" s="1" t="s">
        <v>302</v>
      </c>
      <c r="B223" s="1" t="s">
        <v>285</v>
      </c>
      <c r="C223" s="1" t="s">
        <v>286</v>
      </c>
      <c r="D223" s="1" t="s">
        <v>51</v>
      </c>
      <c r="E223" s="1" t="s">
        <v>89</v>
      </c>
      <c r="F223" s="1" t="s">
        <v>279</v>
      </c>
      <c r="G223" s="1" t="s">
        <v>54</v>
      </c>
      <c r="H223" s="1" t="s">
        <v>55</v>
      </c>
      <c r="I223" s="2">
        <v>25.3</v>
      </c>
      <c r="J223" s="2">
        <v>10.72</v>
      </c>
      <c r="K223" s="2">
        <f t="shared" si="28"/>
        <v>0</v>
      </c>
      <c r="L223" s="2">
        <f t="shared" si="29"/>
        <v>10.709999999999999</v>
      </c>
      <c r="AL223" s="5" t="str">
        <f t="shared" si="30"/>
        <v/>
      </c>
      <c r="AN223" s="5" t="str">
        <f t="shared" si="31"/>
        <v/>
      </c>
      <c r="AO223" s="2">
        <v>0.42</v>
      </c>
      <c r="AP223" s="5">
        <f t="shared" si="32"/>
        <v>0.42</v>
      </c>
      <c r="AQ223" s="2">
        <v>0.75</v>
      </c>
      <c r="AR223" s="2">
        <v>9.5399999999999991</v>
      </c>
      <c r="AS223" s="5">
        <f t="shared" si="33"/>
        <v>0</v>
      </c>
      <c r="AT223" s="11">
        <f>(AS223/$AS$337)*100</f>
        <v>0</v>
      </c>
      <c r="AU223" s="5">
        <f t="shared" si="34"/>
        <v>0</v>
      </c>
    </row>
    <row r="224" spans="1:47" x14ac:dyDescent="0.3">
      <c r="A224" s="1" t="s">
        <v>302</v>
      </c>
      <c r="B224" s="1" t="s">
        <v>285</v>
      </c>
      <c r="C224" s="1" t="s">
        <v>286</v>
      </c>
      <c r="D224" s="1" t="s">
        <v>51</v>
      </c>
      <c r="E224" s="1" t="s">
        <v>90</v>
      </c>
      <c r="F224" s="1" t="s">
        <v>279</v>
      </c>
      <c r="G224" s="1" t="s">
        <v>54</v>
      </c>
      <c r="H224" s="1" t="s">
        <v>55</v>
      </c>
      <c r="I224" s="2">
        <v>25.3</v>
      </c>
      <c r="J224" s="2">
        <v>13.42</v>
      </c>
      <c r="K224" s="2">
        <f t="shared" si="28"/>
        <v>0</v>
      </c>
      <c r="L224" s="2">
        <f t="shared" si="29"/>
        <v>13.42</v>
      </c>
      <c r="AL224" s="5" t="str">
        <f t="shared" si="30"/>
        <v/>
      </c>
      <c r="AN224" s="5" t="str">
        <f t="shared" si="31"/>
        <v/>
      </c>
      <c r="AO224" s="2">
        <v>0.67</v>
      </c>
      <c r="AP224" s="5">
        <f t="shared" si="32"/>
        <v>0.67</v>
      </c>
      <c r="AQ224" s="2">
        <v>1.0900000000000001</v>
      </c>
      <c r="AR224" s="2">
        <v>11.66</v>
      </c>
      <c r="AS224" s="5">
        <f t="shared" si="33"/>
        <v>0</v>
      </c>
      <c r="AT224" s="11">
        <f>(AS224/$AS$337)*100</f>
        <v>0</v>
      </c>
      <c r="AU224" s="5">
        <f t="shared" si="34"/>
        <v>0</v>
      </c>
    </row>
    <row r="225" spans="1:47" x14ac:dyDescent="0.3">
      <c r="A225" s="1" t="s">
        <v>303</v>
      </c>
      <c r="B225" s="1" t="s">
        <v>277</v>
      </c>
      <c r="C225" s="1" t="s">
        <v>278</v>
      </c>
      <c r="D225" s="1" t="s">
        <v>51</v>
      </c>
      <c r="E225" s="1" t="s">
        <v>67</v>
      </c>
      <c r="F225" s="1" t="s">
        <v>279</v>
      </c>
      <c r="G225" s="1" t="s">
        <v>54</v>
      </c>
      <c r="H225" s="1" t="s">
        <v>55</v>
      </c>
      <c r="I225" s="2">
        <v>60</v>
      </c>
      <c r="J225" s="2">
        <v>0.08</v>
      </c>
      <c r="K225" s="2">
        <f t="shared" si="28"/>
        <v>0.08</v>
      </c>
      <c r="L225" s="2">
        <f t="shared" si="29"/>
        <v>0</v>
      </c>
      <c r="N225" s="4">
        <v>0.05</v>
      </c>
      <c r="O225" s="5">
        <v>175.83750000000001</v>
      </c>
      <c r="P225" s="6">
        <v>0.03</v>
      </c>
      <c r="Q225" s="5">
        <v>83.677499999999995</v>
      </c>
      <c r="AL225" s="5" t="str">
        <f t="shared" si="30"/>
        <v/>
      </c>
      <c r="AN225" s="5" t="str">
        <f t="shared" si="31"/>
        <v/>
      </c>
      <c r="AP225" s="5" t="str">
        <f t="shared" si="32"/>
        <v/>
      </c>
      <c r="AS225" s="5">
        <f t="shared" si="33"/>
        <v>259.51499999999999</v>
      </c>
      <c r="AT225" s="11">
        <f>(AS225/$AS$337)*100</f>
        <v>9.2943170668711318E-3</v>
      </c>
      <c r="AU225" s="5">
        <f t="shared" si="34"/>
        <v>9.2943170668711321</v>
      </c>
    </row>
    <row r="226" spans="1:47" x14ac:dyDescent="0.3">
      <c r="A226" s="1" t="s">
        <v>303</v>
      </c>
      <c r="B226" s="1" t="s">
        <v>277</v>
      </c>
      <c r="C226" s="1" t="s">
        <v>278</v>
      </c>
      <c r="D226" s="1" t="s">
        <v>51</v>
      </c>
      <c r="E226" s="1" t="s">
        <v>106</v>
      </c>
      <c r="F226" s="1" t="s">
        <v>279</v>
      </c>
      <c r="G226" s="1" t="s">
        <v>54</v>
      </c>
      <c r="H226" s="1" t="s">
        <v>55</v>
      </c>
      <c r="I226" s="2">
        <v>60</v>
      </c>
      <c r="J226" s="2">
        <v>37.78</v>
      </c>
      <c r="K226" s="2">
        <f t="shared" si="28"/>
        <v>37.14</v>
      </c>
      <c r="L226" s="2">
        <f t="shared" si="29"/>
        <v>0.63</v>
      </c>
      <c r="N226" s="4">
        <v>9.52</v>
      </c>
      <c r="O226" s="5">
        <v>33479.46</v>
      </c>
      <c r="P226" s="6">
        <v>21.73</v>
      </c>
      <c r="Q226" s="5">
        <v>60610.402499999997</v>
      </c>
      <c r="R226" s="7">
        <v>5.89</v>
      </c>
      <c r="S226" s="5">
        <v>9457.8675000000003</v>
      </c>
      <c r="AL226" s="5" t="str">
        <f t="shared" si="30"/>
        <v/>
      </c>
      <c r="AM226" s="3">
        <v>0.08</v>
      </c>
      <c r="AN226" s="5">
        <f t="shared" si="31"/>
        <v>660.96</v>
      </c>
      <c r="AO226" s="2">
        <v>0.22</v>
      </c>
      <c r="AP226" s="5">
        <f t="shared" si="32"/>
        <v>0.22</v>
      </c>
      <c r="AQ226" s="2">
        <v>0.33</v>
      </c>
      <c r="AS226" s="5">
        <f t="shared" si="33"/>
        <v>103547.72999999998</v>
      </c>
      <c r="AT226" s="11">
        <f>(AS226/$AS$337)*100</f>
        <v>3.7084770983363726</v>
      </c>
      <c r="AU226" s="5">
        <f t="shared" si="34"/>
        <v>3708.4770983363728</v>
      </c>
    </row>
    <row r="227" spans="1:47" x14ac:dyDescent="0.3">
      <c r="A227" s="1" t="s">
        <v>303</v>
      </c>
      <c r="B227" s="1" t="s">
        <v>277</v>
      </c>
      <c r="C227" s="1" t="s">
        <v>278</v>
      </c>
      <c r="D227" s="1" t="s">
        <v>51</v>
      </c>
      <c r="E227" s="1" t="s">
        <v>111</v>
      </c>
      <c r="F227" s="1" t="s">
        <v>279</v>
      </c>
      <c r="G227" s="1" t="s">
        <v>54</v>
      </c>
      <c r="H227" s="1" t="s">
        <v>55</v>
      </c>
      <c r="I227" s="2">
        <v>60</v>
      </c>
      <c r="J227" s="2">
        <v>18.95</v>
      </c>
      <c r="K227" s="2">
        <f t="shared" si="28"/>
        <v>18.279999999999998</v>
      </c>
      <c r="L227" s="2">
        <f t="shared" si="29"/>
        <v>0.67</v>
      </c>
      <c r="P227" s="6">
        <v>6.06</v>
      </c>
      <c r="Q227" s="5">
        <v>16902.855</v>
      </c>
      <c r="R227" s="7">
        <v>11.45</v>
      </c>
      <c r="S227" s="5">
        <v>18385.837500000001</v>
      </c>
      <c r="T227" s="8">
        <v>0.77</v>
      </c>
      <c r="U227" s="5">
        <v>370.755</v>
      </c>
      <c r="AL227" s="5" t="str">
        <f t="shared" si="30"/>
        <v/>
      </c>
      <c r="AN227" s="5" t="str">
        <f t="shared" si="31"/>
        <v/>
      </c>
      <c r="AP227" s="5" t="str">
        <f t="shared" si="32"/>
        <v/>
      </c>
      <c r="AR227" s="2">
        <v>0.67</v>
      </c>
      <c r="AS227" s="5">
        <f t="shared" si="33"/>
        <v>35659.447500000002</v>
      </c>
      <c r="AT227" s="11">
        <f>(AS227/$AS$337)*100</f>
        <v>1.2771138912758229</v>
      </c>
      <c r="AU227" s="5">
        <f t="shared" si="34"/>
        <v>1277.1138912758229</v>
      </c>
    </row>
    <row r="228" spans="1:47" x14ac:dyDescent="0.3">
      <c r="A228" s="1" t="s">
        <v>304</v>
      </c>
      <c r="B228" s="1" t="s">
        <v>305</v>
      </c>
      <c r="C228" s="1" t="s">
        <v>306</v>
      </c>
      <c r="D228" s="1" t="s">
        <v>51</v>
      </c>
      <c r="E228" s="1" t="s">
        <v>111</v>
      </c>
      <c r="F228" s="1" t="s">
        <v>279</v>
      </c>
      <c r="G228" s="1" t="s">
        <v>54</v>
      </c>
      <c r="H228" s="1" t="s">
        <v>55</v>
      </c>
      <c r="I228" s="2">
        <v>20</v>
      </c>
      <c r="J228" s="2">
        <v>19.09</v>
      </c>
      <c r="K228" s="2">
        <f t="shared" si="28"/>
        <v>14.75</v>
      </c>
      <c r="L228" s="2">
        <f t="shared" si="29"/>
        <v>4.34</v>
      </c>
      <c r="P228" s="6">
        <v>4.9800000000000004</v>
      </c>
      <c r="Q228" s="5">
        <v>13890.465</v>
      </c>
      <c r="R228" s="7">
        <v>5.45</v>
      </c>
      <c r="S228" s="5">
        <v>8751.3374999999996</v>
      </c>
      <c r="T228" s="8">
        <v>4.32</v>
      </c>
      <c r="U228" s="5">
        <v>2080.08</v>
      </c>
      <c r="AL228" s="5" t="str">
        <f t="shared" si="30"/>
        <v/>
      </c>
      <c r="AN228" s="5" t="str">
        <f t="shared" si="31"/>
        <v/>
      </c>
      <c r="AO228" s="2">
        <v>0.1</v>
      </c>
      <c r="AP228" s="5">
        <f t="shared" si="32"/>
        <v>0.1</v>
      </c>
      <c r="AR228" s="2">
        <v>4.24</v>
      </c>
      <c r="AS228" s="5">
        <f t="shared" si="33"/>
        <v>24721.8825</v>
      </c>
      <c r="AT228" s="11">
        <f>(AS228/$AS$337)*100</f>
        <v>0.88539396352786071</v>
      </c>
      <c r="AU228" s="5">
        <f t="shared" si="34"/>
        <v>885.39396352786071</v>
      </c>
    </row>
    <row r="229" spans="1:47" x14ac:dyDescent="0.3">
      <c r="A229" s="1" t="s">
        <v>307</v>
      </c>
      <c r="B229" s="1" t="s">
        <v>308</v>
      </c>
      <c r="C229" s="1" t="s">
        <v>309</v>
      </c>
      <c r="D229" s="1" t="s">
        <v>51</v>
      </c>
      <c r="E229" s="1" t="s">
        <v>106</v>
      </c>
      <c r="F229" s="1" t="s">
        <v>310</v>
      </c>
      <c r="G229" s="1" t="s">
        <v>54</v>
      </c>
      <c r="H229" s="1" t="s">
        <v>55</v>
      </c>
      <c r="I229" s="2">
        <v>2</v>
      </c>
      <c r="J229" s="2">
        <v>1.45</v>
      </c>
      <c r="K229" s="2">
        <f t="shared" si="28"/>
        <v>0.33</v>
      </c>
      <c r="L229" s="2">
        <f t="shared" si="29"/>
        <v>1.1200000000000001</v>
      </c>
      <c r="Z229" s="9">
        <v>0.33</v>
      </c>
      <c r="AA229" s="5">
        <v>63.607500000000002</v>
      </c>
      <c r="AL229" s="5" t="str">
        <f t="shared" si="30"/>
        <v/>
      </c>
      <c r="AN229" s="5" t="str">
        <f t="shared" si="31"/>
        <v/>
      </c>
      <c r="AP229" s="5" t="str">
        <f t="shared" si="32"/>
        <v/>
      </c>
      <c r="AR229" s="2">
        <v>1.1200000000000001</v>
      </c>
      <c r="AS229" s="5">
        <f t="shared" si="33"/>
        <v>63.607500000000002</v>
      </c>
      <c r="AT229" s="11">
        <f>(AS229/$AS$337)*100</f>
        <v>2.2780504896865519E-3</v>
      </c>
      <c r="AU229" s="5">
        <f t="shared" si="34"/>
        <v>2.2780504896865521</v>
      </c>
    </row>
    <row r="230" spans="1:47" x14ac:dyDescent="0.3">
      <c r="A230" s="1" t="s">
        <v>311</v>
      </c>
      <c r="B230" s="1" t="s">
        <v>312</v>
      </c>
      <c r="C230" s="1" t="s">
        <v>313</v>
      </c>
      <c r="D230" s="1" t="s">
        <v>51</v>
      </c>
      <c r="E230" s="1" t="s">
        <v>106</v>
      </c>
      <c r="F230" s="1" t="s">
        <v>310</v>
      </c>
      <c r="G230" s="1" t="s">
        <v>54</v>
      </c>
      <c r="H230" s="1" t="s">
        <v>55</v>
      </c>
      <c r="I230" s="2">
        <v>2.98</v>
      </c>
      <c r="J230" s="2">
        <v>1.03</v>
      </c>
      <c r="K230" s="2">
        <f t="shared" si="28"/>
        <v>7.0000000000000007E-2</v>
      </c>
      <c r="L230" s="2">
        <f t="shared" si="29"/>
        <v>0.93</v>
      </c>
      <c r="Z230" s="9">
        <v>7.0000000000000007E-2</v>
      </c>
      <c r="AA230" s="5">
        <v>13.4925</v>
      </c>
      <c r="AL230" s="5" t="str">
        <f t="shared" si="30"/>
        <v/>
      </c>
      <c r="AN230" s="5" t="str">
        <f t="shared" si="31"/>
        <v/>
      </c>
      <c r="AP230" s="5" t="str">
        <f t="shared" si="32"/>
        <v/>
      </c>
      <c r="AR230" s="2">
        <v>0.93</v>
      </c>
      <c r="AS230" s="5">
        <f t="shared" si="33"/>
        <v>13.4925</v>
      </c>
      <c r="AT230" s="11">
        <f>(AS230/$AS$337)*100</f>
        <v>4.8322283114563219E-4</v>
      </c>
      <c r="AU230" s="5">
        <f t="shared" si="34"/>
        <v>0.48322283114563219</v>
      </c>
    </row>
    <row r="231" spans="1:47" x14ac:dyDescent="0.3">
      <c r="A231" s="1" t="s">
        <v>311</v>
      </c>
      <c r="B231" s="1" t="s">
        <v>312</v>
      </c>
      <c r="C231" s="1" t="s">
        <v>313</v>
      </c>
      <c r="D231" s="1" t="s">
        <v>51</v>
      </c>
      <c r="E231" s="1" t="s">
        <v>111</v>
      </c>
      <c r="F231" s="1" t="s">
        <v>310</v>
      </c>
      <c r="G231" s="1" t="s">
        <v>54</v>
      </c>
      <c r="H231" s="1" t="s">
        <v>55</v>
      </c>
      <c r="I231" s="2">
        <v>2.98</v>
      </c>
      <c r="J231" s="2">
        <v>1.52</v>
      </c>
      <c r="K231" s="2">
        <f t="shared" si="28"/>
        <v>0.49</v>
      </c>
      <c r="L231" s="2">
        <f t="shared" si="29"/>
        <v>0.86</v>
      </c>
      <c r="Z231" s="9">
        <v>0.49</v>
      </c>
      <c r="AA231" s="5">
        <v>94.447500000000005</v>
      </c>
      <c r="AL231" s="5" t="str">
        <f t="shared" si="30"/>
        <v/>
      </c>
      <c r="AN231" s="5" t="str">
        <f t="shared" si="31"/>
        <v/>
      </c>
      <c r="AP231" s="5" t="str">
        <f t="shared" si="32"/>
        <v/>
      </c>
      <c r="AR231" s="2">
        <v>0.86</v>
      </c>
      <c r="AS231" s="5">
        <f t="shared" si="33"/>
        <v>94.447500000000005</v>
      </c>
      <c r="AT231" s="11">
        <f>(AS231/$AS$337)*100</f>
        <v>3.3825598180194259E-3</v>
      </c>
      <c r="AU231" s="5">
        <f t="shared" si="34"/>
        <v>3.3825598180194256</v>
      </c>
    </row>
    <row r="232" spans="1:47" x14ac:dyDescent="0.3">
      <c r="A232" s="1" t="s">
        <v>314</v>
      </c>
      <c r="B232" s="1" t="s">
        <v>124</v>
      </c>
      <c r="C232" s="1" t="s">
        <v>125</v>
      </c>
      <c r="D232" s="1" t="s">
        <v>126</v>
      </c>
      <c r="E232" s="1" t="s">
        <v>106</v>
      </c>
      <c r="F232" s="1" t="s">
        <v>310</v>
      </c>
      <c r="G232" s="1" t="s">
        <v>54</v>
      </c>
      <c r="H232" s="1" t="s">
        <v>55</v>
      </c>
      <c r="I232" s="2">
        <v>33.5</v>
      </c>
      <c r="J232" s="2">
        <v>30.78</v>
      </c>
      <c r="K232" s="2">
        <f t="shared" si="28"/>
        <v>1.52</v>
      </c>
      <c r="L232" s="2">
        <f t="shared" si="29"/>
        <v>0</v>
      </c>
      <c r="T232" s="8">
        <v>1.52</v>
      </c>
      <c r="U232" s="5">
        <v>731.88</v>
      </c>
      <c r="AL232" s="5" t="str">
        <f t="shared" si="30"/>
        <v/>
      </c>
      <c r="AN232" s="5" t="str">
        <f t="shared" si="31"/>
        <v/>
      </c>
      <c r="AP232" s="5" t="str">
        <f t="shared" si="32"/>
        <v/>
      </c>
      <c r="AS232" s="5">
        <f t="shared" si="33"/>
        <v>731.88</v>
      </c>
      <c r="AT232" s="11">
        <f>(AS232/$AS$337)*100</f>
        <v>2.6211682464989092E-2</v>
      </c>
      <c r="AU232" s="5">
        <f t="shared" si="34"/>
        <v>26.211682464989092</v>
      </c>
    </row>
    <row r="233" spans="1:47" x14ac:dyDescent="0.3">
      <c r="A233" s="1" t="s">
        <v>315</v>
      </c>
      <c r="B233" s="1" t="s">
        <v>316</v>
      </c>
      <c r="C233" s="1" t="s">
        <v>317</v>
      </c>
      <c r="D233" s="1" t="s">
        <v>51</v>
      </c>
      <c r="E233" s="1" t="s">
        <v>61</v>
      </c>
      <c r="F233" s="1" t="s">
        <v>318</v>
      </c>
      <c r="G233" s="1" t="s">
        <v>54</v>
      </c>
      <c r="H233" s="1" t="s">
        <v>55</v>
      </c>
      <c r="I233" s="2">
        <v>68</v>
      </c>
      <c r="J233" s="2">
        <v>40.700000000000003</v>
      </c>
      <c r="K233" s="2">
        <f t="shared" si="28"/>
        <v>0.12</v>
      </c>
      <c r="L233" s="2">
        <f t="shared" si="29"/>
        <v>0.01</v>
      </c>
      <c r="T233" s="8">
        <v>0.12</v>
      </c>
      <c r="U233" s="5">
        <v>57.78</v>
      </c>
      <c r="AL233" s="5" t="str">
        <f t="shared" si="30"/>
        <v/>
      </c>
      <c r="AN233" s="5" t="str">
        <f t="shared" si="31"/>
        <v/>
      </c>
      <c r="AP233" s="5" t="str">
        <f t="shared" si="32"/>
        <v/>
      </c>
      <c r="AR233" s="2">
        <v>0.01</v>
      </c>
      <c r="AS233" s="5">
        <f t="shared" si="33"/>
        <v>57.78</v>
      </c>
      <c r="AT233" s="11">
        <f>(AS233/$AS$337)*100</f>
        <v>2.0693433524991388E-3</v>
      </c>
      <c r="AU233" s="5">
        <f t="shared" si="34"/>
        <v>2.0693433524991387</v>
      </c>
    </row>
    <row r="234" spans="1:47" x14ac:dyDescent="0.3">
      <c r="A234" s="1" t="s">
        <v>315</v>
      </c>
      <c r="B234" s="1" t="s">
        <v>316</v>
      </c>
      <c r="C234" s="1" t="s">
        <v>317</v>
      </c>
      <c r="D234" s="1" t="s">
        <v>51</v>
      </c>
      <c r="E234" s="1" t="s">
        <v>179</v>
      </c>
      <c r="F234" s="1" t="s">
        <v>318</v>
      </c>
      <c r="G234" s="1" t="s">
        <v>54</v>
      </c>
      <c r="H234" s="1" t="s">
        <v>55</v>
      </c>
      <c r="I234" s="2">
        <v>68</v>
      </c>
      <c r="J234" s="2">
        <v>0.08</v>
      </c>
      <c r="K234" s="2">
        <f t="shared" si="28"/>
        <v>0.02</v>
      </c>
      <c r="L234" s="2">
        <f t="shared" si="29"/>
        <v>0</v>
      </c>
      <c r="T234" s="8">
        <v>0.02</v>
      </c>
      <c r="U234" s="5">
        <v>9.6300000000000008</v>
      </c>
      <c r="AL234" s="5" t="str">
        <f t="shared" si="30"/>
        <v/>
      </c>
      <c r="AN234" s="5" t="str">
        <f t="shared" si="31"/>
        <v/>
      </c>
      <c r="AP234" s="5" t="str">
        <f t="shared" si="32"/>
        <v/>
      </c>
      <c r="AS234" s="5">
        <f t="shared" si="33"/>
        <v>9.6300000000000008</v>
      </c>
      <c r="AT234" s="11">
        <f>(AS234/$AS$337)*100</f>
        <v>3.4489055874985648E-4</v>
      </c>
      <c r="AU234" s="5">
        <f t="shared" si="34"/>
        <v>0.34489055874985647</v>
      </c>
    </row>
    <row r="235" spans="1:47" x14ac:dyDescent="0.3">
      <c r="A235" s="1" t="s">
        <v>319</v>
      </c>
      <c r="B235" s="1" t="s">
        <v>71</v>
      </c>
      <c r="C235" s="1" t="s">
        <v>72</v>
      </c>
      <c r="D235" s="1" t="s">
        <v>51</v>
      </c>
      <c r="E235" s="1" t="s">
        <v>154</v>
      </c>
      <c r="F235" s="1" t="s">
        <v>318</v>
      </c>
      <c r="G235" s="1" t="s">
        <v>54</v>
      </c>
      <c r="H235" s="1" t="s">
        <v>55</v>
      </c>
      <c r="I235" s="2">
        <v>66.8</v>
      </c>
      <c r="J235" s="2">
        <v>0.08</v>
      </c>
      <c r="K235" s="2">
        <f t="shared" si="28"/>
        <v>0.04</v>
      </c>
      <c r="L235" s="2">
        <f t="shared" si="29"/>
        <v>0.03</v>
      </c>
      <c r="Z235" s="9">
        <v>0.04</v>
      </c>
      <c r="AA235" s="5">
        <v>7.71</v>
      </c>
      <c r="AL235" s="5" t="str">
        <f t="shared" si="30"/>
        <v/>
      </c>
      <c r="AN235" s="5" t="str">
        <f t="shared" si="31"/>
        <v/>
      </c>
      <c r="AP235" s="5" t="str">
        <f t="shared" si="32"/>
        <v/>
      </c>
      <c r="AR235" s="2">
        <v>0.03</v>
      </c>
      <c r="AS235" s="5">
        <f t="shared" si="33"/>
        <v>7.71</v>
      </c>
      <c r="AT235" s="11">
        <f>(AS235/$AS$337)*100</f>
        <v>2.7612733208321843E-4</v>
      </c>
      <c r="AU235" s="5">
        <f t="shared" si="34"/>
        <v>0.27612733208321844</v>
      </c>
    </row>
    <row r="236" spans="1:47" x14ac:dyDescent="0.3">
      <c r="A236" s="1" t="s">
        <v>319</v>
      </c>
      <c r="B236" s="1" t="s">
        <v>71</v>
      </c>
      <c r="C236" s="1" t="s">
        <v>72</v>
      </c>
      <c r="D236" s="1" t="s">
        <v>51</v>
      </c>
      <c r="E236" s="1" t="s">
        <v>67</v>
      </c>
      <c r="F236" s="1" t="s">
        <v>318</v>
      </c>
      <c r="G236" s="1" t="s">
        <v>54</v>
      </c>
      <c r="H236" s="1" t="s">
        <v>55</v>
      </c>
      <c r="I236" s="2">
        <v>66.8</v>
      </c>
      <c r="J236" s="2">
        <v>38.659999999999997</v>
      </c>
      <c r="K236" s="2">
        <f t="shared" si="28"/>
        <v>9.15</v>
      </c>
      <c r="L236" s="2">
        <f t="shared" si="29"/>
        <v>3.86</v>
      </c>
      <c r="R236" s="7">
        <v>2.4900000000000002</v>
      </c>
      <c r="S236" s="5">
        <v>3998.317500000001</v>
      </c>
      <c r="T236" s="8">
        <v>6.66</v>
      </c>
      <c r="U236" s="5">
        <v>3206.79</v>
      </c>
      <c r="AL236" s="5" t="str">
        <f t="shared" si="30"/>
        <v/>
      </c>
      <c r="AN236" s="5" t="str">
        <f t="shared" si="31"/>
        <v/>
      </c>
      <c r="AP236" s="5" t="str">
        <f t="shared" si="32"/>
        <v/>
      </c>
      <c r="AR236" s="2">
        <v>3.86</v>
      </c>
      <c r="AS236" s="5">
        <f t="shared" si="33"/>
        <v>7205.107500000001</v>
      </c>
      <c r="AT236" s="11">
        <f>(AS236/$AS$337)*100</f>
        <v>0.25804502092708015</v>
      </c>
      <c r="AU236" s="5">
        <f t="shared" si="34"/>
        <v>258.04502092708015</v>
      </c>
    </row>
    <row r="237" spans="1:47" x14ac:dyDescent="0.3">
      <c r="A237" s="1" t="s">
        <v>320</v>
      </c>
      <c r="B237" s="1" t="s">
        <v>305</v>
      </c>
      <c r="C237" s="1" t="s">
        <v>306</v>
      </c>
      <c r="D237" s="1" t="s">
        <v>51</v>
      </c>
      <c r="E237" s="1" t="s">
        <v>111</v>
      </c>
      <c r="F237" s="1" t="s">
        <v>279</v>
      </c>
      <c r="G237" s="1" t="s">
        <v>54</v>
      </c>
      <c r="H237" s="1" t="s">
        <v>55</v>
      </c>
      <c r="I237" s="2">
        <v>34.03</v>
      </c>
      <c r="J237" s="2">
        <v>0.08</v>
      </c>
      <c r="K237" s="2">
        <f t="shared" si="28"/>
        <v>7.0000000000000007E-2</v>
      </c>
      <c r="L237" s="2">
        <f t="shared" si="29"/>
        <v>0.01</v>
      </c>
      <c r="P237" s="6">
        <v>0.02</v>
      </c>
      <c r="Q237" s="5">
        <v>55.784999999999997</v>
      </c>
      <c r="R237" s="7">
        <v>0.02</v>
      </c>
      <c r="S237" s="5">
        <v>32.115000000000002</v>
      </c>
      <c r="T237" s="8">
        <v>0.03</v>
      </c>
      <c r="U237" s="5">
        <v>14.445</v>
      </c>
      <c r="AL237" s="5" t="str">
        <f t="shared" si="30"/>
        <v/>
      </c>
      <c r="AN237" s="5" t="str">
        <f t="shared" si="31"/>
        <v/>
      </c>
      <c r="AP237" s="5" t="str">
        <f t="shared" si="32"/>
        <v/>
      </c>
      <c r="AR237" s="2">
        <v>0.01</v>
      </c>
      <c r="AS237" s="5">
        <f t="shared" si="33"/>
        <v>102.345</v>
      </c>
      <c r="AT237" s="11">
        <f>(AS237/$AS$337)*100</f>
        <v>3.665402308956808E-3</v>
      </c>
      <c r="AU237" s="5">
        <f t="shared" si="34"/>
        <v>3.6654023089568075</v>
      </c>
    </row>
    <row r="238" spans="1:47" x14ac:dyDescent="0.3">
      <c r="A238" s="1" t="s">
        <v>320</v>
      </c>
      <c r="B238" s="1" t="s">
        <v>305</v>
      </c>
      <c r="C238" s="1" t="s">
        <v>306</v>
      </c>
      <c r="D238" s="1" t="s">
        <v>51</v>
      </c>
      <c r="E238" s="1" t="s">
        <v>154</v>
      </c>
      <c r="F238" s="1" t="s">
        <v>318</v>
      </c>
      <c r="G238" s="1" t="s">
        <v>54</v>
      </c>
      <c r="H238" s="1" t="s">
        <v>55</v>
      </c>
      <c r="I238" s="2">
        <v>34.03</v>
      </c>
      <c r="J238" s="2">
        <v>32.119999999999997</v>
      </c>
      <c r="K238" s="2">
        <f t="shared" si="28"/>
        <v>24.86</v>
      </c>
      <c r="L238" s="2">
        <f t="shared" si="29"/>
        <v>7.1</v>
      </c>
      <c r="P238" s="6">
        <v>0.27</v>
      </c>
      <c r="Q238" s="5">
        <v>753.09750000000008</v>
      </c>
      <c r="R238" s="7">
        <v>14.73</v>
      </c>
      <c r="S238" s="5">
        <v>23652.697499999998</v>
      </c>
      <c r="T238" s="8">
        <v>9.27</v>
      </c>
      <c r="U238" s="5">
        <v>4463.5050000000001</v>
      </c>
      <c r="Z238" s="9">
        <v>0.59</v>
      </c>
      <c r="AA238" s="5">
        <v>113.7225</v>
      </c>
      <c r="AL238" s="5" t="str">
        <f t="shared" si="30"/>
        <v/>
      </c>
      <c r="AN238" s="5" t="str">
        <f t="shared" si="31"/>
        <v/>
      </c>
      <c r="AP238" s="5" t="str">
        <f t="shared" si="32"/>
        <v/>
      </c>
      <c r="AR238" s="2">
        <v>7.1</v>
      </c>
      <c r="AS238" s="5">
        <f t="shared" si="33"/>
        <v>28983.022499999999</v>
      </c>
      <c r="AT238" s="11">
        <f>(AS238/$AS$337)*100</f>
        <v>1.0380032008602971</v>
      </c>
      <c r="AU238" s="5">
        <f t="shared" si="34"/>
        <v>1038.0032008602971</v>
      </c>
    </row>
    <row r="239" spans="1:47" x14ac:dyDescent="0.3">
      <c r="A239" s="1" t="s">
        <v>321</v>
      </c>
      <c r="B239" s="1" t="s">
        <v>305</v>
      </c>
      <c r="C239" s="1" t="s">
        <v>306</v>
      </c>
      <c r="D239" s="1" t="s">
        <v>51</v>
      </c>
      <c r="E239" s="1" t="s">
        <v>154</v>
      </c>
      <c r="F239" s="1" t="s">
        <v>318</v>
      </c>
      <c r="G239" s="1" t="s">
        <v>54</v>
      </c>
      <c r="H239" s="1" t="s">
        <v>55</v>
      </c>
      <c r="I239" s="2">
        <v>5.97</v>
      </c>
      <c r="J239" s="2">
        <v>5.39</v>
      </c>
      <c r="K239" s="2">
        <f t="shared" si="28"/>
        <v>5.2700000000000005</v>
      </c>
      <c r="L239" s="2">
        <f t="shared" si="29"/>
        <v>0.12</v>
      </c>
      <c r="R239" s="7">
        <v>0.99</v>
      </c>
      <c r="S239" s="5">
        <v>1589.6925000000001</v>
      </c>
      <c r="Z239" s="9">
        <v>4.28</v>
      </c>
      <c r="AA239" s="5">
        <v>824.97</v>
      </c>
      <c r="AL239" s="5" t="str">
        <f t="shared" si="30"/>
        <v/>
      </c>
      <c r="AN239" s="5" t="str">
        <f t="shared" si="31"/>
        <v/>
      </c>
      <c r="AP239" s="5" t="str">
        <f t="shared" si="32"/>
        <v/>
      </c>
      <c r="AR239" s="2">
        <v>0.12</v>
      </c>
      <c r="AS239" s="5">
        <f t="shared" si="33"/>
        <v>2414.6625000000004</v>
      </c>
      <c r="AT239" s="11">
        <f>(AS239/$AS$337)*100</f>
        <v>8.6479158755693189E-2</v>
      </c>
      <c r="AU239" s="5">
        <f t="shared" si="34"/>
        <v>86.479158755693192</v>
      </c>
    </row>
    <row r="240" spans="1:47" x14ac:dyDescent="0.3">
      <c r="A240" s="1" t="s">
        <v>322</v>
      </c>
      <c r="B240" s="1" t="s">
        <v>323</v>
      </c>
      <c r="C240" s="1" t="s">
        <v>324</v>
      </c>
      <c r="D240" s="1" t="s">
        <v>51</v>
      </c>
      <c r="E240" s="1" t="s">
        <v>52</v>
      </c>
      <c r="F240" s="1" t="s">
        <v>279</v>
      </c>
      <c r="G240" s="1" t="s">
        <v>54</v>
      </c>
      <c r="H240" s="1" t="s">
        <v>55</v>
      </c>
      <c r="I240" s="2">
        <v>39</v>
      </c>
      <c r="J240" s="2">
        <v>0.09</v>
      </c>
      <c r="K240" s="2">
        <f t="shared" si="28"/>
        <v>0</v>
      </c>
      <c r="L240" s="2">
        <f t="shared" si="29"/>
        <v>0.09</v>
      </c>
      <c r="AL240" s="5" t="str">
        <f t="shared" si="30"/>
        <v/>
      </c>
      <c r="AN240" s="5" t="str">
        <f t="shared" si="31"/>
        <v/>
      </c>
      <c r="AP240" s="5" t="str">
        <f t="shared" si="32"/>
        <v/>
      </c>
      <c r="AR240" s="2">
        <v>0.09</v>
      </c>
      <c r="AS240" s="5">
        <f t="shared" si="33"/>
        <v>0</v>
      </c>
      <c r="AT240" s="11">
        <f>(AS240/$AS$337)*100</f>
        <v>0</v>
      </c>
      <c r="AU240" s="5">
        <f t="shared" si="34"/>
        <v>0</v>
      </c>
    </row>
    <row r="241" spans="1:47" x14ac:dyDescent="0.3">
      <c r="A241" s="1" t="s">
        <v>322</v>
      </c>
      <c r="B241" s="1" t="s">
        <v>323</v>
      </c>
      <c r="C241" s="1" t="s">
        <v>324</v>
      </c>
      <c r="D241" s="1" t="s">
        <v>51</v>
      </c>
      <c r="E241" s="1" t="s">
        <v>180</v>
      </c>
      <c r="F241" s="1" t="s">
        <v>318</v>
      </c>
      <c r="G241" s="1" t="s">
        <v>54</v>
      </c>
      <c r="H241" s="1" t="s">
        <v>55</v>
      </c>
      <c r="I241" s="2">
        <v>39</v>
      </c>
      <c r="J241" s="2">
        <v>0.05</v>
      </c>
      <c r="K241" s="2">
        <f t="shared" si="28"/>
        <v>0.04</v>
      </c>
      <c r="L241" s="2">
        <f t="shared" si="29"/>
        <v>0</v>
      </c>
      <c r="P241" s="6">
        <v>0.01</v>
      </c>
      <c r="Q241" s="5">
        <v>27.892499999999998</v>
      </c>
      <c r="R241" s="7">
        <v>0.03</v>
      </c>
      <c r="S241" s="5">
        <v>48.172499999999999</v>
      </c>
      <c r="AL241" s="5" t="str">
        <f t="shared" si="30"/>
        <v/>
      </c>
      <c r="AN241" s="5" t="str">
        <f t="shared" si="31"/>
        <v/>
      </c>
      <c r="AP241" s="5" t="str">
        <f t="shared" si="32"/>
        <v/>
      </c>
      <c r="AS241" s="5">
        <f t="shared" si="33"/>
        <v>76.064999999999998</v>
      </c>
      <c r="AT241" s="11">
        <f>(AS241/$AS$337)*100</f>
        <v>2.7242056439571996E-3</v>
      </c>
      <c r="AU241" s="5">
        <f t="shared" si="34"/>
        <v>2.7242056439571996</v>
      </c>
    </row>
    <row r="242" spans="1:47" x14ac:dyDescent="0.3">
      <c r="A242" s="1" t="s">
        <v>322</v>
      </c>
      <c r="B242" s="1" t="s">
        <v>323</v>
      </c>
      <c r="C242" s="1" t="s">
        <v>324</v>
      </c>
      <c r="D242" s="1" t="s">
        <v>51</v>
      </c>
      <c r="E242" s="1" t="s">
        <v>167</v>
      </c>
      <c r="F242" s="1" t="s">
        <v>318</v>
      </c>
      <c r="G242" s="1" t="s">
        <v>54</v>
      </c>
      <c r="H242" s="1" t="s">
        <v>55</v>
      </c>
      <c r="I242" s="2">
        <v>39</v>
      </c>
      <c r="J242" s="2">
        <v>37.74</v>
      </c>
      <c r="K242" s="2">
        <f t="shared" si="28"/>
        <v>24.969999999999995</v>
      </c>
      <c r="L242" s="2">
        <f t="shared" si="29"/>
        <v>5.63</v>
      </c>
      <c r="P242" s="6">
        <v>3.4</v>
      </c>
      <c r="Q242" s="5">
        <v>9483.4499999999989</v>
      </c>
      <c r="R242" s="7">
        <v>21.33</v>
      </c>
      <c r="S242" s="5">
        <v>34250.647499999999</v>
      </c>
      <c r="T242" s="8">
        <v>0.24</v>
      </c>
      <c r="U242" s="5">
        <v>115.56</v>
      </c>
      <c r="AL242" s="5" t="str">
        <f t="shared" si="30"/>
        <v/>
      </c>
      <c r="AN242" s="5" t="str">
        <f t="shared" si="31"/>
        <v/>
      </c>
      <c r="AP242" s="5" t="str">
        <f t="shared" si="32"/>
        <v/>
      </c>
      <c r="AR242" s="2">
        <v>5.63</v>
      </c>
      <c r="AS242" s="5">
        <f t="shared" si="33"/>
        <v>43849.657499999994</v>
      </c>
      <c r="AT242" s="11">
        <f>(AS242/$AS$337)*100</f>
        <v>1.5704395510036169</v>
      </c>
      <c r="AU242" s="5">
        <f t="shared" si="34"/>
        <v>1570.439551003617</v>
      </c>
    </row>
    <row r="243" spans="1:47" x14ac:dyDescent="0.3">
      <c r="A243" s="1" t="s">
        <v>325</v>
      </c>
      <c r="B243" s="1" t="s">
        <v>326</v>
      </c>
      <c r="C243" s="1" t="s">
        <v>324</v>
      </c>
      <c r="D243" s="1" t="s">
        <v>51</v>
      </c>
      <c r="E243" s="1" t="s">
        <v>73</v>
      </c>
      <c r="F243" s="1" t="s">
        <v>318</v>
      </c>
      <c r="G243" s="1" t="s">
        <v>54</v>
      </c>
      <c r="H243" s="1" t="s">
        <v>55</v>
      </c>
      <c r="I243" s="2">
        <v>27.92</v>
      </c>
      <c r="J243" s="2">
        <v>16.29</v>
      </c>
      <c r="K243" s="2">
        <f t="shared" si="28"/>
        <v>1.64</v>
      </c>
      <c r="L243" s="2">
        <f t="shared" si="29"/>
        <v>2.87</v>
      </c>
      <c r="R243" s="7">
        <v>1.46</v>
      </c>
      <c r="S243" s="5">
        <v>2344.395</v>
      </c>
      <c r="T243" s="8">
        <v>0.18</v>
      </c>
      <c r="U243" s="5">
        <v>86.67</v>
      </c>
      <c r="AL243" s="5" t="str">
        <f t="shared" si="30"/>
        <v/>
      </c>
      <c r="AN243" s="5" t="str">
        <f t="shared" si="31"/>
        <v/>
      </c>
      <c r="AP243" s="5" t="str">
        <f t="shared" si="32"/>
        <v/>
      </c>
      <c r="AR243" s="2">
        <v>2.87</v>
      </c>
      <c r="AS243" s="5">
        <f t="shared" si="33"/>
        <v>2431.0650000000001</v>
      </c>
      <c r="AT243" s="11">
        <f>(AS243/$AS$337)*100</f>
        <v>8.7066600852255441E-2</v>
      </c>
      <c r="AU243" s="5">
        <f t="shared" si="34"/>
        <v>87.066600852255434</v>
      </c>
    </row>
    <row r="244" spans="1:47" x14ac:dyDescent="0.3">
      <c r="A244" s="1" t="s">
        <v>327</v>
      </c>
      <c r="B244" s="1" t="s">
        <v>323</v>
      </c>
      <c r="C244" s="1" t="s">
        <v>324</v>
      </c>
      <c r="D244" s="1" t="s">
        <v>51</v>
      </c>
      <c r="E244" s="1" t="s">
        <v>112</v>
      </c>
      <c r="F244" s="1" t="s">
        <v>279</v>
      </c>
      <c r="G244" s="1" t="s">
        <v>54</v>
      </c>
      <c r="H244" s="1" t="s">
        <v>55</v>
      </c>
      <c r="I244" s="2">
        <v>160</v>
      </c>
      <c r="J244" s="2">
        <v>0.09</v>
      </c>
      <c r="K244" s="2">
        <f t="shared" si="28"/>
        <v>0</v>
      </c>
      <c r="L244" s="2">
        <f t="shared" si="29"/>
        <v>9.0000000000000011E-2</v>
      </c>
      <c r="AL244" s="5" t="str">
        <f t="shared" si="30"/>
        <v/>
      </c>
      <c r="AN244" s="5" t="str">
        <f t="shared" si="31"/>
        <v/>
      </c>
      <c r="AP244" s="5" t="str">
        <f t="shared" si="32"/>
        <v/>
      </c>
      <c r="AQ244" s="2">
        <v>7.0000000000000007E-2</v>
      </c>
      <c r="AR244" s="2">
        <v>0.02</v>
      </c>
      <c r="AS244" s="5">
        <f t="shared" si="33"/>
        <v>0</v>
      </c>
      <c r="AT244" s="11">
        <f>(AS244/$AS$337)*100</f>
        <v>0</v>
      </c>
      <c r="AU244" s="5">
        <f t="shared" si="34"/>
        <v>0</v>
      </c>
    </row>
    <row r="245" spans="1:47" x14ac:dyDescent="0.3">
      <c r="A245" s="1" t="s">
        <v>327</v>
      </c>
      <c r="B245" s="1" t="s">
        <v>323</v>
      </c>
      <c r="C245" s="1" t="s">
        <v>324</v>
      </c>
      <c r="D245" s="1" t="s">
        <v>51</v>
      </c>
      <c r="E245" s="1" t="s">
        <v>90</v>
      </c>
      <c r="F245" s="1" t="s">
        <v>279</v>
      </c>
      <c r="G245" s="1" t="s">
        <v>54</v>
      </c>
      <c r="H245" s="1" t="s">
        <v>55</v>
      </c>
      <c r="I245" s="2">
        <v>160</v>
      </c>
      <c r="J245" s="2">
        <v>0.09</v>
      </c>
      <c r="K245" s="2">
        <f t="shared" si="28"/>
        <v>0</v>
      </c>
      <c r="L245" s="2">
        <f t="shared" si="29"/>
        <v>0.08</v>
      </c>
      <c r="AL245" s="5" t="str">
        <f t="shared" si="30"/>
        <v/>
      </c>
      <c r="AN245" s="5" t="str">
        <f t="shared" si="31"/>
        <v/>
      </c>
      <c r="AP245" s="5" t="str">
        <f t="shared" si="32"/>
        <v/>
      </c>
      <c r="AQ245" s="2">
        <v>0.03</v>
      </c>
      <c r="AR245" s="2">
        <v>0.05</v>
      </c>
      <c r="AS245" s="5">
        <f t="shared" si="33"/>
        <v>0</v>
      </c>
      <c r="AT245" s="11">
        <f>(AS245/$AS$337)*100</f>
        <v>0</v>
      </c>
      <c r="AU245" s="5">
        <f t="shared" si="34"/>
        <v>0</v>
      </c>
    </row>
    <row r="246" spans="1:47" x14ac:dyDescent="0.3">
      <c r="A246" s="1" t="s">
        <v>327</v>
      </c>
      <c r="B246" s="1" t="s">
        <v>323</v>
      </c>
      <c r="C246" s="1" t="s">
        <v>324</v>
      </c>
      <c r="D246" s="1" t="s">
        <v>51</v>
      </c>
      <c r="E246" s="1" t="s">
        <v>154</v>
      </c>
      <c r="F246" s="1" t="s">
        <v>318</v>
      </c>
      <c r="G246" s="1" t="s">
        <v>54</v>
      </c>
      <c r="H246" s="1" t="s">
        <v>55</v>
      </c>
      <c r="I246" s="2">
        <v>160</v>
      </c>
      <c r="J246" s="2">
        <v>0.06</v>
      </c>
      <c r="K246" s="2">
        <f t="shared" si="28"/>
        <v>0</v>
      </c>
      <c r="L246" s="2">
        <f t="shared" si="29"/>
        <v>0.06</v>
      </c>
      <c r="AL246" s="5" t="str">
        <f t="shared" si="30"/>
        <v/>
      </c>
      <c r="AN246" s="5" t="str">
        <f t="shared" si="31"/>
        <v/>
      </c>
      <c r="AP246" s="5" t="str">
        <f t="shared" si="32"/>
        <v/>
      </c>
      <c r="AR246" s="2">
        <v>0.06</v>
      </c>
      <c r="AS246" s="5">
        <f t="shared" si="33"/>
        <v>0</v>
      </c>
      <c r="AT246" s="11">
        <f>(AS246/$AS$337)*100</f>
        <v>0</v>
      </c>
      <c r="AU246" s="5">
        <f t="shared" si="34"/>
        <v>0</v>
      </c>
    </row>
    <row r="247" spans="1:47" x14ac:dyDescent="0.3">
      <c r="A247" s="1" t="s">
        <v>327</v>
      </c>
      <c r="B247" s="1" t="s">
        <v>323</v>
      </c>
      <c r="C247" s="1" t="s">
        <v>324</v>
      </c>
      <c r="D247" s="1" t="s">
        <v>51</v>
      </c>
      <c r="E247" s="1" t="s">
        <v>61</v>
      </c>
      <c r="F247" s="1" t="s">
        <v>318</v>
      </c>
      <c r="G247" s="1" t="s">
        <v>54</v>
      </c>
      <c r="H247" s="1" t="s">
        <v>55</v>
      </c>
      <c r="I247" s="2">
        <v>160</v>
      </c>
      <c r="J247" s="2">
        <v>0.14000000000000001</v>
      </c>
      <c r="K247" s="2">
        <f t="shared" si="28"/>
        <v>0</v>
      </c>
      <c r="L247" s="2">
        <f t="shared" si="29"/>
        <v>0.09</v>
      </c>
      <c r="AL247" s="5" t="str">
        <f t="shared" si="30"/>
        <v/>
      </c>
      <c r="AN247" s="5" t="str">
        <f t="shared" si="31"/>
        <v/>
      </c>
      <c r="AP247" s="5" t="str">
        <f t="shared" si="32"/>
        <v/>
      </c>
      <c r="AR247" s="2">
        <v>0.09</v>
      </c>
      <c r="AS247" s="5">
        <f t="shared" si="33"/>
        <v>0</v>
      </c>
      <c r="AT247" s="11">
        <f>(AS247/$AS$337)*100</f>
        <v>0</v>
      </c>
      <c r="AU247" s="5">
        <f t="shared" si="34"/>
        <v>0</v>
      </c>
    </row>
    <row r="248" spans="1:47" x14ac:dyDescent="0.3">
      <c r="A248" s="1" t="s">
        <v>327</v>
      </c>
      <c r="B248" s="1" t="s">
        <v>323</v>
      </c>
      <c r="C248" s="1" t="s">
        <v>324</v>
      </c>
      <c r="D248" s="1" t="s">
        <v>51</v>
      </c>
      <c r="E248" s="1" t="s">
        <v>179</v>
      </c>
      <c r="F248" s="1" t="s">
        <v>318</v>
      </c>
      <c r="G248" s="1" t="s">
        <v>54</v>
      </c>
      <c r="H248" s="1" t="s">
        <v>55</v>
      </c>
      <c r="I248" s="2">
        <v>160</v>
      </c>
      <c r="J248" s="2">
        <v>39.130000000000003</v>
      </c>
      <c r="K248" s="2">
        <f t="shared" si="28"/>
        <v>19.630000000000003</v>
      </c>
      <c r="L248" s="2">
        <f t="shared" si="29"/>
        <v>15.25</v>
      </c>
      <c r="N248" s="4">
        <v>0.05</v>
      </c>
      <c r="O248" s="5">
        <v>175.83750000000001</v>
      </c>
      <c r="P248" s="6">
        <v>7.2</v>
      </c>
      <c r="Q248" s="5">
        <v>20082.599999999999</v>
      </c>
      <c r="R248" s="7">
        <v>3</v>
      </c>
      <c r="S248" s="5">
        <v>4817.25</v>
      </c>
      <c r="T248" s="8">
        <v>9.3800000000000008</v>
      </c>
      <c r="U248" s="5">
        <v>4516.47</v>
      </c>
      <c r="AL248" s="5" t="str">
        <f t="shared" si="30"/>
        <v/>
      </c>
      <c r="AM248" s="3">
        <v>0.02</v>
      </c>
      <c r="AN248" s="5">
        <f t="shared" si="31"/>
        <v>165.24</v>
      </c>
      <c r="AO248" s="2">
        <v>0.38</v>
      </c>
      <c r="AP248" s="5">
        <f t="shared" si="32"/>
        <v>0.38</v>
      </c>
      <c r="AQ248" s="2">
        <v>0.56999999999999995</v>
      </c>
      <c r="AR248" s="2">
        <v>14.28</v>
      </c>
      <c r="AS248" s="5">
        <f t="shared" si="33"/>
        <v>29592.157500000001</v>
      </c>
      <c r="AT248" s="11">
        <f>(AS248/$AS$337)*100</f>
        <v>1.0598188717329964</v>
      </c>
      <c r="AU248" s="5">
        <f t="shared" si="34"/>
        <v>1059.8188717329965</v>
      </c>
    </row>
    <row r="249" spans="1:47" x14ac:dyDescent="0.3">
      <c r="A249" s="1" t="s">
        <v>327</v>
      </c>
      <c r="B249" s="1" t="s">
        <v>323</v>
      </c>
      <c r="C249" s="1" t="s">
        <v>324</v>
      </c>
      <c r="D249" s="1" t="s">
        <v>51</v>
      </c>
      <c r="E249" s="1" t="s">
        <v>180</v>
      </c>
      <c r="F249" s="1" t="s">
        <v>318</v>
      </c>
      <c r="G249" s="1" t="s">
        <v>54</v>
      </c>
      <c r="H249" s="1" t="s">
        <v>55</v>
      </c>
      <c r="I249" s="2">
        <v>160</v>
      </c>
      <c r="J249" s="2">
        <v>38.700000000000003</v>
      </c>
      <c r="K249" s="2">
        <f t="shared" si="28"/>
        <v>18.809999999999999</v>
      </c>
      <c r="L249" s="2">
        <f t="shared" si="29"/>
        <v>19.900000000000002</v>
      </c>
      <c r="N249" s="4">
        <v>0.35</v>
      </c>
      <c r="O249" s="5">
        <v>1230.8625</v>
      </c>
      <c r="P249" s="6">
        <v>13.35</v>
      </c>
      <c r="Q249" s="5">
        <v>37236.487500000003</v>
      </c>
      <c r="R249" s="7">
        <v>5.1100000000000003</v>
      </c>
      <c r="S249" s="5">
        <v>8205.3824999999997</v>
      </c>
      <c r="AL249" s="5" t="str">
        <f t="shared" si="30"/>
        <v/>
      </c>
      <c r="AN249" s="5" t="str">
        <f t="shared" si="31"/>
        <v/>
      </c>
      <c r="AO249" s="2">
        <v>0.2</v>
      </c>
      <c r="AP249" s="5">
        <f t="shared" si="32"/>
        <v>0.2</v>
      </c>
      <c r="AQ249" s="2">
        <v>0.24</v>
      </c>
      <c r="AR249" s="2">
        <v>19.46</v>
      </c>
      <c r="AS249" s="5">
        <f t="shared" si="33"/>
        <v>46672.732500000006</v>
      </c>
      <c r="AT249" s="11">
        <f>(AS249/$AS$337)*100</f>
        <v>1.6715456687754502</v>
      </c>
      <c r="AU249" s="5">
        <f t="shared" si="34"/>
        <v>1671.5456687754502</v>
      </c>
    </row>
    <row r="250" spans="1:47" x14ac:dyDescent="0.3">
      <c r="A250" s="1" t="s">
        <v>327</v>
      </c>
      <c r="B250" s="1" t="s">
        <v>323</v>
      </c>
      <c r="C250" s="1" t="s">
        <v>324</v>
      </c>
      <c r="D250" s="1" t="s">
        <v>51</v>
      </c>
      <c r="E250" s="1" t="s">
        <v>73</v>
      </c>
      <c r="F250" s="1" t="s">
        <v>318</v>
      </c>
      <c r="G250" s="1" t="s">
        <v>54</v>
      </c>
      <c r="H250" s="1" t="s">
        <v>55</v>
      </c>
      <c r="I250" s="2">
        <v>160</v>
      </c>
      <c r="J250" s="2">
        <v>24.21</v>
      </c>
      <c r="K250" s="2">
        <f t="shared" si="28"/>
        <v>7.46</v>
      </c>
      <c r="L250" s="2">
        <f t="shared" si="29"/>
        <v>10.6</v>
      </c>
      <c r="P250" s="6">
        <v>0.42</v>
      </c>
      <c r="Q250" s="5">
        <v>1171.4849999999999</v>
      </c>
      <c r="R250" s="7">
        <v>7.03</v>
      </c>
      <c r="S250" s="5">
        <v>11288.422500000001</v>
      </c>
      <c r="T250" s="8">
        <v>0.01</v>
      </c>
      <c r="U250" s="5">
        <v>4.8150000000000004</v>
      </c>
      <c r="AL250" s="5" t="str">
        <f t="shared" si="30"/>
        <v/>
      </c>
      <c r="AN250" s="5" t="str">
        <f t="shared" si="31"/>
        <v/>
      </c>
      <c r="AP250" s="5" t="str">
        <f t="shared" si="32"/>
        <v/>
      </c>
      <c r="AR250" s="2">
        <v>10.6</v>
      </c>
      <c r="AS250" s="5">
        <f t="shared" si="33"/>
        <v>12464.722500000002</v>
      </c>
      <c r="AT250" s="11">
        <f>(AS250/$AS$337)*100</f>
        <v>0.4464138221897101</v>
      </c>
      <c r="AU250" s="5">
        <f t="shared" si="34"/>
        <v>446.41382218971006</v>
      </c>
    </row>
    <row r="251" spans="1:47" x14ac:dyDescent="0.3">
      <c r="A251" s="1" t="s">
        <v>327</v>
      </c>
      <c r="B251" s="1" t="s">
        <v>323</v>
      </c>
      <c r="C251" s="1" t="s">
        <v>324</v>
      </c>
      <c r="D251" s="1" t="s">
        <v>51</v>
      </c>
      <c r="E251" s="1" t="s">
        <v>74</v>
      </c>
      <c r="F251" s="1" t="s">
        <v>318</v>
      </c>
      <c r="G251" s="1" t="s">
        <v>54</v>
      </c>
      <c r="H251" s="1" t="s">
        <v>55</v>
      </c>
      <c r="I251" s="2">
        <v>160</v>
      </c>
      <c r="J251" s="2">
        <v>40.130000000000003</v>
      </c>
      <c r="K251" s="2">
        <f t="shared" si="28"/>
        <v>7.33</v>
      </c>
      <c r="L251" s="2">
        <f t="shared" si="29"/>
        <v>5.36</v>
      </c>
      <c r="R251" s="7">
        <v>6.98</v>
      </c>
      <c r="S251" s="5">
        <v>11208.135</v>
      </c>
      <c r="T251" s="8">
        <v>0.35</v>
      </c>
      <c r="U251" s="5">
        <v>168.52500000000001</v>
      </c>
      <c r="AL251" s="5" t="str">
        <f t="shared" si="30"/>
        <v/>
      </c>
      <c r="AN251" s="5" t="str">
        <f t="shared" si="31"/>
        <v/>
      </c>
      <c r="AP251" s="5" t="str">
        <f t="shared" si="32"/>
        <v/>
      </c>
      <c r="AR251" s="2">
        <v>5.36</v>
      </c>
      <c r="AS251" s="5">
        <f t="shared" si="33"/>
        <v>11376.66</v>
      </c>
      <c r="AT251" s="11">
        <f>(AS251/$AS$337)*100</f>
        <v>0.40744575535899707</v>
      </c>
      <c r="AU251" s="5">
        <f t="shared" si="34"/>
        <v>407.44575535899708</v>
      </c>
    </row>
    <row r="252" spans="1:47" x14ac:dyDescent="0.3">
      <c r="A252" s="1" t="s">
        <v>327</v>
      </c>
      <c r="B252" s="1" t="s">
        <v>323</v>
      </c>
      <c r="C252" s="1" t="s">
        <v>324</v>
      </c>
      <c r="D252" s="1" t="s">
        <v>51</v>
      </c>
      <c r="E252" s="1" t="s">
        <v>167</v>
      </c>
      <c r="F252" s="1" t="s">
        <v>318</v>
      </c>
      <c r="G252" s="1" t="s">
        <v>54</v>
      </c>
      <c r="H252" s="1" t="s">
        <v>55</v>
      </c>
      <c r="I252" s="2">
        <v>160</v>
      </c>
      <c r="J252" s="2">
        <v>1.08</v>
      </c>
      <c r="K252" s="2">
        <f t="shared" si="28"/>
        <v>0.6</v>
      </c>
      <c r="L252" s="2">
        <f t="shared" si="29"/>
        <v>0.45</v>
      </c>
      <c r="R252" s="7">
        <v>0.59</v>
      </c>
      <c r="S252" s="5">
        <v>947.39249999999993</v>
      </c>
      <c r="T252" s="8">
        <v>0.01</v>
      </c>
      <c r="U252" s="5">
        <v>4.8150000000000004</v>
      </c>
      <c r="AL252" s="5" t="str">
        <f t="shared" si="30"/>
        <v/>
      </c>
      <c r="AN252" s="5" t="str">
        <f t="shared" si="31"/>
        <v/>
      </c>
      <c r="AP252" s="5" t="str">
        <f t="shared" si="32"/>
        <v/>
      </c>
      <c r="AR252" s="2">
        <v>0.45</v>
      </c>
      <c r="AS252" s="5">
        <f t="shared" si="33"/>
        <v>952.20749999999998</v>
      </c>
      <c r="AT252" s="11">
        <f>(AS252/$AS$337)*100</f>
        <v>3.4102531331339975E-2</v>
      </c>
      <c r="AU252" s="5">
        <f t="shared" si="34"/>
        <v>34.102531331339975</v>
      </c>
    </row>
    <row r="253" spans="1:47" x14ac:dyDescent="0.3">
      <c r="A253" s="1" t="s">
        <v>328</v>
      </c>
      <c r="B253" s="1" t="s">
        <v>329</v>
      </c>
      <c r="C253" s="1" t="s">
        <v>330</v>
      </c>
      <c r="D253" s="1" t="s">
        <v>331</v>
      </c>
      <c r="E253" s="1" t="s">
        <v>74</v>
      </c>
      <c r="F253" s="1" t="s">
        <v>332</v>
      </c>
      <c r="G253" s="1" t="s">
        <v>54</v>
      </c>
      <c r="H253" s="1" t="s">
        <v>55</v>
      </c>
      <c r="I253" s="2">
        <v>80</v>
      </c>
      <c r="J253" s="2">
        <v>38.07</v>
      </c>
      <c r="K253" s="2">
        <f t="shared" ref="K253:K312" si="35">SUM(N253,P253,R253,T253,V253,X253,Z253,AB253,AE253,AG253,AI253)</f>
        <v>3.27</v>
      </c>
      <c r="L253" s="2">
        <f t="shared" ref="L253:L312" si="36">SUM(M253,AD253,AK253,AM253,AO253,AQ253,AR253)</f>
        <v>3.47</v>
      </c>
      <c r="R253" s="7">
        <v>2.98</v>
      </c>
      <c r="S253" s="5">
        <v>4785.1350000000002</v>
      </c>
      <c r="T253" s="8">
        <v>0.28999999999999998</v>
      </c>
      <c r="U253" s="5">
        <v>139.63499999999999</v>
      </c>
      <c r="AL253" s="5" t="str">
        <f t="shared" ref="AL253:AL283" si="37">IF(AK253&gt;0,AK253*$AL$1,"")</f>
        <v/>
      </c>
      <c r="AN253" s="5" t="str">
        <f t="shared" ref="AN253:AN283" si="38">IF(AM253&gt;0,AM253*$AN$1,"")</f>
        <v/>
      </c>
      <c r="AP253" s="5" t="str">
        <f t="shared" ref="AP253:AP283" si="39">IF(AO253&gt;0,AO253*$AP$1,"")</f>
        <v/>
      </c>
      <c r="AR253" s="2">
        <v>3.47</v>
      </c>
      <c r="AS253" s="5">
        <f t="shared" si="33"/>
        <v>4924.7700000000004</v>
      </c>
      <c r="AT253" s="11">
        <f>(AS253/$AS$337)*100</f>
        <v>0.17637660197450994</v>
      </c>
      <c r="AU253" s="5">
        <f t="shared" si="34"/>
        <v>176.37660197450992</v>
      </c>
    </row>
    <row r="254" spans="1:47" x14ac:dyDescent="0.3">
      <c r="A254" s="1" t="s">
        <v>328</v>
      </c>
      <c r="B254" s="1" t="s">
        <v>329</v>
      </c>
      <c r="C254" s="1" t="s">
        <v>330</v>
      </c>
      <c r="D254" s="1" t="s">
        <v>331</v>
      </c>
      <c r="E254" s="1" t="s">
        <v>167</v>
      </c>
      <c r="F254" s="1" t="s">
        <v>332</v>
      </c>
      <c r="G254" s="1" t="s">
        <v>54</v>
      </c>
      <c r="H254" s="1" t="s">
        <v>55</v>
      </c>
      <c r="I254" s="2">
        <v>80</v>
      </c>
      <c r="J254" s="2">
        <v>36.82</v>
      </c>
      <c r="K254" s="2">
        <f t="shared" si="35"/>
        <v>1.96</v>
      </c>
      <c r="L254" s="2">
        <f t="shared" si="36"/>
        <v>19.84</v>
      </c>
      <c r="R254" s="7">
        <v>1.96</v>
      </c>
      <c r="S254" s="5">
        <v>3147.27</v>
      </c>
      <c r="AL254" s="5" t="str">
        <f t="shared" si="37"/>
        <v/>
      </c>
      <c r="AN254" s="5" t="str">
        <f t="shared" si="38"/>
        <v/>
      </c>
      <c r="AP254" s="5" t="str">
        <f t="shared" si="39"/>
        <v/>
      </c>
      <c r="AR254" s="2">
        <v>19.84</v>
      </c>
      <c r="AS254" s="5">
        <f t="shared" si="33"/>
        <v>3147.27</v>
      </c>
      <c r="AT254" s="11">
        <f>(AS254/$AS$337)*100</f>
        <v>0.11271689603703641</v>
      </c>
      <c r="AU254" s="5">
        <f t="shared" si="34"/>
        <v>112.71689603703642</v>
      </c>
    </row>
    <row r="255" spans="1:47" x14ac:dyDescent="0.3">
      <c r="A255" s="1" t="s">
        <v>333</v>
      </c>
      <c r="B255" s="1" t="s">
        <v>334</v>
      </c>
      <c r="C255" s="1" t="s">
        <v>335</v>
      </c>
      <c r="D255" s="1" t="s">
        <v>51</v>
      </c>
      <c r="E255" s="1" t="s">
        <v>73</v>
      </c>
      <c r="F255" s="1" t="s">
        <v>62</v>
      </c>
      <c r="G255" s="1" t="s">
        <v>54</v>
      </c>
      <c r="H255" s="1" t="s">
        <v>55</v>
      </c>
      <c r="I255" s="2">
        <v>1.02</v>
      </c>
      <c r="J255" s="2">
        <v>0.98</v>
      </c>
      <c r="K255" s="2">
        <f t="shared" si="35"/>
        <v>0.24000000000000002</v>
      </c>
      <c r="L255" s="2">
        <f t="shared" si="36"/>
        <v>0</v>
      </c>
      <c r="R255" s="7">
        <v>0.01</v>
      </c>
      <c r="S255" s="5">
        <v>16.057500000000001</v>
      </c>
      <c r="Z255" s="9">
        <v>0.23</v>
      </c>
      <c r="AA255" s="5">
        <v>44.332500000000003</v>
      </c>
      <c r="AL255" s="5" t="str">
        <f t="shared" si="37"/>
        <v/>
      </c>
      <c r="AN255" s="5" t="str">
        <f t="shared" si="38"/>
        <v/>
      </c>
      <c r="AP255" s="5" t="str">
        <f t="shared" si="39"/>
        <v/>
      </c>
      <c r="AS255" s="5">
        <f t="shared" si="33"/>
        <v>60.39</v>
      </c>
      <c r="AT255" s="11">
        <f>(AS255/$AS$337)*100</f>
        <v>2.1628183637490998E-3</v>
      </c>
      <c r="AU255" s="5">
        <f t="shared" si="34"/>
        <v>2.1628183637490999</v>
      </c>
    </row>
    <row r="256" spans="1:47" x14ac:dyDescent="0.3">
      <c r="A256" s="1" t="s">
        <v>336</v>
      </c>
      <c r="B256" s="1" t="s">
        <v>337</v>
      </c>
      <c r="C256" s="1" t="s">
        <v>338</v>
      </c>
      <c r="D256" s="1" t="s">
        <v>51</v>
      </c>
      <c r="E256" s="1" t="s">
        <v>73</v>
      </c>
      <c r="F256" s="1" t="s">
        <v>62</v>
      </c>
      <c r="G256" s="1" t="s">
        <v>54</v>
      </c>
      <c r="H256" s="1" t="s">
        <v>55</v>
      </c>
      <c r="I256" s="2">
        <v>1.0900000000000001</v>
      </c>
      <c r="J256" s="2">
        <v>0.4</v>
      </c>
      <c r="K256" s="2">
        <f t="shared" si="35"/>
        <v>0.26</v>
      </c>
      <c r="L256" s="2">
        <f t="shared" si="36"/>
        <v>0</v>
      </c>
      <c r="R256" s="7">
        <v>0.26</v>
      </c>
      <c r="S256" s="5">
        <v>417.495</v>
      </c>
      <c r="AL256" s="5" t="str">
        <f t="shared" si="37"/>
        <v/>
      </c>
      <c r="AN256" s="5" t="str">
        <f t="shared" si="38"/>
        <v/>
      </c>
      <c r="AP256" s="5" t="str">
        <f t="shared" si="39"/>
        <v/>
      </c>
      <c r="AS256" s="5">
        <f t="shared" si="33"/>
        <v>417.495</v>
      </c>
      <c r="AT256" s="11">
        <f>(AS256/$AS$337)*100</f>
        <v>1.4952241311035444E-2</v>
      </c>
      <c r="AU256" s="5">
        <f t="shared" si="34"/>
        <v>14.952241311035444</v>
      </c>
    </row>
    <row r="257" spans="1:47" x14ac:dyDescent="0.3">
      <c r="A257" s="1" t="s">
        <v>336</v>
      </c>
      <c r="B257" s="1" t="s">
        <v>337</v>
      </c>
      <c r="C257" s="1" t="s">
        <v>338</v>
      </c>
      <c r="D257" s="1" t="s">
        <v>51</v>
      </c>
      <c r="E257" s="1" t="s">
        <v>180</v>
      </c>
      <c r="F257" s="1" t="s">
        <v>62</v>
      </c>
      <c r="G257" s="1" t="s">
        <v>54</v>
      </c>
      <c r="H257" s="1" t="s">
        <v>55</v>
      </c>
      <c r="I257" s="2">
        <v>1.0900000000000001</v>
      </c>
      <c r="J257" s="2">
        <v>0.68</v>
      </c>
      <c r="K257" s="2">
        <f t="shared" si="35"/>
        <v>0.37</v>
      </c>
      <c r="L257" s="2">
        <f t="shared" si="36"/>
        <v>0</v>
      </c>
      <c r="R257" s="7">
        <v>0.36</v>
      </c>
      <c r="S257" s="5">
        <v>578.06999999999994</v>
      </c>
      <c r="Z257" s="9">
        <v>0.01</v>
      </c>
      <c r="AA257" s="5">
        <v>1.9275</v>
      </c>
      <c r="AL257" s="5" t="str">
        <f t="shared" si="37"/>
        <v/>
      </c>
      <c r="AN257" s="5" t="str">
        <f t="shared" si="38"/>
        <v/>
      </c>
      <c r="AP257" s="5" t="str">
        <f t="shared" si="39"/>
        <v/>
      </c>
      <c r="AS257" s="5">
        <f t="shared" si="33"/>
        <v>579.99749999999995</v>
      </c>
      <c r="AT257" s="11">
        <f>(AS257/$AS$337)*100</f>
        <v>2.0772135186762186E-2</v>
      </c>
      <c r="AU257" s="5">
        <f t="shared" si="34"/>
        <v>20.772135186762185</v>
      </c>
    </row>
    <row r="258" spans="1:47" x14ac:dyDescent="0.3">
      <c r="A258" s="1" t="s">
        <v>339</v>
      </c>
      <c r="B258" s="1" t="s">
        <v>340</v>
      </c>
      <c r="C258" s="1" t="s">
        <v>338</v>
      </c>
      <c r="D258" s="1" t="s">
        <v>51</v>
      </c>
      <c r="E258" s="1" t="s">
        <v>180</v>
      </c>
      <c r="F258" s="1" t="s">
        <v>62</v>
      </c>
      <c r="G258" s="1" t="s">
        <v>54</v>
      </c>
      <c r="H258" s="1" t="s">
        <v>55</v>
      </c>
      <c r="I258" s="2">
        <v>4.26</v>
      </c>
      <c r="J258" s="2">
        <v>4.2300000000000004</v>
      </c>
      <c r="K258" s="2">
        <f t="shared" si="35"/>
        <v>0.67</v>
      </c>
      <c r="L258" s="2">
        <f t="shared" si="36"/>
        <v>0</v>
      </c>
      <c r="Z258" s="9">
        <v>0.67</v>
      </c>
      <c r="AA258" s="5">
        <v>129.14250000000001</v>
      </c>
      <c r="AL258" s="5" t="str">
        <f t="shared" si="37"/>
        <v/>
      </c>
      <c r="AN258" s="5" t="str">
        <f t="shared" si="38"/>
        <v/>
      </c>
      <c r="AP258" s="5" t="str">
        <f t="shared" si="39"/>
        <v/>
      </c>
      <c r="AS258" s="5">
        <f t="shared" ref="AS258:AS318" si="40">SUM(O258,Q258,S258,U258,W258,Y258,AA258,AC258,AF258,AH258,AJ258)</f>
        <v>129.14250000000001</v>
      </c>
      <c r="AT258" s="11">
        <f>(AS258/$AS$337)*100</f>
        <v>4.6251328123939096E-3</v>
      </c>
      <c r="AU258" s="5">
        <f t="shared" ref="AU258:AU318" si="41">(AT258/100)*$AU$1</f>
        <v>4.6251328123939102</v>
      </c>
    </row>
    <row r="259" spans="1:47" x14ac:dyDescent="0.3">
      <c r="A259" s="1" t="s">
        <v>341</v>
      </c>
      <c r="B259" s="1" t="s">
        <v>342</v>
      </c>
      <c r="C259" s="1" t="s">
        <v>343</v>
      </c>
      <c r="D259" s="1" t="s">
        <v>187</v>
      </c>
      <c r="E259" s="1" t="s">
        <v>73</v>
      </c>
      <c r="F259" s="1" t="s">
        <v>62</v>
      </c>
      <c r="G259" s="1" t="s">
        <v>54</v>
      </c>
      <c r="H259" s="1" t="s">
        <v>55</v>
      </c>
      <c r="I259" s="2">
        <v>1.24</v>
      </c>
      <c r="J259" s="2">
        <v>0.03</v>
      </c>
      <c r="K259" s="2">
        <f t="shared" si="35"/>
        <v>0.04</v>
      </c>
      <c r="L259" s="2">
        <f t="shared" si="36"/>
        <v>0</v>
      </c>
      <c r="P259" s="6">
        <v>0.02</v>
      </c>
      <c r="Q259" s="5">
        <v>55.784999999999997</v>
      </c>
      <c r="R259" s="7">
        <v>0.02</v>
      </c>
      <c r="S259" s="5">
        <v>32.115000000000002</v>
      </c>
      <c r="AL259" s="5" t="str">
        <f t="shared" si="37"/>
        <v/>
      </c>
      <c r="AN259" s="5" t="str">
        <f t="shared" si="38"/>
        <v/>
      </c>
      <c r="AP259" s="5" t="str">
        <f t="shared" si="39"/>
        <v/>
      </c>
      <c r="AS259" s="5">
        <f t="shared" si="40"/>
        <v>87.9</v>
      </c>
      <c r="AT259" s="11">
        <f>(AS259/$AS$337)*100</f>
        <v>3.1480664708320237E-3</v>
      </c>
      <c r="AU259" s="5">
        <f t="shared" si="41"/>
        <v>3.1480664708320236</v>
      </c>
    </row>
    <row r="260" spans="1:47" x14ac:dyDescent="0.3">
      <c r="A260" s="1" t="s">
        <v>341</v>
      </c>
      <c r="B260" s="1" t="s">
        <v>342</v>
      </c>
      <c r="C260" s="1" t="s">
        <v>343</v>
      </c>
      <c r="D260" s="1" t="s">
        <v>187</v>
      </c>
      <c r="E260" s="1" t="s">
        <v>180</v>
      </c>
      <c r="F260" s="1" t="s">
        <v>62</v>
      </c>
      <c r="G260" s="1" t="s">
        <v>54</v>
      </c>
      <c r="H260" s="1" t="s">
        <v>55</v>
      </c>
      <c r="I260" s="2">
        <v>1.24</v>
      </c>
      <c r="J260" s="2">
        <v>1.2</v>
      </c>
      <c r="K260" s="2">
        <f t="shared" si="35"/>
        <v>1.2</v>
      </c>
      <c r="L260" s="2">
        <f t="shared" si="36"/>
        <v>0</v>
      </c>
      <c r="P260" s="6">
        <v>0.37</v>
      </c>
      <c r="Q260" s="5">
        <v>1032.0225</v>
      </c>
      <c r="R260" s="7">
        <v>0.82</v>
      </c>
      <c r="S260" s="5">
        <v>1316.7149999999999</v>
      </c>
      <c r="Z260" s="9">
        <v>0.01</v>
      </c>
      <c r="AA260" s="5">
        <v>1.9275</v>
      </c>
      <c r="AL260" s="5" t="str">
        <f t="shared" si="37"/>
        <v/>
      </c>
      <c r="AN260" s="5" t="str">
        <f t="shared" si="38"/>
        <v/>
      </c>
      <c r="AP260" s="5" t="str">
        <f t="shared" si="39"/>
        <v/>
      </c>
      <c r="AS260" s="5">
        <f t="shared" si="40"/>
        <v>2350.665</v>
      </c>
      <c r="AT260" s="11">
        <f>(AS260/$AS$337)*100</f>
        <v>8.4187140735589971E-2</v>
      </c>
      <c r="AU260" s="5">
        <f t="shared" si="41"/>
        <v>84.187140735589963</v>
      </c>
    </row>
    <row r="261" spans="1:47" x14ac:dyDescent="0.3">
      <c r="A261" s="1" t="s">
        <v>344</v>
      </c>
      <c r="B261" s="1" t="s">
        <v>345</v>
      </c>
      <c r="C261" s="1" t="s">
        <v>346</v>
      </c>
      <c r="D261" s="1" t="s">
        <v>51</v>
      </c>
      <c r="E261" s="1" t="s">
        <v>73</v>
      </c>
      <c r="F261" s="1" t="s">
        <v>62</v>
      </c>
      <c r="G261" s="1" t="s">
        <v>54</v>
      </c>
      <c r="H261" s="1" t="s">
        <v>55</v>
      </c>
      <c r="I261" s="2">
        <v>3.88</v>
      </c>
      <c r="J261" s="2">
        <v>3.73</v>
      </c>
      <c r="K261" s="2">
        <f t="shared" si="35"/>
        <v>3.73</v>
      </c>
      <c r="L261" s="2">
        <f t="shared" si="36"/>
        <v>0</v>
      </c>
      <c r="P261" s="6">
        <v>0.02</v>
      </c>
      <c r="Q261" s="5">
        <v>55.784999999999997</v>
      </c>
      <c r="R261" s="7">
        <v>0.01</v>
      </c>
      <c r="S261" s="5">
        <v>16.057500000000001</v>
      </c>
      <c r="Z261" s="9">
        <v>3.7</v>
      </c>
      <c r="AA261" s="5">
        <v>713.17500000000007</v>
      </c>
      <c r="AL261" s="5" t="str">
        <f t="shared" si="37"/>
        <v/>
      </c>
      <c r="AN261" s="5" t="str">
        <f t="shared" si="38"/>
        <v/>
      </c>
      <c r="AP261" s="5" t="str">
        <f t="shared" si="39"/>
        <v/>
      </c>
      <c r="AS261" s="5">
        <f t="shared" si="40"/>
        <v>785.01750000000004</v>
      </c>
      <c r="AT261" s="11">
        <f>(AS261/$AS$337)*100</f>
        <v>2.8114758484259133E-2</v>
      </c>
      <c r="AU261" s="5">
        <f t="shared" si="41"/>
        <v>28.114758484259134</v>
      </c>
    </row>
    <row r="262" spans="1:47" x14ac:dyDescent="0.3">
      <c r="A262" s="1" t="s">
        <v>347</v>
      </c>
      <c r="B262" s="1" t="s">
        <v>348</v>
      </c>
      <c r="C262" s="1" t="s">
        <v>349</v>
      </c>
      <c r="D262" s="1" t="s">
        <v>51</v>
      </c>
      <c r="E262" s="1" t="s">
        <v>73</v>
      </c>
      <c r="F262" s="1" t="s">
        <v>62</v>
      </c>
      <c r="G262" s="1" t="s">
        <v>54</v>
      </c>
      <c r="H262" s="1" t="s">
        <v>55</v>
      </c>
      <c r="I262" s="2">
        <v>2.0099999999999998</v>
      </c>
      <c r="J262" s="2">
        <v>1.9</v>
      </c>
      <c r="K262" s="2">
        <f t="shared" si="35"/>
        <v>1.9</v>
      </c>
      <c r="L262" s="2">
        <f t="shared" si="36"/>
        <v>0</v>
      </c>
      <c r="P262" s="6">
        <v>0.13</v>
      </c>
      <c r="Q262" s="5">
        <v>362.60250000000002</v>
      </c>
      <c r="R262" s="7">
        <v>1.77</v>
      </c>
      <c r="S262" s="5">
        <v>2842.1774999999998</v>
      </c>
      <c r="AL262" s="5" t="str">
        <f t="shared" si="37"/>
        <v/>
      </c>
      <c r="AN262" s="5" t="str">
        <f t="shared" si="38"/>
        <v/>
      </c>
      <c r="AP262" s="5" t="str">
        <f t="shared" si="39"/>
        <v/>
      </c>
      <c r="AS262" s="5">
        <f t="shared" si="40"/>
        <v>3204.7799999999997</v>
      </c>
      <c r="AT262" s="11">
        <f>(AS262/$AS$337)*100</f>
        <v>0.11477656956078557</v>
      </c>
      <c r="AU262" s="5">
        <f t="shared" si="41"/>
        <v>114.77656956078556</v>
      </c>
    </row>
    <row r="263" spans="1:47" x14ac:dyDescent="0.3">
      <c r="A263" s="1" t="s">
        <v>350</v>
      </c>
      <c r="B263" s="1" t="s">
        <v>71</v>
      </c>
      <c r="C263" s="1" t="s">
        <v>72</v>
      </c>
      <c r="D263" s="1" t="s">
        <v>51</v>
      </c>
      <c r="E263" s="1" t="s">
        <v>73</v>
      </c>
      <c r="F263" s="1" t="s">
        <v>62</v>
      </c>
      <c r="G263" s="1" t="s">
        <v>54</v>
      </c>
      <c r="H263" s="1" t="s">
        <v>55</v>
      </c>
      <c r="I263" s="2">
        <v>1.4</v>
      </c>
      <c r="J263" s="2">
        <v>1.4</v>
      </c>
      <c r="K263" s="2">
        <f t="shared" si="35"/>
        <v>1.4</v>
      </c>
      <c r="L263" s="2">
        <f t="shared" si="36"/>
        <v>0</v>
      </c>
      <c r="R263" s="7">
        <v>1.4</v>
      </c>
      <c r="S263" s="5">
        <v>2248.0500000000002</v>
      </c>
      <c r="AL263" s="5" t="str">
        <f t="shared" si="37"/>
        <v/>
      </c>
      <c r="AN263" s="5" t="str">
        <f t="shared" si="38"/>
        <v/>
      </c>
      <c r="AP263" s="5" t="str">
        <f t="shared" si="39"/>
        <v/>
      </c>
      <c r="AS263" s="5">
        <f t="shared" si="40"/>
        <v>2248.0500000000002</v>
      </c>
      <c r="AT263" s="11">
        <f>(AS263/$AS$337)*100</f>
        <v>8.0512068597883166E-2</v>
      </c>
      <c r="AU263" s="5">
        <f t="shared" si="41"/>
        <v>80.512068597883172</v>
      </c>
    </row>
    <row r="264" spans="1:47" x14ac:dyDescent="0.3">
      <c r="A264" s="1" t="s">
        <v>351</v>
      </c>
      <c r="B264" s="1" t="s">
        <v>352</v>
      </c>
      <c r="C264" s="1" t="s">
        <v>353</v>
      </c>
      <c r="D264" s="1" t="s">
        <v>51</v>
      </c>
      <c r="E264" s="1" t="s">
        <v>167</v>
      </c>
      <c r="F264" s="1" t="s">
        <v>62</v>
      </c>
      <c r="G264" s="1" t="s">
        <v>54</v>
      </c>
      <c r="H264" s="1" t="s">
        <v>55</v>
      </c>
      <c r="I264" s="2">
        <v>3.3</v>
      </c>
      <c r="J264" s="2">
        <v>0.61</v>
      </c>
      <c r="K264" s="2">
        <f t="shared" si="35"/>
        <v>0.61</v>
      </c>
      <c r="L264" s="2">
        <f t="shared" si="36"/>
        <v>0</v>
      </c>
      <c r="Z264" s="9">
        <v>0.61</v>
      </c>
      <c r="AA264" s="5">
        <v>117.5775</v>
      </c>
      <c r="AL264" s="5" t="str">
        <f t="shared" si="37"/>
        <v/>
      </c>
      <c r="AN264" s="5" t="str">
        <f t="shared" si="38"/>
        <v/>
      </c>
      <c r="AP264" s="5" t="str">
        <f t="shared" si="39"/>
        <v/>
      </c>
      <c r="AS264" s="5">
        <f t="shared" si="40"/>
        <v>117.5775</v>
      </c>
      <c r="AT264" s="11">
        <f>(AS264/$AS$337)*100</f>
        <v>4.2109418142690811E-3</v>
      </c>
      <c r="AU264" s="5">
        <f t="shared" si="41"/>
        <v>4.2109418142690815</v>
      </c>
    </row>
    <row r="265" spans="1:47" x14ac:dyDescent="0.3">
      <c r="A265" s="1" t="s">
        <v>351</v>
      </c>
      <c r="B265" s="1" t="s">
        <v>352</v>
      </c>
      <c r="C265" s="1" t="s">
        <v>353</v>
      </c>
      <c r="D265" s="1" t="s">
        <v>51</v>
      </c>
      <c r="E265" s="1" t="s">
        <v>73</v>
      </c>
      <c r="F265" s="1" t="s">
        <v>62</v>
      </c>
      <c r="G265" s="1" t="s">
        <v>54</v>
      </c>
      <c r="H265" s="1" t="s">
        <v>55</v>
      </c>
      <c r="I265" s="2">
        <v>3.3</v>
      </c>
      <c r="J265" s="2">
        <v>0.33</v>
      </c>
      <c r="K265" s="2">
        <f t="shared" si="35"/>
        <v>0.33</v>
      </c>
      <c r="L265" s="2">
        <f t="shared" si="36"/>
        <v>0</v>
      </c>
      <c r="R265" s="7">
        <v>0.01</v>
      </c>
      <c r="S265" s="5">
        <v>16.057500000000001</v>
      </c>
      <c r="Z265" s="9">
        <v>0.32</v>
      </c>
      <c r="AA265" s="5">
        <v>61.68</v>
      </c>
      <c r="AL265" s="5" t="str">
        <f t="shared" si="37"/>
        <v/>
      </c>
      <c r="AN265" s="5" t="str">
        <f t="shared" si="38"/>
        <v/>
      </c>
      <c r="AP265" s="5" t="str">
        <f t="shared" si="39"/>
        <v/>
      </c>
      <c r="AS265" s="5">
        <f t="shared" si="40"/>
        <v>77.737499999999997</v>
      </c>
      <c r="AT265" s="11">
        <f>(AS265/$AS$337)*100</f>
        <v>2.7841048609363412E-3</v>
      </c>
      <c r="AU265" s="5">
        <f t="shared" si="41"/>
        <v>2.784104860936341</v>
      </c>
    </row>
    <row r="266" spans="1:47" x14ac:dyDescent="0.3">
      <c r="A266" s="1" t="s">
        <v>351</v>
      </c>
      <c r="B266" s="1" t="s">
        <v>352</v>
      </c>
      <c r="C266" s="1" t="s">
        <v>353</v>
      </c>
      <c r="D266" s="1" t="s">
        <v>51</v>
      </c>
      <c r="E266" s="1" t="s">
        <v>180</v>
      </c>
      <c r="F266" s="1" t="s">
        <v>62</v>
      </c>
      <c r="G266" s="1" t="s">
        <v>54</v>
      </c>
      <c r="H266" s="1" t="s">
        <v>55</v>
      </c>
      <c r="I266" s="2">
        <v>3.3</v>
      </c>
      <c r="J266" s="2">
        <v>0.92</v>
      </c>
      <c r="K266" s="2">
        <f t="shared" si="35"/>
        <v>0.74</v>
      </c>
      <c r="L266" s="2">
        <f t="shared" si="36"/>
        <v>0</v>
      </c>
      <c r="R266" s="7">
        <v>0.16</v>
      </c>
      <c r="S266" s="5">
        <v>256.92</v>
      </c>
      <c r="T266" s="8">
        <v>0.06</v>
      </c>
      <c r="U266" s="5">
        <v>28.89</v>
      </c>
      <c r="Z266" s="9">
        <v>0.52</v>
      </c>
      <c r="AA266" s="5">
        <v>100.23</v>
      </c>
      <c r="AL266" s="5" t="str">
        <f t="shared" si="37"/>
        <v/>
      </c>
      <c r="AN266" s="5" t="str">
        <f t="shared" si="38"/>
        <v/>
      </c>
      <c r="AP266" s="5" t="str">
        <f t="shared" si="39"/>
        <v/>
      </c>
      <c r="AS266" s="5">
        <f t="shared" si="40"/>
        <v>386.04</v>
      </c>
      <c r="AT266" s="11">
        <f>(AS266/$AS$337)*100</f>
        <v>1.3825706261660914E-2</v>
      </c>
      <c r="AU266" s="5">
        <f t="shared" si="41"/>
        <v>13.825706261660914</v>
      </c>
    </row>
    <row r="267" spans="1:47" x14ac:dyDescent="0.3">
      <c r="A267" s="1" t="s">
        <v>351</v>
      </c>
      <c r="B267" s="1" t="s">
        <v>352</v>
      </c>
      <c r="C267" s="1" t="s">
        <v>353</v>
      </c>
      <c r="D267" s="1" t="s">
        <v>51</v>
      </c>
      <c r="E267" s="1" t="s">
        <v>74</v>
      </c>
      <c r="F267" s="1" t="s">
        <v>62</v>
      </c>
      <c r="G267" s="1" t="s">
        <v>54</v>
      </c>
      <c r="H267" s="1" t="s">
        <v>55</v>
      </c>
      <c r="I267" s="2">
        <v>3.3</v>
      </c>
      <c r="J267" s="2">
        <v>0.62</v>
      </c>
      <c r="K267" s="2">
        <f t="shared" si="35"/>
        <v>0.62</v>
      </c>
      <c r="L267" s="2">
        <f t="shared" si="36"/>
        <v>0</v>
      </c>
      <c r="Z267" s="9">
        <v>0.62</v>
      </c>
      <c r="AA267" s="5">
        <v>119.505</v>
      </c>
      <c r="AL267" s="5" t="str">
        <f t="shared" si="37"/>
        <v/>
      </c>
      <c r="AN267" s="5" t="str">
        <f t="shared" si="38"/>
        <v/>
      </c>
      <c r="AP267" s="5" t="str">
        <f t="shared" si="39"/>
        <v/>
      </c>
      <c r="AS267" s="5">
        <f t="shared" si="40"/>
        <v>119.505</v>
      </c>
      <c r="AT267" s="11">
        <f>(AS267/$AS$337)*100</f>
        <v>4.2799736472898852E-3</v>
      </c>
      <c r="AU267" s="5">
        <f t="shared" si="41"/>
        <v>4.2799736472898857</v>
      </c>
    </row>
    <row r="268" spans="1:47" x14ac:dyDescent="0.3">
      <c r="A268" s="1" t="s">
        <v>354</v>
      </c>
      <c r="B268" s="1" t="s">
        <v>355</v>
      </c>
      <c r="C268" s="1" t="s">
        <v>356</v>
      </c>
      <c r="D268" s="1" t="s">
        <v>51</v>
      </c>
      <c r="E268" s="1" t="s">
        <v>167</v>
      </c>
      <c r="F268" s="1" t="s">
        <v>62</v>
      </c>
      <c r="G268" s="1" t="s">
        <v>54</v>
      </c>
      <c r="H268" s="1" t="s">
        <v>55</v>
      </c>
      <c r="I268" s="2">
        <v>2.9</v>
      </c>
      <c r="J268" s="2">
        <v>2.83</v>
      </c>
      <c r="K268" s="2">
        <f t="shared" si="35"/>
        <v>0.41</v>
      </c>
      <c r="L268" s="2">
        <f t="shared" si="36"/>
        <v>0</v>
      </c>
      <c r="Z268" s="9">
        <v>0.41</v>
      </c>
      <c r="AA268" s="5">
        <v>79.027499999999989</v>
      </c>
      <c r="AL268" s="5" t="str">
        <f t="shared" si="37"/>
        <v/>
      </c>
      <c r="AN268" s="5" t="str">
        <f t="shared" si="38"/>
        <v/>
      </c>
      <c r="AP268" s="5" t="str">
        <f t="shared" si="39"/>
        <v/>
      </c>
      <c r="AS268" s="5">
        <f t="shared" si="40"/>
        <v>79.027499999999989</v>
      </c>
      <c r="AT268" s="11">
        <f>(AS268/$AS$337)*100</f>
        <v>2.8303051538529885E-3</v>
      </c>
      <c r="AU268" s="5">
        <f t="shared" si="41"/>
        <v>2.8303051538529886</v>
      </c>
    </row>
    <row r="269" spans="1:47" x14ac:dyDescent="0.3">
      <c r="A269" s="1" t="s">
        <v>354</v>
      </c>
      <c r="B269" s="1" t="s">
        <v>355</v>
      </c>
      <c r="C269" s="1" t="s">
        <v>356</v>
      </c>
      <c r="D269" s="1" t="s">
        <v>51</v>
      </c>
      <c r="E269" s="1" t="s">
        <v>74</v>
      </c>
      <c r="F269" s="1" t="s">
        <v>62</v>
      </c>
      <c r="G269" s="1" t="s">
        <v>54</v>
      </c>
      <c r="H269" s="1" t="s">
        <v>55</v>
      </c>
      <c r="I269" s="2">
        <v>2.9</v>
      </c>
      <c r="J269" s="2">
        <v>7.0000000000000007E-2</v>
      </c>
      <c r="K269" s="2">
        <f t="shared" si="35"/>
        <v>7.0000000000000007E-2</v>
      </c>
      <c r="L269" s="2">
        <f t="shared" si="36"/>
        <v>0</v>
      </c>
      <c r="Z269" s="9">
        <v>7.0000000000000007E-2</v>
      </c>
      <c r="AA269" s="5">
        <v>13.4925</v>
      </c>
      <c r="AL269" s="5" t="str">
        <f t="shared" si="37"/>
        <v/>
      </c>
      <c r="AN269" s="5" t="str">
        <f t="shared" si="38"/>
        <v/>
      </c>
      <c r="AP269" s="5" t="str">
        <f t="shared" si="39"/>
        <v/>
      </c>
      <c r="AS269" s="5">
        <f t="shared" si="40"/>
        <v>13.4925</v>
      </c>
      <c r="AT269" s="11">
        <f>(AS269/$AS$337)*100</f>
        <v>4.8322283114563219E-4</v>
      </c>
      <c r="AU269" s="5">
        <f t="shared" si="41"/>
        <v>0.48322283114563219</v>
      </c>
    </row>
    <row r="270" spans="1:47" x14ac:dyDescent="0.3">
      <c r="A270" s="1" t="s">
        <v>357</v>
      </c>
      <c r="B270" s="1" t="s">
        <v>358</v>
      </c>
      <c r="C270" s="1" t="s">
        <v>359</v>
      </c>
      <c r="D270" s="1" t="s">
        <v>360</v>
      </c>
      <c r="E270" s="1" t="s">
        <v>167</v>
      </c>
      <c r="F270" s="1" t="s">
        <v>62</v>
      </c>
      <c r="G270" s="1" t="s">
        <v>54</v>
      </c>
      <c r="H270" s="1" t="s">
        <v>55</v>
      </c>
      <c r="I270" s="2">
        <v>1.69</v>
      </c>
      <c r="J270" s="2">
        <v>1.48</v>
      </c>
      <c r="K270" s="2">
        <f t="shared" si="35"/>
        <v>0.03</v>
      </c>
      <c r="L270" s="2">
        <f t="shared" si="36"/>
        <v>0</v>
      </c>
      <c r="T270" s="8">
        <v>0.03</v>
      </c>
      <c r="U270" s="5">
        <v>14.445</v>
      </c>
      <c r="AL270" s="5" t="str">
        <f t="shared" si="37"/>
        <v/>
      </c>
      <c r="AN270" s="5" t="str">
        <f t="shared" si="38"/>
        <v/>
      </c>
      <c r="AP270" s="5" t="str">
        <f t="shared" si="39"/>
        <v/>
      </c>
      <c r="AS270" s="5">
        <f t="shared" si="40"/>
        <v>14.445</v>
      </c>
      <c r="AT270" s="11">
        <f>(AS270/$AS$337)*100</f>
        <v>5.173358381247847E-4</v>
      </c>
      <c r="AU270" s="5">
        <f t="shared" si="41"/>
        <v>0.51733583812478467</v>
      </c>
    </row>
    <row r="271" spans="1:47" x14ac:dyDescent="0.3">
      <c r="A271" s="1" t="s">
        <v>357</v>
      </c>
      <c r="B271" s="1" t="s">
        <v>358</v>
      </c>
      <c r="C271" s="1" t="s">
        <v>359</v>
      </c>
      <c r="D271" s="1" t="s">
        <v>360</v>
      </c>
      <c r="E271" s="1" t="s">
        <v>74</v>
      </c>
      <c r="F271" s="1" t="s">
        <v>62</v>
      </c>
      <c r="G271" s="1" t="s">
        <v>54</v>
      </c>
      <c r="H271" s="1" t="s">
        <v>55</v>
      </c>
      <c r="I271" s="2">
        <v>1.69</v>
      </c>
      <c r="J271" s="2">
        <v>0.21</v>
      </c>
      <c r="K271" s="2">
        <f t="shared" si="35"/>
        <v>0.14000000000000001</v>
      </c>
      <c r="L271" s="2">
        <f t="shared" si="36"/>
        <v>0</v>
      </c>
      <c r="T271" s="8">
        <v>0.14000000000000001</v>
      </c>
      <c r="U271" s="5">
        <v>67.410000000000011</v>
      </c>
      <c r="AL271" s="5" t="str">
        <f t="shared" si="37"/>
        <v/>
      </c>
      <c r="AN271" s="5" t="str">
        <f t="shared" si="38"/>
        <v/>
      </c>
      <c r="AP271" s="5" t="str">
        <f t="shared" si="39"/>
        <v/>
      </c>
      <c r="AS271" s="5">
        <f t="shared" si="40"/>
        <v>67.410000000000011</v>
      </c>
      <c r="AT271" s="11">
        <f>(AS271/$AS$337)*100</f>
        <v>2.4142339112489955E-3</v>
      </c>
      <c r="AU271" s="5">
        <f t="shared" si="41"/>
        <v>2.4142339112489952</v>
      </c>
    </row>
    <row r="272" spans="1:47" x14ac:dyDescent="0.3">
      <c r="A272" s="1" t="s">
        <v>361</v>
      </c>
      <c r="B272" s="1" t="s">
        <v>362</v>
      </c>
      <c r="C272" s="1" t="s">
        <v>363</v>
      </c>
      <c r="D272" s="1" t="s">
        <v>51</v>
      </c>
      <c r="E272" s="1" t="s">
        <v>74</v>
      </c>
      <c r="F272" s="1" t="s">
        <v>62</v>
      </c>
      <c r="G272" s="1" t="s">
        <v>54</v>
      </c>
      <c r="H272" s="1" t="s">
        <v>55</v>
      </c>
      <c r="I272" s="2">
        <v>1.28</v>
      </c>
      <c r="J272" s="2">
        <v>0.43</v>
      </c>
      <c r="K272" s="2">
        <f t="shared" si="35"/>
        <v>0.33</v>
      </c>
      <c r="L272" s="2">
        <f t="shared" si="36"/>
        <v>0</v>
      </c>
      <c r="Z272" s="9">
        <v>0.33</v>
      </c>
      <c r="AA272" s="5">
        <v>63.607500000000002</v>
      </c>
      <c r="AL272" s="5" t="str">
        <f t="shared" si="37"/>
        <v/>
      </c>
      <c r="AN272" s="5" t="str">
        <f t="shared" si="38"/>
        <v/>
      </c>
      <c r="AP272" s="5" t="str">
        <f t="shared" si="39"/>
        <v/>
      </c>
      <c r="AS272" s="5">
        <f t="shared" si="40"/>
        <v>63.607500000000002</v>
      </c>
      <c r="AT272" s="11">
        <f>(AS272/$AS$337)*100</f>
        <v>2.2780504896865519E-3</v>
      </c>
      <c r="AU272" s="5">
        <f t="shared" si="41"/>
        <v>2.2780504896865521</v>
      </c>
    </row>
    <row r="273" spans="1:47" x14ac:dyDescent="0.3">
      <c r="A273" s="1" t="s">
        <v>364</v>
      </c>
      <c r="B273" s="1" t="s">
        <v>71</v>
      </c>
      <c r="C273" s="1" t="s">
        <v>72</v>
      </c>
      <c r="D273" s="1" t="s">
        <v>51</v>
      </c>
      <c r="E273" s="1" t="s">
        <v>180</v>
      </c>
      <c r="F273" s="1" t="s">
        <v>62</v>
      </c>
      <c r="G273" s="1" t="s">
        <v>54</v>
      </c>
      <c r="H273" s="1" t="s">
        <v>55</v>
      </c>
      <c r="I273" s="2">
        <v>0.75</v>
      </c>
      <c r="J273" s="2">
        <v>0.75</v>
      </c>
      <c r="K273" s="2">
        <f t="shared" si="35"/>
        <v>0.75</v>
      </c>
      <c r="L273" s="2">
        <f t="shared" si="36"/>
        <v>0</v>
      </c>
      <c r="R273" s="7">
        <v>0.72</v>
      </c>
      <c r="S273" s="5">
        <v>1156.1400000000001</v>
      </c>
      <c r="Z273" s="9">
        <v>0.03</v>
      </c>
      <c r="AA273" s="5">
        <v>5.7824999999999998</v>
      </c>
      <c r="AL273" s="5" t="str">
        <f t="shared" si="37"/>
        <v/>
      </c>
      <c r="AN273" s="5" t="str">
        <f t="shared" si="38"/>
        <v/>
      </c>
      <c r="AP273" s="5" t="str">
        <f t="shared" si="39"/>
        <v/>
      </c>
      <c r="AS273" s="5">
        <f t="shared" si="40"/>
        <v>1161.9225000000001</v>
      </c>
      <c r="AT273" s="11">
        <f>(AS273/$AS$337)*100</f>
        <v>4.1613302206545189E-2</v>
      </c>
      <c r="AU273" s="5">
        <f t="shared" si="41"/>
        <v>41.613302206545193</v>
      </c>
    </row>
    <row r="274" spans="1:47" x14ac:dyDescent="0.3">
      <c r="A274" s="1" t="s">
        <v>365</v>
      </c>
      <c r="B274" s="1" t="s">
        <v>71</v>
      </c>
      <c r="C274" s="1" t="s">
        <v>72</v>
      </c>
      <c r="D274" s="1" t="s">
        <v>51</v>
      </c>
      <c r="E274" s="1" t="s">
        <v>73</v>
      </c>
      <c r="F274" s="1" t="s">
        <v>62</v>
      </c>
      <c r="G274" s="1" t="s">
        <v>54</v>
      </c>
      <c r="H274" s="1" t="s">
        <v>55</v>
      </c>
      <c r="I274" s="2">
        <v>17</v>
      </c>
      <c r="J274" s="2">
        <v>0.72</v>
      </c>
      <c r="K274" s="2">
        <f t="shared" si="35"/>
        <v>0</v>
      </c>
      <c r="L274" s="2">
        <f t="shared" si="36"/>
        <v>0.72</v>
      </c>
      <c r="AL274" s="5" t="str">
        <f t="shared" si="37"/>
        <v/>
      </c>
      <c r="AO274" s="2">
        <v>0.15</v>
      </c>
      <c r="AP274" s="5">
        <f t="shared" si="39"/>
        <v>0.15</v>
      </c>
      <c r="AQ274" s="2">
        <v>0.56999999999999995</v>
      </c>
      <c r="AS274" s="5">
        <f t="shared" si="40"/>
        <v>0</v>
      </c>
      <c r="AT274" s="11">
        <f>(AS274/$AS$337)*100</f>
        <v>0</v>
      </c>
      <c r="AU274" s="5">
        <f t="shared" si="41"/>
        <v>0</v>
      </c>
    </row>
    <row r="275" spans="1:47" x14ac:dyDescent="0.3">
      <c r="A275" s="1" t="s">
        <v>365</v>
      </c>
      <c r="B275" s="1" t="s">
        <v>71</v>
      </c>
      <c r="C275" s="1" t="s">
        <v>72</v>
      </c>
      <c r="D275" s="1" t="s">
        <v>51</v>
      </c>
      <c r="E275" s="1" t="s">
        <v>180</v>
      </c>
      <c r="F275" s="1" t="s">
        <v>62</v>
      </c>
      <c r="G275" s="1" t="s">
        <v>54</v>
      </c>
      <c r="H275" s="1" t="s">
        <v>55</v>
      </c>
      <c r="I275" s="2">
        <v>17</v>
      </c>
      <c r="J275" s="2">
        <v>0.88</v>
      </c>
      <c r="K275" s="2">
        <f t="shared" si="35"/>
        <v>0</v>
      </c>
      <c r="L275" s="2">
        <f t="shared" si="36"/>
        <v>0.88000000000000012</v>
      </c>
      <c r="AL275" s="5" t="str">
        <f t="shared" si="37"/>
        <v/>
      </c>
      <c r="AO275" s="2">
        <v>0.33</v>
      </c>
      <c r="AP275" s="5">
        <f t="shared" si="39"/>
        <v>0.33</v>
      </c>
      <c r="AQ275" s="2">
        <v>0.55000000000000004</v>
      </c>
      <c r="AS275" s="5">
        <f t="shared" si="40"/>
        <v>0</v>
      </c>
      <c r="AT275" s="11">
        <f>(AS275/$AS$337)*100</f>
        <v>0</v>
      </c>
      <c r="AU275" s="5">
        <f t="shared" si="41"/>
        <v>0</v>
      </c>
    </row>
    <row r="276" spans="1:47" x14ac:dyDescent="0.3">
      <c r="A276" s="1" t="s">
        <v>366</v>
      </c>
      <c r="B276" s="1" t="s">
        <v>71</v>
      </c>
      <c r="C276" s="1" t="s">
        <v>72</v>
      </c>
      <c r="D276" s="1" t="s">
        <v>51</v>
      </c>
      <c r="E276" s="1" t="s">
        <v>73</v>
      </c>
      <c r="F276" s="1" t="s">
        <v>62</v>
      </c>
      <c r="G276" s="1" t="s">
        <v>54</v>
      </c>
      <c r="H276" s="1" t="s">
        <v>55</v>
      </c>
      <c r="I276" s="2">
        <v>2.5299999999999998</v>
      </c>
      <c r="J276" s="2">
        <v>2.1800000000000002</v>
      </c>
      <c r="K276" s="2">
        <f t="shared" si="35"/>
        <v>1.81</v>
      </c>
      <c r="L276" s="2">
        <f t="shared" si="36"/>
        <v>0.36</v>
      </c>
      <c r="P276" s="6">
        <v>1.34</v>
      </c>
      <c r="Q276" s="5">
        <v>3737.5949999999998</v>
      </c>
      <c r="R276" s="7">
        <v>0.35</v>
      </c>
      <c r="S276" s="5">
        <v>562.01249999999993</v>
      </c>
      <c r="Z276" s="9">
        <v>0.12</v>
      </c>
      <c r="AA276" s="5">
        <v>23.13</v>
      </c>
      <c r="AL276" s="5" t="str">
        <f t="shared" si="37"/>
        <v/>
      </c>
      <c r="AN276" s="5" t="str">
        <f t="shared" si="38"/>
        <v/>
      </c>
      <c r="AP276" s="5" t="str">
        <f t="shared" si="39"/>
        <v/>
      </c>
      <c r="AR276" s="2">
        <v>0.36</v>
      </c>
      <c r="AS276" s="5">
        <f t="shared" si="40"/>
        <v>4322.7375000000002</v>
      </c>
      <c r="AT276" s="11">
        <f>(AS276/$AS$337)*100</f>
        <v>0.15481530131920643</v>
      </c>
      <c r="AU276" s="5">
        <f t="shared" si="41"/>
        <v>154.81530131920641</v>
      </c>
    </row>
    <row r="277" spans="1:47" x14ac:dyDescent="0.3">
      <c r="A277" s="1" t="s">
        <v>366</v>
      </c>
      <c r="B277" s="1" t="s">
        <v>71</v>
      </c>
      <c r="C277" s="1" t="s">
        <v>72</v>
      </c>
      <c r="D277" s="1" t="s">
        <v>51</v>
      </c>
      <c r="E277" s="1" t="s">
        <v>180</v>
      </c>
      <c r="F277" s="1" t="s">
        <v>62</v>
      </c>
      <c r="G277" s="1" t="s">
        <v>54</v>
      </c>
      <c r="H277" s="1" t="s">
        <v>55</v>
      </c>
      <c r="I277" s="2">
        <v>2.5299999999999998</v>
      </c>
      <c r="J277" s="2">
        <v>0.34</v>
      </c>
      <c r="K277" s="2">
        <f t="shared" si="35"/>
        <v>0.28000000000000003</v>
      </c>
      <c r="L277" s="2">
        <f t="shared" si="36"/>
        <v>0.06</v>
      </c>
      <c r="P277" s="6">
        <v>0.09</v>
      </c>
      <c r="Q277" s="5">
        <v>251.0325</v>
      </c>
      <c r="R277" s="7">
        <v>0.19</v>
      </c>
      <c r="S277" s="5">
        <v>305.09249999999997</v>
      </c>
      <c r="AL277" s="5" t="str">
        <f t="shared" si="37"/>
        <v/>
      </c>
      <c r="AN277" s="5" t="str">
        <f t="shared" si="38"/>
        <v/>
      </c>
      <c r="AP277" s="5" t="str">
        <f t="shared" si="39"/>
        <v/>
      </c>
      <c r="AR277" s="2">
        <v>0.06</v>
      </c>
      <c r="AS277" s="5">
        <f t="shared" si="40"/>
        <v>556.125</v>
      </c>
      <c r="AT277" s="11">
        <f>(AS277/$AS$337)*100</f>
        <v>1.9917161161450044E-2</v>
      </c>
      <c r="AU277" s="5">
        <f t="shared" si="41"/>
        <v>19.917161161450043</v>
      </c>
    </row>
    <row r="278" spans="1:47" x14ac:dyDescent="0.3">
      <c r="A278" s="1" t="s">
        <v>367</v>
      </c>
      <c r="B278" s="1" t="s">
        <v>71</v>
      </c>
      <c r="C278" s="1" t="s">
        <v>72</v>
      </c>
      <c r="D278" s="1" t="s">
        <v>51</v>
      </c>
      <c r="E278" s="1" t="s">
        <v>74</v>
      </c>
      <c r="F278" s="1" t="s">
        <v>62</v>
      </c>
      <c r="G278" s="1" t="s">
        <v>54</v>
      </c>
      <c r="H278" s="1" t="s">
        <v>55</v>
      </c>
      <c r="I278" s="2">
        <v>1.49</v>
      </c>
      <c r="J278" s="2">
        <v>1.49</v>
      </c>
      <c r="K278" s="2">
        <f t="shared" si="35"/>
        <v>1.49</v>
      </c>
      <c r="L278" s="2">
        <f t="shared" si="36"/>
        <v>0</v>
      </c>
      <c r="R278" s="7">
        <v>1.31</v>
      </c>
      <c r="S278" s="5">
        <v>2103.5324999999998</v>
      </c>
      <c r="T278" s="8">
        <v>0.18</v>
      </c>
      <c r="U278" s="5">
        <v>86.67</v>
      </c>
      <c r="AL278" s="5" t="str">
        <f t="shared" si="37"/>
        <v/>
      </c>
      <c r="AN278" s="5" t="str">
        <f t="shared" si="38"/>
        <v/>
      </c>
      <c r="AP278" s="5" t="str">
        <f t="shared" si="39"/>
        <v/>
      </c>
      <c r="AS278" s="5">
        <f t="shared" si="40"/>
        <v>2190.2024999999999</v>
      </c>
      <c r="AT278" s="11">
        <f>(AS278/$AS$337)*100</f>
        <v>7.8440307788196523E-2</v>
      </c>
      <c r="AU278" s="5">
        <f t="shared" si="41"/>
        <v>78.44030778819652</v>
      </c>
    </row>
    <row r="279" spans="1:47" x14ac:dyDescent="0.3">
      <c r="A279" s="1" t="s">
        <v>368</v>
      </c>
      <c r="B279" s="1" t="s">
        <v>71</v>
      </c>
      <c r="C279" s="1" t="s">
        <v>72</v>
      </c>
      <c r="D279" s="1" t="s">
        <v>51</v>
      </c>
      <c r="E279" s="1" t="s">
        <v>74</v>
      </c>
      <c r="F279" s="1" t="s">
        <v>62</v>
      </c>
      <c r="G279" s="1" t="s">
        <v>54</v>
      </c>
      <c r="H279" s="1" t="s">
        <v>55</v>
      </c>
      <c r="I279" s="2">
        <v>1.34</v>
      </c>
      <c r="J279" s="2">
        <v>1.34</v>
      </c>
      <c r="K279" s="2">
        <f t="shared" si="35"/>
        <v>0.79</v>
      </c>
      <c r="L279" s="2">
        <f t="shared" si="36"/>
        <v>0</v>
      </c>
      <c r="R279" s="7">
        <v>0.19</v>
      </c>
      <c r="S279" s="5">
        <v>305.09249999999997</v>
      </c>
      <c r="T279" s="8">
        <v>0.6</v>
      </c>
      <c r="U279" s="5">
        <v>288.89999999999998</v>
      </c>
      <c r="AL279" s="5" t="str">
        <f t="shared" si="37"/>
        <v/>
      </c>
      <c r="AN279" s="5" t="str">
        <f t="shared" si="38"/>
        <v/>
      </c>
      <c r="AP279" s="5" t="str">
        <f t="shared" si="39"/>
        <v/>
      </c>
      <c r="AS279" s="5">
        <f t="shared" si="40"/>
        <v>593.99249999999995</v>
      </c>
      <c r="AT279" s="11">
        <f>(AS279/$AS$337)*100</f>
        <v>2.1273354643636978E-2</v>
      </c>
      <c r="AU279" s="5">
        <f t="shared" si="41"/>
        <v>21.273354643636978</v>
      </c>
    </row>
    <row r="280" spans="1:47" x14ac:dyDescent="0.3">
      <c r="A280" s="1" t="s">
        <v>369</v>
      </c>
      <c r="B280" s="1" t="s">
        <v>71</v>
      </c>
      <c r="C280" s="1" t="s">
        <v>72</v>
      </c>
      <c r="D280" s="1" t="s">
        <v>51</v>
      </c>
      <c r="E280" s="1" t="s">
        <v>74</v>
      </c>
      <c r="F280" s="1" t="s">
        <v>62</v>
      </c>
      <c r="G280" s="1" t="s">
        <v>54</v>
      </c>
      <c r="H280" s="1" t="s">
        <v>55</v>
      </c>
      <c r="I280" s="2">
        <v>1.74</v>
      </c>
      <c r="J280" s="2">
        <v>1.74</v>
      </c>
      <c r="K280" s="2">
        <f t="shared" si="35"/>
        <v>0.3</v>
      </c>
      <c r="L280" s="2">
        <f t="shared" si="36"/>
        <v>0</v>
      </c>
      <c r="T280" s="8">
        <v>0.3</v>
      </c>
      <c r="U280" s="5">
        <v>80.891999999999996</v>
      </c>
      <c r="AL280" s="5" t="str">
        <f t="shared" si="37"/>
        <v/>
      </c>
      <c r="AN280" s="5" t="str">
        <f t="shared" si="38"/>
        <v/>
      </c>
      <c r="AP280" s="5" t="str">
        <f t="shared" si="39"/>
        <v/>
      </c>
      <c r="AS280" s="5">
        <f t="shared" si="40"/>
        <v>80.891999999999996</v>
      </c>
      <c r="AT280" s="11">
        <f>(AS280/$AS$337)*100</f>
        <v>2.8970806934987942E-3</v>
      </c>
      <c r="AU280" s="5">
        <f t="shared" si="41"/>
        <v>2.8970806934987943</v>
      </c>
    </row>
    <row r="281" spans="1:47" x14ac:dyDescent="0.3">
      <c r="A281" s="1" t="s">
        <v>370</v>
      </c>
      <c r="B281" s="1" t="s">
        <v>71</v>
      </c>
      <c r="C281" s="1" t="s">
        <v>72</v>
      </c>
      <c r="D281" s="1" t="s">
        <v>51</v>
      </c>
      <c r="E281" s="1" t="s">
        <v>73</v>
      </c>
      <c r="F281" s="1" t="s">
        <v>62</v>
      </c>
      <c r="G281" s="1" t="s">
        <v>54</v>
      </c>
      <c r="H281" s="1" t="s">
        <v>55</v>
      </c>
      <c r="I281" s="2">
        <v>5.43</v>
      </c>
      <c r="J281" s="2">
        <v>1.3</v>
      </c>
      <c r="K281" s="2">
        <f t="shared" si="35"/>
        <v>1.3</v>
      </c>
      <c r="L281" s="2">
        <f t="shared" si="36"/>
        <v>0</v>
      </c>
      <c r="R281" s="7">
        <v>1.3</v>
      </c>
      <c r="S281" s="5">
        <v>2087.4749999999999</v>
      </c>
      <c r="AL281" s="5" t="str">
        <f t="shared" si="37"/>
        <v/>
      </c>
      <c r="AN281" s="5" t="str">
        <f t="shared" si="38"/>
        <v/>
      </c>
      <c r="AP281" s="5" t="str">
        <f t="shared" si="39"/>
        <v/>
      </c>
      <c r="AS281" s="5">
        <f t="shared" si="40"/>
        <v>2087.4749999999999</v>
      </c>
      <c r="AT281" s="11">
        <f>(AS281/$AS$337)*100</f>
        <v>7.476120655517722E-2</v>
      </c>
      <c r="AU281" s="5">
        <f t="shared" si="41"/>
        <v>74.76120655517721</v>
      </c>
    </row>
    <row r="282" spans="1:47" x14ac:dyDescent="0.3">
      <c r="A282" s="1" t="s">
        <v>370</v>
      </c>
      <c r="B282" s="1" t="s">
        <v>71</v>
      </c>
      <c r="C282" s="1" t="s">
        <v>72</v>
      </c>
      <c r="D282" s="1" t="s">
        <v>51</v>
      </c>
      <c r="E282" s="1" t="s">
        <v>74</v>
      </c>
      <c r="F282" s="1" t="s">
        <v>62</v>
      </c>
      <c r="G282" s="1" t="s">
        <v>54</v>
      </c>
      <c r="H282" s="1" t="s">
        <v>55</v>
      </c>
      <c r="I282" s="2">
        <v>5.43</v>
      </c>
      <c r="J282" s="2">
        <v>4.0599999999999996</v>
      </c>
      <c r="K282" s="2">
        <f t="shared" si="35"/>
        <v>4.0599999999999996</v>
      </c>
      <c r="L282" s="2">
        <f t="shared" si="36"/>
        <v>0</v>
      </c>
      <c r="R282" s="7">
        <v>4.0599999999999996</v>
      </c>
      <c r="S282" s="5">
        <v>6519.3449999999993</v>
      </c>
      <c r="AL282" s="5" t="str">
        <f t="shared" si="37"/>
        <v/>
      </c>
      <c r="AN282" s="5" t="str">
        <f t="shared" si="38"/>
        <v/>
      </c>
      <c r="AP282" s="5" t="str">
        <f t="shared" si="39"/>
        <v/>
      </c>
      <c r="AS282" s="5">
        <f t="shared" si="40"/>
        <v>6519.3449999999993</v>
      </c>
      <c r="AT282" s="11">
        <f>(AS282/$AS$337)*100</f>
        <v>0.23348499893386115</v>
      </c>
      <c r="AU282" s="5">
        <f t="shared" si="41"/>
        <v>233.48499893386114</v>
      </c>
    </row>
    <row r="283" spans="1:47" x14ac:dyDescent="0.3">
      <c r="A283" s="1" t="s">
        <v>371</v>
      </c>
      <c r="B283" s="1" t="s">
        <v>71</v>
      </c>
      <c r="C283" s="1" t="s">
        <v>72</v>
      </c>
      <c r="D283" s="1" t="s">
        <v>51</v>
      </c>
      <c r="E283" s="1" t="s">
        <v>74</v>
      </c>
      <c r="F283" s="1" t="s">
        <v>62</v>
      </c>
      <c r="G283" s="1" t="s">
        <v>54</v>
      </c>
      <c r="H283" s="1" t="s">
        <v>55</v>
      </c>
      <c r="I283" s="2">
        <v>0.86</v>
      </c>
      <c r="J283" s="2">
        <v>0.86</v>
      </c>
      <c r="K283" s="2">
        <f t="shared" si="35"/>
        <v>0.57999999999999996</v>
      </c>
      <c r="L283" s="2">
        <f t="shared" si="36"/>
        <v>0</v>
      </c>
      <c r="T283" s="8">
        <v>0.57999999999999996</v>
      </c>
      <c r="U283" s="5">
        <v>156.393</v>
      </c>
      <c r="AL283" s="5" t="str">
        <f t="shared" si="37"/>
        <v/>
      </c>
      <c r="AN283" s="5" t="str">
        <f t="shared" si="38"/>
        <v/>
      </c>
      <c r="AP283" s="5" t="str">
        <f t="shared" si="39"/>
        <v/>
      </c>
      <c r="AS283" s="5">
        <f t="shared" si="40"/>
        <v>156.393</v>
      </c>
      <c r="AT283" s="11">
        <f>(AS283/$AS$337)*100</f>
        <v>5.6010871396226687E-3</v>
      </c>
      <c r="AU283" s="5">
        <f t="shared" si="41"/>
        <v>5.6010871396226687</v>
      </c>
    </row>
    <row r="284" spans="1:47" x14ac:dyDescent="0.3">
      <c r="A284" s="1" t="s">
        <v>372</v>
      </c>
      <c r="B284" s="1" t="s">
        <v>373</v>
      </c>
      <c r="C284" s="1" t="s">
        <v>374</v>
      </c>
      <c r="D284" s="1" t="s">
        <v>51</v>
      </c>
      <c r="E284" s="1" t="s">
        <v>67</v>
      </c>
      <c r="F284" s="1" t="s">
        <v>119</v>
      </c>
      <c r="G284" s="1" t="s">
        <v>54</v>
      </c>
      <c r="H284" s="1" t="s">
        <v>55</v>
      </c>
      <c r="I284" s="2">
        <v>1.19</v>
      </c>
      <c r="J284" s="2">
        <v>1.17</v>
      </c>
      <c r="K284" s="2">
        <f t="shared" si="35"/>
        <v>0.18</v>
      </c>
      <c r="L284" s="2">
        <f t="shared" si="36"/>
        <v>0</v>
      </c>
      <c r="Z284" s="9">
        <v>0.18</v>
      </c>
      <c r="AA284" s="5">
        <v>19.429200000000002</v>
      </c>
      <c r="AL284" s="5" t="str">
        <f t="shared" ref="AL284:AL315" si="42">IF(AK284&gt;0,AK284*$AL$1,"")</f>
        <v/>
      </c>
      <c r="AN284" s="5" t="str">
        <f t="shared" ref="AN284:AN315" si="43">IF(AM284&gt;0,AM284*$AN$1,"")</f>
        <v/>
      </c>
      <c r="AP284" s="5" t="str">
        <f t="shared" ref="AP284:AP315" si="44">IF(AO284&gt;0,AO284*$AP$1,"")</f>
        <v/>
      </c>
      <c r="AS284" s="5">
        <f t="shared" si="40"/>
        <v>19.429200000000002</v>
      </c>
      <c r="AT284" s="11">
        <f>(AS284/$AS$337)*100</f>
        <v>6.9584087684971044E-4</v>
      </c>
      <c r="AU284" s="5">
        <f t="shared" si="41"/>
        <v>0.69584087684971052</v>
      </c>
    </row>
    <row r="285" spans="1:47" x14ac:dyDescent="0.3">
      <c r="A285" s="1" t="s">
        <v>375</v>
      </c>
      <c r="B285" s="1" t="s">
        <v>376</v>
      </c>
      <c r="C285" s="1" t="s">
        <v>377</v>
      </c>
      <c r="D285" s="1" t="s">
        <v>51</v>
      </c>
      <c r="E285" s="1" t="s">
        <v>67</v>
      </c>
      <c r="F285" s="1" t="s">
        <v>119</v>
      </c>
      <c r="G285" s="1" t="s">
        <v>54</v>
      </c>
      <c r="H285" s="1" t="s">
        <v>55</v>
      </c>
      <c r="I285" s="2">
        <v>5.42</v>
      </c>
      <c r="J285" s="2">
        <v>5.2</v>
      </c>
      <c r="K285" s="2">
        <f t="shared" si="35"/>
        <v>0.42</v>
      </c>
      <c r="L285" s="2">
        <f t="shared" si="36"/>
        <v>4.78</v>
      </c>
      <c r="Z285" s="9">
        <v>0.42</v>
      </c>
      <c r="AA285" s="5">
        <v>45.334799999999987</v>
      </c>
      <c r="AL285" s="5" t="str">
        <f t="shared" si="42"/>
        <v/>
      </c>
      <c r="AN285" s="5" t="str">
        <f t="shared" si="43"/>
        <v/>
      </c>
      <c r="AP285" s="5" t="str">
        <f t="shared" si="44"/>
        <v/>
      </c>
      <c r="AR285" s="2">
        <v>4.78</v>
      </c>
      <c r="AS285" s="5">
        <f t="shared" si="40"/>
        <v>45.334799999999987</v>
      </c>
      <c r="AT285" s="11">
        <f>(AS285/$AS$337)*100</f>
        <v>1.6236287126493237E-3</v>
      </c>
      <c r="AU285" s="5">
        <f t="shared" si="41"/>
        <v>1.6236287126493238</v>
      </c>
    </row>
    <row r="286" spans="1:47" x14ac:dyDescent="0.3">
      <c r="A286" s="1" t="s">
        <v>378</v>
      </c>
      <c r="B286" s="1" t="s">
        <v>379</v>
      </c>
      <c r="C286" s="1" t="s">
        <v>380</v>
      </c>
      <c r="D286" s="1" t="s">
        <v>381</v>
      </c>
      <c r="E286" s="1" t="s">
        <v>67</v>
      </c>
      <c r="F286" s="1" t="s">
        <v>119</v>
      </c>
      <c r="G286" s="1" t="s">
        <v>54</v>
      </c>
      <c r="H286" s="1" t="s">
        <v>55</v>
      </c>
      <c r="I286" s="2">
        <v>1.7</v>
      </c>
      <c r="J286" s="2">
        <v>1.7</v>
      </c>
      <c r="K286" s="2">
        <f t="shared" si="35"/>
        <v>0.01</v>
      </c>
      <c r="L286" s="2">
        <f t="shared" si="36"/>
        <v>0.6</v>
      </c>
      <c r="T286" s="8">
        <v>0.01</v>
      </c>
      <c r="U286" s="5">
        <v>2.6960000000000002</v>
      </c>
      <c r="AL286" s="5" t="str">
        <f t="shared" si="42"/>
        <v/>
      </c>
      <c r="AN286" s="5" t="str">
        <f t="shared" si="43"/>
        <v/>
      </c>
      <c r="AP286" s="5" t="str">
        <f t="shared" si="44"/>
        <v/>
      </c>
      <c r="AR286" s="2">
        <v>0.6</v>
      </c>
      <c r="AS286" s="5">
        <f t="shared" si="40"/>
        <v>2.6960000000000002</v>
      </c>
      <c r="AT286" s="11">
        <f>(AS286/$AS$337)*100</f>
        <v>9.6555030777737604E-5</v>
      </c>
      <c r="AU286" s="5">
        <f t="shared" si="41"/>
        <v>9.655503077773761E-2</v>
      </c>
    </row>
    <row r="287" spans="1:47" x14ac:dyDescent="0.3">
      <c r="A287" s="1" t="s">
        <v>382</v>
      </c>
      <c r="B287" s="1" t="s">
        <v>117</v>
      </c>
      <c r="C287" s="1" t="s">
        <v>118</v>
      </c>
      <c r="D287" s="1" t="s">
        <v>51</v>
      </c>
      <c r="E287" s="1" t="s">
        <v>74</v>
      </c>
      <c r="F287" s="1" t="s">
        <v>62</v>
      </c>
      <c r="G287" s="1" t="s">
        <v>54</v>
      </c>
      <c r="H287" s="1" t="s">
        <v>55</v>
      </c>
      <c r="I287" s="2">
        <v>10.4</v>
      </c>
      <c r="J287" s="2">
        <v>0.04</v>
      </c>
      <c r="K287" s="2">
        <f t="shared" si="35"/>
        <v>0.04</v>
      </c>
      <c r="L287" s="2">
        <f t="shared" si="36"/>
        <v>0</v>
      </c>
      <c r="T287" s="8">
        <v>0.04</v>
      </c>
      <c r="U287" s="5">
        <v>10.785600000000001</v>
      </c>
      <c r="AL287" s="5" t="str">
        <f t="shared" si="42"/>
        <v/>
      </c>
      <c r="AN287" s="5" t="str">
        <f t="shared" si="43"/>
        <v/>
      </c>
      <c r="AP287" s="5" t="str">
        <f t="shared" si="44"/>
        <v/>
      </c>
      <c r="AS287" s="5">
        <f t="shared" si="40"/>
        <v>10.785600000000001</v>
      </c>
      <c r="AT287" s="11">
        <f>(AS287/$AS$337)*100</f>
        <v>3.8627742579983926E-4</v>
      </c>
      <c r="AU287" s="5">
        <f t="shared" si="41"/>
        <v>0.38627742579983926</v>
      </c>
    </row>
    <row r="288" spans="1:47" x14ac:dyDescent="0.3">
      <c r="A288" s="1" t="s">
        <v>382</v>
      </c>
      <c r="B288" s="1" t="s">
        <v>117</v>
      </c>
      <c r="C288" s="1" t="s">
        <v>118</v>
      </c>
      <c r="D288" s="1" t="s">
        <v>51</v>
      </c>
      <c r="E288" s="1" t="s">
        <v>67</v>
      </c>
      <c r="F288" s="1" t="s">
        <v>119</v>
      </c>
      <c r="G288" s="1" t="s">
        <v>54</v>
      </c>
      <c r="H288" s="1" t="s">
        <v>55</v>
      </c>
      <c r="I288" s="2">
        <v>10.4</v>
      </c>
      <c r="J288" s="2">
        <v>10.23</v>
      </c>
      <c r="K288" s="2">
        <f t="shared" si="35"/>
        <v>9.14</v>
      </c>
      <c r="L288" s="2">
        <f t="shared" si="36"/>
        <v>1.0900000000000001</v>
      </c>
      <c r="R288" s="7">
        <v>0.2</v>
      </c>
      <c r="S288" s="5">
        <v>179.84399999999999</v>
      </c>
      <c r="T288" s="8">
        <v>8.64</v>
      </c>
      <c r="U288" s="5">
        <v>2329.6896000000002</v>
      </c>
      <c r="Z288" s="9">
        <v>0.3</v>
      </c>
      <c r="AA288" s="5">
        <v>32.381999999999998</v>
      </c>
      <c r="AL288" s="5" t="str">
        <f t="shared" si="42"/>
        <v/>
      </c>
      <c r="AN288" s="5" t="str">
        <f t="shared" si="43"/>
        <v/>
      </c>
      <c r="AP288" s="5" t="str">
        <f t="shared" si="44"/>
        <v/>
      </c>
      <c r="AR288" s="2">
        <v>1.0900000000000001</v>
      </c>
      <c r="AS288" s="5">
        <f t="shared" si="40"/>
        <v>2541.9156000000003</v>
      </c>
      <c r="AT288" s="11">
        <f>(AS288/$AS$337)*100</f>
        <v>9.103662425534545E-2</v>
      </c>
      <c r="AU288" s="5">
        <f t="shared" si="41"/>
        <v>91.036624255345444</v>
      </c>
    </row>
    <row r="289" spans="1:47" x14ac:dyDescent="0.3">
      <c r="A289" s="1" t="s">
        <v>383</v>
      </c>
      <c r="B289" s="1" t="s">
        <v>376</v>
      </c>
      <c r="C289" s="1" t="s">
        <v>377</v>
      </c>
      <c r="D289" s="1" t="s">
        <v>51</v>
      </c>
      <c r="E289" s="1" t="s">
        <v>67</v>
      </c>
      <c r="F289" s="1" t="s">
        <v>119</v>
      </c>
      <c r="G289" s="1" t="s">
        <v>54</v>
      </c>
      <c r="H289" s="1" t="s">
        <v>55</v>
      </c>
      <c r="J289" s="2">
        <v>2.64</v>
      </c>
      <c r="K289" s="2">
        <f t="shared" si="35"/>
        <v>0.31</v>
      </c>
      <c r="L289" s="2">
        <f t="shared" si="36"/>
        <v>2.3199999999999998</v>
      </c>
      <c r="Z289" s="9">
        <v>0.31</v>
      </c>
      <c r="AA289" s="5">
        <v>33.461399999999998</v>
      </c>
      <c r="AL289" s="5" t="str">
        <f t="shared" si="42"/>
        <v/>
      </c>
      <c r="AN289" s="5" t="str">
        <f t="shared" si="43"/>
        <v/>
      </c>
      <c r="AP289" s="5" t="str">
        <f t="shared" si="44"/>
        <v/>
      </c>
      <c r="AR289" s="2">
        <v>2.3199999999999998</v>
      </c>
      <c r="AS289" s="5">
        <f t="shared" si="40"/>
        <v>33.461399999999998</v>
      </c>
      <c r="AT289" s="11">
        <f>(AS289/$AS$337)*100</f>
        <v>1.1983926212411678E-3</v>
      </c>
      <c r="AU289" s="5">
        <f t="shared" si="41"/>
        <v>1.198392621241168</v>
      </c>
    </row>
    <row r="290" spans="1:47" x14ac:dyDescent="0.3">
      <c r="A290" s="1" t="s">
        <v>384</v>
      </c>
      <c r="B290" s="1" t="s">
        <v>385</v>
      </c>
      <c r="C290" s="1" t="s">
        <v>386</v>
      </c>
      <c r="D290" s="1" t="s">
        <v>387</v>
      </c>
      <c r="E290" s="1" t="s">
        <v>67</v>
      </c>
      <c r="F290" s="1" t="s">
        <v>119</v>
      </c>
      <c r="G290" s="1" t="s">
        <v>54</v>
      </c>
      <c r="H290" s="1" t="s">
        <v>55</v>
      </c>
      <c r="J290" s="2">
        <v>1.33</v>
      </c>
      <c r="K290" s="2">
        <f t="shared" si="35"/>
        <v>0.14000000000000001</v>
      </c>
      <c r="L290" s="2">
        <f t="shared" si="36"/>
        <v>1.19</v>
      </c>
      <c r="Z290" s="9">
        <v>0.14000000000000001</v>
      </c>
      <c r="AA290" s="5">
        <v>15.111599999999999</v>
      </c>
      <c r="AL290" s="5" t="str">
        <f t="shared" si="42"/>
        <v/>
      </c>
      <c r="AN290" s="5" t="str">
        <f t="shared" si="43"/>
        <v/>
      </c>
      <c r="AP290" s="5" t="str">
        <f t="shared" si="44"/>
        <v/>
      </c>
      <c r="AR290" s="2">
        <v>1.19</v>
      </c>
      <c r="AS290" s="5">
        <f t="shared" si="40"/>
        <v>15.111599999999999</v>
      </c>
      <c r="AT290" s="11">
        <f>(AS290/$AS$337)*100</f>
        <v>5.4120957088310811E-4</v>
      </c>
      <c r="AU290" s="5">
        <f t="shared" si="41"/>
        <v>0.54120957088310806</v>
      </c>
    </row>
    <row r="291" spans="1:47" x14ac:dyDescent="0.3">
      <c r="A291" s="1" t="s">
        <v>388</v>
      </c>
      <c r="B291" s="1" t="s">
        <v>389</v>
      </c>
      <c r="C291" s="1" t="s">
        <v>390</v>
      </c>
      <c r="D291" s="1" t="s">
        <v>391</v>
      </c>
      <c r="E291" s="1" t="s">
        <v>67</v>
      </c>
      <c r="F291" s="1" t="s">
        <v>119</v>
      </c>
      <c r="G291" s="1" t="s">
        <v>54</v>
      </c>
      <c r="H291" s="1" t="s">
        <v>55</v>
      </c>
      <c r="I291" s="2">
        <v>3.18</v>
      </c>
      <c r="J291" s="2">
        <v>3.18</v>
      </c>
      <c r="K291" s="2">
        <f t="shared" si="35"/>
        <v>0</v>
      </c>
      <c r="L291" s="2">
        <f t="shared" si="36"/>
        <v>3.18</v>
      </c>
      <c r="AL291" s="5" t="str">
        <f t="shared" si="42"/>
        <v/>
      </c>
      <c r="AN291" s="5" t="str">
        <f t="shared" si="43"/>
        <v/>
      </c>
      <c r="AP291" s="5" t="str">
        <f t="shared" si="44"/>
        <v/>
      </c>
      <c r="AR291" s="2">
        <v>3.18</v>
      </c>
      <c r="AS291" s="5">
        <f t="shared" si="40"/>
        <v>0</v>
      </c>
      <c r="AT291" s="11">
        <f>(AS291/$AS$337)*100</f>
        <v>0</v>
      </c>
      <c r="AU291" s="5">
        <f t="shared" si="41"/>
        <v>0</v>
      </c>
    </row>
    <row r="292" spans="1:47" x14ac:dyDescent="0.3">
      <c r="A292" s="1" t="s">
        <v>392</v>
      </c>
      <c r="B292" s="1" t="s">
        <v>393</v>
      </c>
      <c r="C292" s="1" t="s">
        <v>394</v>
      </c>
      <c r="D292" s="1" t="s">
        <v>51</v>
      </c>
      <c r="E292" s="1" t="s">
        <v>67</v>
      </c>
      <c r="F292" s="1" t="s">
        <v>119</v>
      </c>
      <c r="G292" s="1" t="s">
        <v>54</v>
      </c>
      <c r="H292" s="1" t="s">
        <v>55</v>
      </c>
      <c r="I292" s="2">
        <v>3.38</v>
      </c>
      <c r="J292" s="2">
        <v>3.35</v>
      </c>
      <c r="K292" s="2">
        <f t="shared" si="35"/>
        <v>0.21</v>
      </c>
      <c r="L292" s="2">
        <f t="shared" si="36"/>
        <v>3.14</v>
      </c>
      <c r="Z292" s="9">
        <v>0.21</v>
      </c>
      <c r="AA292" s="5">
        <v>22.667400000000001</v>
      </c>
      <c r="AL292" s="5" t="str">
        <f t="shared" si="42"/>
        <v/>
      </c>
      <c r="AN292" s="5" t="str">
        <f t="shared" si="43"/>
        <v/>
      </c>
      <c r="AP292" s="5" t="str">
        <f t="shared" si="44"/>
        <v/>
      </c>
      <c r="AR292" s="2">
        <v>3.14</v>
      </c>
      <c r="AS292" s="5">
        <f t="shared" si="40"/>
        <v>22.667400000000001</v>
      </c>
      <c r="AT292" s="11">
        <f>(AS292/$AS$337)*100</f>
        <v>8.1181435632466216E-4</v>
      </c>
      <c r="AU292" s="5">
        <f t="shared" si="41"/>
        <v>0.81181435632466226</v>
      </c>
    </row>
    <row r="293" spans="1:47" x14ac:dyDescent="0.3">
      <c r="A293" s="1" t="s">
        <v>395</v>
      </c>
      <c r="B293" s="1" t="s">
        <v>396</v>
      </c>
      <c r="C293" s="1" t="s">
        <v>397</v>
      </c>
      <c r="D293" s="1" t="s">
        <v>105</v>
      </c>
      <c r="E293" s="1" t="s">
        <v>67</v>
      </c>
      <c r="F293" s="1" t="s">
        <v>119</v>
      </c>
      <c r="G293" s="1" t="s">
        <v>54</v>
      </c>
      <c r="H293" s="1" t="s">
        <v>55</v>
      </c>
      <c r="J293" s="2">
        <v>0.24</v>
      </c>
      <c r="K293" s="2">
        <f t="shared" si="35"/>
        <v>0.17</v>
      </c>
      <c r="L293" s="2">
        <f t="shared" si="36"/>
        <v>0</v>
      </c>
      <c r="Z293" s="9">
        <v>0.17</v>
      </c>
      <c r="AA293" s="5">
        <v>18.349799999999998</v>
      </c>
      <c r="AL293" s="5" t="str">
        <f t="shared" si="42"/>
        <v/>
      </c>
      <c r="AN293" s="5" t="str">
        <f t="shared" si="43"/>
        <v/>
      </c>
      <c r="AP293" s="5" t="str">
        <f t="shared" si="44"/>
        <v/>
      </c>
      <c r="AS293" s="5">
        <f t="shared" si="40"/>
        <v>18.349799999999998</v>
      </c>
      <c r="AT293" s="11">
        <f>(AS293/$AS$337)*100</f>
        <v>6.5718305035805972E-4</v>
      </c>
      <c r="AU293" s="5">
        <f t="shared" si="41"/>
        <v>0.65718305035805979</v>
      </c>
    </row>
    <row r="294" spans="1:47" x14ac:dyDescent="0.3">
      <c r="A294" s="1" t="s">
        <v>398</v>
      </c>
      <c r="B294" s="1" t="s">
        <v>399</v>
      </c>
      <c r="C294" s="1" t="s">
        <v>400</v>
      </c>
      <c r="D294" s="1" t="s">
        <v>51</v>
      </c>
      <c r="E294" s="1" t="s">
        <v>67</v>
      </c>
      <c r="F294" s="1" t="s">
        <v>119</v>
      </c>
      <c r="G294" s="1" t="s">
        <v>54</v>
      </c>
      <c r="H294" s="1" t="s">
        <v>55</v>
      </c>
      <c r="J294" s="2">
        <v>0.15</v>
      </c>
      <c r="K294" s="2">
        <f t="shared" si="35"/>
        <v>0.13</v>
      </c>
      <c r="L294" s="2">
        <f t="shared" si="36"/>
        <v>0</v>
      </c>
      <c r="Z294" s="9">
        <v>0.13</v>
      </c>
      <c r="AA294" s="5">
        <v>14.0322</v>
      </c>
      <c r="AL294" s="5" t="str">
        <f t="shared" si="42"/>
        <v/>
      </c>
      <c r="AN294" s="5" t="str">
        <f t="shared" si="43"/>
        <v/>
      </c>
      <c r="AP294" s="5" t="str">
        <f t="shared" si="44"/>
        <v/>
      </c>
      <c r="AS294" s="5">
        <f t="shared" si="40"/>
        <v>14.0322</v>
      </c>
      <c r="AT294" s="11">
        <f>(AS294/$AS$337)*100</f>
        <v>5.025517443914575E-4</v>
      </c>
      <c r="AU294" s="5">
        <f t="shared" si="41"/>
        <v>0.50255174439145744</v>
      </c>
    </row>
    <row r="295" spans="1:47" x14ac:dyDescent="0.3">
      <c r="A295" s="1" t="s">
        <v>401</v>
      </c>
      <c r="B295" s="1" t="s">
        <v>385</v>
      </c>
      <c r="C295" s="1" t="s">
        <v>386</v>
      </c>
      <c r="D295" s="1" t="s">
        <v>387</v>
      </c>
      <c r="E295" s="1" t="s">
        <v>67</v>
      </c>
      <c r="F295" s="1" t="s">
        <v>119</v>
      </c>
      <c r="G295" s="1" t="s">
        <v>54</v>
      </c>
      <c r="H295" s="1" t="s">
        <v>55</v>
      </c>
      <c r="J295" s="2">
        <v>0.17</v>
      </c>
      <c r="K295" s="2">
        <f t="shared" si="35"/>
        <v>0.13</v>
      </c>
      <c r="L295" s="2">
        <f t="shared" si="36"/>
        <v>0</v>
      </c>
      <c r="Z295" s="9">
        <v>0.13</v>
      </c>
      <c r="AA295" s="5">
        <v>14.0322</v>
      </c>
      <c r="AL295" s="5" t="str">
        <f t="shared" si="42"/>
        <v/>
      </c>
      <c r="AN295" s="5" t="str">
        <f t="shared" si="43"/>
        <v/>
      </c>
      <c r="AP295" s="5" t="str">
        <f t="shared" si="44"/>
        <v/>
      </c>
      <c r="AS295" s="5">
        <f t="shared" si="40"/>
        <v>14.0322</v>
      </c>
      <c r="AT295" s="11">
        <f>(AS295/$AS$337)*100</f>
        <v>5.025517443914575E-4</v>
      </c>
      <c r="AU295" s="5">
        <f t="shared" si="41"/>
        <v>0.50255174439145744</v>
      </c>
    </row>
    <row r="296" spans="1:47" x14ac:dyDescent="0.3">
      <c r="A296" s="1" t="s">
        <v>402</v>
      </c>
      <c r="B296" s="1" t="s">
        <v>403</v>
      </c>
      <c r="C296" s="1" t="s">
        <v>404</v>
      </c>
      <c r="D296" s="1" t="s">
        <v>405</v>
      </c>
      <c r="E296" s="1" t="s">
        <v>67</v>
      </c>
      <c r="F296" s="1" t="s">
        <v>119</v>
      </c>
      <c r="G296" s="1" t="s">
        <v>54</v>
      </c>
      <c r="H296" s="1" t="s">
        <v>55</v>
      </c>
      <c r="J296" s="2">
        <v>1.05</v>
      </c>
      <c r="K296" s="2">
        <f t="shared" si="35"/>
        <v>0.34</v>
      </c>
      <c r="L296" s="2">
        <f t="shared" si="36"/>
        <v>0.71</v>
      </c>
      <c r="Z296" s="9">
        <v>0.34</v>
      </c>
      <c r="AA296" s="5">
        <v>36.699599999999997</v>
      </c>
      <c r="AL296" s="5" t="str">
        <f t="shared" si="42"/>
        <v/>
      </c>
      <c r="AN296" s="5" t="str">
        <f t="shared" si="43"/>
        <v/>
      </c>
      <c r="AP296" s="5" t="str">
        <f t="shared" si="44"/>
        <v/>
      </c>
      <c r="AR296" s="2">
        <v>0.71</v>
      </c>
      <c r="AS296" s="5">
        <f t="shared" si="40"/>
        <v>36.699599999999997</v>
      </c>
      <c r="AT296" s="11">
        <f>(AS296/$AS$337)*100</f>
        <v>1.3143661007161194E-3</v>
      </c>
      <c r="AU296" s="5">
        <f t="shared" si="41"/>
        <v>1.3143661007161196</v>
      </c>
    </row>
    <row r="297" spans="1:47" x14ac:dyDescent="0.3">
      <c r="A297" s="1" t="s">
        <v>406</v>
      </c>
      <c r="B297" s="1" t="s">
        <v>407</v>
      </c>
      <c r="C297" s="1" t="s">
        <v>408</v>
      </c>
      <c r="D297" s="1" t="s">
        <v>105</v>
      </c>
      <c r="E297" s="1" t="s">
        <v>67</v>
      </c>
      <c r="F297" s="1" t="s">
        <v>119</v>
      </c>
      <c r="G297" s="1" t="s">
        <v>54</v>
      </c>
      <c r="H297" s="1" t="s">
        <v>55</v>
      </c>
      <c r="J297" s="2">
        <v>0.71</v>
      </c>
      <c r="K297" s="2">
        <f t="shared" si="35"/>
        <v>0.71</v>
      </c>
      <c r="L297" s="2">
        <f t="shared" si="36"/>
        <v>0</v>
      </c>
      <c r="Z297" s="9">
        <v>0.2</v>
      </c>
      <c r="AA297" s="5">
        <v>21.588000000000001</v>
      </c>
      <c r="AG297" s="9">
        <v>0.51</v>
      </c>
      <c r="AH297" s="5">
        <v>637.245</v>
      </c>
      <c r="AL297" s="5" t="str">
        <f t="shared" si="42"/>
        <v/>
      </c>
      <c r="AN297" s="5" t="str">
        <f t="shared" si="43"/>
        <v/>
      </c>
      <c r="AP297" s="5" t="str">
        <f t="shared" si="44"/>
        <v/>
      </c>
      <c r="AS297" s="5">
        <f t="shared" si="40"/>
        <v>658.83299999999997</v>
      </c>
      <c r="AT297" s="11">
        <f>(AS297/$AS$337)*100</f>
        <v>2.3595564017948514E-2</v>
      </c>
      <c r="AU297" s="5">
        <f t="shared" si="41"/>
        <v>23.595564017948515</v>
      </c>
    </row>
    <row r="298" spans="1:47" x14ac:dyDescent="0.3">
      <c r="A298" s="1" t="s">
        <v>409</v>
      </c>
      <c r="B298" s="1" t="s">
        <v>410</v>
      </c>
      <c r="C298" s="1" t="s">
        <v>411</v>
      </c>
      <c r="D298" s="1" t="s">
        <v>51</v>
      </c>
      <c r="E298" s="1" t="s">
        <v>180</v>
      </c>
      <c r="F298" s="1" t="s">
        <v>62</v>
      </c>
      <c r="G298" s="1" t="s">
        <v>54</v>
      </c>
      <c r="H298" s="1" t="s">
        <v>55</v>
      </c>
      <c r="J298" s="2">
        <v>0.21</v>
      </c>
      <c r="K298" s="2">
        <f t="shared" si="35"/>
        <v>0.13</v>
      </c>
      <c r="L298" s="2">
        <f t="shared" si="36"/>
        <v>0</v>
      </c>
      <c r="Z298" s="9">
        <v>0.13</v>
      </c>
      <c r="AA298" s="5">
        <v>25.057500000000001</v>
      </c>
      <c r="AL298" s="5" t="str">
        <f t="shared" si="42"/>
        <v/>
      </c>
      <c r="AN298" s="5" t="str">
        <f t="shared" si="43"/>
        <v/>
      </c>
      <c r="AP298" s="5" t="str">
        <f t="shared" si="44"/>
        <v/>
      </c>
      <c r="AS298" s="5">
        <f t="shared" si="40"/>
        <v>25.057500000000001</v>
      </c>
      <c r="AT298" s="11">
        <f>(AS298/$AS$337)*100</f>
        <v>8.9741382927046004E-4</v>
      </c>
      <c r="AU298" s="5">
        <f t="shared" si="41"/>
        <v>0.89741382927045998</v>
      </c>
    </row>
    <row r="299" spans="1:47" x14ac:dyDescent="0.3">
      <c r="A299" s="1" t="s">
        <v>409</v>
      </c>
      <c r="B299" s="1" t="s">
        <v>410</v>
      </c>
      <c r="C299" s="1" t="s">
        <v>411</v>
      </c>
      <c r="D299" s="1" t="s">
        <v>51</v>
      </c>
      <c r="E299" s="1" t="s">
        <v>74</v>
      </c>
      <c r="F299" s="1" t="s">
        <v>62</v>
      </c>
      <c r="G299" s="1" t="s">
        <v>54</v>
      </c>
      <c r="H299" s="1" t="s">
        <v>55</v>
      </c>
      <c r="J299" s="2">
        <v>0.24</v>
      </c>
      <c r="K299" s="2">
        <f t="shared" si="35"/>
        <v>0.02</v>
      </c>
      <c r="L299" s="2">
        <f t="shared" si="36"/>
        <v>0</v>
      </c>
      <c r="R299" s="7">
        <v>0.02</v>
      </c>
      <c r="S299" s="5">
        <v>32.115000000000002</v>
      </c>
      <c r="AL299" s="5" t="str">
        <f t="shared" si="42"/>
        <v/>
      </c>
      <c r="AN299" s="5" t="str">
        <f t="shared" si="43"/>
        <v/>
      </c>
      <c r="AP299" s="5" t="str">
        <f t="shared" si="44"/>
        <v/>
      </c>
      <c r="AS299" s="5">
        <f t="shared" si="40"/>
        <v>32.115000000000002</v>
      </c>
      <c r="AT299" s="11">
        <f>(AS299/$AS$337)*100</f>
        <v>1.1501724085411882E-3</v>
      </c>
      <c r="AU299" s="5">
        <f t="shared" si="41"/>
        <v>1.1501724085411882</v>
      </c>
    </row>
    <row r="300" spans="1:47" x14ac:dyDescent="0.3">
      <c r="A300" s="1" t="s">
        <v>412</v>
      </c>
      <c r="B300" s="1" t="s">
        <v>413</v>
      </c>
      <c r="C300" s="1" t="s">
        <v>414</v>
      </c>
      <c r="D300" s="1" t="s">
        <v>415</v>
      </c>
      <c r="E300" s="1" t="s">
        <v>67</v>
      </c>
      <c r="F300" s="1" t="s">
        <v>279</v>
      </c>
      <c r="G300" s="1" t="s">
        <v>54</v>
      </c>
      <c r="H300" s="1" t="s">
        <v>55</v>
      </c>
      <c r="I300" s="2">
        <v>103.87</v>
      </c>
      <c r="J300" s="2">
        <v>0.04</v>
      </c>
      <c r="K300" s="2">
        <f t="shared" si="35"/>
        <v>0</v>
      </c>
      <c r="L300" s="2">
        <f t="shared" si="36"/>
        <v>0.04</v>
      </c>
      <c r="AL300" s="5" t="str">
        <f t="shared" si="42"/>
        <v/>
      </c>
      <c r="AN300" s="5" t="str">
        <f t="shared" si="43"/>
        <v/>
      </c>
      <c r="AP300" s="5" t="str">
        <f t="shared" si="44"/>
        <v/>
      </c>
      <c r="AQ300" s="2">
        <v>0.04</v>
      </c>
      <c r="AS300" s="5">
        <f t="shared" si="40"/>
        <v>0</v>
      </c>
      <c r="AT300" s="11">
        <f>(AS300/$AS$337)*100</f>
        <v>0</v>
      </c>
      <c r="AU300" s="5">
        <f t="shared" si="41"/>
        <v>0</v>
      </c>
    </row>
    <row r="301" spans="1:47" x14ac:dyDescent="0.3">
      <c r="A301" s="1" t="s">
        <v>412</v>
      </c>
      <c r="B301" s="1" t="s">
        <v>413</v>
      </c>
      <c r="C301" s="1" t="s">
        <v>414</v>
      </c>
      <c r="D301" s="1" t="s">
        <v>415</v>
      </c>
      <c r="E301" s="1" t="s">
        <v>106</v>
      </c>
      <c r="F301" s="1" t="s">
        <v>279</v>
      </c>
      <c r="G301" s="1" t="s">
        <v>54</v>
      </c>
      <c r="H301" s="1" t="s">
        <v>55</v>
      </c>
      <c r="I301" s="2">
        <v>103.87</v>
      </c>
      <c r="J301" s="2">
        <v>0.06</v>
      </c>
      <c r="K301" s="2">
        <f t="shared" si="35"/>
        <v>0</v>
      </c>
      <c r="L301" s="2">
        <f t="shared" si="36"/>
        <v>0.05</v>
      </c>
      <c r="AL301" s="5" t="str">
        <f t="shared" si="42"/>
        <v/>
      </c>
      <c r="AN301" s="5" t="str">
        <f t="shared" si="43"/>
        <v/>
      </c>
      <c r="AO301" s="2">
        <v>0.01</v>
      </c>
      <c r="AP301" s="5">
        <f t="shared" si="44"/>
        <v>0.01</v>
      </c>
      <c r="AQ301" s="2">
        <v>0.03</v>
      </c>
      <c r="AR301" s="2">
        <v>0.01</v>
      </c>
      <c r="AS301" s="5">
        <f t="shared" si="40"/>
        <v>0</v>
      </c>
      <c r="AT301" s="11">
        <f>(AS301/$AS$337)*100</f>
        <v>0</v>
      </c>
      <c r="AU301" s="5">
        <f t="shared" si="41"/>
        <v>0</v>
      </c>
    </row>
    <row r="302" spans="1:47" x14ac:dyDescent="0.3">
      <c r="A302" s="1" t="s">
        <v>412</v>
      </c>
      <c r="B302" s="1" t="s">
        <v>413</v>
      </c>
      <c r="C302" s="1" t="s">
        <v>414</v>
      </c>
      <c r="D302" s="1" t="s">
        <v>415</v>
      </c>
      <c r="E302" s="1" t="s">
        <v>111</v>
      </c>
      <c r="F302" s="1" t="s">
        <v>279</v>
      </c>
      <c r="G302" s="1" t="s">
        <v>54</v>
      </c>
      <c r="H302" s="1" t="s">
        <v>55</v>
      </c>
      <c r="I302" s="2">
        <v>103.87</v>
      </c>
      <c r="J302" s="2">
        <v>0.06</v>
      </c>
      <c r="K302" s="2">
        <f t="shared" si="35"/>
        <v>0</v>
      </c>
      <c r="L302" s="2">
        <f t="shared" si="36"/>
        <v>0.06</v>
      </c>
      <c r="AL302" s="5" t="str">
        <f t="shared" si="42"/>
        <v/>
      </c>
      <c r="AN302" s="5" t="str">
        <f t="shared" si="43"/>
        <v/>
      </c>
      <c r="AO302" s="2">
        <v>0.01</v>
      </c>
      <c r="AP302" s="5">
        <f t="shared" si="44"/>
        <v>0.01</v>
      </c>
      <c r="AQ302" s="2">
        <v>0.01</v>
      </c>
      <c r="AR302" s="2">
        <v>0.04</v>
      </c>
      <c r="AS302" s="5">
        <f t="shared" si="40"/>
        <v>0</v>
      </c>
      <c r="AT302" s="11">
        <f>(AS302/$AS$337)*100</f>
        <v>0</v>
      </c>
      <c r="AU302" s="5">
        <f t="shared" si="41"/>
        <v>0</v>
      </c>
    </row>
    <row r="303" spans="1:47" x14ac:dyDescent="0.3">
      <c r="A303" s="1" t="s">
        <v>412</v>
      </c>
      <c r="B303" s="1" t="s">
        <v>413</v>
      </c>
      <c r="C303" s="1" t="s">
        <v>414</v>
      </c>
      <c r="D303" s="1" t="s">
        <v>415</v>
      </c>
      <c r="E303" s="1" t="s">
        <v>112</v>
      </c>
      <c r="F303" s="1" t="s">
        <v>279</v>
      </c>
      <c r="G303" s="1" t="s">
        <v>54</v>
      </c>
      <c r="H303" s="1" t="s">
        <v>55</v>
      </c>
      <c r="I303" s="2">
        <v>103.87</v>
      </c>
      <c r="J303" s="2">
        <v>40.19</v>
      </c>
      <c r="K303" s="2">
        <f t="shared" si="35"/>
        <v>0</v>
      </c>
      <c r="L303" s="2">
        <f t="shared" si="36"/>
        <v>40</v>
      </c>
      <c r="AL303" s="5" t="str">
        <f t="shared" si="42"/>
        <v/>
      </c>
      <c r="AN303" s="5" t="str">
        <f t="shared" si="43"/>
        <v/>
      </c>
      <c r="AO303" s="2">
        <v>1.35</v>
      </c>
      <c r="AP303" s="5">
        <f t="shared" si="44"/>
        <v>1.35</v>
      </c>
      <c r="AQ303" s="2">
        <v>2.16</v>
      </c>
      <c r="AR303" s="2">
        <v>36.49</v>
      </c>
      <c r="AS303" s="5">
        <f t="shared" si="40"/>
        <v>0</v>
      </c>
      <c r="AT303" s="11">
        <f>(AS303/$AS$337)*100</f>
        <v>0</v>
      </c>
      <c r="AU303" s="5">
        <f t="shared" si="41"/>
        <v>0</v>
      </c>
    </row>
    <row r="304" spans="1:47" x14ac:dyDescent="0.3">
      <c r="A304" s="1" t="s">
        <v>412</v>
      </c>
      <c r="B304" s="1" t="s">
        <v>413</v>
      </c>
      <c r="C304" s="1" t="s">
        <v>414</v>
      </c>
      <c r="D304" s="1" t="s">
        <v>415</v>
      </c>
      <c r="E304" s="1" t="s">
        <v>94</v>
      </c>
      <c r="F304" s="1" t="s">
        <v>279</v>
      </c>
      <c r="G304" s="1" t="s">
        <v>54</v>
      </c>
      <c r="H304" s="1" t="s">
        <v>55</v>
      </c>
      <c r="I304" s="2">
        <v>103.87</v>
      </c>
      <c r="J304" s="2">
        <v>36.14</v>
      </c>
      <c r="K304" s="2">
        <f t="shared" si="35"/>
        <v>0</v>
      </c>
      <c r="L304" s="2">
        <f t="shared" si="36"/>
        <v>36.150000000000006</v>
      </c>
      <c r="AL304" s="5" t="str">
        <f t="shared" si="42"/>
        <v/>
      </c>
      <c r="AN304" s="5" t="str">
        <f t="shared" si="43"/>
        <v/>
      </c>
      <c r="AO304" s="2">
        <v>0.68</v>
      </c>
      <c r="AP304" s="5">
        <f t="shared" si="44"/>
        <v>0.68</v>
      </c>
      <c r="AQ304" s="2">
        <v>1.1299999999999999</v>
      </c>
      <c r="AR304" s="2">
        <v>34.340000000000003</v>
      </c>
      <c r="AS304" s="5">
        <f t="shared" si="40"/>
        <v>0</v>
      </c>
      <c r="AT304" s="11">
        <f>(AS304/$AS$337)*100</f>
        <v>0</v>
      </c>
      <c r="AU304" s="5">
        <f t="shared" si="41"/>
        <v>0</v>
      </c>
    </row>
    <row r="305" spans="1:47" x14ac:dyDescent="0.3">
      <c r="A305" s="1" t="s">
        <v>412</v>
      </c>
      <c r="B305" s="1" t="s">
        <v>413</v>
      </c>
      <c r="C305" s="1" t="s">
        <v>414</v>
      </c>
      <c r="D305" s="1" t="s">
        <v>415</v>
      </c>
      <c r="E305" s="1" t="s">
        <v>61</v>
      </c>
      <c r="F305" s="1" t="s">
        <v>279</v>
      </c>
      <c r="G305" s="1" t="s">
        <v>54</v>
      </c>
      <c r="H305" s="1" t="s">
        <v>55</v>
      </c>
      <c r="I305" s="2">
        <v>103.87</v>
      </c>
      <c r="J305" s="2">
        <v>26.82</v>
      </c>
      <c r="K305" s="2">
        <f t="shared" si="35"/>
        <v>0</v>
      </c>
      <c r="L305" s="2">
        <f t="shared" si="36"/>
        <v>26.81</v>
      </c>
      <c r="AL305" s="5" t="str">
        <f t="shared" si="42"/>
        <v/>
      </c>
      <c r="AN305" s="5" t="str">
        <f t="shared" si="43"/>
        <v/>
      </c>
      <c r="AO305" s="2">
        <v>0.35</v>
      </c>
      <c r="AP305" s="5">
        <f t="shared" si="44"/>
        <v>0.35</v>
      </c>
      <c r="AQ305" s="2">
        <v>0.15</v>
      </c>
      <c r="AR305" s="2">
        <v>26.31</v>
      </c>
      <c r="AS305" s="5">
        <f t="shared" si="40"/>
        <v>0</v>
      </c>
      <c r="AT305" s="11">
        <f>(AS305/$AS$337)*100</f>
        <v>0</v>
      </c>
      <c r="AU305" s="5">
        <f t="shared" si="41"/>
        <v>0</v>
      </c>
    </row>
    <row r="306" spans="1:47" s="42" customFormat="1" x14ac:dyDescent="0.3">
      <c r="A306" s="30" t="s">
        <v>416</v>
      </c>
      <c r="B306" s="30" t="s">
        <v>413</v>
      </c>
      <c r="C306" s="30" t="s">
        <v>414</v>
      </c>
      <c r="D306" s="30" t="s">
        <v>415</v>
      </c>
      <c r="E306" s="30" t="s">
        <v>73</v>
      </c>
      <c r="F306" s="30" t="s">
        <v>279</v>
      </c>
      <c r="G306" s="30" t="s">
        <v>54</v>
      </c>
      <c r="H306" s="30" t="s">
        <v>55</v>
      </c>
      <c r="I306" s="31">
        <v>104</v>
      </c>
      <c r="J306" s="32">
        <v>17.93</v>
      </c>
      <c r="K306" s="32">
        <f t="shared" si="35"/>
        <v>0</v>
      </c>
      <c r="L306" s="32">
        <f t="shared" si="36"/>
        <v>17.93</v>
      </c>
      <c r="M306" s="33"/>
      <c r="N306" s="34"/>
      <c r="O306" s="35"/>
      <c r="P306" s="36"/>
      <c r="Q306" s="35"/>
      <c r="R306" s="37"/>
      <c r="S306" s="35"/>
      <c r="T306" s="38"/>
      <c r="U306" s="35"/>
      <c r="V306" s="32"/>
      <c r="W306" s="35"/>
      <c r="X306" s="32"/>
      <c r="Y306" s="35"/>
      <c r="Z306" s="39"/>
      <c r="AA306" s="35"/>
      <c r="AB306" s="40"/>
      <c r="AC306" s="35"/>
      <c r="AD306" s="32"/>
      <c r="AE306" s="32"/>
      <c r="AF306" s="35"/>
      <c r="AG306" s="39"/>
      <c r="AH306" s="35"/>
      <c r="AI306" s="32"/>
      <c r="AJ306" s="35"/>
      <c r="AK306" s="33"/>
      <c r="AL306" s="35" t="str">
        <f t="shared" si="42"/>
        <v/>
      </c>
      <c r="AM306" s="33"/>
      <c r="AN306" s="35" t="str">
        <f t="shared" si="43"/>
        <v/>
      </c>
      <c r="AO306" s="32"/>
      <c r="AP306" s="35" t="str">
        <f t="shared" si="44"/>
        <v/>
      </c>
      <c r="AQ306" s="32"/>
      <c r="AR306" s="32">
        <v>17.93</v>
      </c>
      <c r="AS306" s="35">
        <f t="shared" si="40"/>
        <v>0</v>
      </c>
      <c r="AT306" s="41">
        <f>(AS306/$AS$337)*100</f>
        <v>0</v>
      </c>
      <c r="AU306" s="35">
        <f t="shared" si="41"/>
        <v>0</v>
      </c>
    </row>
    <row r="307" spans="1:47" s="42" customFormat="1" x14ac:dyDescent="0.3">
      <c r="A307" s="30" t="s">
        <v>416</v>
      </c>
      <c r="B307" s="30" t="s">
        <v>413</v>
      </c>
      <c r="C307" s="30" t="s">
        <v>414</v>
      </c>
      <c r="D307" s="30" t="s">
        <v>415</v>
      </c>
      <c r="E307" s="30" t="s">
        <v>89</v>
      </c>
      <c r="F307" s="30" t="s">
        <v>279</v>
      </c>
      <c r="G307" s="30" t="s">
        <v>54</v>
      </c>
      <c r="H307" s="30" t="s">
        <v>55</v>
      </c>
      <c r="I307" s="31">
        <v>104</v>
      </c>
      <c r="J307" s="32">
        <v>28.35</v>
      </c>
      <c r="K307" s="32">
        <f t="shared" si="35"/>
        <v>0</v>
      </c>
      <c r="L307" s="32">
        <f t="shared" si="36"/>
        <v>28.35</v>
      </c>
      <c r="M307" s="33"/>
      <c r="N307" s="34"/>
      <c r="O307" s="35"/>
      <c r="P307" s="36"/>
      <c r="Q307" s="35"/>
      <c r="R307" s="37"/>
      <c r="S307" s="35"/>
      <c r="T307" s="38"/>
      <c r="U307" s="35"/>
      <c r="V307" s="32"/>
      <c r="W307" s="35"/>
      <c r="X307" s="32"/>
      <c r="Y307" s="35"/>
      <c r="Z307" s="39"/>
      <c r="AA307" s="35"/>
      <c r="AB307" s="40"/>
      <c r="AC307" s="35"/>
      <c r="AD307" s="32"/>
      <c r="AE307" s="32"/>
      <c r="AF307" s="35"/>
      <c r="AG307" s="39"/>
      <c r="AH307" s="35"/>
      <c r="AI307" s="32"/>
      <c r="AJ307" s="35"/>
      <c r="AK307" s="33"/>
      <c r="AL307" s="35" t="str">
        <f t="shared" si="42"/>
        <v/>
      </c>
      <c r="AM307" s="33"/>
      <c r="AN307" s="35" t="str">
        <f t="shared" si="43"/>
        <v/>
      </c>
      <c r="AO307" s="32">
        <v>0.3</v>
      </c>
      <c r="AP307" s="35">
        <f t="shared" si="44"/>
        <v>0.3</v>
      </c>
      <c r="AQ307" s="32">
        <v>0.28999999999999998</v>
      </c>
      <c r="AR307" s="32">
        <v>27.76</v>
      </c>
      <c r="AS307" s="35">
        <f t="shared" si="40"/>
        <v>0</v>
      </c>
      <c r="AT307" s="41">
        <f>(AS307/$AS$337)*100</f>
        <v>0</v>
      </c>
      <c r="AU307" s="35">
        <f t="shared" si="41"/>
        <v>0</v>
      </c>
    </row>
    <row r="308" spans="1:47" s="42" customFormat="1" x14ac:dyDescent="0.3">
      <c r="A308" s="30" t="s">
        <v>416</v>
      </c>
      <c r="B308" s="30" t="s">
        <v>413</v>
      </c>
      <c r="C308" s="30" t="s">
        <v>414</v>
      </c>
      <c r="D308" s="30" t="s">
        <v>415</v>
      </c>
      <c r="E308" s="30" t="s">
        <v>90</v>
      </c>
      <c r="F308" s="30" t="s">
        <v>279</v>
      </c>
      <c r="G308" s="30" t="s">
        <v>54</v>
      </c>
      <c r="H308" s="30" t="s">
        <v>55</v>
      </c>
      <c r="I308" s="31">
        <v>104</v>
      </c>
      <c r="J308" s="32">
        <v>26.43</v>
      </c>
      <c r="K308" s="32">
        <f t="shared" si="35"/>
        <v>0</v>
      </c>
      <c r="L308" s="32">
        <f t="shared" si="36"/>
        <v>26.42</v>
      </c>
      <c r="M308" s="33"/>
      <c r="N308" s="34"/>
      <c r="O308" s="35"/>
      <c r="P308" s="36"/>
      <c r="Q308" s="35"/>
      <c r="R308" s="37"/>
      <c r="S308" s="35"/>
      <c r="T308" s="38"/>
      <c r="U308" s="35"/>
      <c r="V308" s="32"/>
      <c r="W308" s="35"/>
      <c r="X308" s="32"/>
      <c r="Y308" s="35"/>
      <c r="Z308" s="39"/>
      <c r="AA308" s="35"/>
      <c r="AB308" s="40"/>
      <c r="AC308" s="35"/>
      <c r="AD308" s="32"/>
      <c r="AE308" s="32"/>
      <c r="AF308" s="35"/>
      <c r="AG308" s="39"/>
      <c r="AH308" s="35"/>
      <c r="AI308" s="32"/>
      <c r="AJ308" s="35"/>
      <c r="AK308" s="33"/>
      <c r="AL308" s="35" t="str">
        <f t="shared" si="42"/>
        <v/>
      </c>
      <c r="AM308" s="33"/>
      <c r="AN308" s="35" t="str">
        <f t="shared" si="43"/>
        <v/>
      </c>
      <c r="AO308" s="32">
        <v>0.5</v>
      </c>
      <c r="AP308" s="35">
        <f t="shared" si="44"/>
        <v>0.5</v>
      </c>
      <c r="AQ308" s="32">
        <v>0.69</v>
      </c>
      <c r="AR308" s="32">
        <v>25.23</v>
      </c>
      <c r="AS308" s="35">
        <f t="shared" si="40"/>
        <v>0</v>
      </c>
      <c r="AT308" s="41">
        <f>(AS308/$AS$337)*100</f>
        <v>0</v>
      </c>
      <c r="AU308" s="35">
        <f t="shared" si="41"/>
        <v>0</v>
      </c>
    </row>
    <row r="309" spans="1:47" s="42" customFormat="1" x14ac:dyDescent="0.3">
      <c r="A309" s="30" t="s">
        <v>416</v>
      </c>
      <c r="B309" s="30" t="s">
        <v>413</v>
      </c>
      <c r="C309" s="30" t="s">
        <v>414</v>
      </c>
      <c r="D309" s="30" t="s">
        <v>415</v>
      </c>
      <c r="E309" s="30" t="s">
        <v>52</v>
      </c>
      <c r="F309" s="30" t="s">
        <v>279</v>
      </c>
      <c r="G309" s="30" t="s">
        <v>54</v>
      </c>
      <c r="H309" s="30" t="s">
        <v>55</v>
      </c>
      <c r="I309" s="31">
        <v>104</v>
      </c>
      <c r="J309" s="32">
        <v>39.479999999999997</v>
      </c>
      <c r="K309" s="32">
        <f t="shared" si="35"/>
        <v>0</v>
      </c>
      <c r="L309" s="32">
        <f t="shared" si="36"/>
        <v>39.479999999999997</v>
      </c>
      <c r="M309" s="33"/>
      <c r="N309" s="34"/>
      <c r="O309" s="35"/>
      <c r="P309" s="36"/>
      <c r="Q309" s="35"/>
      <c r="R309" s="37"/>
      <c r="S309" s="35"/>
      <c r="T309" s="38"/>
      <c r="U309" s="35"/>
      <c r="V309" s="32"/>
      <c r="W309" s="35"/>
      <c r="X309" s="32"/>
      <c r="Y309" s="35"/>
      <c r="Z309" s="39"/>
      <c r="AA309" s="35"/>
      <c r="AB309" s="40"/>
      <c r="AC309" s="35"/>
      <c r="AD309" s="32"/>
      <c r="AE309" s="32"/>
      <c r="AF309" s="35"/>
      <c r="AG309" s="39"/>
      <c r="AH309" s="35"/>
      <c r="AI309" s="32"/>
      <c r="AJ309" s="35"/>
      <c r="AK309" s="33"/>
      <c r="AL309" s="35" t="str">
        <f t="shared" si="42"/>
        <v/>
      </c>
      <c r="AM309" s="33"/>
      <c r="AN309" s="35" t="str">
        <f t="shared" si="43"/>
        <v/>
      </c>
      <c r="AO309" s="32"/>
      <c r="AP309" s="35" t="str">
        <f t="shared" si="44"/>
        <v/>
      </c>
      <c r="AQ309" s="32"/>
      <c r="AR309" s="32">
        <v>39.479999999999997</v>
      </c>
      <c r="AS309" s="35">
        <f t="shared" si="40"/>
        <v>0</v>
      </c>
      <c r="AT309" s="41">
        <f>(AS309/$AS$337)*100</f>
        <v>0</v>
      </c>
      <c r="AU309" s="35">
        <f t="shared" si="41"/>
        <v>0</v>
      </c>
    </row>
    <row r="310" spans="1:47" s="42" customFormat="1" x14ac:dyDescent="0.3">
      <c r="A310" s="30" t="s">
        <v>416</v>
      </c>
      <c r="B310" s="30" t="s">
        <v>413</v>
      </c>
      <c r="C310" s="30" t="s">
        <v>414</v>
      </c>
      <c r="D310" s="30" t="s">
        <v>415</v>
      </c>
      <c r="E310" s="30" t="s">
        <v>81</v>
      </c>
      <c r="F310" s="30" t="s">
        <v>279</v>
      </c>
      <c r="G310" s="30" t="s">
        <v>54</v>
      </c>
      <c r="H310" s="30" t="s">
        <v>55</v>
      </c>
      <c r="I310" s="31">
        <v>104</v>
      </c>
      <c r="J310" s="32">
        <v>30.49</v>
      </c>
      <c r="K310" s="32">
        <f t="shared" si="35"/>
        <v>0</v>
      </c>
      <c r="L310" s="32">
        <f t="shared" si="36"/>
        <v>30.49</v>
      </c>
      <c r="M310" s="33"/>
      <c r="N310" s="34"/>
      <c r="O310" s="35"/>
      <c r="P310" s="36"/>
      <c r="Q310" s="35"/>
      <c r="R310" s="37"/>
      <c r="S310" s="35"/>
      <c r="T310" s="38"/>
      <c r="U310" s="35"/>
      <c r="V310" s="32"/>
      <c r="W310" s="35"/>
      <c r="X310" s="32"/>
      <c r="Y310" s="35"/>
      <c r="Z310" s="39"/>
      <c r="AA310" s="35"/>
      <c r="AB310" s="40"/>
      <c r="AC310" s="35"/>
      <c r="AD310" s="32"/>
      <c r="AE310" s="32"/>
      <c r="AF310" s="35"/>
      <c r="AG310" s="39"/>
      <c r="AH310" s="35"/>
      <c r="AI310" s="32"/>
      <c r="AJ310" s="35"/>
      <c r="AK310" s="33"/>
      <c r="AL310" s="35" t="str">
        <f t="shared" si="42"/>
        <v/>
      </c>
      <c r="AM310" s="33"/>
      <c r="AN310" s="35" t="str">
        <f t="shared" si="43"/>
        <v/>
      </c>
      <c r="AO310" s="32"/>
      <c r="AP310" s="35" t="str">
        <f t="shared" si="44"/>
        <v/>
      </c>
      <c r="AQ310" s="32"/>
      <c r="AR310" s="32">
        <v>30.49</v>
      </c>
      <c r="AS310" s="35">
        <f t="shared" si="40"/>
        <v>0</v>
      </c>
      <c r="AT310" s="41">
        <f>(AS310/$AS$337)*100</f>
        <v>0</v>
      </c>
      <c r="AU310" s="35">
        <f t="shared" si="41"/>
        <v>0</v>
      </c>
    </row>
    <row r="311" spans="1:47" s="42" customFormat="1" x14ac:dyDescent="0.3">
      <c r="A311" s="30" t="s">
        <v>416</v>
      </c>
      <c r="B311" s="30" t="s">
        <v>413</v>
      </c>
      <c r="C311" s="30" t="s">
        <v>414</v>
      </c>
      <c r="D311" s="30" t="s">
        <v>415</v>
      </c>
      <c r="E311" s="30" t="s">
        <v>74</v>
      </c>
      <c r="F311" s="30" t="s">
        <v>279</v>
      </c>
      <c r="G311" s="30" t="s">
        <v>54</v>
      </c>
      <c r="H311" s="30" t="s">
        <v>55</v>
      </c>
      <c r="I311" s="31">
        <v>104</v>
      </c>
      <c r="J311" s="32">
        <v>1.63</v>
      </c>
      <c r="K311" s="32">
        <f t="shared" si="35"/>
        <v>0</v>
      </c>
      <c r="L311" s="32">
        <f t="shared" si="36"/>
        <v>1.63</v>
      </c>
      <c r="M311" s="33"/>
      <c r="N311" s="34"/>
      <c r="O311" s="35"/>
      <c r="P311" s="36"/>
      <c r="Q311" s="35"/>
      <c r="R311" s="37"/>
      <c r="S311" s="35"/>
      <c r="T311" s="38"/>
      <c r="U311" s="35"/>
      <c r="V311" s="32"/>
      <c r="W311" s="35"/>
      <c r="X311" s="32"/>
      <c r="Y311" s="35"/>
      <c r="Z311" s="39"/>
      <c r="AA311" s="35"/>
      <c r="AB311" s="40"/>
      <c r="AC311" s="35"/>
      <c r="AD311" s="32"/>
      <c r="AE311" s="32"/>
      <c r="AF311" s="35"/>
      <c r="AG311" s="39"/>
      <c r="AH311" s="35"/>
      <c r="AI311" s="32"/>
      <c r="AJ311" s="35"/>
      <c r="AK311" s="33"/>
      <c r="AL311" s="35" t="str">
        <f t="shared" si="42"/>
        <v/>
      </c>
      <c r="AM311" s="33"/>
      <c r="AN311" s="35" t="str">
        <f t="shared" si="43"/>
        <v/>
      </c>
      <c r="AO311" s="32"/>
      <c r="AP311" s="35" t="str">
        <f t="shared" si="44"/>
        <v/>
      </c>
      <c r="AQ311" s="32"/>
      <c r="AR311" s="32">
        <v>1.63</v>
      </c>
      <c r="AS311" s="35">
        <f t="shared" si="40"/>
        <v>0</v>
      </c>
      <c r="AT311" s="41">
        <f>(AS311/$AS$337)*100</f>
        <v>0</v>
      </c>
      <c r="AU311" s="35">
        <f t="shared" si="41"/>
        <v>0</v>
      </c>
    </row>
    <row r="312" spans="1:47" x14ac:dyDescent="0.3">
      <c r="A312" s="1" t="s">
        <v>417</v>
      </c>
      <c r="B312" s="1" t="s">
        <v>413</v>
      </c>
      <c r="C312" s="1" t="s">
        <v>414</v>
      </c>
      <c r="D312" s="1" t="s">
        <v>415</v>
      </c>
      <c r="E312" s="1" t="s">
        <v>81</v>
      </c>
      <c r="F312" s="1" t="s">
        <v>279</v>
      </c>
      <c r="G312" s="1" t="s">
        <v>54</v>
      </c>
      <c r="H312" s="1" t="s">
        <v>55</v>
      </c>
      <c r="I312" s="2">
        <v>5.81</v>
      </c>
      <c r="J312" s="2">
        <v>4.6900000000000004</v>
      </c>
      <c r="K312" s="2">
        <f t="shared" si="35"/>
        <v>0</v>
      </c>
      <c r="L312" s="2">
        <f t="shared" si="36"/>
        <v>4.6900000000000004</v>
      </c>
      <c r="AL312" s="5" t="str">
        <f t="shared" si="42"/>
        <v/>
      </c>
      <c r="AN312" s="5" t="str">
        <f t="shared" si="43"/>
        <v/>
      </c>
      <c r="AP312" s="5" t="str">
        <f t="shared" si="44"/>
        <v/>
      </c>
      <c r="AR312" s="2">
        <v>4.6900000000000004</v>
      </c>
      <c r="AS312" s="5">
        <f t="shared" si="40"/>
        <v>0</v>
      </c>
      <c r="AT312" s="11">
        <f>(AS312/$AS$337)*100</f>
        <v>0</v>
      </c>
      <c r="AU312" s="5">
        <f t="shared" si="41"/>
        <v>0</v>
      </c>
    </row>
    <row r="313" spans="1:47" x14ac:dyDescent="0.3">
      <c r="A313" s="1" t="s">
        <v>418</v>
      </c>
      <c r="B313" s="1" t="s">
        <v>413</v>
      </c>
      <c r="C313" s="1" t="s">
        <v>414</v>
      </c>
      <c r="D313" s="1" t="s">
        <v>415</v>
      </c>
      <c r="E313" s="1" t="s">
        <v>52</v>
      </c>
      <c r="F313" s="1" t="s">
        <v>279</v>
      </c>
      <c r="G313" s="1" t="s">
        <v>54</v>
      </c>
      <c r="H313" s="1" t="s">
        <v>55</v>
      </c>
      <c r="I313" s="2">
        <v>40.659999999999997</v>
      </c>
      <c r="J313" s="2">
        <v>0.06</v>
      </c>
      <c r="K313" s="2">
        <f t="shared" ref="K313:K336" si="45">SUM(N313,P313,R313,T313,V313,X313,Z313,AB313,AE313,AG313,AI313)</f>
        <v>0</v>
      </c>
      <c r="L313" s="2">
        <f t="shared" ref="L313:L336" si="46">SUM(M313,AD313,AK313,AM313,AO313,AQ313,AR313)</f>
        <v>0.06</v>
      </c>
      <c r="AL313" s="5" t="str">
        <f t="shared" si="42"/>
        <v/>
      </c>
      <c r="AN313" s="5" t="str">
        <f t="shared" si="43"/>
        <v/>
      </c>
      <c r="AP313" s="5" t="str">
        <f t="shared" si="44"/>
        <v/>
      </c>
      <c r="AR313" s="2">
        <v>0.06</v>
      </c>
      <c r="AS313" s="5">
        <f t="shared" si="40"/>
        <v>0</v>
      </c>
      <c r="AT313" s="11">
        <f>(AS313/$AS$337)*100</f>
        <v>0</v>
      </c>
      <c r="AU313" s="5">
        <f t="shared" si="41"/>
        <v>0</v>
      </c>
    </row>
    <row r="314" spans="1:47" x14ac:dyDescent="0.3">
      <c r="A314" s="1" t="s">
        <v>418</v>
      </c>
      <c r="B314" s="1" t="s">
        <v>413</v>
      </c>
      <c r="C314" s="1" t="s">
        <v>414</v>
      </c>
      <c r="D314" s="1" t="s">
        <v>415</v>
      </c>
      <c r="E314" s="1" t="s">
        <v>81</v>
      </c>
      <c r="F314" s="1" t="s">
        <v>279</v>
      </c>
      <c r="G314" s="1" t="s">
        <v>54</v>
      </c>
      <c r="H314" s="1" t="s">
        <v>55</v>
      </c>
      <c r="I314" s="2">
        <v>40.659999999999997</v>
      </c>
      <c r="J314" s="2">
        <v>0.03</v>
      </c>
      <c r="K314" s="2">
        <f t="shared" si="45"/>
        <v>0</v>
      </c>
      <c r="L314" s="2">
        <f t="shared" si="46"/>
        <v>0.03</v>
      </c>
      <c r="AL314" s="5" t="str">
        <f t="shared" si="42"/>
        <v/>
      </c>
      <c r="AN314" s="5" t="str">
        <f t="shared" si="43"/>
        <v/>
      </c>
      <c r="AP314" s="5" t="str">
        <f t="shared" si="44"/>
        <v/>
      </c>
      <c r="AR314" s="2">
        <v>0.03</v>
      </c>
      <c r="AS314" s="5">
        <f t="shared" si="40"/>
        <v>0</v>
      </c>
      <c r="AT314" s="11">
        <f>(AS314/$AS$337)*100</f>
        <v>0</v>
      </c>
      <c r="AU314" s="5">
        <f t="shared" si="41"/>
        <v>0</v>
      </c>
    </row>
    <row r="315" spans="1:47" x14ac:dyDescent="0.3">
      <c r="A315" s="1" t="s">
        <v>418</v>
      </c>
      <c r="B315" s="1" t="s">
        <v>413</v>
      </c>
      <c r="C315" s="1" t="s">
        <v>414</v>
      </c>
      <c r="D315" s="1" t="s">
        <v>415</v>
      </c>
      <c r="E315" s="1" t="s">
        <v>106</v>
      </c>
      <c r="F315" s="1" t="s">
        <v>310</v>
      </c>
      <c r="G315" s="1" t="s">
        <v>54</v>
      </c>
      <c r="H315" s="1" t="s">
        <v>55</v>
      </c>
      <c r="I315" s="2">
        <v>40.659999999999997</v>
      </c>
      <c r="J315" s="2">
        <v>2.2400000000000002</v>
      </c>
      <c r="K315" s="2">
        <f t="shared" si="45"/>
        <v>0</v>
      </c>
      <c r="L315" s="2">
        <f t="shared" si="46"/>
        <v>2.2000000000000002</v>
      </c>
      <c r="AL315" s="5" t="str">
        <f t="shared" si="42"/>
        <v/>
      </c>
      <c r="AN315" s="5" t="str">
        <f t="shared" si="43"/>
        <v/>
      </c>
      <c r="AP315" s="5" t="str">
        <f t="shared" si="44"/>
        <v/>
      </c>
      <c r="AR315" s="2">
        <v>2.2000000000000002</v>
      </c>
      <c r="AS315" s="5">
        <f t="shared" si="40"/>
        <v>0</v>
      </c>
      <c r="AT315" s="11">
        <f>(AS315/$AS$337)*100</f>
        <v>0</v>
      </c>
      <c r="AU315" s="5">
        <f t="shared" si="41"/>
        <v>0</v>
      </c>
    </row>
    <row r="316" spans="1:47" x14ac:dyDescent="0.3">
      <c r="A316" s="1" t="s">
        <v>418</v>
      </c>
      <c r="B316" s="1" t="s">
        <v>413</v>
      </c>
      <c r="C316" s="1" t="s">
        <v>414</v>
      </c>
      <c r="D316" s="1" t="s">
        <v>415</v>
      </c>
      <c r="E316" s="1" t="s">
        <v>111</v>
      </c>
      <c r="F316" s="1" t="s">
        <v>310</v>
      </c>
      <c r="G316" s="1" t="s">
        <v>54</v>
      </c>
      <c r="H316" s="1" t="s">
        <v>55</v>
      </c>
      <c r="I316" s="2">
        <v>40.659999999999997</v>
      </c>
      <c r="J316" s="2">
        <v>32.99</v>
      </c>
      <c r="K316" s="2">
        <f t="shared" si="45"/>
        <v>0</v>
      </c>
      <c r="L316" s="2">
        <f t="shared" si="46"/>
        <v>17.52</v>
      </c>
      <c r="AL316" s="5" t="str">
        <f t="shared" ref="AL316:AL318" si="47">IF(AK316&gt;0,AK316*$AL$1,"")</f>
        <v/>
      </c>
      <c r="AN316" s="5" t="str">
        <f t="shared" ref="AN316:AN318" si="48">IF(AM316&gt;0,AM316*$AN$1,"")</f>
        <v/>
      </c>
      <c r="AP316" s="5" t="str">
        <f t="shared" ref="AP316:AP318" si="49">IF(AO316&gt;0,AO316*$AP$1,"")</f>
        <v/>
      </c>
      <c r="AR316" s="2">
        <v>17.52</v>
      </c>
      <c r="AS316" s="5">
        <f t="shared" si="40"/>
        <v>0</v>
      </c>
      <c r="AT316" s="11">
        <f>(AS316/$AS$337)*100</f>
        <v>0</v>
      </c>
      <c r="AU316" s="5">
        <f t="shared" si="41"/>
        <v>0</v>
      </c>
    </row>
    <row r="317" spans="1:47" x14ac:dyDescent="0.3">
      <c r="A317" s="1" t="s">
        <v>419</v>
      </c>
      <c r="B317" s="1" t="s">
        <v>413</v>
      </c>
      <c r="C317" s="1" t="s">
        <v>414</v>
      </c>
      <c r="D317" s="1" t="s">
        <v>415</v>
      </c>
      <c r="E317" s="1" t="s">
        <v>111</v>
      </c>
      <c r="F317" s="1" t="s">
        <v>119</v>
      </c>
      <c r="G317" s="1" t="s">
        <v>54</v>
      </c>
      <c r="H317" s="1" t="s">
        <v>55</v>
      </c>
      <c r="I317" s="2">
        <v>3.1</v>
      </c>
      <c r="J317" s="2">
        <v>2.46</v>
      </c>
      <c r="K317" s="2">
        <f t="shared" si="45"/>
        <v>0</v>
      </c>
      <c r="L317" s="2">
        <f t="shared" si="46"/>
        <v>2.46</v>
      </c>
      <c r="AL317" s="5" t="str">
        <f t="shared" si="47"/>
        <v/>
      </c>
      <c r="AN317" s="5" t="str">
        <f t="shared" si="48"/>
        <v/>
      </c>
      <c r="AP317" s="5" t="str">
        <f t="shared" si="49"/>
        <v/>
      </c>
      <c r="AR317" s="2">
        <v>2.46</v>
      </c>
      <c r="AS317" s="5">
        <f t="shared" si="40"/>
        <v>0</v>
      </c>
      <c r="AT317" s="11">
        <f>(AS317/$AS$337)*100</f>
        <v>0</v>
      </c>
      <c r="AU317" s="5">
        <f t="shared" si="41"/>
        <v>0</v>
      </c>
    </row>
    <row r="318" spans="1:47" x14ac:dyDescent="0.3">
      <c r="A318" s="1" t="s">
        <v>420</v>
      </c>
      <c r="B318" s="1" t="s">
        <v>420</v>
      </c>
      <c r="E318" s="1" t="s">
        <v>111</v>
      </c>
      <c r="F318" s="1" t="s">
        <v>119</v>
      </c>
      <c r="G318" s="1" t="s">
        <v>54</v>
      </c>
      <c r="H318" s="1" t="s">
        <v>55</v>
      </c>
      <c r="J318" s="2">
        <v>73.739999999999995</v>
      </c>
      <c r="K318" s="2">
        <f t="shared" si="45"/>
        <v>0</v>
      </c>
      <c r="L318" s="2">
        <f t="shared" si="46"/>
        <v>73.739999999999995</v>
      </c>
      <c r="AL318" s="5" t="str">
        <f t="shared" si="47"/>
        <v/>
      </c>
      <c r="AN318" s="5" t="str">
        <f t="shared" si="48"/>
        <v/>
      </c>
      <c r="AP318" s="5" t="str">
        <f t="shared" si="49"/>
        <v/>
      </c>
      <c r="AR318" s="2">
        <v>73.739999999999995</v>
      </c>
      <c r="AS318" s="5">
        <f t="shared" si="40"/>
        <v>0</v>
      </c>
      <c r="AT318" s="11">
        <f>(AS318/$AS$337)*100</f>
        <v>0</v>
      </c>
      <c r="AU318" s="5">
        <f t="shared" si="41"/>
        <v>0</v>
      </c>
    </row>
    <row r="319" spans="1:47" x14ac:dyDescent="0.3">
      <c r="B319" s="29" t="s">
        <v>437</v>
      </c>
      <c r="AS319" s="5">
        <f t="shared" ref="AS319:AS336" si="50">SUM(O319,Q319,S319,U319,W319,Y319,AA319,AC319,AF319,AH319,AJ319)</f>
        <v>0</v>
      </c>
      <c r="AT319" s="11">
        <f>(AS319/$AS$337)*100</f>
        <v>0</v>
      </c>
      <c r="AU319" s="5">
        <f t="shared" ref="AU319:AU336" si="51">(AT319/100)*$AU$1</f>
        <v>0</v>
      </c>
    </row>
    <row r="320" spans="1:47" x14ac:dyDescent="0.3">
      <c r="B320" s="1" t="s">
        <v>421</v>
      </c>
      <c r="C320" s="1" t="s">
        <v>438</v>
      </c>
      <c r="D320" s="1" t="s">
        <v>187</v>
      </c>
      <c r="J320" s="2">
        <v>43.24</v>
      </c>
      <c r="K320" s="2">
        <f t="shared" si="45"/>
        <v>53.509999999999991</v>
      </c>
      <c r="L320" s="2">
        <f t="shared" si="46"/>
        <v>0</v>
      </c>
      <c r="AG320" s="9">
        <v>53.509999999999991</v>
      </c>
      <c r="AH320" s="5">
        <v>119394.1875</v>
      </c>
      <c r="AL320" s="5" t="str">
        <f>IF(AK320&gt;0,AK320*$AL$1,"")</f>
        <v/>
      </c>
      <c r="AN320" s="5" t="str">
        <f>IF(AM320&gt;0,AM320*$AN$1,"")</f>
        <v/>
      </c>
      <c r="AP320" s="5" t="str">
        <f>IF(AO320&gt;0,AO320*$AP$1,"")</f>
        <v/>
      </c>
      <c r="AS320" s="5">
        <f t="shared" si="50"/>
        <v>119394.1875</v>
      </c>
      <c r="AT320" s="11">
        <f t="shared" ref="AT320:AT336" si="52">(AS320/$AS$337)*100</f>
        <v>4.2760049884070748</v>
      </c>
      <c r="AU320" s="5">
        <f t="shared" si="51"/>
        <v>4276.004988407075</v>
      </c>
    </row>
    <row r="321" spans="2:47" x14ac:dyDescent="0.3">
      <c r="B321" s="1" t="s">
        <v>441</v>
      </c>
      <c r="C321" s="1" t="s">
        <v>438</v>
      </c>
      <c r="D321" s="1" t="s">
        <v>187</v>
      </c>
      <c r="J321" s="2">
        <v>5.14</v>
      </c>
      <c r="K321" s="2">
        <f t="shared" si="45"/>
        <v>5.14</v>
      </c>
      <c r="L321" s="2">
        <f t="shared" si="46"/>
        <v>0</v>
      </c>
      <c r="AG321" s="9">
        <v>5.14</v>
      </c>
      <c r="AH321" s="5">
        <v>11468.628000000001</v>
      </c>
      <c r="AS321" s="5">
        <f t="shared" si="50"/>
        <v>11468.628000000001</v>
      </c>
      <c r="AT321" s="11">
        <f t="shared" si="52"/>
        <v>0.41073951391632907</v>
      </c>
      <c r="AU321" s="5">
        <f t="shared" si="51"/>
        <v>410.73951391632909</v>
      </c>
    </row>
    <row r="322" spans="2:47" x14ac:dyDescent="0.3">
      <c r="B322" s="1" t="s">
        <v>440</v>
      </c>
      <c r="C322" s="1" t="s">
        <v>438</v>
      </c>
      <c r="D322" s="1" t="s">
        <v>187</v>
      </c>
      <c r="J322" s="2">
        <v>5.370000000000001</v>
      </c>
      <c r="K322" s="2">
        <f t="shared" si="45"/>
        <v>2.56</v>
      </c>
      <c r="L322" s="2">
        <f t="shared" si="46"/>
        <v>0</v>
      </c>
      <c r="AG322" s="9">
        <v>2.56</v>
      </c>
      <c r="AH322" s="5">
        <v>5712.0015999999996</v>
      </c>
      <c r="AL322" s="5" t="str">
        <f>IF(AK322&gt;0,AK322*$AL$1,"")</f>
        <v/>
      </c>
      <c r="AN322" s="5" t="str">
        <f>IF(AM322&gt;0,AM322*$AN$1,"")</f>
        <v/>
      </c>
      <c r="AP322" s="5" t="str">
        <f>IF(AO322&gt;0,AO322*$AP$1,"")</f>
        <v/>
      </c>
      <c r="AS322" s="5">
        <f t="shared" si="50"/>
        <v>5712.0015999999996</v>
      </c>
      <c r="AT322" s="11">
        <f t="shared" si="52"/>
        <v>0.2045706566359371</v>
      </c>
      <c r="AU322" s="5">
        <f t="shared" si="51"/>
        <v>204.5706566359371</v>
      </c>
    </row>
    <row r="323" spans="2:47" x14ac:dyDescent="0.3">
      <c r="B323" s="1" t="s">
        <v>422</v>
      </c>
      <c r="C323" s="1" t="s">
        <v>438</v>
      </c>
      <c r="D323" s="1" t="s">
        <v>187</v>
      </c>
      <c r="J323" s="2">
        <v>23.19</v>
      </c>
      <c r="K323" s="2">
        <f t="shared" si="45"/>
        <v>36.869999999999997</v>
      </c>
      <c r="L323" s="2">
        <f t="shared" si="46"/>
        <v>0</v>
      </c>
      <c r="AG323" s="9">
        <v>36.869999999999997</v>
      </c>
      <c r="AH323" s="5">
        <v>82266.1875</v>
      </c>
      <c r="AL323" s="5" t="str">
        <f>IF(AK323&gt;0,AK323*$AL$1,"")</f>
        <v/>
      </c>
      <c r="AN323" s="5" t="str">
        <f>IF(AM323&gt;0,AM323*$AN$1,"")</f>
        <v/>
      </c>
      <c r="AP323" s="5" t="str">
        <f>IF(AO323&gt;0,AO323*$AP$1,"")</f>
        <v/>
      </c>
      <c r="AS323" s="5">
        <f t="shared" si="50"/>
        <v>82266.1875</v>
      </c>
      <c r="AT323" s="11">
        <f t="shared" si="52"/>
        <v>2.9462960927409614</v>
      </c>
      <c r="AU323" s="5">
        <f t="shared" si="51"/>
        <v>2946.2960927409613</v>
      </c>
    </row>
    <row r="324" spans="2:47" x14ac:dyDescent="0.3">
      <c r="B324" s="29" t="s">
        <v>436</v>
      </c>
      <c r="K324" s="2">
        <f t="shared" si="45"/>
        <v>0</v>
      </c>
      <c r="AS324" s="5">
        <f t="shared" si="50"/>
        <v>0</v>
      </c>
      <c r="AT324" s="11">
        <f t="shared" si="52"/>
        <v>0</v>
      </c>
      <c r="AU324" s="5">
        <f t="shared" si="51"/>
        <v>0</v>
      </c>
    </row>
    <row r="325" spans="2:47" x14ac:dyDescent="0.3">
      <c r="B325" s="1" t="s">
        <v>423</v>
      </c>
      <c r="C325" s="1" t="s">
        <v>439</v>
      </c>
      <c r="D325" s="1" t="s">
        <v>51</v>
      </c>
      <c r="J325" s="2">
        <v>1.05</v>
      </c>
      <c r="K325" s="2">
        <f t="shared" si="45"/>
        <v>1.24</v>
      </c>
      <c r="L325" s="2">
        <f t="shared" si="46"/>
        <v>0</v>
      </c>
      <c r="AG325" s="9">
        <v>1.24</v>
      </c>
      <c r="AH325" s="5">
        <v>2766.75</v>
      </c>
      <c r="AL325" s="5" t="str">
        <f t="shared" ref="AL325:AL336" si="53">IF(AK325&gt;0,AK325*$AL$1,"")</f>
        <v/>
      </c>
      <c r="AN325" s="5" t="str">
        <f t="shared" ref="AN325:AN336" si="54">IF(AM325&gt;0,AM325*$AN$1,"")</f>
        <v/>
      </c>
      <c r="AP325" s="5" t="str">
        <f t="shared" ref="AP325:AP336" si="55">IF(AO325&gt;0,AO325*$AP$1,"")</f>
        <v/>
      </c>
      <c r="AS325" s="5">
        <f t="shared" si="50"/>
        <v>2766.75</v>
      </c>
      <c r="AT325" s="11">
        <f t="shared" si="52"/>
        <v>9.9088884052042095E-2</v>
      </c>
      <c r="AU325" s="5">
        <f t="shared" si="51"/>
        <v>99.08888405204209</v>
      </c>
    </row>
    <row r="326" spans="2:47" x14ac:dyDescent="0.3">
      <c r="B326" s="1" t="s">
        <v>424</v>
      </c>
      <c r="C326" s="1" t="s">
        <v>439</v>
      </c>
      <c r="D326" s="1" t="s">
        <v>51</v>
      </c>
      <c r="J326" s="2">
        <v>1.72</v>
      </c>
      <c r="K326" s="2">
        <f t="shared" si="45"/>
        <v>4.37</v>
      </c>
      <c r="L326" s="2">
        <f t="shared" si="46"/>
        <v>0</v>
      </c>
      <c r="AG326" s="9">
        <v>4.37</v>
      </c>
      <c r="AH326" s="5">
        <v>9750.5625</v>
      </c>
      <c r="AL326" s="5" t="str">
        <f t="shared" si="53"/>
        <v/>
      </c>
      <c r="AN326" s="5" t="str">
        <f t="shared" si="54"/>
        <v/>
      </c>
      <c r="AP326" s="5" t="str">
        <f t="shared" si="55"/>
        <v/>
      </c>
      <c r="AS326" s="5">
        <f t="shared" si="50"/>
        <v>9750.5625</v>
      </c>
      <c r="AT326" s="11">
        <f t="shared" si="52"/>
        <v>0.34920840589308383</v>
      </c>
      <c r="AU326" s="5">
        <f t="shared" si="51"/>
        <v>349.20840589308386</v>
      </c>
    </row>
    <row r="327" spans="2:47" x14ac:dyDescent="0.3">
      <c r="B327" s="1" t="s">
        <v>425</v>
      </c>
      <c r="C327" s="1" t="s">
        <v>439</v>
      </c>
      <c r="D327" s="1" t="s">
        <v>51</v>
      </c>
      <c r="J327" s="2">
        <v>1</v>
      </c>
      <c r="K327" s="2">
        <f t="shared" si="45"/>
        <v>1.84</v>
      </c>
      <c r="L327" s="2">
        <f t="shared" si="46"/>
        <v>0</v>
      </c>
      <c r="AG327" s="9">
        <v>1.84</v>
      </c>
      <c r="AH327" s="5">
        <v>4105.5</v>
      </c>
      <c r="AL327" s="5" t="str">
        <f t="shared" si="53"/>
        <v/>
      </c>
      <c r="AN327" s="5" t="str">
        <f t="shared" si="54"/>
        <v/>
      </c>
      <c r="AP327" s="5" t="str">
        <f t="shared" si="55"/>
        <v/>
      </c>
      <c r="AS327" s="5">
        <f t="shared" si="50"/>
        <v>4105.5</v>
      </c>
      <c r="AT327" s="11">
        <f t="shared" si="52"/>
        <v>0.14703511827077215</v>
      </c>
      <c r="AU327" s="5">
        <f t="shared" si="51"/>
        <v>147.03511827077216</v>
      </c>
    </row>
    <row r="328" spans="2:47" x14ac:dyDescent="0.3">
      <c r="B328" s="1" t="s">
        <v>426</v>
      </c>
      <c r="C328" s="1" t="s">
        <v>439</v>
      </c>
      <c r="D328" s="1" t="s">
        <v>51</v>
      </c>
      <c r="J328" s="2">
        <v>4.7</v>
      </c>
      <c r="K328" s="2">
        <f t="shared" si="45"/>
        <v>8.94</v>
      </c>
      <c r="L328" s="2">
        <f t="shared" si="46"/>
        <v>0</v>
      </c>
      <c r="AG328" s="9">
        <v>8.94</v>
      </c>
      <c r="AH328" s="5">
        <v>14272.86</v>
      </c>
      <c r="AL328" s="5" t="str">
        <f t="shared" si="53"/>
        <v/>
      </c>
      <c r="AN328" s="5" t="str">
        <f t="shared" si="54"/>
        <v/>
      </c>
      <c r="AP328" s="5" t="str">
        <f t="shared" si="55"/>
        <v/>
      </c>
      <c r="AS328" s="5">
        <f t="shared" si="50"/>
        <v>14272.86</v>
      </c>
      <c r="AT328" s="11">
        <f t="shared" si="52"/>
        <v>0.51117078508395397</v>
      </c>
      <c r="AU328" s="5">
        <f t="shared" si="51"/>
        <v>511.17078508395394</v>
      </c>
    </row>
    <row r="329" spans="2:47" x14ac:dyDescent="0.3">
      <c r="B329" s="1" t="s">
        <v>427</v>
      </c>
      <c r="C329" s="1" t="s">
        <v>439</v>
      </c>
      <c r="D329" s="1" t="s">
        <v>51</v>
      </c>
      <c r="J329" s="2">
        <v>5.54</v>
      </c>
      <c r="K329" s="2">
        <f t="shared" si="45"/>
        <v>4.75</v>
      </c>
      <c r="L329" s="2">
        <f t="shared" si="46"/>
        <v>0</v>
      </c>
      <c r="AG329" s="9">
        <v>4.75</v>
      </c>
      <c r="AH329" s="5">
        <v>10598.4375</v>
      </c>
      <c r="AL329" s="5" t="str">
        <f t="shared" si="53"/>
        <v/>
      </c>
      <c r="AN329" s="5" t="str">
        <f t="shared" si="54"/>
        <v/>
      </c>
      <c r="AP329" s="5" t="str">
        <f t="shared" si="55"/>
        <v/>
      </c>
      <c r="AS329" s="5">
        <f t="shared" si="50"/>
        <v>10598.4375</v>
      </c>
      <c r="AT329" s="11">
        <f t="shared" si="52"/>
        <v>0.3795743542316129</v>
      </c>
      <c r="AU329" s="5">
        <f t="shared" si="51"/>
        <v>379.57435423161292</v>
      </c>
    </row>
    <row r="330" spans="2:47" x14ac:dyDescent="0.3">
      <c r="B330" s="1" t="s">
        <v>428</v>
      </c>
      <c r="C330" s="1" t="s">
        <v>439</v>
      </c>
      <c r="D330" s="1" t="s">
        <v>51</v>
      </c>
      <c r="J330" s="2">
        <v>0.18</v>
      </c>
      <c r="K330" s="2">
        <f t="shared" si="45"/>
        <v>0.18</v>
      </c>
      <c r="L330" s="2">
        <f t="shared" si="46"/>
        <v>0</v>
      </c>
      <c r="AG330" s="9">
        <v>0.18</v>
      </c>
      <c r="AH330" s="5">
        <v>224.91</v>
      </c>
      <c r="AL330" s="5" t="str">
        <f t="shared" si="53"/>
        <v/>
      </c>
      <c r="AN330" s="5" t="str">
        <f t="shared" si="54"/>
        <v/>
      </c>
      <c r="AP330" s="5" t="str">
        <f t="shared" si="55"/>
        <v/>
      </c>
      <c r="AS330" s="5">
        <f t="shared" si="50"/>
        <v>224.91</v>
      </c>
      <c r="AT330" s="11">
        <f t="shared" si="52"/>
        <v>8.0549673487466476E-3</v>
      </c>
      <c r="AU330" s="5">
        <f t="shared" si="51"/>
        <v>8.0549673487466471</v>
      </c>
    </row>
    <row r="331" spans="2:47" x14ac:dyDescent="0.3">
      <c r="B331" s="1" t="s">
        <v>429</v>
      </c>
      <c r="C331" s="1" t="s">
        <v>439</v>
      </c>
      <c r="D331" s="1" t="s">
        <v>51</v>
      </c>
      <c r="J331" s="2">
        <v>0.41</v>
      </c>
      <c r="K331" s="2">
        <f t="shared" si="45"/>
        <v>1</v>
      </c>
      <c r="L331" s="2">
        <f t="shared" si="46"/>
        <v>0</v>
      </c>
      <c r="AG331" s="9">
        <v>1</v>
      </c>
      <c r="AH331" s="5">
        <v>2231.25</v>
      </c>
      <c r="AL331" s="5" t="str">
        <f t="shared" si="53"/>
        <v/>
      </c>
      <c r="AN331" s="5" t="str">
        <f t="shared" si="54"/>
        <v/>
      </c>
      <c r="AP331" s="5" t="str">
        <f t="shared" si="55"/>
        <v/>
      </c>
      <c r="AS331" s="5">
        <f t="shared" si="50"/>
        <v>2231.25</v>
      </c>
      <c r="AT331" s="11">
        <f t="shared" si="52"/>
        <v>7.9910390364550082E-2</v>
      </c>
      <c r="AU331" s="5">
        <f t="shared" si="51"/>
        <v>79.910390364550082</v>
      </c>
    </row>
    <row r="332" spans="2:47" x14ac:dyDescent="0.3">
      <c r="B332" s="1" t="s">
        <v>430</v>
      </c>
      <c r="C332" s="1" t="s">
        <v>439</v>
      </c>
      <c r="D332" s="1" t="s">
        <v>51</v>
      </c>
      <c r="J332" s="2">
        <v>4.7699999999999996</v>
      </c>
      <c r="K332" s="2">
        <f t="shared" si="45"/>
        <v>4.7699999999999996</v>
      </c>
      <c r="L332" s="2">
        <f t="shared" si="46"/>
        <v>0</v>
      </c>
      <c r="AG332" s="9">
        <v>4.7699999999999996</v>
      </c>
      <c r="AH332" s="5">
        <v>10643.0625</v>
      </c>
      <c r="AL332" s="5" t="str">
        <f t="shared" si="53"/>
        <v/>
      </c>
      <c r="AN332" s="5" t="str">
        <f t="shared" si="54"/>
        <v/>
      </c>
      <c r="AP332" s="5" t="str">
        <f t="shared" si="55"/>
        <v/>
      </c>
      <c r="AS332" s="5">
        <f t="shared" si="50"/>
        <v>10643.0625</v>
      </c>
      <c r="AT332" s="11">
        <f t="shared" si="52"/>
        <v>0.38117256203890387</v>
      </c>
      <c r="AU332" s="5">
        <f t="shared" si="51"/>
        <v>381.17256203890389</v>
      </c>
    </row>
    <row r="333" spans="2:47" x14ac:dyDescent="0.3">
      <c r="B333" s="1" t="s">
        <v>431</v>
      </c>
      <c r="C333" s="1" t="s">
        <v>439</v>
      </c>
      <c r="D333" s="1" t="s">
        <v>51</v>
      </c>
      <c r="J333" s="2">
        <v>3.87</v>
      </c>
      <c r="K333" s="2">
        <f t="shared" si="45"/>
        <v>1.37</v>
      </c>
      <c r="L333" s="2">
        <f t="shared" si="46"/>
        <v>0</v>
      </c>
      <c r="AG333" s="9">
        <v>1.37</v>
      </c>
      <c r="AH333" s="5">
        <v>3056.8125</v>
      </c>
      <c r="AL333" s="5" t="str">
        <f t="shared" si="53"/>
        <v/>
      </c>
      <c r="AN333" s="5" t="str">
        <f t="shared" si="54"/>
        <v/>
      </c>
      <c r="AP333" s="5" t="str">
        <f t="shared" si="55"/>
        <v/>
      </c>
      <c r="AS333" s="5">
        <f t="shared" si="50"/>
        <v>3056.8125</v>
      </c>
      <c r="AT333" s="11">
        <f t="shared" si="52"/>
        <v>0.1094772347994336</v>
      </c>
      <c r="AU333" s="5">
        <f t="shared" si="51"/>
        <v>109.4772347994336</v>
      </c>
    </row>
    <row r="334" spans="2:47" x14ac:dyDescent="0.3">
      <c r="B334" s="1" t="s">
        <v>432</v>
      </c>
      <c r="C334" s="1" t="s">
        <v>439</v>
      </c>
      <c r="D334" s="1" t="s">
        <v>51</v>
      </c>
      <c r="J334" s="2">
        <v>1.9</v>
      </c>
      <c r="K334" s="2">
        <f t="shared" si="45"/>
        <v>0.99</v>
      </c>
      <c r="L334" s="2">
        <f t="shared" si="46"/>
        <v>0</v>
      </c>
      <c r="AG334" s="9">
        <v>0.99</v>
      </c>
      <c r="AH334" s="5">
        <v>2208.9375</v>
      </c>
      <c r="AL334" s="5" t="str">
        <f t="shared" si="53"/>
        <v/>
      </c>
      <c r="AN334" s="5" t="str">
        <f t="shared" si="54"/>
        <v/>
      </c>
      <c r="AP334" s="5" t="str">
        <f t="shared" si="55"/>
        <v/>
      </c>
      <c r="AS334" s="5">
        <f t="shared" si="50"/>
        <v>2208.9375</v>
      </c>
      <c r="AT334" s="11">
        <f t="shared" si="52"/>
        <v>7.9111286460904581E-2</v>
      </c>
      <c r="AU334" s="5">
        <f t="shared" si="51"/>
        <v>79.11128646090458</v>
      </c>
    </row>
    <row r="335" spans="2:47" x14ac:dyDescent="0.3">
      <c r="B335" s="1" t="s">
        <v>433</v>
      </c>
      <c r="C335" s="1" t="s">
        <v>439</v>
      </c>
      <c r="D335" s="1" t="s">
        <v>51</v>
      </c>
      <c r="J335" s="2">
        <v>0</v>
      </c>
      <c r="K335" s="2">
        <f t="shared" si="45"/>
        <v>0.22</v>
      </c>
      <c r="L335" s="2">
        <f t="shared" si="46"/>
        <v>0</v>
      </c>
      <c r="AG335" s="9">
        <v>0.22</v>
      </c>
      <c r="AH335" s="5">
        <v>490.875</v>
      </c>
      <c r="AL335" s="5" t="str">
        <f t="shared" si="53"/>
        <v/>
      </c>
      <c r="AN335" s="5" t="str">
        <f t="shared" si="54"/>
        <v/>
      </c>
      <c r="AP335" s="5" t="str">
        <f t="shared" si="55"/>
        <v/>
      </c>
      <c r="AS335" s="5">
        <f t="shared" si="50"/>
        <v>490.875</v>
      </c>
      <c r="AT335" s="11">
        <f t="shared" si="52"/>
        <v>1.7580285880201017E-2</v>
      </c>
      <c r="AU335" s="5">
        <f t="shared" si="51"/>
        <v>17.580285880201014</v>
      </c>
    </row>
    <row r="336" spans="2:47" ht="15" thickBot="1" x14ac:dyDescent="0.35">
      <c r="B336" s="1" t="s">
        <v>434</v>
      </c>
      <c r="C336" s="1" t="s">
        <v>439</v>
      </c>
      <c r="D336" s="1" t="s">
        <v>51</v>
      </c>
      <c r="J336" s="2">
        <v>2.13</v>
      </c>
      <c r="K336" s="2">
        <f t="shared" si="45"/>
        <v>0.49</v>
      </c>
      <c r="L336" s="2">
        <f t="shared" si="46"/>
        <v>0</v>
      </c>
      <c r="AG336" s="9">
        <v>0.49</v>
      </c>
      <c r="AH336" s="5">
        <v>1093.3125</v>
      </c>
      <c r="AL336" s="5" t="str">
        <f t="shared" si="53"/>
        <v/>
      </c>
      <c r="AN336" s="5" t="str">
        <f t="shared" si="54"/>
        <v/>
      </c>
      <c r="AP336" s="5" t="str">
        <f t="shared" si="55"/>
        <v/>
      </c>
      <c r="AS336" s="5">
        <f t="shared" si="50"/>
        <v>1093.3125</v>
      </c>
      <c r="AT336" s="11">
        <f t="shared" si="52"/>
        <v>3.915609127862954E-2</v>
      </c>
      <c r="AU336" s="5">
        <f t="shared" si="51"/>
        <v>39.156091278629539</v>
      </c>
    </row>
    <row r="337" spans="1:47" ht="15" thickTop="1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>
        <f t="shared" ref="K337:AR337" si="56">SUM(K3:K336)</f>
        <v>1784.1189999999986</v>
      </c>
      <c r="L337" s="20">
        <f t="shared" si="56"/>
        <v>1419.309999999999</v>
      </c>
      <c r="M337" s="21">
        <f t="shared" si="56"/>
        <v>0</v>
      </c>
      <c r="N337" s="22">
        <f>SUM(N3:N336)</f>
        <v>50.779999999999994</v>
      </c>
      <c r="O337" s="23">
        <f>SUM(O3:O336)</f>
        <v>178580.56499999997</v>
      </c>
      <c r="P337" s="24">
        <f t="shared" si="56"/>
        <v>360.75999999999982</v>
      </c>
      <c r="Q337" s="23">
        <f t="shared" si="56"/>
        <v>991947.83079999988</v>
      </c>
      <c r="R337" s="25">
        <f t="shared" si="56"/>
        <v>754.65900000000022</v>
      </c>
      <c r="S337" s="23">
        <f t="shared" si="56"/>
        <v>1161764.9776000006</v>
      </c>
      <c r="T337" s="26">
        <f t="shared" si="56"/>
        <v>316.14000000000004</v>
      </c>
      <c r="U337" s="23">
        <f>SUM(U3:U336)</f>
        <v>144924.95940000008</v>
      </c>
      <c r="V337" s="20">
        <f t="shared" si="56"/>
        <v>0</v>
      </c>
      <c r="W337" s="23">
        <f t="shared" si="56"/>
        <v>0</v>
      </c>
      <c r="X337" s="20">
        <f t="shared" si="56"/>
        <v>0</v>
      </c>
      <c r="Y337" s="23">
        <f t="shared" si="56"/>
        <v>0</v>
      </c>
      <c r="Z337" s="27">
        <f t="shared" si="56"/>
        <v>115.96000000000001</v>
      </c>
      <c r="AA337" s="23">
        <f t="shared" si="56"/>
        <v>21604.114300000005</v>
      </c>
      <c r="AB337" s="28">
        <f t="shared" si="56"/>
        <v>0</v>
      </c>
      <c r="AC337" s="23">
        <f t="shared" si="56"/>
        <v>0</v>
      </c>
      <c r="AD337" s="20">
        <f t="shared" si="56"/>
        <v>0</v>
      </c>
      <c r="AE337" s="20">
        <f t="shared" si="56"/>
        <v>55.55</v>
      </c>
      <c r="AF337" s="23">
        <f>SUM(AF3:AF336)</f>
        <v>9624.0375000000022</v>
      </c>
      <c r="AG337" s="27">
        <f t="shared" si="56"/>
        <v>130.27000000000001</v>
      </c>
      <c r="AH337" s="23">
        <f>SUM(AH3:AH336)</f>
        <v>283743.60459999996</v>
      </c>
      <c r="AI337" s="20">
        <f t="shared" si="56"/>
        <v>0</v>
      </c>
      <c r="AJ337" s="23">
        <f t="shared" si="56"/>
        <v>0</v>
      </c>
      <c r="AK337" s="21">
        <f t="shared" si="56"/>
        <v>0.02</v>
      </c>
      <c r="AL337" s="23">
        <f t="shared" si="56"/>
        <v>99.14</v>
      </c>
      <c r="AM337" s="21">
        <f t="shared" si="56"/>
        <v>3.85</v>
      </c>
      <c r="AN337" s="23">
        <f>SUM(AN3:AN336)</f>
        <v>31199.343000000001</v>
      </c>
      <c r="AO337" s="20">
        <f t="shared" si="56"/>
        <v>14.03</v>
      </c>
      <c r="AP337" s="23">
        <f>SUM(AP3:AP336)</f>
        <v>14.03</v>
      </c>
      <c r="AQ337" s="20">
        <f t="shared" si="56"/>
        <v>27.19</v>
      </c>
      <c r="AR337" s="20">
        <f t="shared" si="56"/>
        <v>1374.2199999999993</v>
      </c>
      <c r="AS337" s="23">
        <f>SUM(AS3:AS336)</f>
        <v>2792190.0892000012</v>
      </c>
      <c r="AT337" s="20">
        <f>SUM(AT3:AT336)</f>
        <v>99.999999999999986</v>
      </c>
      <c r="AU337" s="23">
        <f>SUM(AU3:AU336)</f>
        <v>99999.999999999942</v>
      </c>
    </row>
    <row r="340" spans="1:47" x14ac:dyDescent="0.3">
      <c r="B340" s="29" t="s">
        <v>435</v>
      </c>
      <c r="C340" s="1">
        <f>SUM(K337,L337)</f>
        <v>3203.4289999999974</v>
      </c>
    </row>
  </sheetData>
  <autoFilter ref="A2:AU337" xr:uid="{00000000-0001-0000-0000-000000000000}"/>
  <conditionalFormatting sqref="I60:I61 I319:I321">
    <cfRule type="notContainsText" dxfId="32" priority="12" operator="notContains" text="#########">
      <formula>ISERROR(SEARCH("#########",I60))</formula>
    </cfRule>
  </conditionalFormatting>
  <conditionalFormatting sqref="I299">
    <cfRule type="notContainsText" dxfId="31" priority="53" operator="notContains" text="#########">
      <formula>ISERROR(SEARCH("#########",I299))</formula>
    </cfRule>
  </conditionalFormatting>
  <conditionalFormatting sqref="I325:I326">
    <cfRule type="notContainsText" dxfId="30" priority="62" operator="notContains" text="#########">
      <formula>ISERROR(SEARCH("#########",I325))</formula>
    </cfRule>
  </conditionalFormatting>
  <conditionalFormatting sqref="I329:I343">
    <cfRule type="notContainsText" dxfId="29" priority="64" operator="notContains" text="#########">
      <formula>ISERROR(SEARCH("#########",I329))</formula>
    </cfRule>
  </conditionalFormatting>
  <conditionalFormatting sqref="I350:I356">
    <cfRule type="notContainsText" dxfId="28" priority="79" operator="notContains" text="#########">
      <formula>ISERROR(SEARCH("#########",I350))</formula>
    </cfRule>
  </conditionalFormatting>
  <conditionalFormatting sqref="I364:I458">
    <cfRule type="notContainsText" dxfId="27" priority="86" operator="notContains" text="#########">
      <formula>ISERROR(SEARCH("#########",I364))</formula>
    </cfRule>
  </conditionalFormatting>
  <conditionalFormatting sqref="J341">
    <cfRule type="notContainsText" dxfId="26" priority="223" operator="notContains" text="#########">
      <formula>ISERROR(SEARCH("#########",J341))</formula>
    </cfRule>
  </conditionalFormatting>
  <conditionalFormatting sqref="J348">
    <cfRule type="notContainsText" dxfId="25" priority="224" operator="notContains" text="#########">
      <formula>ISERROR(SEARCH("#########",J348))</formula>
    </cfRule>
  </conditionalFormatting>
  <conditionalFormatting sqref="J356">
    <cfRule type="notContainsText" dxfId="24" priority="225" operator="notContains" text="#########">
      <formula>ISERROR(SEARCH("#########",J356))</formula>
    </cfRule>
  </conditionalFormatting>
  <conditionalFormatting sqref="J370:J371">
    <cfRule type="notContainsText" dxfId="23" priority="226" operator="notContains" text="#########">
      <formula>ISERROR(SEARCH("#########",J370))</formula>
    </cfRule>
  </conditionalFormatting>
  <conditionalFormatting sqref="J375:J381">
    <cfRule type="notContainsText" dxfId="22" priority="228" operator="notContains" text="#########">
      <formula>ISERROR(SEARCH("#########",J375))</formula>
    </cfRule>
  </conditionalFormatting>
  <conditionalFormatting sqref="J384">
    <cfRule type="notContainsText" dxfId="21" priority="235" operator="notContains" text="#########">
      <formula>ISERROR(SEARCH("#########",J384))</formula>
    </cfRule>
  </conditionalFormatting>
  <conditionalFormatting sqref="J386">
    <cfRule type="notContainsText" dxfId="20" priority="236" operator="notContains" text="#########">
      <formula>ISERROR(SEARCH("#########",J386))</formula>
    </cfRule>
  </conditionalFormatting>
  <conditionalFormatting sqref="J388:J391">
    <cfRule type="notContainsText" dxfId="19" priority="237" operator="notContains" text="#########">
      <formula>ISERROR(SEARCH("#########",J388))</formula>
    </cfRule>
  </conditionalFormatting>
  <conditionalFormatting sqref="J394">
    <cfRule type="notContainsText" dxfId="18" priority="241" operator="notContains" text="#########">
      <formula>ISERROR(SEARCH("#########",J394))</formula>
    </cfRule>
  </conditionalFormatting>
  <conditionalFormatting sqref="J396:J399">
    <cfRule type="notContainsText" dxfId="17" priority="242" operator="notContains" text="#########">
      <formula>ISERROR(SEARCH("#########",J396))</formula>
    </cfRule>
  </conditionalFormatting>
  <conditionalFormatting sqref="J401">
    <cfRule type="notContainsText" dxfId="16" priority="246" operator="notContains" text="#########">
      <formula>ISERROR(SEARCH("#########",J401))</formula>
    </cfRule>
  </conditionalFormatting>
  <conditionalFormatting sqref="J404:J405">
    <cfRule type="notContainsText" dxfId="15" priority="247" operator="notContains" text="#########">
      <formula>ISERROR(SEARCH("#########",J404))</formula>
    </cfRule>
  </conditionalFormatting>
  <conditionalFormatting sqref="J408">
    <cfRule type="notContainsText" dxfId="14" priority="249" operator="notContains" text="#########">
      <formula>ISERROR(SEARCH("#########",J408))</formula>
    </cfRule>
  </conditionalFormatting>
  <conditionalFormatting sqref="J412">
    <cfRule type="notContainsText" dxfId="13" priority="250" operator="notContains" text="#########">
      <formula>ISERROR(SEARCH("#########",J412))</formula>
    </cfRule>
  </conditionalFormatting>
  <conditionalFormatting sqref="J414">
    <cfRule type="notContainsText" dxfId="12" priority="251" operator="notContains" text="#########">
      <formula>ISERROR(SEARCH("#########",J414))</formula>
    </cfRule>
  </conditionalFormatting>
  <conditionalFormatting sqref="J416">
    <cfRule type="notContainsText" dxfId="11" priority="252" operator="notContains" text="#########">
      <formula>ISERROR(SEARCH("#########",J416))</formula>
    </cfRule>
  </conditionalFormatting>
  <conditionalFormatting sqref="J419:J422">
    <cfRule type="notContainsText" dxfId="10" priority="253" operator="notContains" text="#########">
      <formula>ISERROR(SEARCH("#########",J419))</formula>
    </cfRule>
  </conditionalFormatting>
  <conditionalFormatting sqref="J425:J428">
    <cfRule type="notContainsText" dxfId="9" priority="257" operator="notContains" text="#########">
      <formula>ISERROR(SEARCH("#########",J425))</formula>
    </cfRule>
  </conditionalFormatting>
  <conditionalFormatting sqref="J432:J433">
    <cfRule type="notContainsText" dxfId="8" priority="261" operator="notContains" text="#########">
      <formula>ISERROR(SEARCH("#########",J432))</formula>
    </cfRule>
  </conditionalFormatting>
  <conditionalFormatting sqref="J438:J439">
    <cfRule type="notContainsText" dxfId="7" priority="263" operator="notContains" text="#########">
      <formula>ISERROR(SEARCH("#########",J438))</formula>
    </cfRule>
  </conditionalFormatting>
  <conditionalFormatting sqref="J445">
    <cfRule type="notContainsText" dxfId="6" priority="265" operator="notContains" text="#########">
      <formula>ISERROR(SEARCH("#########",J445))</formula>
    </cfRule>
  </conditionalFormatting>
  <conditionalFormatting sqref="J451:J452">
    <cfRule type="notContainsText" dxfId="5" priority="266" operator="notContains" text="#########">
      <formula>ISERROR(SEARCH("#########",J451))</formula>
    </cfRule>
  </conditionalFormatting>
  <conditionalFormatting sqref="J454">
    <cfRule type="notContainsText" dxfId="4" priority="268" operator="notContains" text="#########">
      <formula>ISERROR(SEARCH("#########",J454))</formula>
    </cfRule>
  </conditionalFormatting>
  <conditionalFormatting sqref="K340:L340">
    <cfRule type="notContainsText" dxfId="3" priority="331" operator="notContains" text="#########">
      <formula>ISERROR(SEARCH("#########",K340))</formula>
    </cfRule>
  </conditionalFormatting>
  <conditionalFormatting sqref="K358:L358">
    <cfRule type="notContainsText" dxfId="2" priority="333" operator="notContains" text="#########">
      <formula>ISERROR(SEARCH("#########",K358))</formula>
    </cfRule>
  </conditionalFormatting>
  <conditionalFormatting sqref="K364:L364">
    <cfRule type="notContainsText" dxfId="1" priority="335" operator="notContains" text="#########">
      <formula>ISERROR(SEARCH("#########",K364))</formula>
    </cfRule>
  </conditionalFormatting>
  <conditionalFormatting sqref="K453:L453">
    <cfRule type="notContainsText" dxfId="0" priority="337" operator="notContains" text="#########">
      <formula>ISERROR(SEARCH("#########",K453))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E505E612-DC3A-40E3-8BA5-AF7C791B4990}"/>
</file>

<file path=customXml/itemProps2.xml><?xml version="1.0" encoding="utf-8"?>
<ds:datastoreItem xmlns:ds="http://schemas.openxmlformats.org/officeDocument/2006/customXml" ds:itemID="{13735BCF-375F-41EA-9503-EDFF9086C528}"/>
</file>

<file path=customXml/itemProps3.xml><?xml version="1.0" encoding="utf-8"?>
<ds:datastoreItem xmlns:ds="http://schemas.openxmlformats.org/officeDocument/2006/customXml" ds:itemID="{D524BEC7-C8C6-4FFE-AA46-86F858510D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Kayla Boettcher</cp:lastModifiedBy>
  <dcterms:created xsi:type="dcterms:W3CDTF">2025-03-05T14:58:54Z</dcterms:created>
  <dcterms:modified xsi:type="dcterms:W3CDTF">2025-06-10T13:34:16Z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